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" sheetId="1" r:id="rId4"/>
    <sheet state="visible" name="1.Movie Genre Analysis" sheetId="2" r:id="rId5"/>
    <sheet state="visible" name="2.Movie Duration Analysis" sheetId="3" r:id="rId6"/>
    <sheet state="visible" name="3.Language Analysis" sheetId="4" r:id="rId7"/>
    <sheet state="visible" name="4.Director Analysis" sheetId="5" r:id="rId8"/>
    <sheet state="visible" name="5.Budget Analysis" sheetId="6" r:id="rId9"/>
  </sheets>
  <definedNames>
    <definedName localSheetId="0" name="ExternalData_1">IMDB_Movies!$A$1:$I$3790</definedName>
    <definedName hidden="1" localSheetId="4" name="_xlnm._FilterDatabase">'4.Director Analysis'!$C$1:$F$1753</definedName>
    <definedName hidden="1" localSheetId="5" name="_xlnm._FilterDatabase">'5.Budget Analysis'!$L$3:$O$13</definedName>
  </definedNames>
  <calcPr/>
  <pivotCaches>
    <pivotCache cacheId="0" r:id="rId10"/>
    <pivotCache cacheId="1" r:id="rId11"/>
  </pivotCaches>
  <extLst>
    <ext uri="GoogleSheetsCustomDataVersion2">
      <go:sheetsCustomData xmlns:go="http://customooxmlschemas.google.com/" r:id="rId12" roundtripDataChecksum="122Pmemcj0qF6fhQEfwHorfSK8wnWPuaza/PqKQBBZo="/>
    </ext>
  </extLst>
</workbook>
</file>

<file path=xl/sharedStrings.xml><?xml version="1.0" encoding="utf-8"?>
<sst xmlns="http://schemas.openxmlformats.org/spreadsheetml/2006/main" count="28553" uniqueCount="6399">
  <si>
    <t>director_name</t>
  </si>
  <si>
    <t>duration</t>
  </si>
  <si>
    <t>gross</t>
  </si>
  <si>
    <t>genres</t>
  </si>
  <si>
    <t>Genre(separated)</t>
  </si>
  <si>
    <t>movie_title</t>
  </si>
  <si>
    <t>language</t>
  </si>
  <si>
    <t>budget</t>
  </si>
  <si>
    <t>imdb_score</t>
  </si>
  <si>
    <t>Profit</t>
  </si>
  <si>
    <t>James Cameron</t>
  </si>
  <si>
    <t>Action|Adventure|Fantasy|Sci-Fi</t>
  </si>
  <si>
    <t>Action</t>
  </si>
  <si>
    <t>Avatar </t>
  </si>
  <si>
    <t>English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</si>
  <si>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</si>
  <si>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</si>
  <si>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</si>
  <si>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</si>
  <si>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</si>
  <si>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</si>
  <si>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Genre</t>
  </si>
  <si>
    <t>No.of Movies</t>
  </si>
  <si>
    <t>Mean</t>
  </si>
  <si>
    <t>Median</t>
  </si>
  <si>
    <t>Mode</t>
  </si>
  <si>
    <t>Max</t>
  </si>
  <si>
    <t>Min</t>
  </si>
  <si>
    <t>Var</t>
  </si>
  <si>
    <t>StdDev</t>
  </si>
  <si>
    <t>Languages</t>
  </si>
  <si>
    <t>No.of.Movies</t>
  </si>
  <si>
    <t>Mean (Imdb_score)</t>
  </si>
  <si>
    <t>Median(imdb_score)</t>
  </si>
  <si>
    <t>Var(imdb_score)</t>
  </si>
  <si>
    <t>StDev(imdb_score)</t>
  </si>
  <si>
    <t>Christopher Nolan</t>
  </si>
  <si>
    <t>Action|Thriller</t>
  </si>
  <si>
    <t>The Dark Knight Rises </t>
  </si>
  <si>
    <t>Aboriginal</t>
  </si>
  <si>
    <t>Andrew Stanton</t>
  </si>
  <si>
    <t>Action|Adventure|Sci-Fi</t>
  </si>
  <si>
    <t>John Carter </t>
  </si>
  <si>
    <t>Adventure</t>
  </si>
  <si>
    <t>Arabic</t>
  </si>
  <si>
    <t>Sam Raimi</t>
  </si>
  <si>
    <t>Action|Adventure|Romance</t>
  </si>
  <si>
    <t>Spider-Man 3 </t>
  </si>
  <si>
    <t>Animation</t>
  </si>
  <si>
    <t>Aramaic</t>
  </si>
  <si>
    <t>Nathan Greno</t>
  </si>
  <si>
    <t>Adventure|Animation|Comedy|Family|Fantasy|Musical|Romance</t>
  </si>
  <si>
    <t>Tangled </t>
  </si>
  <si>
    <t>Biography</t>
  </si>
  <si>
    <t>Bosnian</t>
  </si>
  <si>
    <t>Joss Whedon</t>
  </si>
  <si>
    <t>Avengers: Age of Ultron </t>
  </si>
  <si>
    <t>Comedy</t>
  </si>
  <si>
    <t>Cantonese</t>
  </si>
  <si>
    <t>David Yates</t>
  </si>
  <si>
    <t>Adventure|Family|Fantasy|Mystery</t>
  </si>
  <si>
    <t>Harry Potter and the Half-Blood Prince </t>
  </si>
  <si>
    <t>Crime</t>
  </si>
  <si>
    <t>Czech</t>
  </si>
  <si>
    <t>Zack Snyder</t>
  </si>
  <si>
    <t>Batman v Superman: Dawn of Justice </t>
  </si>
  <si>
    <t>Documentary</t>
  </si>
  <si>
    <t>Danish</t>
  </si>
  <si>
    <t>Bryan Singer</t>
  </si>
  <si>
    <t>Superman Returns </t>
  </si>
  <si>
    <t>Drama</t>
  </si>
  <si>
    <t>Dari</t>
  </si>
  <si>
    <t>Marc Forster</t>
  </si>
  <si>
    <t>Action|Adventure</t>
  </si>
  <si>
    <t>Quantum of Solace </t>
  </si>
  <si>
    <t>Family</t>
  </si>
  <si>
    <t>Dutch</t>
  </si>
  <si>
    <t>Pirates of the Caribbean: Dead Man's Chest </t>
  </si>
  <si>
    <t>Fantasy</t>
  </si>
  <si>
    <t>Dzongkha</t>
  </si>
  <si>
    <t>Action|Adventure|Western</t>
  </si>
  <si>
    <t>The Lone Ranger </t>
  </si>
  <si>
    <t>Horror</t>
  </si>
  <si>
    <t>Man of Steel </t>
  </si>
  <si>
    <t>Musical</t>
  </si>
  <si>
    <t>Filipino</t>
  </si>
  <si>
    <t>Andrew Adamson</t>
  </si>
  <si>
    <t>Action|Adventure|Family|Fantasy</t>
  </si>
  <si>
    <t>The Chronicles of Narnia: Prince Caspian </t>
  </si>
  <si>
    <t>Mystery</t>
  </si>
  <si>
    <t>French</t>
  </si>
  <si>
    <t>The Avengers </t>
  </si>
  <si>
    <t>Romance</t>
  </si>
  <si>
    <t>German</t>
  </si>
  <si>
    <t>Rob Marshall</t>
  </si>
  <si>
    <t>Pirates of the Caribbean: On Stranger Tides </t>
  </si>
  <si>
    <t>Sci-Fi</t>
  </si>
  <si>
    <t>Hebrew</t>
  </si>
  <si>
    <t>Barry Sonnenfeld</t>
  </si>
  <si>
    <t>Action|Adventure|Comedy|Family|Fantasy|Sci-Fi</t>
  </si>
  <si>
    <t>Men in Black 3 </t>
  </si>
  <si>
    <t>Thriller</t>
  </si>
  <si>
    <t>Hindi</t>
  </si>
  <si>
    <t>Peter Jackson</t>
  </si>
  <si>
    <t>Adventure|Fantasy</t>
  </si>
  <si>
    <t>The Hobbit: The Battle of the Five Armies </t>
  </si>
  <si>
    <t>Western</t>
  </si>
  <si>
    <t>Hungarian</t>
  </si>
  <si>
    <t>Marc Webb</t>
  </si>
  <si>
    <t>The Amazing Spider-Man </t>
  </si>
  <si>
    <t>History</t>
  </si>
  <si>
    <t>Icelandic</t>
  </si>
  <si>
    <t>Ridley Scott</t>
  </si>
  <si>
    <t>Action|Adventure|Drama|History</t>
  </si>
  <si>
    <t>Robin Hood </t>
  </si>
  <si>
    <t>War</t>
  </si>
  <si>
    <t>Indonesian</t>
  </si>
  <si>
    <t>The Hobbit: The Desolation of Smaug </t>
  </si>
  <si>
    <t>Sport</t>
  </si>
  <si>
    <t>Italian</t>
  </si>
  <si>
    <t>Chris Weitz</t>
  </si>
  <si>
    <t>Adventure|Family|Fantasy</t>
  </si>
  <si>
    <t>The Golden Compass </t>
  </si>
  <si>
    <t>Music</t>
  </si>
  <si>
    <t>Japanese</t>
  </si>
  <si>
    <t>Action|Adventure|Drama|Romance</t>
  </si>
  <si>
    <t>King Kong </t>
  </si>
  <si>
    <t>Short</t>
  </si>
  <si>
    <t>Kazakh</t>
  </si>
  <si>
    <t>Drama|Romance</t>
  </si>
  <si>
    <t>Titanic </t>
  </si>
  <si>
    <t>Film-Noir</t>
  </si>
  <si>
    <t>Korean</t>
  </si>
  <si>
    <t>Anthony Russo</t>
  </si>
  <si>
    <t>Captain America: Civil War </t>
  </si>
  <si>
    <t>Mandarin</t>
  </si>
  <si>
    <t>Peter Berg</t>
  </si>
  <si>
    <t>Action|Adventure|Sci-Fi|Thriller</t>
  </si>
  <si>
    <t>Battleship </t>
  </si>
  <si>
    <t>Maya</t>
  </si>
  <si>
    <t>Colin Trevorrow</t>
  </si>
  <si>
    <t>Jurassic World </t>
  </si>
  <si>
    <t>Mongolian</t>
  </si>
  <si>
    <t>Skyfall </t>
  </si>
  <si>
    <t>None</t>
  </si>
  <si>
    <t>Action|Adventure|Fantasy|Romance</t>
  </si>
  <si>
    <t>Spider-Man 2 </t>
  </si>
  <si>
    <t>Norwegian</t>
  </si>
  <si>
    <t>Shane Black</t>
  </si>
  <si>
    <t>Iron Man 3 </t>
  </si>
  <si>
    <t>Persian</t>
  </si>
  <si>
    <t>Tim Burton</t>
  </si>
  <si>
    <t>Alice in Wonderland </t>
  </si>
  <si>
    <t>Portuguese</t>
  </si>
  <si>
    <t>Brett Ratner</t>
  </si>
  <si>
    <t>Action|Adventure|Fantasy|Sci-Fi|Thriller</t>
  </si>
  <si>
    <t>X-Men: The Last Stand </t>
  </si>
  <si>
    <t>Romanian</t>
  </si>
  <si>
    <t>Dan Scanlon</t>
  </si>
  <si>
    <t>Adventure|Animation|Comedy|Family|Fantasy</t>
  </si>
  <si>
    <t>Monsters University </t>
  </si>
  <si>
    <t>Russian</t>
  </si>
  <si>
    <t>Michael Bay</t>
  </si>
  <si>
    <t>Transformers: Revenge of the Fallen </t>
  </si>
  <si>
    <t>Spanish</t>
  </si>
  <si>
    <t>Transformers: Age of Extinction </t>
  </si>
  <si>
    <t>Swedish</t>
  </si>
  <si>
    <t>Oz the Great and Powerful </t>
  </si>
  <si>
    <t>Telugu</t>
  </si>
  <si>
    <t>The Amazing Spider-Man 2 </t>
  </si>
  <si>
    <t>Thai</t>
  </si>
  <si>
    <t>Joseph Kosinski</t>
  </si>
  <si>
    <t>TRON: Legacy </t>
  </si>
  <si>
    <t>Vietnamese</t>
  </si>
  <si>
    <t>John Lasseter</t>
  </si>
  <si>
    <t>Adventure|Animation|Comedy|Family|Sport</t>
  </si>
  <si>
    <t>Cars 2 </t>
  </si>
  <si>
    <t>Zulu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</si>
  <si>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</si>
  <si>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</si>
  <si>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</si>
  <si>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</si>
  <si>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</si>
  <si>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</si>
  <si>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</si>
  <si>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</si>
  <si>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</si>
  <si>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</si>
  <si>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</si>
  <si>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</si>
  <si>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</si>
  <si>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</si>
  <si>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</si>
  <si>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operations</t>
  </si>
  <si>
    <t>values</t>
  </si>
  <si>
    <t>Baz Luhrmann</t>
  </si>
  <si>
    <t>The Great Gatsby </t>
  </si>
  <si>
    <t>Mike Newell</t>
  </si>
  <si>
    <t>Prince of Persia: The Sands of Time </t>
  </si>
  <si>
    <t>Guillermo del Toro</t>
  </si>
  <si>
    <t>Pacific Rim </t>
  </si>
  <si>
    <t>Transformers: Dark of the Moon </t>
  </si>
  <si>
    <t>Variance</t>
  </si>
  <si>
    <t>Steven Spielberg</t>
  </si>
  <si>
    <t>Indiana Jones and the Kingdom of the Crystal Skull </t>
  </si>
  <si>
    <t>Std Deviation</t>
  </si>
  <si>
    <t>Mark Andrews</t>
  </si>
  <si>
    <t>Brave </t>
  </si>
  <si>
    <t>Justin Lin</t>
  </si>
  <si>
    <t>Star Trek Beyond </t>
  </si>
  <si>
    <t>Adventure|Animation|Family|Sci-Fi</t>
  </si>
  <si>
    <t>WALL·E </t>
  </si>
  <si>
    <t>Action|Comedy|Crime|Thriller</t>
  </si>
  <si>
    <t>Rush Hour 3 </t>
  </si>
  <si>
    <t>Roland Emmerich</t>
  </si>
  <si>
    <t>2012 </t>
  </si>
  <si>
    <t>Robert Zemeckis</t>
  </si>
  <si>
    <t>Animation|Drama|Family|Fantasy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</si>
  <si>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</si>
  <si>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</si>
  <si>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</si>
  <si>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</si>
  <si>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</si>
  <si>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</si>
  <si>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</si>
  <si>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</si>
  <si>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</si>
  <si>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</si>
  <si>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</si>
  <si>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</si>
  <si>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</si>
  <si>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Monsters vs. Aliens </t>
  </si>
  <si>
    <t>Jon Favreau</t>
  </si>
  <si>
    <t>Iron Man </t>
  </si>
  <si>
    <t>Martin Scorsese</t>
  </si>
  <si>
    <t>Adventure|Drama|Family|Mystery</t>
  </si>
  <si>
    <t>Hugo 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</si>
  <si>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</si>
  <si>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</si>
  <si>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</si>
  <si>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</si>
  <si>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</si>
  <si>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</si>
  <si>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</si>
  <si>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</si>
  <si>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</si>
  <si>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</si>
  <si>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</si>
  <si>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</si>
  <si>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</si>
  <si>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</si>
  <si>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</si>
  <si>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</si>
  <si>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</si>
  <si>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</si>
  <si>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</si>
  <si>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</si>
  <si>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</si>
  <si>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</si>
  <si>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</si>
  <si>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</si>
  <si>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</si>
  <si>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</si>
  <si>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</si>
  <si>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</si>
  <si>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</si>
  <si>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</si>
  <si>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</si>
  <si>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</si>
  <si>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</si>
  <si>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</si>
  <si>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</si>
  <si>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</si>
  <si>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</si>
  <si>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</si>
  <si>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</si>
  <si>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</si>
  <si>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</si>
  <si>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</si>
  <si>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</si>
  <si>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</si>
  <si>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</si>
  <si>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</si>
  <si>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</si>
  <si>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</si>
  <si>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</si>
  <si>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</si>
  <si>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</si>
  <si>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</si>
  <si>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</si>
  <si>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</si>
  <si>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</si>
  <si>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</si>
  <si>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</si>
  <si>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</si>
  <si>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</si>
  <si>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</si>
  <si>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</si>
  <si>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</si>
  <si>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</si>
  <si>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</si>
  <si>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</si>
  <si>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</si>
  <si>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</si>
  <si>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</si>
  <si>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</si>
  <si>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</si>
  <si>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</si>
  <si>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</si>
  <si>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</si>
  <si>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</si>
  <si>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</si>
  <si>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</si>
  <si>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</si>
  <si>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</si>
  <si>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</si>
  <si>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</si>
  <si>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</si>
  <si>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</si>
  <si>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</si>
  <si>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</si>
  <si>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</si>
  <si>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</si>
  <si>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</si>
  <si>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</si>
  <si>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</si>
  <si>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</si>
  <si>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</si>
  <si>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</si>
  <si>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</si>
  <si>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</si>
  <si>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</si>
  <si>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</si>
  <si>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</si>
  <si>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</si>
  <si>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</si>
  <si>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</si>
  <si>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</si>
  <si>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</si>
  <si>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</si>
  <si>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</si>
  <si>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</si>
  <si>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</si>
  <si>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</si>
  <si>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</si>
  <si>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</si>
  <si>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</si>
  <si>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</si>
  <si>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</si>
  <si>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</si>
  <si>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</si>
  <si>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</si>
  <si>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</si>
  <si>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</si>
  <si>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</si>
  <si>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</si>
  <si>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</si>
  <si>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</si>
  <si>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</si>
  <si>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</si>
  <si>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</si>
  <si>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</si>
  <si>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</si>
  <si>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</si>
  <si>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</si>
  <si>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</si>
  <si>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</si>
  <si>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</si>
  <si>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</si>
  <si>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</si>
  <si>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</si>
  <si>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</si>
  <si>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</si>
  <si>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</si>
  <si>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</si>
  <si>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</si>
  <si>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</si>
  <si>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</si>
  <si>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</si>
  <si>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</si>
  <si>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</si>
  <si>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</si>
  <si>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</si>
  <si>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</si>
  <si>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</si>
  <si>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</si>
  <si>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</si>
  <si>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</si>
  <si>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</si>
  <si>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Troy </t>
  </si>
  <si>
    <t>Madagascar 3: Europe's Most Wanted </t>
  </si>
  <si>
    <t>Lee Tamahori</t>
  </si>
  <si>
    <t>Die Another Day </t>
  </si>
  <si>
    <t>Paul Feig</t>
  </si>
  <si>
    <t>Action|Comedy|Fantasy|Sci-Fi</t>
  </si>
  <si>
    <t>Ghostbusters 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</si>
  <si>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</si>
  <si>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</si>
  <si>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</si>
  <si>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</si>
  <si>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</si>
  <si>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</si>
  <si>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</si>
  <si>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</si>
  <si>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</si>
  <si>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</si>
  <si>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</si>
  <si>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</si>
  <si>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</si>
  <si>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</si>
  <si>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</si>
  <si>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</si>
  <si>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</si>
  <si>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</si>
  <si>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</si>
  <si>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</si>
  <si>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</si>
  <si>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</si>
  <si>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</si>
  <si>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</si>
  <si>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</si>
  <si>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</si>
  <si>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</si>
  <si>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</si>
  <si>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</si>
  <si>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</si>
  <si>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</si>
  <si>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</si>
  <si>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</si>
  <si>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</si>
  <si>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</si>
  <si>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</si>
  <si>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</si>
  <si>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</si>
  <si>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</si>
  <si>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</si>
  <si>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</si>
  <si>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</si>
  <si>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</si>
  <si>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</si>
  <si>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</si>
  <si>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</si>
  <si>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</si>
  <si>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</si>
  <si>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</si>
  <si>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</si>
  <si>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</si>
  <si>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</si>
  <si>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</si>
  <si>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</si>
  <si>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</si>
  <si>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</si>
  <si>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</si>
  <si>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</si>
  <si>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</si>
  <si>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</si>
  <si>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</si>
  <si>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</si>
  <si>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</si>
  <si>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</si>
  <si>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</si>
  <si>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</si>
  <si>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</si>
  <si>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</si>
  <si>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</si>
  <si>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</si>
  <si>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</si>
  <si>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</si>
  <si>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</si>
  <si>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</si>
  <si>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</si>
  <si>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</si>
  <si>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</si>
  <si>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</si>
  <si>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</si>
  <si>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</si>
  <si>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</si>
  <si>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</si>
  <si>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</si>
  <si>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</si>
  <si>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</si>
  <si>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</si>
  <si>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</si>
  <si>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</si>
  <si>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</si>
  <si>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</si>
  <si>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</si>
  <si>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</si>
  <si>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</si>
  <si>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</si>
  <si>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</si>
  <si>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</si>
  <si>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</si>
  <si>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</si>
  <si>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</si>
  <si>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</si>
  <si>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</si>
  <si>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</si>
  <si>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</si>
  <si>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</si>
  <si>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</si>
  <si>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</si>
  <si>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</si>
  <si>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</si>
  <si>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</si>
  <si>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</si>
  <si>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</si>
  <si>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</si>
  <si>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</si>
  <si>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</si>
  <si>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</si>
  <si>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</si>
  <si>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</si>
  <si>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</si>
  <si>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</si>
  <si>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</si>
  <si>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</si>
  <si>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</si>
  <si>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</si>
  <si>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</si>
  <si>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</si>
  <si>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</si>
  <si>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</si>
  <si>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</si>
  <si>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</si>
  <si>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</si>
  <si>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</si>
  <si>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</si>
  <si>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</si>
  <si>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</si>
  <si>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</si>
  <si>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</si>
  <si>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</si>
  <si>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</si>
  <si>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</si>
  <si>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</si>
  <si>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</si>
  <si>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</si>
  <si>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</si>
  <si>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</si>
  <si>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</si>
  <si>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</si>
  <si>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</si>
  <si>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</si>
  <si>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</si>
  <si>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</si>
  <si>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</si>
  <si>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</si>
  <si>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</si>
  <si>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</si>
  <si>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</si>
  <si>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</si>
  <si>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</si>
  <si>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</si>
  <si>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</si>
  <si>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</si>
  <si>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</si>
  <si>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</si>
  <si>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</si>
  <si>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</si>
  <si>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</si>
  <si>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</si>
  <si>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</si>
  <si>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</si>
  <si>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</si>
  <si>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</si>
  <si>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</si>
  <si>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</si>
  <si>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</si>
  <si>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</si>
  <si>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</si>
  <si>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</si>
  <si>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</si>
  <si>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</si>
  <si>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</si>
  <si>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</si>
  <si>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</si>
  <si>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</si>
  <si>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</si>
  <si>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</si>
  <si>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</si>
  <si>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</si>
  <si>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</si>
  <si>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</si>
  <si>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</si>
  <si>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</si>
  <si>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</si>
  <si>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</si>
  <si>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</si>
  <si>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</si>
  <si>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</si>
  <si>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</si>
  <si>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</si>
  <si>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</si>
  <si>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</si>
  <si>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</si>
  <si>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</si>
  <si>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</si>
  <si>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</si>
  <si>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</si>
  <si>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</si>
  <si>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</si>
  <si>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</si>
  <si>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</si>
  <si>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</si>
  <si>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</si>
  <si>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</si>
  <si>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</si>
  <si>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</si>
  <si>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</si>
  <si>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</si>
  <si>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</si>
  <si>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</si>
  <si>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</si>
  <si>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</si>
  <si>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</si>
  <si>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</si>
  <si>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</si>
  <si>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</si>
  <si>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</si>
  <si>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</si>
  <si>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</si>
  <si>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</si>
  <si>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</si>
  <si>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</si>
  <si>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</si>
  <si>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</si>
  <si>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</si>
  <si>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</si>
  <si>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</si>
  <si>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</si>
  <si>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</si>
  <si>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</si>
  <si>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</si>
  <si>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</si>
  <si>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</si>
  <si>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</si>
  <si>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</si>
  <si>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</si>
  <si>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</si>
  <si>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</si>
  <si>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</si>
  <si>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</si>
  <si>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</si>
  <si>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</si>
  <si>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</si>
  <si>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</si>
  <si>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</si>
  <si>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</si>
  <si>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</si>
  <si>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</si>
  <si>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</si>
  <si>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</si>
  <si>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</si>
  <si>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</si>
  <si>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</si>
  <si>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</si>
  <si>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</si>
  <si>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</si>
  <si>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</si>
  <si>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</si>
  <si>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</si>
  <si>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</si>
  <si>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</si>
  <si>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</si>
  <si>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</si>
  <si>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</si>
  <si>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</si>
  <si>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</si>
  <si>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</si>
  <si>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</si>
  <si>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</si>
  <si>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</si>
  <si>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</si>
  <si>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</si>
  <si>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</si>
  <si>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</si>
  <si>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</si>
  <si>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</si>
  <si>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</si>
  <si>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</si>
  <si>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</si>
  <si>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</si>
  <si>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</si>
  <si>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</si>
  <si>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</si>
  <si>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</si>
  <si>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</si>
  <si>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</si>
  <si>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</si>
  <si>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</si>
  <si>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</si>
  <si>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</si>
  <si>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</si>
  <si>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</si>
  <si>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</si>
  <si>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</si>
  <si>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</si>
  <si>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</si>
  <si>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</si>
  <si>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</si>
  <si>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</si>
  <si>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</si>
  <si>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</si>
  <si>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</si>
  <si>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</si>
  <si>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</si>
  <si>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</si>
  <si>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</si>
  <si>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</si>
  <si>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</si>
  <si>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</si>
  <si>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</si>
  <si>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</si>
  <si>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</si>
  <si>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</si>
  <si>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</si>
  <si>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</si>
  <si>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</si>
  <si>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</si>
  <si>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</si>
  <si>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</si>
  <si>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</si>
  <si>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</si>
  <si>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</si>
  <si>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</si>
  <si>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</si>
  <si>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</si>
  <si>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</si>
  <si>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</si>
  <si>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</si>
  <si>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</si>
  <si>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</si>
  <si>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</si>
  <si>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</si>
  <si>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</si>
  <si>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</si>
  <si>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</si>
  <si>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</si>
  <si>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</si>
  <si>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</si>
  <si>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</si>
  <si>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</si>
  <si>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</si>
  <si>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</si>
  <si>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</si>
  <si>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</si>
  <si>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</si>
  <si>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</si>
  <si>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</si>
  <si>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</si>
  <si>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</si>
  <si>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</si>
  <si>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</si>
  <si>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</si>
  <si>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</si>
  <si>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</si>
  <si>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</si>
  <si>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</si>
  <si>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</si>
  <si>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</si>
  <si>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</si>
  <si>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</si>
  <si>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</si>
  <si>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</si>
  <si>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</si>
  <si>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</si>
  <si>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</si>
  <si>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</si>
  <si>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</si>
  <si>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</si>
  <si>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</si>
  <si>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</si>
  <si>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</si>
  <si>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</si>
  <si>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</si>
  <si>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</si>
  <si>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</si>
  <si>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</si>
  <si>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</si>
  <si>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</si>
  <si>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</si>
  <si>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</si>
  <si>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</si>
  <si>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</si>
  <si>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</si>
  <si>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</si>
  <si>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</si>
  <si>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</si>
  <si>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</si>
  <si>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</si>
  <si>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</si>
  <si>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</si>
  <si>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</si>
  <si>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</si>
  <si>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</si>
  <si>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</si>
  <si>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</si>
  <si>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</si>
  <si>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</si>
  <si>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</si>
  <si>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</si>
  <si>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</si>
  <si>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</si>
  <si>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</si>
  <si>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</si>
  <si>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</si>
  <si>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</si>
  <si>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</si>
  <si>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</si>
  <si>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</si>
  <si>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</si>
  <si>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</si>
  <si>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</si>
  <si>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</si>
  <si>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</si>
  <si>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</si>
  <si>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</si>
  <si>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</si>
  <si>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</si>
  <si>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</si>
  <si>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</si>
  <si>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</si>
  <si>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</si>
  <si>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</si>
  <si>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</si>
  <si>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</si>
  <si>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</si>
  <si>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</si>
  <si>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</si>
  <si>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</si>
  <si>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</si>
  <si>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</si>
  <si>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</si>
  <si>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</si>
  <si>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</si>
  <si>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</si>
  <si>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</si>
  <si>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</si>
  <si>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</si>
  <si>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</si>
  <si>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</si>
  <si>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</si>
  <si>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</si>
  <si>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</si>
  <si>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</si>
  <si>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</si>
  <si>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</si>
  <si>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</si>
  <si>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</si>
  <si>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</si>
  <si>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</si>
  <si>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</si>
  <si>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</si>
  <si>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</si>
  <si>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</si>
  <si>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</si>
  <si>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</si>
  <si>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</si>
  <si>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</si>
  <si>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</si>
  <si>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</si>
  <si>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</si>
  <si>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</si>
  <si>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</si>
  <si>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</si>
  <si>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</si>
  <si>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</si>
  <si>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</si>
  <si>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</si>
  <si>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</si>
  <si>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</si>
  <si>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</si>
  <si>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</si>
  <si>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</si>
  <si>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</si>
  <si>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</si>
  <si>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</si>
  <si>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</si>
  <si>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</si>
  <si>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</si>
  <si>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</si>
  <si>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</si>
  <si>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</si>
  <si>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</si>
  <si>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</si>
  <si>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</si>
  <si>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</si>
  <si>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</si>
  <si>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</si>
  <si>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</si>
  <si>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</si>
  <si>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</si>
  <si>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</si>
  <si>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</si>
  <si>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</si>
  <si>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</si>
  <si>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</si>
  <si>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</si>
  <si>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</si>
  <si>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</si>
  <si>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</si>
  <si>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</si>
  <si>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</si>
  <si>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</si>
  <si>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</si>
  <si>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</si>
  <si>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</si>
  <si>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</si>
  <si>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</si>
  <si>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</si>
  <si>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</si>
  <si>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</si>
  <si>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</si>
  <si>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</si>
  <si>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</si>
  <si>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</si>
  <si>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</si>
  <si>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</si>
  <si>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</si>
  <si>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</si>
  <si>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</si>
  <si>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</si>
  <si>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</si>
  <si>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</si>
  <si>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</si>
  <si>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</si>
  <si>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</si>
  <si>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</si>
  <si>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</si>
  <si>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</si>
  <si>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</si>
  <si>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</si>
  <si>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</si>
  <si>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</si>
  <si>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</si>
  <si>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</si>
  <si>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</si>
  <si>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</si>
  <si>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</si>
  <si>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</si>
  <si>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</si>
  <si>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</si>
  <si>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</si>
  <si>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</si>
  <si>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</si>
  <si>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</si>
  <si>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</si>
  <si>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</si>
  <si>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</si>
  <si>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</si>
  <si>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</si>
  <si>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</si>
  <si>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</si>
  <si>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</si>
  <si>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</si>
  <si>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</si>
  <si>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</si>
  <si>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</si>
  <si>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</si>
  <si>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</si>
  <si>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</si>
  <si>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</si>
  <si>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</si>
  <si>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</si>
  <si>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</si>
  <si>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</si>
  <si>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</si>
  <si>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</si>
  <si>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</si>
  <si>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</si>
  <si>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</si>
  <si>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</si>
  <si>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</si>
  <si>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</si>
  <si>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</si>
  <si>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</si>
  <si>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</si>
  <si>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</si>
  <si>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</si>
  <si>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</si>
  <si>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</si>
  <si>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</si>
  <si>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</si>
  <si>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</si>
  <si>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</si>
  <si>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</si>
  <si>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</si>
  <si>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</si>
  <si>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</si>
  <si>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</si>
  <si>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</si>
  <si>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</si>
  <si>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</si>
  <si>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</si>
  <si>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</si>
  <si>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</si>
  <si>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</si>
  <si>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</si>
  <si>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</si>
  <si>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</si>
  <si>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</si>
  <si>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</si>
  <si>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</si>
  <si>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</si>
  <si>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</si>
  <si>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</si>
  <si>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</si>
  <si>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</si>
  <si>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</si>
  <si>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</si>
  <si>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</si>
  <si>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</si>
  <si>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</si>
  <si>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</si>
  <si>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</si>
  <si>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</si>
  <si>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</si>
  <si>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</si>
  <si>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</si>
  <si>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</si>
  <si>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</si>
  <si>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</si>
  <si>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</si>
  <si>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</si>
  <si>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</si>
  <si>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</si>
  <si>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</si>
  <si>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</si>
  <si>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</si>
  <si>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</si>
  <si>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</si>
  <si>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</si>
  <si>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</si>
  <si>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</si>
  <si>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</si>
  <si>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</si>
  <si>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</si>
  <si>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</si>
  <si>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</si>
  <si>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</si>
  <si>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</si>
  <si>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</si>
  <si>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</si>
  <si>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</si>
  <si>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</si>
  <si>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</si>
  <si>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</si>
  <si>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</si>
  <si>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</si>
  <si>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</si>
  <si>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</si>
  <si>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</si>
  <si>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</si>
  <si>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</si>
  <si>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</si>
  <si>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</si>
  <si>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</si>
  <si>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</si>
  <si>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</si>
  <si>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</si>
  <si>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</si>
  <si>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</si>
  <si>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</si>
  <si>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</si>
  <si>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</si>
  <si>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</si>
  <si>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</si>
  <si>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</si>
  <si>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</si>
  <si>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</si>
  <si>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</si>
  <si>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</si>
  <si>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</si>
  <si>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</si>
  <si>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</si>
  <si>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</si>
  <si>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</si>
  <si>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</si>
  <si>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</si>
  <si>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</si>
  <si>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</si>
  <si>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</si>
  <si>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</si>
  <si>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</si>
  <si>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</si>
  <si>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</si>
  <si>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</si>
  <si>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</si>
  <si>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</si>
  <si>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</si>
  <si>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</si>
  <si>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</si>
  <si>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</si>
  <si>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</si>
  <si>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</si>
  <si>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</si>
  <si>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</si>
  <si>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</si>
  <si>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</si>
  <si>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</si>
  <si>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</si>
  <si>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</si>
  <si>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</si>
  <si>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</si>
  <si>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</si>
  <si>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</si>
  <si>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</si>
  <si>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</si>
  <si>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</si>
  <si>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</si>
  <si>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</si>
  <si>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</si>
  <si>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</si>
  <si>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</si>
  <si>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</si>
  <si>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</si>
  <si>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</si>
  <si>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</si>
  <si>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</si>
  <si>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</si>
  <si>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</si>
  <si>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</si>
  <si>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</si>
  <si>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</si>
  <si>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</si>
  <si>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</si>
  <si>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</si>
  <si>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</si>
  <si>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</si>
  <si>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</si>
  <si>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</si>
  <si>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</si>
  <si>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</si>
  <si>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</si>
  <si>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</si>
  <si>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</si>
  <si>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</si>
  <si>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</si>
  <si>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</si>
  <si>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</si>
  <si>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</si>
  <si>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</si>
  <si>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</si>
  <si>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</si>
  <si>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</si>
  <si>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</si>
  <si>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</si>
  <si>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</si>
  <si>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</si>
  <si>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</si>
  <si>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</si>
  <si>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</si>
  <si>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</si>
  <si>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</si>
  <si>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</si>
  <si>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</si>
  <si>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</si>
  <si>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</si>
  <si>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</si>
  <si>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</si>
  <si>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</si>
  <si>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</si>
  <si>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</si>
  <si>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</si>
  <si>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</si>
  <si>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</si>
  <si>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</si>
  <si>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</si>
  <si>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</si>
  <si>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</si>
  <si>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</si>
  <si>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</si>
  <si>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</si>
  <si>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</si>
  <si>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</si>
  <si>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</si>
  <si>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</si>
  <si>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</si>
  <si>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</si>
  <si>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</si>
  <si>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</si>
  <si>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</si>
  <si>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</si>
  <si>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</si>
  <si>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</si>
  <si>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</si>
  <si>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</si>
  <si>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</si>
  <si>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</si>
  <si>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</si>
  <si>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</si>
  <si>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</si>
  <si>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</si>
  <si>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</si>
  <si>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</si>
  <si>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</si>
  <si>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</si>
  <si>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</si>
  <si>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</si>
  <si>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</si>
  <si>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</si>
  <si>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</si>
  <si>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</si>
  <si>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</si>
  <si>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</si>
  <si>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</si>
  <si>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</si>
  <si>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</si>
  <si>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</si>
  <si>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</si>
  <si>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</si>
  <si>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</si>
  <si>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</si>
  <si>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</si>
  <si>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</si>
  <si>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</si>
  <si>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</si>
  <si>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</si>
  <si>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</si>
  <si>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</si>
  <si>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</si>
  <si>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</si>
  <si>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</si>
  <si>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</si>
  <si>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</si>
  <si>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</si>
  <si>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</si>
  <si>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</si>
  <si>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</si>
  <si>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</si>
  <si>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</si>
  <si>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</si>
  <si>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</si>
  <si>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</si>
  <si>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</si>
  <si>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</si>
  <si>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</si>
  <si>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</si>
  <si>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</si>
  <si>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</si>
  <si>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</si>
  <si>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</si>
  <si>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</si>
  <si>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</si>
  <si>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</si>
  <si>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</si>
  <si>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</si>
  <si>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</si>
  <si>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</si>
  <si>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</si>
  <si>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</si>
  <si>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</si>
  <si>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</si>
  <si>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</si>
  <si>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</si>
  <si>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</si>
  <si>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</si>
  <si>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</si>
  <si>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</si>
  <si>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</si>
  <si>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</si>
  <si>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</si>
  <si>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</si>
  <si>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</si>
  <si>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</si>
  <si>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</si>
  <si>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</si>
  <si>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</si>
  <si>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</si>
  <si>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</si>
  <si>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</si>
  <si>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</si>
  <si>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</si>
  <si>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</si>
  <si>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</si>
  <si>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</si>
  <si>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</si>
  <si>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</si>
  <si>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</si>
  <si>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</si>
  <si>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</si>
  <si>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</si>
  <si>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</si>
  <si>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</si>
  <si>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</si>
  <si>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</si>
  <si>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</si>
  <si>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</si>
  <si>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</si>
  <si>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</si>
  <si>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</si>
  <si>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</si>
  <si>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</si>
  <si>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</si>
  <si>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</si>
  <si>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</si>
  <si>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</si>
  <si>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</si>
  <si>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</si>
  <si>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</si>
  <si>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</si>
  <si>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</si>
  <si>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</si>
  <si>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</si>
  <si>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</si>
  <si>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</si>
  <si>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</si>
  <si>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</si>
  <si>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</si>
  <si>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</si>
  <si>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</si>
  <si>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</si>
  <si>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</si>
  <si>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</si>
  <si>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</si>
  <si>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</si>
  <si>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</si>
  <si>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</si>
  <si>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</si>
  <si>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</si>
  <si>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</si>
  <si>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</si>
  <si>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</si>
  <si>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</si>
  <si>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</si>
  <si>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</si>
  <si>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</si>
  <si>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</si>
  <si>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</si>
  <si>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</si>
  <si>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</si>
  <si>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</si>
  <si>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</si>
  <si>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</si>
  <si>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</si>
  <si>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</si>
  <si>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</si>
  <si>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</si>
  <si>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</si>
  <si>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</si>
  <si>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</si>
  <si>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</si>
  <si>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</si>
  <si>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</si>
  <si>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</si>
  <si>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</si>
  <si>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</si>
  <si>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</si>
  <si>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</si>
  <si>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</si>
  <si>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</si>
  <si>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</si>
  <si>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</si>
  <si>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</si>
  <si>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</si>
  <si>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</si>
  <si>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</si>
  <si>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</si>
  <si>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</si>
  <si>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</si>
  <si>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</si>
  <si>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</si>
  <si>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</si>
  <si>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</si>
  <si>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</si>
  <si>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</si>
  <si>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</si>
  <si>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</si>
  <si>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</si>
  <si>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</si>
  <si>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</si>
  <si>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</si>
  <si>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</si>
  <si>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</si>
  <si>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</si>
  <si>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</si>
  <si>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</si>
  <si>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</si>
  <si>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</si>
  <si>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</si>
  <si>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</si>
  <si>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</si>
  <si>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</si>
  <si>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</si>
  <si>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</si>
  <si>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</si>
  <si>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</si>
  <si>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</si>
  <si>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</si>
  <si>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</si>
  <si>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</si>
  <si>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</si>
  <si>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</si>
  <si>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</si>
  <si>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</si>
  <si>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</si>
  <si>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</si>
  <si>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</si>
  <si>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</si>
  <si>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</si>
  <si>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</si>
  <si>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</si>
  <si>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</si>
  <si>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</si>
  <si>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</si>
  <si>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</si>
  <si>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</si>
  <si>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</si>
  <si>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</si>
  <si>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</si>
  <si>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</si>
  <si>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</si>
  <si>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</si>
  <si>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</si>
  <si>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</si>
  <si>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</si>
  <si>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</si>
  <si>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</si>
  <si>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</si>
  <si>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</si>
  <si>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</si>
  <si>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</si>
  <si>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</si>
  <si>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</si>
  <si>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</si>
  <si>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</si>
  <si>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</si>
  <si>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</si>
  <si>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</si>
  <si>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</si>
  <si>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</si>
  <si>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</si>
  <si>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</si>
  <si>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</si>
  <si>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</si>
  <si>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</si>
  <si>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</si>
  <si>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</si>
  <si>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</si>
  <si>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</si>
  <si>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</si>
  <si>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</si>
  <si>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</si>
  <si>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</si>
  <si>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</si>
  <si>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</si>
  <si>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</si>
  <si>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</si>
  <si>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</si>
  <si>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</si>
  <si>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</si>
  <si>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</si>
  <si>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</si>
  <si>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</si>
  <si>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</si>
  <si>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</si>
  <si>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</si>
  <si>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</si>
  <si>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</si>
  <si>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</si>
  <si>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</si>
  <si>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</si>
  <si>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</si>
  <si>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</si>
  <si>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</si>
  <si>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</si>
  <si>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</si>
  <si>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</si>
  <si>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</si>
  <si>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</si>
  <si>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</si>
  <si>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</si>
  <si>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</si>
  <si>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</si>
  <si>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</si>
  <si>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</si>
  <si>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</si>
  <si>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</si>
  <si>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</si>
  <si>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</si>
  <si>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</si>
  <si>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</si>
  <si>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</si>
  <si>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</si>
  <si>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</si>
  <si>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</si>
  <si>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</si>
  <si>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</si>
  <si>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</si>
  <si>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</si>
  <si>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</si>
  <si>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</si>
  <si>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</si>
  <si>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</si>
  <si>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</si>
  <si>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</si>
  <si>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</si>
  <si>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</si>
  <si>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</si>
  <si>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</si>
  <si>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</si>
  <si>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</si>
  <si>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</si>
  <si>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</si>
  <si>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</si>
  <si>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</si>
  <si>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</si>
  <si>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</si>
  <si>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</si>
  <si>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</si>
  <si>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</si>
  <si>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</si>
  <si>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</si>
  <si>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</si>
  <si>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</si>
  <si>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</si>
  <si>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</si>
  <si>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</si>
  <si>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</si>
  <si>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</si>
  <si>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</si>
  <si>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</si>
  <si>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</si>
  <si>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</si>
  <si>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</si>
  <si>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</si>
  <si>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</si>
  <si>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</si>
  <si>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</si>
  <si>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</si>
  <si>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</si>
  <si>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</si>
  <si>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</si>
  <si>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</si>
  <si>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</si>
  <si>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</si>
  <si>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</si>
  <si>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</si>
  <si>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</si>
  <si>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</si>
  <si>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</si>
  <si>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</si>
  <si>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</si>
  <si>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</si>
  <si>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</si>
  <si>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</si>
  <si>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</si>
  <si>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</si>
  <si>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</si>
  <si>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</si>
  <si>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</si>
  <si>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</si>
  <si>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</si>
  <si>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</si>
  <si>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</si>
  <si>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</si>
  <si>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</si>
  <si>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</si>
  <si>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</si>
  <si>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</si>
  <si>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</si>
  <si>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</si>
  <si>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</si>
  <si>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</si>
  <si>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</si>
  <si>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</si>
  <si>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</si>
  <si>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</si>
  <si>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</si>
  <si>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</si>
  <si>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</si>
  <si>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</si>
  <si>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</si>
  <si>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</si>
  <si>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</si>
  <si>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</si>
  <si>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</si>
  <si>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</si>
  <si>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</si>
  <si>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</si>
  <si>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</si>
  <si>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</si>
  <si>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</si>
  <si>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</si>
  <si>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</si>
  <si>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</si>
  <si>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</si>
  <si>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</si>
  <si>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</si>
  <si>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</si>
  <si>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</si>
  <si>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</si>
  <si>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</si>
  <si>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</si>
  <si>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</si>
  <si>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</si>
  <si>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</si>
  <si>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</si>
  <si>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</si>
  <si>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</si>
  <si>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</si>
  <si>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</si>
  <si>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</si>
  <si>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</si>
  <si>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</si>
  <si>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</si>
  <si>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</si>
  <si>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</si>
  <si>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</si>
  <si>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</si>
  <si>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</si>
  <si>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</si>
  <si>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</si>
  <si>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</si>
  <si>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</si>
  <si>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</si>
  <si>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</si>
  <si>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</si>
  <si>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</si>
  <si>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</si>
  <si>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</si>
  <si>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</si>
  <si>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</si>
  <si>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</si>
  <si>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</si>
  <si>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</si>
  <si>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</si>
  <si>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</si>
  <si>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</si>
  <si>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</si>
  <si>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</si>
  <si>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</si>
  <si>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</si>
  <si>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</si>
  <si>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</si>
  <si>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</si>
  <si>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</si>
  <si>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</si>
  <si>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</si>
  <si>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</si>
  <si>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</si>
  <si>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</si>
  <si>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</si>
  <si>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</si>
  <si>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</si>
  <si>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</si>
  <si>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</si>
  <si>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</si>
  <si>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</si>
  <si>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</si>
  <si>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</si>
  <si>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</si>
  <si>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</si>
  <si>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</si>
  <si>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</si>
  <si>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</si>
  <si>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</si>
  <si>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</si>
  <si>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</si>
  <si>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</si>
  <si>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</si>
  <si>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</si>
  <si>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</si>
  <si>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</si>
  <si>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</si>
  <si>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</si>
  <si>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</si>
  <si>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</si>
  <si>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</si>
  <si>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</si>
  <si>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</si>
  <si>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</si>
  <si>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</si>
  <si>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</si>
  <si>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</si>
  <si>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</si>
  <si>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</si>
  <si>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</si>
  <si>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</si>
  <si>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</si>
  <si>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</si>
  <si>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</si>
  <si>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</si>
  <si>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</si>
  <si>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</si>
  <si>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</si>
  <si>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</si>
  <si>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</si>
  <si>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</si>
  <si>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</si>
  <si>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</si>
  <si>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</si>
  <si>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</si>
  <si>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</si>
  <si>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</si>
  <si>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</si>
  <si>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</si>
  <si>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</si>
  <si>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</si>
  <si>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</si>
  <si>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</si>
  <si>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</si>
  <si>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</si>
  <si>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</si>
  <si>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</si>
  <si>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</si>
  <si>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</si>
  <si>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</si>
  <si>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</si>
  <si>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</si>
  <si>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</si>
  <si>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</si>
  <si>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</si>
  <si>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</si>
  <si>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</si>
  <si>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</si>
  <si>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</si>
  <si>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</si>
  <si>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</si>
  <si>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</si>
  <si>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</si>
  <si>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</si>
  <si>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</si>
  <si>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</si>
  <si>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</si>
  <si>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</si>
  <si>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</si>
  <si>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</si>
  <si>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</si>
  <si>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</si>
  <si>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</si>
  <si>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</si>
  <si>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</si>
  <si>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</si>
  <si>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</si>
  <si>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</si>
  <si>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</si>
  <si>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</si>
  <si>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</si>
  <si>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</si>
  <si>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</si>
  <si>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</si>
  <si>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</si>
  <si>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</si>
  <si>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</si>
  <si>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</si>
  <si>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</si>
  <si>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</si>
  <si>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</si>
  <si>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</si>
  <si>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</si>
  <si>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</si>
  <si>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</si>
  <si>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</si>
  <si>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</si>
  <si>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</si>
  <si>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</si>
  <si>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</si>
  <si>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</si>
  <si>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</si>
  <si>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</si>
  <si>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</si>
  <si>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</si>
  <si>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</si>
  <si>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</si>
  <si>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</si>
  <si>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</si>
  <si>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</si>
  <si>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</si>
  <si>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</si>
  <si>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</si>
  <si>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</si>
  <si>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</si>
  <si>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</si>
  <si>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</si>
  <si>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</si>
  <si>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</si>
  <si>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</si>
  <si>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</si>
  <si>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</si>
  <si>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</si>
  <si>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</si>
  <si>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</si>
  <si>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</si>
  <si>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</si>
  <si>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</si>
  <si>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</si>
  <si>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</si>
  <si>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</si>
  <si>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</si>
  <si>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</si>
  <si>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</si>
  <si>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</si>
  <si>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</si>
  <si>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</si>
  <si>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</si>
  <si>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</si>
  <si>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</si>
  <si>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</si>
  <si>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</si>
  <si>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</si>
  <si>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</si>
  <si>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</si>
  <si>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</si>
  <si>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</si>
  <si>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</si>
  <si>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</si>
  <si>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</si>
  <si>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</si>
  <si>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</si>
  <si>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</si>
  <si>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</si>
  <si>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</si>
  <si>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</si>
  <si>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</si>
  <si>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</si>
  <si>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</si>
  <si>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</si>
  <si>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</si>
  <si>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</si>
  <si>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</si>
  <si>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</si>
  <si>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</si>
  <si>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</si>
  <si>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</si>
  <si>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</si>
  <si>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</si>
  <si>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</si>
  <si>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</si>
  <si>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</si>
  <si>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</si>
  <si>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</si>
  <si>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</si>
  <si>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</si>
  <si>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</si>
  <si>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</si>
  <si>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</si>
  <si>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</si>
  <si>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</si>
  <si>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</si>
  <si>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</si>
  <si>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</si>
  <si>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</si>
  <si>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</si>
  <si>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</si>
  <si>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</si>
  <si>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</si>
  <si>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</si>
  <si>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</si>
  <si>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</si>
  <si>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</si>
  <si>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</si>
  <si>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</si>
  <si>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</si>
  <si>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</si>
  <si>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</si>
  <si>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</si>
  <si>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</si>
  <si>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</si>
  <si>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</si>
  <si>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</si>
  <si>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</si>
  <si>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</si>
  <si>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</si>
  <si>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</si>
  <si>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</si>
  <si>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</si>
  <si>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</si>
  <si>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</si>
  <si>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</si>
  <si>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</si>
  <si>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</si>
  <si>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</si>
  <si>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</si>
  <si>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</si>
  <si>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</si>
  <si>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</si>
  <si>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</si>
  <si>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</si>
  <si>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</si>
  <si>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</si>
  <si>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</si>
  <si>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</si>
  <si>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</si>
  <si>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</si>
  <si>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</si>
  <si>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</si>
  <si>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</si>
  <si>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</si>
  <si>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</si>
  <si>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</si>
  <si>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</si>
  <si>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</si>
  <si>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</si>
  <si>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</si>
  <si>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</si>
  <si>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</si>
  <si>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</si>
  <si>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</si>
  <si>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</si>
  <si>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</si>
  <si>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</si>
  <si>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</si>
  <si>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</si>
  <si>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</si>
  <si>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</si>
  <si>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</si>
  <si>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</si>
  <si>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</si>
  <si>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</si>
  <si>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</si>
  <si>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</si>
  <si>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</si>
  <si>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</si>
  <si>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</si>
  <si>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</si>
  <si>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</si>
  <si>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</si>
  <si>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</si>
  <si>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</si>
  <si>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</si>
  <si>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</si>
  <si>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</si>
  <si>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</si>
  <si>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</si>
  <si>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</si>
  <si>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</si>
  <si>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</si>
  <si>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</si>
  <si>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</si>
  <si>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</si>
  <si>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</si>
  <si>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</si>
  <si>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</si>
  <si>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</si>
  <si>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</si>
  <si>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</si>
  <si>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</si>
  <si>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</si>
  <si>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</si>
  <si>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</si>
  <si>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</si>
  <si>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</si>
  <si>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</si>
  <si>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</si>
  <si>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</si>
  <si>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</si>
  <si>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</si>
  <si>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</si>
  <si>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</si>
  <si>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</si>
  <si>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</si>
  <si>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</si>
  <si>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</si>
  <si>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</si>
  <si>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</si>
  <si>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</si>
  <si>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</si>
  <si>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</si>
  <si>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</si>
  <si>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</si>
  <si>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</si>
  <si>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</si>
  <si>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</si>
  <si>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</si>
  <si>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</si>
  <si>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</si>
  <si>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</si>
  <si>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</si>
  <si>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</si>
  <si>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</si>
  <si>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</si>
  <si>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</si>
  <si>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</si>
  <si>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</si>
  <si>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</si>
  <si>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</si>
  <si>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</si>
  <si>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</si>
  <si>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</si>
  <si>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</si>
  <si>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</si>
  <si>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</si>
  <si>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</si>
  <si>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</si>
  <si>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</si>
  <si>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</si>
  <si>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</si>
  <si>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</si>
  <si>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</si>
  <si>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</si>
  <si>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</si>
  <si>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</si>
  <si>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</si>
  <si>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</si>
  <si>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</si>
  <si>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</si>
  <si>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</si>
  <si>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</si>
  <si>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</si>
  <si>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</si>
  <si>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</si>
  <si>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</si>
  <si>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</si>
  <si>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</si>
  <si>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</si>
  <si>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</si>
  <si>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</si>
  <si>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</si>
  <si>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</si>
  <si>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</si>
  <si>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</si>
  <si>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</si>
  <si>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</si>
  <si>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</si>
  <si>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</si>
  <si>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</si>
  <si>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</si>
  <si>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</si>
  <si>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</si>
  <si>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</si>
  <si>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</si>
  <si>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</si>
  <si>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</si>
  <si>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</si>
  <si>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</si>
  <si>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</si>
  <si>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</si>
  <si>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</si>
  <si>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</si>
  <si>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</si>
  <si>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</si>
  <si>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</si>
  <si>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</si>
  <si>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</si>
  <si>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</si>
  <si>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</si>
  <si>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</si>
  <si>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</si>
  <si>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</si>
  <si>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</si>
  <si>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</si>
  <si>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</si>
  <si>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</si>
  <si>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</si>
  <si>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</si>
  <si>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</si>
  <si>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</si>
  <si>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</si>
  <si>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</si>
  <si>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</si>
  <si>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</si>
  <si>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</si>
  <si>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</si>
  <si>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</si>
  <si>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</si>
  <si>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</si>
  <si>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</si>
  <si>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</si>
  <si>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</si>
  <si>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</si>
  <si>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</si>
  <si>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</si>
  <si>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</si>
  <si>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</si>
  <si>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</si>
  <si>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</si>
  <si>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</si>
  <si>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</si>
  <si>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</si>
  <si>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</si>
  <si>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</si>
  <si>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</si>
  <si>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</si>
  <si>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</si>
  <si>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</si>
  <si>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</si>
  <si>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</si>
  <si>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</si>
  <si>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</si>
  <si>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</si>
  <si>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</si>
  <si>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</si>
  <si>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</si>
  <si>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</si>
  <si>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</si>
  <si>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</si>
  <si>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</si>
  <si>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</si>
  <si>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</si>
  <si>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</si>
  <si>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</si>
  <si>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</si>
  <si>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</si>
  <si>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</si>
  <si>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</si>
  <si>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</si>
  <si>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</si>
  <si>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</si>
  <si>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</si>
  <si>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</si>
  <si>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</si>
  <si>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</si>
  <si>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</si>
  <si>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</si>
  <si>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</si>
  <si>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</si>
  <si>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</si>
  <si>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</si>
  <si>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</si>
  <si>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</si>
  <si>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</si>
  <si>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</si>
  <si>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</si>
  <si>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</si>
  <si>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</si>
  <si>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</si>
  <si>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</si>
  <si>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</si>
  <si>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</si>
  <si>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</si>
  <si>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</si>
  <si>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</si>
  <si>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</si>
  <si>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</si>
  <si>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</si>
  <si>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</si>
  <si>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</si>
  <si>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</si>
  <si>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</si>
  <si>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</si>
  <si>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</si>
  <si>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</si>
  <si>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</si>
  <si>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</si>
  <si>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</si>
  <si>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</si>
  <si>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</si>
  <si>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</si>
  <si>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</si>
  <si>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</si>
  <si>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</si>
  <si>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</si>
  <si>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</si>
  <si>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</si>
  <si>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</si>
  <si>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</si>
  <si>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</si>
  <si>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</si>
  <si>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</si>
  <si>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</si>
  <si>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</si>
  <si>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</si>
  <si>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</si>
  <si>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</si>
  <si>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</si>
  <si>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</si>
  <si>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</si>
  <si>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</si>
  <si>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</si>
  <si>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</si>
  <si>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</si>
  <si>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</si>
  <si>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</si>
  <si>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</si>
  <si>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</si>
  <si>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</si>
  <si>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</si>
  <si>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</si>
  <si>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</si>
  <si>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</si>
  <si>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</si>
  <si>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</si>
  <si>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</si>
  <si>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</si>
  <si>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</si>
  <si>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</si>
  <si>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</si>
  <si>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</si>
  <si>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</si>
  <si>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</si>
  <si>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</si>
  <si>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</si>
  <si>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</si>
  <si>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</si>
  <si>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</si>
  <si>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</si>
  <si>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</si>
  <si>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</si>
  <si>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</si>
  <si>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</si>
  <si>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</si>
  <si>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</si>
  <si>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</si>
  <si>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</si>
  <si>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</si>
  <si>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</si>
  <si>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</si>
  <si>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</si>
  <si>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</si>
  <si>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</si>
  <si>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</si>
  <si>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</si>
  <si>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</si>
  <si>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</si>
  <si>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</si>
  <si>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</si>
  <si>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</si>
  <si>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</si>
  <si>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</si>
  <si>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</si>
  <si>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</si>
  <si>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</si>
  <si>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</si>
  <si>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</si>
  <si>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</si>
  <si>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</si>
  <si>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</si>
  <si>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</si>
  <si>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</si>
  <si>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</si>
  <si>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</si>
  <si>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</si>
  <si>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</si>
  <si>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</si>
  <si>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</si>
  <si>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</si>
  <si>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</si>
  <si>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</si>
  <si>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</si>
  <si>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</si>
  <si>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</si>
  <si>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</si>
  <si>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</si>
  <si>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</si>
  <si>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</si>
  <si>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</si>
  <si>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</si>
  <si>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</si>
  <si>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</si>
  <si>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</si>
  <si>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</si>
  <si>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</si>
  <si>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</si>
  <si>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</si>
  <si>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</si>
  <si>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</si>
  <si>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</si>
  <si>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</si>
  <si>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</si>
  <si>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</si>
  <si>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</si>
  <si>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</si>
  <si>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</si>
  <si>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</si>
  <si>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</si>
  <si>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</si>
  <si>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</si>
  <si>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</si>
  <si>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</si>
  <si>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</si>
  <si>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</si>
  <si>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</si>
  <si>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</si>
  <si>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</si>
  <si>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</si>
  <si>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</si>
  <si>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</si>
  <si>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</si>
  <si>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</si>
  <si>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</si>
  <si>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</si>
  <si>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</si>
  <si>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</si>
  <si>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</si>
  <si>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</si>
  <si>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</si>
  <si>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</si>
  <si>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</si>
  <si>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</si>
  <si>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</si>
  <si>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</si>
  <si>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</si>
  <si>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</si>
  <si>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</si>
  <si>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</si>
  <si>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</si>
  <si>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</si>
  <si>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</si>
  <si>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</si>
  <si>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</si>
  <si>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</si>
  <si>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</si>
  <si>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</si>
  <si>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</si>
  <si>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</si>
  <si>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</si>
  <si>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</si>
  <si>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</si>
  <si>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</si>
  <si>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</si>
  <si>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</si>
  <si>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</si>
  <si>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</si>
  <si>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</si>
  <si>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</si>
  <si>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</si>
  <si>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</si>
  <si>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</si>
  <si>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</si>
  <si>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</si>
  <si>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</si>
  <si>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</si>
  <si>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</si>
  <si>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</si>
  <si>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</si>
  <si>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Joon-ho Bong</t>
  </si>
  <si>
    <t>Snowpiercer </t>
  </si>
  <si>
    <t>Action|Drama|Fantasy</t>
  </si>
  <si>
    <t>The Crow </t>
  </si>
  <si>
    <t>S.S. Rajamouli</t>
  </si>
  <si>
    <t>Action|Adventure|Drama|Fantasy|War</t>
  </si>
  <si>
    <t>Baahubali: The Beginning 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</si>
  <si>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</si>
  <si>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</si>
  <si>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</si>
  <si>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</si>
  <si>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</si>
  <si>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</si>
  <si>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</si>
  <si>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</si>
  <si>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</si>
  <si>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</si>
  <si>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</si>
  <si>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</si>
  <si>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</si>
  <si>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</si>
  <si>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</si>
  <si>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</si>
  <si>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</si>
  <si>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</si>
  <si>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</si>
  <si>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</si>
  <si>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</si>
  <si>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</si>
  <si>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</si>
  <si>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</si>
  <si>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</si>
  <si>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</si>
  <si>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</si>
  <si>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</si>
  <si>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</si>
  <si>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</si>
  <si>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</si>
  <si>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</si>
  <si>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</si>
  <si>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</si>
  <si>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</si>
  <si>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</si>
  <si>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</si>
  <si>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</si>
  <si>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</si>
  <si>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</si>
  <si>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</si>
  <si>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</si>
  <si>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</si>
  <si>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</si>
  <si>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</si>
  <si>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</si>
  <si>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</si>
  <si>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</si>
  <si>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</si>
  <si>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</si>
  <si>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</si>
  <si>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</si>
  <si>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</si>
  <si>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</si>
  <si>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</si>
  <si>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</si>
  <si>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</si>
  <si>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</si>
  <si>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</si>
  <si>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</si>
  <si>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</si>
  <si>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</si>
  <si>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</si>
  <si>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</si>
  <si>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</si>
  <si>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</si>
  <si>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</si>
  <si>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</si>
  <si>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</si>
  <si>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</si>
  <si>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</si>
  <si>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</si>
  <si>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</si>
  <si>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</si>
  <si>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</si>
  <si>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</si>
  <si>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</si>
  <si>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</si>
  <si>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</si>
  <si>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</si>
  <si>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</si>
  <si>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</si>
  <si>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</si>
  <si>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</si>
  <si>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</si>
  <si>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</si>
  <si>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</si>
  <si>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</si>
  <si>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</si>
  <si>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</si>
  <si>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</si>
  <si>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</si>
  <si>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</si>
  <si>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</si>
  <si>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</si>
  <si>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</si>
  <si>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</si>
  <si>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</si>
  <si>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</si>
  <si>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</si>
  <si>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</si>
  <si>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</si>
  <si>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</si>
  <si>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</si>
  <si>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</si>
  <si>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</si>
  <si>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</si>
  <si>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</si>
  <si>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</si>
  <si>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</si>
  <si>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</si>
  <si>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</si>
  <si>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</si>
  <si>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</si>
  <si>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</si>
  <si>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</si>
  <si>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</si>
  <si>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</si>
  <si>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</si>
  <si>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</si>
  <si>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</si>
  <si>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</si>
  <si>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</si>
  <si>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</si>
  <si>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</si>
  <si>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</si>
  <si>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</si>
  <si>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</si>
  <si>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</si>
  <si>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</si>
  <si>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</si>
  <si>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</si>
  <si>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</si>
  <si>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</si>
  <si>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</si>
  <si>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</si>
  <si>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</si>
  <si>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</si>
  <si>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</si>
  <si>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</si>
  <si>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</si>
  <si>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</si>
  <si>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</si>
  <si>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</si>
  <si>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</si>
  <si>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</si>
  <si>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</si>
  <si>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</si>
  <si>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</si>
  <si>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</si>
  <si>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</si>
  <si>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</si>
  <si>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</si>
  <si>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</si>
  <si>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</si>
  <si>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</si>
  <si>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</si>
  <si>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</si>
  <si>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</si>
  <si>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</si>
  <si>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</si>
  <si>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</si>
  <si>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</si>
  <si>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</si>
  <si>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</si>
  <si>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</si>
  <si>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</si>
  <si>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</si>
  <si>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</si>
  <si>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</si>
  <si>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</si>
  <si>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</si>
  <si>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</si>
  <si>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</si>
  <si>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</si>
  <si>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</si>
  <si>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</si>
  <si>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</si>
  <si>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</si>
  <si>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</si>
  <si>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</si>
  <si>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</si>
  <si>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</si>
  <si>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</si>
  <si>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</si>
  <si>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</si>
  <si>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</si>
  <si>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</si>
  <si>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</si>
  <si>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</si>
  <si>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</si>
  <si>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</si>
  <si>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</si>
  <si>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</si>
  <si>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</si>
  <si>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</si>
  <si>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</si>
  <si>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</si>
  <si>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</si>
  <si>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</si>
  <si>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</si>
  <si>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</si>
  <si>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</si>
  <si>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</si>
  <si>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</si>
  <si>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</si>
  <si>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</si>
  <si>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</si>
  <si>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</si>
  <si>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</si>
  <si>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</si>
  <si>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</si>
  <si>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</si>
  <si>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</si>
  <si>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</si>
  <si>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</si>
  <si>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</si>
  <si>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</si>
  <si>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</si>
  <si>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</si>
  <si>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</si>
  <si>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</si>
  <si>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</si>
  <si>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</si>
  <si>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</si>
  <si>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</si>
  <si>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</si>
  <si>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</si>
  <si>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</si>
  <si>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</si>
  <si>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</si>
  <si>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</si>
  <si>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</si>
  <si>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</si>
  <si>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</si>
  <si>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</si>
  <si>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</si>
  <si>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</si>
  <si>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</si>
  <si>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</si>
  <si>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</si>
  <si>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</si>
  <si>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</si>
  <si>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</si>
  <si>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</si>
  <si>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</si>
  <si>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</si>
  <si>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</si>
  <si>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</si>
  <si>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</si>
  <si>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</si>
  <si>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</si>
  <si>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</si>
  <si>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</si>
  <si>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</si>
  <si>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</si>
  <si>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</si>
  <si>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</si>
  <si>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</si>
  <si>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</si>
  <si>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</si>
  <si>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</si>
  <si>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</si>
  <si>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</si>
  <si>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</si>
  <si>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</si>
  <si>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</si>
  <si>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</si>
  <si>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</si>
  <si>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</si>
  <si>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</si>
  <si>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</si>
  <si>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</si>
  <si>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</si>
  <si>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</si>
  <si>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</si>
  <si>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</si>
  <si>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</si>
  <si>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</si>
  <si>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</si>
  <si>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</si>
  <si>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</si>
  <si>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</si>
  <si>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</si>
  <si>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</si>
  <si>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</si>
  <si>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</si>
  <si>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</si>
  <si>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</si>
  <si>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</si>
  <si>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</si>
  <si>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</si>
  <si>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</si>
  <si>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</si>
  <si>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</si>
  <si>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</si>
  <si>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</si>
  <si>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</si>
  <si>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</si>
  <si>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</si>
  <si>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</si>
  <si>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</si>
  <si>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</si>
  <si>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</si>
  <si>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</si>
  <si>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</si>
  <si>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</si>
  <si>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</si>
  <si>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</si>
  <si>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</si>
  <si>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</si>
  <si>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</si>
  <si>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</si>
  <si>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</si>
  <si>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</si>
  <si>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</si>
  <si>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</si>
  <si>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</si>
  <si>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</si>
  <si>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</si>
  <si>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</si>
  <si>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</si>
  <si>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</si>
  <si>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</si>
  <si>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</si>
  <si>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</si>
  <si>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</si>
  <si>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</si>
  <si>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</si>
  <si>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</si>
  <si>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</si>
  <si>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</si>
  <si>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</si>
  <si>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</si>
  <si>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</si>
  <si>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</si>
  <si>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</si>
  <si>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</si>
  <si>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</si>
  <si>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</si>
  <si>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</si>
  <si>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</si>
  <si>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</si>
  <si>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</si>
  <si>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</si>
  <si>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</si>
  <si>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</si>
  <si>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</si>
  <si>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</si>
  <si>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</si>
  <si>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</si>
  <si>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</si>
  <si>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</si>
  <si>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</si>
  <si>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</si>
  <si>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</si>
  <si>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</si>
  <si>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</si>
  <si>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</si>
  <si>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</si>
  <si>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</si>
  <si>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</si>
  <si>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</si>
  <si>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</si>
  <si>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</si>
  <si>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</si>
  <si>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</si>
  <si>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</si>
  <si>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</si>
  <si>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</si>
  <si>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</si>
  <si>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</si>
  <si>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</si>
  <si>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</si>
  <si>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</si>
  <si>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</si>
  <si>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</si>
  <si>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</si>
  <si>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</si>
  <si>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</si>
  <si>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</si>
  <si>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</si>
  <si>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</si>
  <si>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</si>
  <si>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</si>
  <si>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</si>
  <si>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</si>
  <si>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</si>
  <si>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</si>
  <si>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</si>
  <si>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</si>
  <si>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</si>
  <si>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</si>
  <si>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</si>
  <si>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</si>
  <si>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</si>
  <si>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</si>
  <si>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</si>
  <si>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</si>
  <si>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</si>
  <si>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</si>
  <si>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</si>
  <si>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</si>
  <si>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</si>
  <si>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</si>
  <si>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</si>
  <si>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</si>
  <si>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</si>
  <si>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</si>
  <si>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</si>
  <si>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</si>
  <si>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</si>
  <si>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</si>
  <si>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</si>
  <si>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</si>
  <si>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</si>
  <si>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</si>
  <si>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</si>
  <si>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</si>
  <si>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</si>
  <si>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</si>
  <si>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</si>
  <si>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</si>
  <si>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</si>
  <si>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</si>
  <si>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</si>
  <si>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</si>
  <si>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</si>
  <si>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</si>
  <si>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</si>
  <si>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</si>
  <si>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</si>
  <si>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</si>
  <si>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</si>
  <si>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</si>
  <si>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</si>
  <si>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</si>
  <si>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</si>
  <si>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</si>
  <si>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</si>
  <si>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</si>
  <si>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</si>
  <si>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</si>
  <si>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</si>
  <si>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</si>
  <si>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</si>
  <si>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</si>
  <si>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</si>
  <si>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</si>
  <si>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</si>
  <si>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</si>
  <si>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</si>
  <si>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</si>
  <si>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</si>
  <si>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</si>
  <si>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</si>
  <si>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</si>
  <si>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</si>
  <si>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</si>
  <si>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</si>
  <si>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</si>
  <si>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</si>
  <si>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</si>
  <si>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</si>
  <si>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</si>
  <si>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</si>
  <si>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</si>
  <si>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</si>
  <si>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</si>
  <si>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</si>
  <si>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</si>
  <si>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</si>
  <si>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</si>
  <si>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</si>
  <si>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</si>
  <si>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</si>
  <si>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</si>
  <si>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</si>
  <si>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</si>
  <si>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</si>
  <si>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</si>
  <si>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</si>
  <si>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</si>
  <si>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</si>
  <si>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</si>
  <si>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</si>
  <si>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</si>
  <si>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</si>
  <si>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</si>
  <si>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</si>
  <si>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</si>
  <si>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</si>
  <si>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</si>
  <si>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</si>
  <si>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</si>
  <si>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</si>
  <si>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</si>
  <si>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</si>
  <si>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</si>
  <si>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</si>
  <si>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</si>
  <si>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</si>
  <si>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</si>
  <si>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</si>
  <si>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</si>
  <si>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</si>
  <si>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</si>
  <si>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</si>
  <si>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</si>
  <si>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</si>
  <si>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</si>
  <si>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</si>
  <si>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</si>
  <si>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</si>
  <si>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</si>
  <si>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</si>
  <si>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</si>
  <si>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</si>
  <si>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</si>
  <si>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</si>
  <si>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</si>
  <si>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</si>
  <si>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</si>
  <si>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</si>
  <si>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</si>
  <si>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</si>
  <si>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</si>
  <si>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</si>
  <si>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</si>
  <si>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</si>
  <si>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</si>
  <si>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</si>
  <si>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</si>
  <si>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</si>
  <si>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</si>
  <si>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</si>
  <si>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</si>
  <si>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</si>
  <si>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</si>
  <si>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</si>
  <si>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</si>
  <si>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</si>
  <si>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</si>
  <si>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</si>
  <si>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</si>
  <si>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</si>
  <si>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</si>
  <si>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</si>
  <si>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</si>
  <si>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</si>
  <si>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</si>
  <si>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</si>
  <si>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</si>
  <si>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</si>
  <si>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</si>
  <si>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</si>
  <si>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</si>
  <si>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</si>
  <si>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</si>
  <si>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</si>
  <si>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</si>
  <si>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</si>
  <si>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</si>
  <si>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</si>
  <si>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</si>
  <si>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</si>
  <si>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</si>
  <si>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</si>
  <si>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</si>
  <si>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</si>
  <si>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</si>
  <si>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</si>
  <si>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</si>
  <si>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</si>
  <si>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</si>
  <si>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</si>
  <si>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</si>
  <si>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</si>
  <si>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</si>
  <si>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</si>
  <si>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</si>
  <si>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</si>
  <si>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</si>
  <si>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</si>
  <si>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</si>
  <si>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</si>
  <si>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</si>
  <si>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</si>
  <si>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</si>
  <si>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</si>
  <si>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</si>
  <si>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</si>
  <si>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</si>
  <si>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</si>
  <si>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</si>
  <si>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</si>
  <si>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</si>
  <si>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</si>
  <si>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</si>
  <si>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</si>
  <si>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</si>
  <si>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</si>
  <si>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</si>
  <si>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</si>
  <si>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</si>
  <si>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</si>
  <si>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</si>
  <si>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</si>
  <si>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</si>
  <si>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</si>
  <si>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</si>
  <si>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</si>
  <si>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</si>
  <si>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</si>
  <si>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</si>
  <si>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</si>
  <si>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</si>
  <si>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</si>
  <si>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</si>
  <si>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</si>
  <si>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</si>
  <si>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</si>
  <si>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</si>
  <si>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</si>
  <si>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</si>
  <si>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</si>
  <si>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</si>
  <si>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</si>
  <si>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</si>
  <si>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</si>
  <si>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</si>
  <si>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</si>
  <si>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</si>
  <si>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</si>
  <si>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</si>
  <si>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</si>
  <si>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</si>
  <si>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</si>
  <si>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</si>
  <si>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</si>
  <si>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</si>
  <si>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</si>
  <si>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</si>
  <si>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</si>
  <si>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</si>
  <si>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</si>
  <si>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</si>
  <si>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</si>
  <si>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</si>
  <si>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</si>
  <si>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</si>
  <si>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</si>
  <si>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</si>
  <si>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</si>
  <si>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</si>
  <si>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</si>
  <si>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</si>
  <si>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</si>
  <si>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</si>
  <si>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</si>
  <si>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</si>
  <si>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</si>
  <si>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</si>
  <si>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</si>
  <si>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</si>
  <si>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</si>
  <si>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</si>
  <si>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</si>
  <si>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</si>
  <si>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</si>
  <si>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</si>
  <si>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</si>
  <si>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</si>
  <si>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</si>
  <si>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</si>
  <si>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</si>
  <si>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</si>
  <si>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</si>
  <si>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</si>
  <si>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</si>
  <si>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</si>
  <si>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</si>
  <si>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</si>
  <si>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</si>
  <si>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</si>
  <si>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</si>
  <si>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</si>
  <si>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</si>
  <si>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</si>
  <si>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</si>
  <si>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</si>
  <si>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</si>
  <si>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</si>
  <si>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</si>
  <si>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</si>
  <si>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</si>
  <si>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</si>
  <si>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</si>
  <si>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</si>
  <si>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</si>
  <si>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</si>
  <si>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</si>
  <si>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</si>
  <si>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</si>
  <si>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</si>
  <si>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</si>
  <si>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</si>
  <si>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</si>
  <si>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</si>
  <si>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</si>
  <si>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</si>
  <si>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</si>
  <si>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</si>
  <si>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</si>
  <si>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</si>
  <si>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</si>
  <si>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</si>
  <si>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</si>
  <si>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</si>
  <si>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</si>
  <si>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</si>
  <si>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</si>
  <si>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</si>
  <si>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</si>
  <si>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</si>
  <si>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</si>
  <si>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</si>
  <si>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</si>
  <si>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</si>
  <si>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</si>
  <si>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</si>
  <si>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</si>
  <si>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</si>
  <si>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</si>
  <si>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</si>
  <si>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</si>
  <si>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</si>
  <si>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</si>
  <si>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</si>
  <si>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</si>
  <si>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</si>
  <si>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</si>
  <si>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</si>
  <si>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</si>
  <si>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</si>
  <si>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</si>
  <si>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</si>
  <si>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</si>
  <si>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</si>
  <si>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</si>
  <si>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</si>
  <si>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</si>
  <si>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</si>
  <si>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</si>
  <si>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</si>
  <si>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</si>
  <si>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</si>
  <si>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</si>
  <si>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</si>
  <si>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</si>
  <si>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</si>
  <si>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</si>
  <si>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</si>
  <si>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</si>
  <si>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</si>
  <si>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</si>
  <si>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</si>
  <si>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</si>
  <si>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</si>
  <si>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</si>
  <si>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</si>
  <si>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</si>
  <si>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</si>
  <si>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</si>
  <si>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</si>
  <si>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</si>
  <si>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</si>
  <si>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</si>
  <si>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</si>
  <si>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</si>
  <si>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</si>
  <si>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</si>
  <si>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</si>
  <si>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</si>
  <si>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</si>
  <si>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</si>
  <si>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</si>
  <si>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</si>
  <si>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</si>
  <si>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</si>
  <si>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</si>
  <si>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</si>
  <si>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</si>
  <si>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</si>
  <si>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</si>
  <si>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</si>
  <si>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</si>
  <si>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</si>
  <si>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</si>
  <si>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</si>
  <si>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</si>
  <si>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</si>
  <si>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</si>
  <si>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</si>
  <si>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</si>
  <si>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</si>
  <si>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</si>
  <si>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</si>
  <si>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</si>
  <si>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</si>
  <si>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</si>
  <si>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</si>
  <si>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</si>
  <si>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</si>
  <si>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</si>
  <si>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</si>
  <si>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</si>
  <si>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</si>
  <si>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</si>
  <si>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</si>
  <si>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</si>
  <si>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</si>
  <si>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</si>
  <si>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</si>
  <si>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</si>
  <si>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</si>
  <si>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</si>
  <si>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</si>
  <si>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</si>
  <si>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</si>
  <si>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</si>
  <si>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</si>
  <si>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</si>
  <si>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</si>
  <si>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</si>
  <si>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</si>
  <si>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</si>
  <si>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</si>
  <si>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</si>
  <si>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</si>
  <si>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</si>
  <si>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</si>
  <si>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</si>
  <si>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</si>
  <si>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</si>
  <si>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</si>
  <si>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</si>
  <si>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</si>
  <si>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</si>
  <si>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</si>
  <si>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</si>
  <si>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</si>
  <si>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</si>
  <si>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</si>
  <si>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</si>
  <si>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</si>
  <si>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</si>
  <si>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</si>
  <si>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</si>
  <si>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</si>
  <si>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</si>
  <si>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</si>
  <si>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</si>
  <si>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</si>
  <si>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</si>
  <si>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</si>
  <si>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</si>
  <si>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</si>
  <si>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</si>
  <si>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</si>
  <si>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</si>
  <si>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</si>
  <si>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</si>
  <si>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</si>
  <si>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</si>
  <si>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</si>
  <si>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</si>
  <si>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</si>
  <si>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</si>
  <si>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</si>
  <si>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</si>
  <si>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</si>
  <si>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</si>
  <si>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</si>
  <si>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</si>
  <si>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</si>
  <si>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</si>
  <si>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</si>
  <si>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</si>
  <si>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</si>
  <si>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</si>
  <si>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</si>
  <si>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</si>
  <si>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</si>
  <si>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</si>
  <si>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</si>
  <si>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</si>
  <si>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</si>
  <si>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</si>
  <si>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</si>
  <si>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</si>
  <si>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</si>
  <si>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</si>
  <si>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</si>
  <si>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</si>
  <si>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</si>
  <si>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</si>
  <si>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</si>
  <si>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</si>
  <si>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</si>
  <si>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</si>
  <si>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</si>
  <si>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</si>
  <si>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</si>
  <si>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</si>
  <si>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</si>
  <si>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</si>
  <si>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</si>
  <si>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</si>
  <si>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</si>
  <si>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</si>
  <si>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</si>
  <si>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</si>
  <si>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</si>
  <si>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</si>
  <si>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</si>
  <si>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</si>
  <si>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</si>
  <si>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</si>
  <si>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</si>
  <si>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</si>
  <si>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</si>
  <si>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</si>
  <si>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</si>
  <si>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</si>
  <si>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</si>
  <si>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</si>
  <si>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</si>
  <si>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</si>
  <si>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</si>
  <si>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</si>
  <si>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</si>
  <si>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</si>
  <si>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</si>
  <si>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</si>
  <si>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</si>
  <si>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</si>
  <si>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</si>
  <si>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</si>
  <si>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</si>
  <si>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</si>
  <si>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</si>
  <si>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</si>
  <si>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</si>
  <si>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</si>
  <si>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</si>
  <si>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</si>
  <si>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</si>
  <si>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</si>
  <si>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</si>
  <si>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</si>
  <si>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</si>
  <si>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</si>
  <si>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</si>
  <si>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</si>
  <si>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</si>
  <si>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</si>
  <si>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</si>
  <si>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</si>
  <si>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</si>
  <si>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</si>
  <si>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</si>
  <si>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</si>
  <si>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</si>
  <si>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</si>
  <si>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</si>
  <si>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</si>
  <si>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</si>
  <si>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</si>
  <si>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</si>
  <si>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</si>
  <si>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</si>
  <si>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</si>
  <si>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</si>
  <si>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</si>
  <si>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</si>
  <si>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</si>
  <si>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</si>
  <si>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</si>
  <si>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</si>
  <si>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</si>
  <si>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</si>
  <si>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</si>
  <si>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</si>
  <si>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</si>
  <si>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</si>
  <si>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</si>
  <si>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</si>
  <si>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</si>
  <si>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</si>
  <si>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</si>
  <si>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</si>
  <si>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</si>
  <si>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</si>
  <si>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</si>
  <si>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</si>
  <si>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</si>
  <si>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</si>
  <si>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</si>
  <si>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</si>
  <si>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</si>
  <si>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</si>
  <si>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</si>
  <si>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</si>
  <si>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</si>
  <si>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</si>
  <si>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</si>
  <si>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</si>
  <si>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</si>
  <si>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</si>
  <si>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</si>
  <si>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</si>
  <si>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</si>
  <si>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</si>
  <si>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</si>
  <si>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</si>
  <si>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</si>
  <si>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</si>
  <si>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</si>
  <si>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</si>
  <si>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</si>
  <si>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</si>
  <si>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</si>
  <si>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</si>
  <si>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</si>
  <si>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</si>
  <si>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</si>
  <si>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</si>
  <si>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</si>
  <si>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</si>
  <si>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</si>
  <si>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</si>
  <si>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</si>
  <si>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</si>
  <si>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</si>
  <si>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</si>
  <si>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</si>
  <si>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</si>
  <si>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</si>
  <si>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</si>
  <si>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</si>
  <si>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</si>
  <si>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</si>
  <si>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</si>
  <si>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</si>
  <si>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</si>
  <si>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</si>
  <si>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</si>
  <si>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</si>
  <si>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</si>
  <si>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</si>
  <si>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</si>
  <si>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</si>
  <si>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</si>
  <si>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</si>
  <si>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</si>
  <si>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</si>
  <si>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</si>
  <si>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</si>
  <si>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</si>
  <si>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</si>
  <si>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</si>
  <si>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</si>
  <si>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</si>
  <si>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</si>
  <si>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</si>
  <si>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</si>
  <si>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</si>
  <si>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</si>
  <si>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</si>
  <si>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</si>
  <si>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</si>
  <si>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</si>
  <si>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</si>
  <si>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</si>
  <si>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</si>
  <si>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</si>
  <si>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</si>
  <si>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</si>
  <si>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</si>
  <si>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</si>
  <si>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</si>
  <si>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</si>
  <si>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</si>
  <si>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</si>
  <si>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</si>
  <si>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</si>
  <si>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</si>
  <si>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</si>
  <si>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</si>
  <si>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</si>
  <si>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</si>
  <si>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</si>
  <si>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</si>
  <si>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</si>
  <si>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</si>
  <si>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</si>
  <si>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</si>
  <si>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</si>
  <si>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</si>
  <si>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</si>
  <si>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</si>
  <si>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</si>
  <si>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</si>
  <si>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</si>
  <si>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</si>
  <si>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</si>
  <si>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</si>
  <si>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</si>
  <si>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</si>
  <si>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</si>
  <si>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</si>
  <si>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</si>
  <si>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</si>
  <si>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</si>
  <si>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</si>
  <si>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</si>
  <si>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</si>
  <si>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</si>
  <si>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</si>
  <si>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</si>
  <si>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</si>
  <si>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</si>
  <si>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</si>
  <si>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</si>
  <si>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</si>
  <si>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</si>
  <si>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</si>
  <si>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</si>
  <si>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</si>
  <si>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</si>
  <si>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</si>
  <si>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</si>
  <si>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</si>
  <si>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</si>
  <si>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</si>
  <si>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</si>
  <si>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</si>
  <si>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</si>
  <si>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</si>
  <si>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</si>
  <si>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</si>
  <si>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</si>
  <si>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</si>
  <si>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</si>
  <si>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</si>
  <si>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</si>
  <si>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</si>
  <si>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</si>
  <si>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</si>
  <si>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</si>
  <si>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</si>
  <si>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</si>
  <si>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</si>
  <si>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</si>
  <si>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</si>
  <si>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</si>
  <si>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</si>
  <si>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</si>
  <si>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</si>
  <si>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</si>
  <si>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</si>
  <si>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</si>
  <si>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</si>
  <si>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</si>
  <si>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</si>
  <si>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</si>
  <si>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</si>
  <si>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</si>
  <si>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</si>
  <si>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</si>
  <si>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</si>
  <si>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</si>
  <si>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</si>
  <si>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</si>
  <si>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</si>
  <si>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</si>
  <si>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</si>
  <si>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</si>
  <si>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</si>
  <si>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</si>
  <si>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</si>
  <si>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</si>
  <si>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</si>
  <si>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</si>
  <si>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</si>
  <si>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</si>
  <si>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</si>
  <si>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</si>
  <si>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</si>
  <si>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</si>
  <si>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</si>
  <si>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</si>
  <si>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</si>
  <si>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</si>
  <si>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</si>
  <si>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</si>
  <si>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</si>
  <si>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</si>
  <si>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</si>
  <si>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</si>
  <si>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</si>
  <si>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</si>
  <si>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</si>
  <si>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</si>
  <si>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</si>
  <si>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</si>
  <si>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</si>
  <si>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</si>
  <si>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</si>
  <si>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</si>
  <si>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</si>
  <si>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</si>
  <si>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</si>
  <si>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</si>
  <si>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</si>
  <si>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</si>
  <si>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</si>
  <si>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</si>
  <si>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</si>
  <si>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</si>
  <si>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</si>
  <si>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</si>
  <si>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</si>
  <si>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</si>
  <si>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</si>
  <si>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</si>
  <si>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</si>
  <si>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</si>
  <si>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</si>
  <si>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</si>
  <si>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</si>
  <si>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</si>
  <si>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</si>
  <si>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</si>
  <si>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</si>
  <si>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</si>
  <si>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</si>
  <si>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</si>
  <si>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</si>
  <si>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</si>
  <si>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</si>
  <si>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</si>
  <si>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</si>
  <si>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</si>
  <si>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</si>
  <si>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</si>
  <si>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</si>
  <si>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</si>
  <si>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</si>
  <si>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</si>
  <si>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</si>
  <si>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</si>
  <si>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</si>
  <si>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</si>
  <si>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</si>
  <si>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</si>
  <si>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</si>
  <si>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</si>
  <si>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</si>
  <si>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</si>
  <si>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</si>
  <si>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</si>
  <si>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</si>
  <si>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</si>
  <si>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</si>
  <si>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</si>
  <si>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</si>
  <si>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</si>
  <si>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</si>
  <si>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</si>
  <si>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</si>
  <si>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</si>
  <si>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</si>
  <si>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</si>
  <si>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</si>
  <si>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</si>
  <si>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</si>
  <si>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</si>
  <si>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</si>
  <si>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</si>
  <si>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</si>
  <si>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</si>
  <si>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</si>
  <si>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</si>
  <si>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</si>
  <si>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</si>
  <si>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</si>
  <si>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</si>
  <si>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</si>
  <si>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</si>
  <si>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</si>
  <si>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</si>
  <si>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</si>
  <si>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</si>
  <si>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</si>
  <si>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</si>
  <si>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</si>
  <si>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</si>
  <si>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</si>
  <si>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</si>
  <si>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</si>
  <si>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</si>
  <si>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</si>
  <si>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</si>
  <si>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</si>
  <si>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</si>
  <si>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</si>
  <si>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</si>
  <si>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</si>
  <si>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</si>
  <si>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</si>
  <si>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</si>
  <si>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</si>
  <si>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</si>
  <si>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</si>
  <si>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</si>
  <si>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</si>
  <si>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</si>
  <si>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</si>
  <si>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</si>
  <si>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</si>
  <si>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</si>
  <si>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</si>
  <si>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</si>
  <si>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</si>
  <si>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</si>
  <si>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</si>
  <si>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</si>
  <si>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</si>
  <si>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</si>
  <si>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</si>
  <si>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</si>
  <si>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</si>
  <si>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</si>
  <si>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</si>
  <si>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</si>
  <si>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</si>
  <si>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</si>
  <si>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</si>
  <si>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</si>
  <si>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</si>
  <si>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</si>
  <si>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</si>
  <si>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</si>
  <si>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</si>
  <si>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</si>
  <si>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</si>
  <si>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</si>
  <si>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</si>
  <si>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</si>
  <si>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</si>
  <si>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</si>
  <si>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</si>
  <si>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</si>
  <si>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</si>
  <si>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</si>
  <si>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</si>
  <si>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</si>
  <si>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</si>
  <si>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</si>
  <si>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</si>
  <si>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</si>
  <si>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</si>
  <si>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</si>
  <si>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</si>
  <si>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</si>
  <si>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</si>
  <si>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</si>
  <si>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</si>
  <si>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</si>
  <si>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</si>
  <si>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</si>
  <si>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</si>
  <si>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</si>
  <si>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</si>
  <si>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</si>
  <si>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</si>
  <si>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</si>
  <si>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</si>
  <si>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</si>
  <si>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</si>
  <si>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</si>
  <si>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</si>
  <si>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</si>
  <si>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</si>
  <si>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</si>
  <si>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</si>
  <si>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</si>
  <si>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</si>
  <si>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</si>
  <si>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</si>
  <si>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</si>
  <si>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</si>
  <si>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</si>
  <si>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</si>
  <si>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</si>
  <si>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</si>
  <si>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</si>
  <si>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</si>
  <si>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</si>
  <si>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</si>
  <si>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</si>
  <si>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</si>
  <si>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</si>
  <si>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</si>
  <si>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</si>
  <si>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</si>
  <si>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</si>
  <si>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</si>
  <si>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</si>
  <si>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</si>
  <si>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</si>
  <si>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</si>
  <si>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</si>
  <si>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</si>
  <si>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</si>
  <si>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</si>
  <si>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</si>
  <si>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</si>
  <si>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</si>
  <si>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</si>
  <si>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</si>
  <si>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</si>
  <si>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</si>
  <si>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</si>
  <si>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</si>
  <si>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</si>
  <si>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</si>
  <si>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</si>
  <si>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</si>
  <si>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</si>
  <si>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</si>
  <si>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</si>
  <si>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</si>
  <si>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</si>
  <si>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</si>
  <si>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</si>
  <si>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</si>
  <si>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</si>
  <si>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</si>
  <si>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</si>
  <si>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</si>
  <si>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</si>
  <si>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</si>
  <si>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</si>
  <si>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</si>
  <si>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</si>
  <si>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</si>
  <si>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</si>
  <si>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</si>
  <si>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</si>
  <si>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</si>
  <si>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</si>
  <si>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</si>
  <si>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</si>
  <si>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</si>
  <si>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</si>
  <si>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</si>
  <si>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</si>
  <si>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</si>
  <si>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</si>
  <si>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</si>
  <si>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</si>
  <si>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</si>
  <si>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</si>
  <si>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</si>
  <si>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</si>
  <si>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</si>
  <si>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</si>
  <si>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</si>
  <si>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</si>
  <si>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</si>
  <si>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</si>
  <si>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</si>
  <si>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</si>
  <si>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</si>
  <si>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</si>
  <si>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</si>
  <si>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</si>
  <si>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</si>
  <si>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</si>
  <si>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</si>
  <si>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</si>
  <si>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</si>
  <si>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</si>
  <si>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</si>
  <si>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</si>
  <si>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</si>
  <si>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</si>
  <si>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RocknRolla </t>
  </si>
  <si>
    <t>Hal Needham</t>
  </si>
  <si>
    <t>Megaforce </t>
  </si>
  <si>
    <t>Hamlet </t>
  </si>
  <si>
    <t>Jeff Nichols</t>
  </si>
  <si>
    <t>Midnight Special 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</si>
  <si>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</si>
  <si>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</si>
  <si>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</si>
  <si>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</si>
  <si>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</si>
  <si>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</si>
  <si>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</si>
  <si>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</si>
  <si>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</si>
  <si>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</si>
  <si>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</si>
  <si>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</si>
  <si>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</si>
  <si>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</si>
  <si>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</si>
  <si>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</si>
  <si>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</si>
  <si>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</si>
  <si>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</si>
  <si>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</si>
  <si>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</si>
  <si>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</si>
  <si>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</si>
  <si>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</si>
  <si>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</si>
  <si>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</si>
  <si>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</si>
  <si>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</si>
  <si>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</si>
  <si>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</si>
  <si>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</si>
  <si>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</si>
  <si>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</si>
  <si>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</si>
  <si>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</si>
  <si>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</si>
  <si>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</si>
  <si>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</si>
  <si>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</si>
  <si>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</si>
  <si>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</si>
  <si>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</si>
  <si>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</si>
  <si>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</si>
  <si>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</si>
  <si>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</si>
  <si>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</si>
  <si>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</si>
  <si>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</si>
  <si>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</si>
  <si>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</si>
  <si>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</si>
  <si>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</si>
  <si>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</si>
  <si>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</si>
  <si>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</si>
  <si>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</si>
  <si>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</si>
  <si>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</si>
  <si>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</si>
  <si>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</si>
  <si>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</si>
  <si>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</si>
  <si>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</si>
  <si>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</si>
  <si>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</si>
  <si>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</si>
  <si>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</si>
  <si>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</si>
  <si>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</si>
  <si>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</si>
  <si>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</si>
  <si>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</si>
  <si>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</si>
  <si>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</si>
  <si>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</si>
  <si>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</si>
  <si>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</si>
  <si>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</si>
  <si>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</si>
  <si>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</si>
  <si>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</si>
  <si>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</si>
  <si>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</si>
  <si>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</si>
  <si>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</si>
  <si>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</si>
  <si>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</si>
  <si>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</si>
  <si>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</si>
  <si>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</si>
  <si>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</si>
  <si>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</si>
  <si>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</si>
  <si>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</si>
  <si>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</si>
  <si>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</si>
  <si>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</si>
  <si>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</si>
  <si>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</si>
  <si>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</si>
  <si>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</si>
  <si>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</si>
  <si>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</si>
  <si>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</si>
  <si>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</si>
  <si>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</si>
  <si>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</si>
  <si>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</si>
  <si>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</si>
  <si>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</si>
  <si>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</si>
  <si>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</si>
  <si>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</si>
  <si>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</si>
  <si>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</si>
  <si>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</si>
  <si>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</si>
  <si>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</si>
  <si>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</si>
  <si>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</si>
  <si>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</si>
  <si>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</si>
  <si>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</si>
  <si>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</si>
  <si>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</si>
  <si>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</si>
  <si>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</si>
  <si>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</si>
  <si>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</si>
  <si>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</si>
  <si>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</si>
  <si>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</si>
  <si>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</si>
  <si>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</si>
  <si>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</si>
  <si>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</si>
  <si>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</si>
  <si>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</si>
  <si>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</si>
  <si>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</si>
  <si>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</si>
  <si>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</si>
  <si>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</si>
  <si>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</si>
  <si>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</si>
  <si>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</si>
  <si>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</si>
  <si>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</si>
  <si>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</si>
  <si>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</si>
  <si>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</si>
  <si>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</si>
  <si>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</si>
  <si>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</si>
  <si>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</si>
  <si>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</si>
  <si>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</si>
  <si>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</si>
  <si>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</si>
  <si>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</si>
  <si>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</si>
  <si>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</si>
  <si>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</si>
  <si>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</si>
  <si>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</si>
  <si>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</si>
  <si>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</si>
  <si>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</si>
  <si>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</si>
  <si>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</si>
  <si>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</si>
  <si>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</si>
  <si>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</si>
  <si>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</si>
  <si>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</si>
  <si>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</si>
  <si>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</si>
  <si>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</si>
  <si>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</si>
  <si>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</si>
  <si>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</si>
  <si>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</si>
  <si>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</si>
  <si>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</si>
  <si>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</si>
  <si>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</si>
  <si>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</si>
  <si>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</si>
  <si>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</si>
  <si>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</si>
  <si>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</si>
  <si>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</si>
  <si>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</si>
  <si>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</si>
  <si>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</si>
  <si>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</si>
  <si>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</si>
  <si>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</si>
  <si>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</si>
  <si>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</si>
  <si>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</si>
  <si>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</si>
  <si>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</si>
  <si>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</si>
  <si>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</si>
  <si>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</si>
  <si>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</si>
  <si>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</si>
  <si>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</si>
  <si>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</si>
  <si>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</si>
  <si>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</si>
  <si>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</si>
  <si>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</si>
  <si>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</si>
  <si>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</si>
  <si>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</si>
  <si>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</si>
  <si>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</si>
  <si>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</si>
  <si>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</si>
  <si>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</si>
  <si>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</si>
  <si>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</si>
  <si>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</si>
  <si>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</si>
  <si>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</si>
  <si>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</si>
  <si>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</si>
  <si>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</si>
  <si>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</si>
  <si>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</si>
  <si>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</si>
  <si>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</si>
  <si>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</si>
  <si>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</si>
  <si>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</si>
  <si>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</si>
  <si>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</si>
  <si>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</si>
  <si>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</si>
  <si>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</si>
  <si>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</si>
  <si>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</si>
  <si>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</si>
  <si>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</si>
  <si>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</si>
  <si>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</si>
  <si>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</si>
  <si>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</si>
  <si>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</si>
  <si>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</si>
  <si>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</si>
  <si>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</si>
  <si>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</si>
  <si>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</si>
  <si>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</si>
  <si>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</si>
  <si>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</si>
  <si>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</si>
  <si>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</si>
  <si>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</si>
  <si>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</si>
  <si>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</si>
  <si>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</si>
  <si>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</si>
  <si>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</si>
  <si>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</si>
  <si>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</si>
  <si>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</si>
  <si>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</si>
  <si>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</si>
  <si>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</si>
  <si>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</si>
  <si>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</si>
  <si>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</si>
  <si>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</si>
  <si>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</si>
  <si>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</si>
  <si>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</si>
  <si>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</si>
  <si>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</si>
  <si>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</si>
  <si>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</si>
  <si>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</si>
  <si>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</si>
  <si>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</si>
  <si>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</si>
  <si>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</si>
  <si>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</si>
  <si>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</si>
  <si>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</si>
  <si>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</si>
  <si>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</si>
  <si>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</si>
  <si>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</si>
  <si>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</si>
  <si>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</si>
  <si>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</si>
  <si>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</si>
  <si>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</si>
  <si>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</si>
  <si>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</si>
  <si>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</si>
  <si>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</si>
  <si>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</si>
  <si>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</si>
  <si>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</si>
  <si>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</si>
  <si>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</si>
  <si>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</si>
  <si>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</si>
  <si>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</si>
  <si>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</si>
  <si>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</si>
  <si>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</si>
  <si>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</si>
  <si>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</si>
  <si>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</si>
  <si>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</si>
  <si>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</si>
  <si>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</si>
  <si>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</si>
  <si>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</si>
  <si>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</si>
  <si>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</si>
  <si>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</si>
  <si>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</si>
  <si>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</si>
  <si>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</si>
  <si>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</si>
  <si>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</si>
  <si>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</si>
  <si>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</si>
  <si>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</si>
  <si>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</si>
  <si>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</si>
  <si>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</si>
  <si>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</si>
  <si>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</si>
  <si>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</si>
  <si>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</si>
  <si>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</si>
  <si>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</si>
  <si>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</si>
  <si>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</si>
  <si>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</si>
  <si>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</si>
  <si>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</si>
  <si>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</si>
  <si>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</si>
  <si>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</si>
  <si>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</si>
  <si>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</si>
  <si>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</si>
  <si>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</si>
  <si>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</si>
  <si>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</si>
  <si>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</si>
  <si>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</si>
  <si>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</si>
  <si>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</si>
  <si>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</si>
  <si>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</si>
  <si>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</si>
  <si>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</si>
  <si>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</si>
  <si>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</si>
  <si>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</si>
  <si>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</si>
  <si>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</si>
  <si>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</si>
  <si>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</si>
  <si>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</si>
  <si>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</si>
  <si>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</si>
  <si>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</si>
  <si>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</si>
  <si>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</si>
  <si>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</si>
  <si>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</si>
  <si>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</si>
  <si>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</si>
  <si>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</si>
  <si>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</si>
  <si>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</si>
  <si>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</si>
  <si>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</si>
  <si>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</si>
  <si>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</si>
  <si>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</si>
  <si>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</si>
  <si>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</si>
  <si>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</si>
  <si>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</si>
  <si>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</si>
  <si>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</si>
  <si>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</si>
  <si>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</si>
  <si>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</si>
  <si>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</si>
  <si>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</si>
  <si>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</si>
  <si>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</si>
  <si>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</si>
  <si>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</si>
  <si>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</si>
  <si>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</si>
  <si>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</si>
  <si>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</si>
  <si>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</si>
  <si>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</si>
  <si>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</si>
  <si>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</si>
  <si>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</si>
  <si>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</si>
  <si>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</si>
  <si>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</si>
  <si>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</si>
  <si>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</si>
  <si>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</si>
  <si>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</si>
  <si>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</si>
  <si>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</si>
  <si>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</si>
  <si>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</si>
  <si>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</si>
  <si>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</si>
  <si>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</si>
  <si>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</si>
  <si>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</si>
  <si>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</si>
  <si>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</si>
  <si>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</si>
  <si>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</si>
  <si>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</si>
  <si>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</si>
  <si>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</si>
  <si>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</si>
  <si>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</si>
  <si>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</si>
  <si>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</si>
  <si>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</si>
  <si>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</si>
  <si>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</si>
  <si>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</si>
  <si>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</si>
  <si>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</si>
  <si>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</si>
  <si>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</si>
  <si>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</si>
  <si>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</si>
  <si>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</si>
  <si>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</si>
  <si>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</si>
  <si>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</si>
  <si>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</si>
  <si>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</si>
  <si>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</si>
  <si>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</si>
  <si>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</si>
  <si>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</si>
  <si>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</si>
  <si>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</si>
  <si>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</si>
  <si>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</si>
  <si>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</si>
  <si>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</si>
  <si>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</si>
  <si>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</si>
  <si>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</si>
  <si>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</si>
  <si>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</si>
  <si>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</si>
  <si>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</si>
  <si>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</si>
  <si>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</si>
  <si>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</si>
  <si>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</si>
  <si>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</si>
  <si>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</si>
  <si>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</si>
  <si>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</si>
  <si>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</si>
  <si>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</si>
  <si>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</si>
  <si>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</si>
  <si>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</si>
  <si>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</si>
  <si>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</si>
  <si>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</si>
  <si>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</si>
  <si>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</si>
  <si>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</si>
  <si>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</si>
  <si>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</si>
  <si>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</si>
  <si>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</si>
  <si>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</si>
  <si>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</si>
  <si>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</si>
  <si>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</si>
  <si>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</si>
  <si>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</si>
  <si>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</si>
  <si>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</si>
  <si>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</si>
  <si>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</si>
  <si>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</si>
  <si>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</si>
  <si>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</si>
  <si>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</si>
  <si>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</si>
  <si>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</si>
  <si>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</si>
  <si>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</si>
  <si>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</si>
  <si>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</si>
  <si>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</si>
  <si>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</si>
  <si>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</si>
  <si>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</si>
  <si>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</si>
  <si>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</si>
  <si>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</si>
  <si>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</si>
  <si>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</si>
  <si>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</si>
  <si>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</si>
  <si>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</si>
  <si>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</si>
  <si>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</si>
  <si>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</si>
  <si>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</si>
  <si>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</si>
  <si>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</si>
  <si>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</si>
  <si>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</si>
  <si>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</si>
  <si>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</si>
  <si>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</si>
  <si>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</si>
  <si>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</si>
  <si>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</si>
  <si>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</si>
  <si>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</si>
  <si>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</si>
  <si>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</si>
  <si>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</si>
  <si>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</si>
  <si>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</si>
  <si>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</si>
  <si>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</si>
  <si>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</si>
  <si>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</si>
  <si>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</si>
  <si>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</si>
  <si>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</si>
  <si>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</si>
  <si>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</si>
  <si>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</si>
  <si>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</si>
  <si>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</si>
  <si>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</si>
  <si>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</si>
  <si>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</si>
  <si>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</si>
  <si>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</si>
  <si>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</si>
  <si>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</si>
  <si>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</si>
  <si>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</si>
  <si>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</si>
  <si>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</si>
  <si>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</si>
  <si>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</si>
  <si>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</si>
  <si>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</si>
  <si>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</si>
  <si>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</si>
  <si>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</si>
  <si>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</si>
  <si>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</si>
  <si>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</si>
  <si>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</si>
  <si>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</si>
  <si>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</si>
  <si>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</si>
  <si>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</si>
  <si>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</si>
  <si>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</si>
  <si>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</si>
  <si>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</si>
  <si>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</si>
  <si>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</si>
  <si>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</si>
  <si>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</si>
  <si>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</si>
  <si>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</si>
  <si>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</si>
  <si>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</si>
  <si>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</si>
  <si>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</si>
  <si>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</si>
  <si>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</si>
  <si>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</si>
  <si>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</si>
  <si>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</si>
  <si>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</si>
  <si>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</si>
  <si>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</si>
  <si>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</si>
  <si>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</si>
  <si>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</si>
  <si>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</si>
  <si>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</si>
  <si>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</si>
  <si>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</si>
  <si>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</si>
  <si>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</si>
  <si>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</si>
  <si>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</si>
  <si>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</si>
  <si>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</si>
  <si>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</si>
  <si>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</si>
  <si>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</si>
  <si>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</si>
  <si>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</si>
  <si>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</si>
  <si>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</si>
  <si>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</si>
  <si>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</si>
  <si>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</si>
  <si>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</si>
  <si>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</si>
  <si>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</si>
  <si>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</si>
  <si>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</si>
  <si>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</si>
  <si>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</si>
  <si>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</si>
  <si>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</si>
  <si>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</si>
  <si>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</si>
  <si>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</si>
  <si>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</si>
  <si>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</si>
  <si>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</si>
  <si>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</si>
  <si>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</si>
  <si>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</si>
  <si>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</si>
  <si>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</si>
  <si>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</si>
  <si>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</si>
  <si>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</si>
  <si>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</si>
  <si>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</si>
  <si>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</si>
  <si>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</si>
  <si>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</si>
  <si>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</si>
  <si>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</si>
  <si>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</si>
  <si>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</si>
  <si>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</si>
  <si>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</si>
  <si>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</si>
  <si>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</si>
  <si>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</si>
  <si>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</si>
  <si>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</si>
  <si>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</si>
  <si>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</si>
  <si>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</si>
  <si>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</si>
  <si>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</si>
  <si>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</si>
  <si>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</si>
  <si>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</si>
  <si>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</si>
  <si>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</si>
  <si>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</si>
  <si>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</si>
  <si>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</si>
  <si>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</si>
  <si>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</si>
  <si>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</si>
  <si>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</si>
  <si>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</si>
  <si>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</si>
  <si>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</si>
  <si>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</si>
  <si>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</si>
  <si>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</si>
  <si>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</si>
  <si>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</si>
  <si>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</si>
  <si>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</si>
  <si>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</si>
  <si>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</si>
  <si>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</si>
  <si>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</si>
  <si>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</si>
  <si>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</si>
  <si>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Alan Rudolph</t>
  </si>
  <si>
    <t>Breakfast of Champions </t>
  </si>
  <si>
    <t>Chuan Lu</t>
  </si>
  <si>
    <t>City of Life and Death </t>
  </si>
  <si>
    <t>5 Days of War 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</si>
  <si>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</si>
  <si>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</si>
  <si>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</si>
  <si>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</si>
  <si>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</si>
  <si>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</si>
  <si>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</si>
  <si>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</si>
  <si>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</si>
  <si>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</si>
  <si>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</si>
  <si>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</si>
  <si>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</si>
  <si>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</si>
  <si>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</si>
  <si>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</si>
  <si>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</si>
  <si>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</si>
  <si>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</si>
  <si>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</si>
  <si>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</si>
  <si>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</si>
  <si>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</si>
  <si>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</si>
  <si>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</si>
  <si>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</si>
  <si>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</si>
  <si>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</si>
  <si>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</si>
  <si>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</si>
  <si>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</si>
  <si>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</si>
  <si>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</si>
  <si>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</si>
  <si>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</si>
  <si>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</si>
  <si>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</si>
  <si>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</si>
  <si>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</si>
  <si>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</si>
  <si>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</si>
  <si>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</si>
  <si>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</si>
  <si>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</si>
  <si>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</si>
  <si>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</si>
  <si>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</si>
  <si>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</si>
  <si>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</si>
  <si>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</si>
  <si>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</si>
  <si>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</si>
  <si>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</si>
  <si>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</si>
  <si>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</si>
  <si>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</si>
  <si>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</si>
  <si>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</si>
  <si>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</si>
  <si>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</si>
  <si>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</si>
  <si>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</si>
  <si>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</si>
  <si>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</si>
  <si>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</si>
  <si>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</si>
  <si>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</si>
  <si>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</si>
  <si>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</si>
  <si>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</si>
  <si>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</si>
  <si>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</si>
  <si>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</si>
  <si>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</si>
  <si>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</si>
  <si>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</si>
  <si>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</si>
  <si>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</si>
  <si>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Drama|History|Romance|Western</t>
  </si>
  <si>
    <t>September Dawn </t>
  </si>
  <si>
    <t/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</si>
  <si>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</si>
  <si>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</si>
  <si>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</si>
  <si>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</si>
  <si>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</si>
  <si>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</si>
  <si>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</si>
  <si>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</si>
  <si>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</si>
  <si>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</si>
  <si>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</si>
  <si>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</si>
  <si>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</si>
  <si>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</si>
  <si>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</si>
  <si>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</si>
  <si>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</si>
  <si>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</si>
  <si>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</si>
  <si>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</si>
  <si>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</si>
  <si>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</si>
  <si>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</si>
  <si>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</si>
  <si>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</si>
  <si>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</si>
  <si>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</si>
  <si>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</si>
  <si>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</si>
  <si>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</si>
  <si>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</si>
  <si>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</si>
  <si>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</si>
  <si>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</si>
  <si>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</si>
  <si>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</si>
  <si>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</si>
  <si>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</si>
  <si>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</si>
  <si>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</si>
  <si>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</si>
  <si>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</si>
  <si>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</si>
  <si>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</si>
  <si>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</si>
  <si>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</si>
  <si>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</si>
  <si>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</si>
  <si>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</si>
  <si>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</si>
  <si>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</si>
  <si>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</si>
  <si>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</si>
  <si>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</si>
  <si>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</si>
  <si>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</si>
  <si>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</si>
  <si>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</si>
  <si>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</si>
  <si>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</si>
  <si>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</si>
  <si>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</si>
  <si>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</si>
  <si>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</si>
  <si>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</si>
  <si>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</si>
  <si>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</si>
  <si>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</si>
  <si>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</si>
  <si>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</si>
  <si>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</si>
  <si>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</si>
  <si>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</si>
  <si>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</si>
  <si>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</si>
  <si>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</si>
  <si>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</si>
  <si>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</si>
  <si>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</si>
  <si>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</si>
  <si>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</si>
  <si>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</si>
  <si>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</si>
  <si>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</si>
  <si>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</si>
  <si>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</si>
  <si>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</si>
  <si>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</si>
  <si>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</si>
  <si>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</si>
  <si>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</si>
  <si>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</si>
  <si>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</si>
  <si>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</si>
  <si>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</si>
  <si>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</si>
  <si>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</si>
  <si>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</si>
  <si>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</si>
  <si>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</si>
  <si>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</si>
  <si>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</si>
  <si>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</si>
  <si>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</si>
  <si>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</si>
  <si>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</si>
  <si>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</si>
  <si>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</si>
  <si>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</si>
  <si>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</si>
  <si>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</si>
  <si>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</si>
  <si>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</si>
  <si>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</si>
  <si>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</si>
  <si>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</si>
  <si>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</si>
  <si>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</si>
  <si>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</si>
  <si>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</si>
  <si>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</si>
  <si>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</si>
  <si>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</si>
  <si>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</si>
  <si>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</si>
  <si>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</si>
  <si>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</si>
  <si>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</si>
  <si>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</si>
  <si>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</si>
  <si>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</si>
  <si>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</si>
  <si>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</si>
  <si>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</si>
  <si>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</si>
  <si>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</si>
  <si>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</si>
  <si>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</si>
  <si>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</si>
  <si>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</si>
  <si>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</si>
  <si>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</si>
  <si>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</si>
  <si>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</si>
  <si>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</si>
  <si>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</si>
  <si>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</si>
  <si>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</si>
  <si>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</si>
  <si>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</si>
  <si>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</si>
  <si>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</si>
  <si>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</si>
  <si>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</si>
  <si>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</si>
  <si>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</si>
  <si>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</si>
  <si>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</si>
  <si>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</si>
  <si>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</si>
  <si>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</si>
  <si>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</si>
  <si>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</si>
  <si>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</si>
  <si>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</si>
  <si>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</si>
  <si>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</si>
  <si>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</si>
  <si>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</si>
  <si>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</si>
  <si>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</si>
  <si>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</si>
  <si>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</si>
  <si>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</si>
  <si>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</si>
  <si>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</si>
  <si>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</si>
  <si>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</si>
  <si>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</si>
  <si>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</si>
  <si>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</si>
  <si>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</si>
  <si>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</si>
  <si>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</si>
  <si>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</si>
  <si>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</si>
  <si>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</si>
  <si>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</si>
  <si>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</si>
  <si>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</si>
  <si>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</si>
  <si>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</si>
  <si>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</si>
  <si>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</si>
  <si>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</si>
  <si>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</si>
  <si>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</si>
  <si>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</si>
  <si>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</si>
  <si>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</si>
  <si>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</si>
  <si>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</si>
  <si>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</si>
  <si>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</si>
  <si>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</si>
  <si>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</si>
  <si>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</si>
  <si>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</si>
  <si>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</si>
  <si>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</si>
  <si>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</si>
  <si>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</si>
  <si>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</si>
  <si>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</si>
  <si>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</si>
  <si>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</si>
  <si>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</si>
  <si>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</si>
  <si>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</si>
  <si>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</si>
  <si>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</si>
  <si>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</si>
  <si>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</si>
  <si>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</si>
  <si>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</si>
  <si>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</si>
  <si>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</si>
  <si>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</si>
  <si>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</si>
  <si>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</si>
  <si>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</si>
  <si>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</si>
  <si>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</si>
  <si>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</si>
  <si>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</si>
  <si>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</si>
  <si>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</si>
  <si>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</si>
  <si>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</si>
  <si>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</si>
  <si>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</si>
  <si>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</si>
  <si>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</si>
  <si>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</si>
  <si>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</si>
  <si>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</si>
  <si>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</si>
  <si>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</si>
  <si>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</si>
  <si>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</si>
  <si>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</si>
  <si>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</si>
  <si>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</si>
  <si>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</si>
  <si>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</si>
  <si>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</si>
  <si>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</si>
  <si>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</si>
  <si>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</si>
  <si>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</si>
  <si>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</si>
  <si>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</si>
  <si>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</si>
  <si>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</si>
  <si>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</si>
  <si>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</si>
  <si>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</si>
  <si>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</si>
  <si>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</si>
  <si>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</si>
  <si>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</si>
  <si>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</si>
  <si>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</si>
  <si>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</si>
  <si>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</si>
  <si>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</si>
  <si>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</si>
  <si>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</si>
  <si>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</si>
  <si>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</si>
  <si>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</si>
  <si>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</si>
  <si>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</si>
  <si>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</si>
  <si>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</si>
  <si>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</si>
  <si>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</si>
  <si>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</si>
  <si>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</si>
  <si>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</si>
  <si>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</si>
  <si>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</si>
  <si>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</si>
  <si>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</si>
  <si>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</si>
  <si>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</si>
  <si>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</si>
  <si>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</si>
  <si>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</si>
  <si>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</si>
  <si>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</si>
  <si>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</si>
  <si>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</si>
  <si>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</si>
  <si>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</si>
  <si>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</si>
  <si>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</si>
  <si>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</si>
  <si>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</si>
  <si>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</si>
  <si>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</si>
  <si>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</si>
  <si>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</si>
  <si>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</si>
  <si>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</si>
  <si>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</si>
  <si>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</si>
  <si>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</si>
  <si>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</si>
  <si>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</si>
  <si>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</si>
  <si>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</si>
  <si>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</si>
  <si>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</si>
  <si>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</si>
  <si>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</si>
  <si>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</si>
  <si>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</si>
  <si>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</si>
  <si>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</si>
  <si>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</si>
  <si>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</si>
  <si>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</si>
  <si>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</si>
  <si>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</si>
  <si>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</si>
  <si>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</si>
  <si>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</si>
  <si>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</si>
  <si>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</si>
  <si>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</si>
  <si>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</si>
  <si>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</si>
  <si>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</si>
  <si>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</si>
  <si>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</si>
  <si>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</si>
  <si>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</si>
  <si>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</si>
  <si>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</si>
  <si>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</si>
  <si>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</si>
  <si>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</si>
  <si>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</si>
  <si>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</si>
  <si>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</si>
  <si>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</si>
  <si>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</si>
  <si>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</si>
  <si>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</si>
  <si>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</si>
  <si>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</si>
  <si>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</si>
  <si>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</si>
  <si>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</si>
  <si>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</si>
  <si>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</si>
  <si>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</si>
  <si>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</si>
  <si>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</si>
  <si>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</si>
  <si>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</si>
  <si>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</si>
  <si>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</si>
  <si>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</si>
  <si>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</si>
  <si>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</si>
  <si>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</si>
  <si>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</si>
  <si>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</si>
  <si>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</si>
  <si>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</si>
  <si>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</si>
  <si>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</si>
  <si>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</si>
  <si>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</si>
  <si>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</si>
  <si>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</si>
  <si>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</si>
  <si>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</si>
  <si>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</si>
  <si>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</si>
  <si>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</si>
  <si>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</si>
  <si>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</si>
  <si>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</si>
  <si>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</si>
  <si>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</si>
  <si>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</si>
  <si>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</si>
  <si>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</si>
  <si>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</si>
  <si>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</si>
  <si>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</si>
  <si>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</si>
  <si>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</si>
  <si>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</si>
  <si>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</si>
  <si>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</si>
  <si>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</si>
  <si>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</si>
  <si>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</si>
  <si>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</si>
  <si>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</si>
  <si>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</si>
  <si>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</si>
  <si>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</si>
  <si>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</si>
  <si>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</si>
  <si>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</si>
  <si>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</si>
  <si>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</si>
  <si>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</si>
  <si>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</si>
  <si>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</si>
  <si>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</si>
  <si>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</si>
  <si>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</si>
  <si>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</si>
  <si>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</si>
  <si>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</si>
  <si>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</si>
  <si>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</si>
  <si>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</si>
  <si>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</si>
  <si>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</si>
  <si>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</si>
  <si>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</si>
  <si>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</si>
  <si>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</si>
  <si>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</si>
  <si>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</si>
  <si>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</si>
  <si>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</si>
  <si>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</si>
  <si>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</si>
  <si>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</si>
  <si>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</si>
  <si>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</si>
  <si>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</si>
  <si>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</si>
  <si>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</si>
  <si>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</si>
  <si>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</si>
  <si>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</si>
  <si>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</si>
  <si>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</si>
  <si>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</si>
  <si>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</si>
  <si>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</si>
  <si>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</si>
  <si>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</si>
  <si>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</si>
  <si>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</si>
  <si>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</si>
  <si>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</si>
  <si>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</si>
  <si>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</si>
  <si>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</si>
  <si>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</si>
  <si>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</si>
  <si>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</si>
  <si>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</si>
  <si>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</si>
  <si>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</si>
  <si>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</si>
  <si>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</si>
  <si>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</si>
  <si>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</si>
  <si>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</si>
  <si>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</si>
  <si>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</si>
  <si>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</si>
  <si>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</si>
  <si>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</si>
  <si>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</si>
  <si>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</si>
  <si>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</si>
  <si>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</si>
  <si>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</si>
  <si>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</si>
  <si>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</si>
  <si>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</si>
  <si>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</si>
  <si>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</si>
  <si>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</si>
  <si>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</si>
  <si>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</si>
  <si>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</si>
  <si>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</si>
  <si>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</si>
  <si>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</si>
  <si>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</si>
  <si>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</si>
  <si>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</si>
  <si>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</si>
  <si>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</si>
  <si>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</si>
  <si>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</si>
  <si>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</si>
  <si>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</si>
  <si>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</si>
  <si>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</si>
  <si>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</si>
  <si>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</si>
  <si>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</si>
  <si>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</si>
  <si>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</si>
  <si>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</si>
  <si>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</si>
  <si>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</si>
  <si>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</si>
  <si>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</si>
  <si>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</si>
  <si>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</si>
  <si>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</si>
  <si>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</si>
  <si>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</si>
  <si>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</si>
  <si>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</si>
  <si>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</si>
  <si>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</si>
  <si>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</si>
  <si>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</si>
  <si>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</si>
  <si>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</si>
  <si>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</si>
  <si>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</si>
  <si>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</si>
  <si>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</si>
  <si>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</si>
  <si>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</si>
  <si>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</si>
  <si>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</si>
  <si>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</si>
  <si>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</si>
  <si>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</si>
  <si>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</si>
  <si>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</si>
  <si>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</si>
  <si>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</si>
  <si>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</si>
  <si>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</si>
  <si>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</si>
  <si>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</si>
  <si>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</si>
  <si>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</si>
  <si>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</si>
  <si>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</si>
  <si>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</si>
  <si>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</si>
  <si>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</si>
  <si>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</si>
  <si>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</si>
  <si>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</si>
  <si>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</si>
  <si>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</si>
  <si>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</si>
  <si>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</si>
  <si>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</si>
  <si>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</si>
  <si>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</si>
  <si>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</si>
  <si>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</si>
  <si>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</si>
  <si>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</si>
  <si>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</si>
  <si>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</si>
  <si>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</si>
  <si>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</si>
  <si>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</si>
  <si>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</si>
  <si>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</si>
  <si>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</si>
  <si>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</si>
  <si>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</si>
  <si>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</si>
  <si>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</si>
  <si>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</si>
  <si>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</si>
  <si>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</si>
  <si>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</si>
  <si>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</si>
  <si>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</si>
  <si>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</si>
  <si>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</si>
  <si>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</si>
  <si>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</si>
  <si>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</si>
  <si>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</si>
  <si>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</si>
  <si>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</si>
  <si>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</si>
  <si>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</si>
  <si>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</si>
  <si>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</si>
  <si>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</si>
  <si>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</si>
  <si>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</si>
  <si>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</si>
  <si>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</si>
  <si>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</si>
  <si>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</si>
  <si>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</si>
  <si>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</si>
  <si>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</si>
  <si>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</si>
  <si>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</si>
  <si>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</si>
  <si>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</si>
  <si>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</si>
  <si>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</si>
  <si>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</si>
  <si>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</si>
  <si>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</si>
  <si>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</si>
  <si>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</si>
  <si>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</si>
  <si>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</si>
  <si>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</si>
  <si>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</si>
  <si>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</si>
  <si>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</si>
  <si>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</si>
  <si>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</si>
  <si>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</si>
  <si>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</si>
  <si>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</si>
  <si>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</si>
  <si>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</si>
  <si>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</si>
  <si>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</si>
  <si>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</si>
  <si>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</si>
  <si>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</si>
  <si>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</si>
  <si>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</si>
  <si>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</si>
  <si>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</si>
  <si>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</si>
  <si>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</si>
  <si>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</si>
  <si>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</si>
  <si>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</si>
  <si>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</si>
  <si>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</si>
  <si>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</si>
  <si>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</si>
  <si>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</si>
  <si>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</si>
  <si>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</si>
  <si>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</si>
  <si>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</si>
  <si>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</si>
  <si>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</si>
  <si>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</si>
  <si>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</si>
  <si>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</si>
  <si>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</si>
  <si>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</si>
  <si>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</si>
  <si>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</si>
  <si>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</si>
  <si>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</si>
  <si>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</si>
  <si>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</si>
  <si>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</si>
  <si>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</si>
  <si>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</si>
  <si>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</si>
  <si>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</si>
  <si>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</si>
  <si>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</si>
  <si>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</si>
  <si>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</si>
  <si>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</si>
  <si>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</si>
  <si>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</si>
  <si>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</si>
  <si>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</si>
  <si>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</si>
  <si>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</si>
  <si>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</si>
  <si>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</si>
  <si>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</si>
  <si>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</si>
  <si>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</si>
  <si>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</si>
  <si>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</si>
  <si>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</si>
  <si>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</si>
  <si>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</si>
  <si>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</si>
  <si>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</si>
  <si>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</si>
  <si>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</si>
  <si>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</si>
  <si>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</si>
  <si>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</si>
  <si>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</si>
  <si>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</si>
  <si>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</si>
  <si>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</si>
  <si>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</si>
  <si>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</si>
  <si>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</si>
  <si>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</si>
  <si>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</si>
  <si>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</si>
  <si>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</si>
  <si>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</si>
  <si>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</si>
  <si>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</si>
  <si>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</si>
  <si>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</si>
  <si>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</si>
  <si>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</si>
  <si>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</si>
  <si>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</si>
  <si>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</si>
  <si>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</si>
  <si>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</si>
  <si>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</si>
  <si>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</si>
  <si>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</si>
  <si>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</si>
  <si>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</si>
  <si>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</si>
  <si>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</si>
  <si>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</si>
  <si>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</si>
  <si>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</si>
  <si>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</si>
  <si>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</si>
  <si>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</si>
  <si>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</si>
  <si>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</si>
  <si>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</si>
  <si>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</si>
  <si>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</si>
  <si>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</si>
  <si>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</si>
  <si>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</si>
  <si>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</si>
  <si>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</si>
  <si>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</si>
  <si>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</si>
  <si>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</si>
  <si>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</si>
  <si>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</si>
  <si>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</si>
  <si>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</si>
  <si>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</si>
  <si>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</si>
  <si>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</si>
  <si>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</si>
  <si>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</si>
  <si>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</si>
  <si>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</si>
  <si>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</si>
  <si>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</si>
  <si>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</si>
  <si>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</si>
  <si>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</si>
  <si>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</si>
  <si>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</si>
  <si>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</si>
  <si>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</si>
  <si>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</si>
  <si>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</si>
  <si>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</si>
  <si>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</si>
  <si>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</si>
  <si>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</si>
  <si>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</si>
  <si>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</si>
  <si>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</si>
  <si>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</si>
  <si>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</si>
  <si>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</si>
  <si>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</si>
  <si>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</si>
  <si>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</si>
  <si>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</si>
  <si>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</si>
  <si>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</si>
  <si>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</si>
  <si>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</si>
  <si>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</si>
  <si>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</si>
  <si>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</si>
  <si>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</si>
  <si>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</si>
  <si>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</si>
  <si>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</si>
  <si>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</si>
  <si>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</si>
  <si>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</si>
  <si>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</si>
  <si>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</si>
  <si>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</si>
  <si>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</si>
  <si>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</si>
  <si>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</si>
  <si>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</si>
  <si>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</si>
  <si>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</si>
  <si>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</si>
  <si>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</si>
  <si>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</si>
  <si>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</si>
  <si>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</si>
  <si>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</si>
  <si>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</si>
  <si>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</si>
  <si>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</si>
  <si>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</si>
  <si>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</si>
  <si>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</si>
  <si>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</si>
  <si>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</si>
  <si>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</si>
  <si>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</si>
  <si>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</si>
  <si>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</si>
  <si>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</si>
  <si>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</si>
  <si>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</si>
  <si>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</si>
  <si>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</si>
  <si>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</si>
  <si>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</si>
  <si>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</si>
  <si>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</si>
  <si>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</si>
  <si>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</si>
  <si>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</si>
  <si>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</si>
  <si>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</si>
  <si>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</si>
  <si>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</si>
  <si>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</si>
  <si>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</si>
  <si>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</si>
  <si>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</si>
  <si>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</si>
  <si>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</si>
  <si>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</si>
  <si>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</si>
  <si>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</si>
  <si>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</si>
  <si>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</si>
  <si>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</si>
  <si>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</si>
  <si>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</si>
  <si>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</si>
  <si>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</si>
  <si>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</si>
  <si>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</si>
  <si>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</si>
  <si>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</si>
  <si>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</si>
  <si>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</si>
  <si>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</si>
  <si>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</si>
  <si>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</si>
  <si>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</si>
  <si>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</si>
  <si>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</si>
  <si>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</si>
  <si>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</si>
  <si>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</si>
  <si>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</si>
  <si>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</si>
  <si>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</si>
  <si>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</si>
  <si>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</si>
  <si>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</si>
  <si>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</si>
  <si>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</si>
  <si>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</si>
  <si>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</si>
  <si>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</si>
  <si>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</si>
  <si>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</si>
  <si>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</si>
  <si>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</si>
  <si>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</si>
  <si>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</si>
  <si>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</si>
  <si>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</si>
  <si>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</si>
  <si>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</si>
  <si>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</si>
  <si>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</si>
  <si>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</si>
  <si>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</si>
  <si>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</si>
  <si>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</si>
  <si>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</si>
  <si>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</si>
  <si>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</si>
  <si>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</si>
  <si>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</si>
  <si>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</si>
  <si>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</si>
  <si>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</si>
  <si>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</si>
  <si>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</si>
  <si>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</si>
  <si>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</si>
  <si>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</si>
  <si>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</si>
  <si>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</si>
  <si>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</si>
  <si>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</si>
  <si>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</si>
  <si>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</si>
  <si>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</si>
  <si>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</si>
  <si>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</si>
  <si>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</si>
  <si>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</si>
  <si>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</si>
  <si>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</si>
  <si>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</si>
  <si>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</si>
  <si>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</si>
  <si>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</si>
  <si>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</si>
  <si>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</si>
  <si>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</si>
  <si>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</si>
  <si>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</si>
  <si>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</si>
  <si>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</si>
  <si>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</si>
  <si>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</si>
  <si>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</si>
  <si>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</si>
  <si>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</si>
  <si>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</si>
  <si>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</si>
  <si>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</si>
  <si>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</si>
  <si>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</si>
  <si>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</si>
  <si>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</si>
  <si>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</si>
  <si>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</si>
  <si>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</si>
  <si>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</si>
  <si>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</si>
  <si>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</si>
  <si>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</si>
  <si>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</si>
  <si>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</si>
  <si>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</si>
  <si>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</si>
  <si>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</si>
  <si>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</si>
  <si>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</si>
  <si>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</si>
  <si>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</si>
  <si>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</si>
  <si>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</si>
  <si>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</si>
  <si>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</si>
  <si>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</si>
  <si>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</si>
  <si>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</si>
  <si>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</si>
  <si>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</si>
  <si>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</si>
  <si>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</si>
  <si>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</si>
  <si>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</si>
  <si>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</si>
  <si>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</si>
  <si>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</si>
  <si>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</si>
  <si>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</si>
  <si>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</si>
  <si>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</si>
  <si>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</si>
  <si>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</si>
  <si>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</si>
  <si>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</si>
  <si>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</si>
  <si>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</si>
  <si>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</si>
  <si>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</si>
  <si>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</si>
  <si>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</si>
  <si>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</si>
  <si>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</si>
  <si>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</si>
  <si>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</si>
  <si>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</si>
  <si>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</si>
  <si>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</si>
  <si>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</si>
  <si>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</si>
  <si>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</si>
  <si>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</si>
  <si>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</si>
  <si>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</si>
  <si>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</si>
  <si>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</si>
  <si>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</si>
  <si>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</si>
  <si>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</si>
  <si>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</si>
  <si>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</si>
  <si>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</si>
  <si>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</si>
  <si>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</si>
  <si>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</si>
  <si>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</si>
  <si>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</si>
  <si>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</si>
  <si>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</si>
  <si>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</si>
  <si>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</si>
  <si>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</si>
  <si>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</si>
  <si>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</si>
  <si>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</si>
  <si>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</si>
  <si>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</si>
  <si>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</si>
  <si>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</si>
  <si>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</si>
  <si>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</si>
  <si>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</si>
  <si>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</si>
  <si>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</si>
  <si>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</si>
  <si>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</si>
  <si>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</si>
  <si>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</si>
  <si>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</si>
  <si>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</si>
  <si>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</si>
  <si>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</si>
  <si>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</si>
  <si>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</si>
  <si>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</si>
  <si>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</si>
  <si>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Michael Landon Jr.</t>
  </si>
  <si>
    <t>Drama|Family|Western</t>
  </si>
  <si>
    <t>Love's Abiding Joy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</si>
  <si>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</si>
  <si>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</si>
  <si>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</si>
  <si>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</si>
  <si>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</si>
  <si>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</si>
  <si>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</si>
  <si>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</si>
  <si>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</si>
  <si>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</si>
  <si>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</si>
  <si>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</si>
  <si>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</si>
  <si>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</si>
  <si>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</si>
  <si>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</si>
  <si>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</si>
  <si>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</si>
  <si>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</si>
  <si>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</si>
  <si>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</si>
  <si>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</si>
  <si>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</si>
  <si>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</si>
  <si>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</si>
  <si>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</si>
  <si>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</si>
  <si>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</si>
  <si>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</si>
  <si>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</si>
  <si>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</si>
  <si>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</si>
  <si>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</si>
  <si>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</si>
  <si>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</si>
  <si>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</si>
  <si>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</si>
  <si>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</si>
  <si>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</si>
  <si>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</si>
  <si>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</si>
  <si>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</si>
  <si>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</si>
  <si>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</si>
  <si>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</si>
  <si>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</si>
  <si>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</si>
  <si>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</si>
  <si>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</si>
  <si>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</si>
  <si>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</si>
  <si>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</si>
  <si>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</si>
  <si>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</si>
  <si>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</si>
  <si>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</si>
  <si>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</si>
  <si>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</si>
  <si>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</si>
  <si>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</si>
  <si>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</si>
  <si>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</si>
  <si>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</si>
  <si>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</si>
  <si>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</si>
  <si>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</si>
  <si>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</si>
  <si>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</si>
  <si>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</si>
  <si>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</si>
  <si>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</si>
  <si>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</si>
  <si>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</si>
  <si>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</si>
  <si>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</si>
  <si>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</si>
  <si>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</si>
  <si>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</si>
  <si>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</si>
  <si>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</si>
  <si>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</si>
  <si>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</si>
  <si>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</si>
  <si>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</si>
  <si>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</si>
  <si>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</si>
  <si>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</si>
  <si>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</si>
  <si>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</si>
  <si>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</si>
  <si>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</si>
  <si>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</si>
  <si>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</si>
  <si>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</si>
  <si>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</si>
  <si>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</si>
  <si>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</si>
  <si>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</si>
  <si>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</si>
  <si>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</si>
  <si>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</si>
  <si>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</si>
  <si>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</si>
  <si>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</si>
  <si>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</si>
  <si>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</si>
  <si>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</si>
  <si>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</si>
  <si>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</si>
  <si>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</si>
  <si>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</si>
  <si>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</si>
  <si>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</si>
  <si>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</si>
  <si>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</si>
  <si>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</si>
  <si>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</si>
  <si>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</si>
  <si>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</si>
  <si>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</si>
  <si>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</si>
  <si>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</si>
  <si>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</si>
  <si>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</si>
  <si>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</si>
  <si>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</si>
  <si>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</si>
  <si>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</si>
  <si>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</si>
  <si>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</si>
  <si>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</si>
  <si>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</si>
  <si>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</si>
  <si>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</si>
  <si>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</si>
  <si>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</si>
  <si>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</si>
  <si>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</si>
  <si>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</si>
  <si>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</si>
  <si>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</si>
  <si>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</si>
  <si>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</si>
  <si>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</si>
  <si>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</si>
  <si>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</si>
  <si>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</si>
  <si>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</si>
  <si>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</si>
  <si>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</si>
  <si>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</si>
  <si>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</si>
  <si>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</si>
  <si>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</si>
  <si>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</si>
  <si>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</si>
  <si>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</si>
  <si>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</si>
  <si>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</si>
  <si>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</si>
  <si>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</si>
  <si>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</si>
  <si>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</si>
  <si>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</si>
  <si>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</si>
  <si>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</si>
  <si>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</si>
  <si>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</si>
  <si>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</si>
  <si>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</si>
  <si>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</si>
  <si>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</si>
  <si>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</si>
  <si>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</si>
  <si>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</si>
  <si>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</si>
  <si>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</si>
  <si>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</si>
  <si>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</si>
  <si>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</si>
  <si>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</si>
  <si>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</si>
  <si>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</si>
  <si>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</si>
  <si>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</si>
  <si>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</si>
  <si>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</si>
  <si>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</si>
  <si>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</si>
  <si>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</si>
  <si>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</si>
  <si>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</si>
  <si>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</si>
  <si>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</si>
  <si>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</si>
  <si>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</si>
  <si>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</si>
  <si>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</si>
  <si>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</si>
  <si>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</si>
  <si>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</si>
  <si>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</si>
  <si>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</si>
  <si>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</si>
  <si>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</si>
  <si>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</si>
  <si>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</si>
  <si>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</si>
  <si>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</si>
  <si>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</si>
  <si>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</si>
  <si>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</si>
  <si>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</si>
  <si>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</si>
  <si>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</si>
  <si>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</si>
  <si>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</si>
  <si>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</si>
  <si>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</si>
  <si>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</si>
  <si>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</si>
  <si>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</si>
  <si>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</si>
  <si>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</si>
  <si>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</si>
  <si>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</si>
  <si>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</si>
  <si>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</si>
  <si>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</si>
  <si>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</si>
  <si>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</si>
  <si>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</si>
  <si>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</si>
  <si>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</si>
  <si>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</si>
  <si>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</si>
  <si>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</si>
  <si>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</si>
  <si>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</si>
  <si>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</si>
  <si>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</si>
  <si>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</si>
  <si>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</si>
  <si>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</si>
  <si>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</si>
  <si>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</si>
  <si>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</si>
  <si>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</si>
  <si>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</si>
  <si>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</si>
  <si>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</si>
  <si>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</si>
  <si>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</si>
  <si>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</si>
  <si>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</si>
  <si>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</si>
  <si>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</si>
  <si>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</si>
  <si>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</si>
  <si>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</si>
  <si>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</si>
  <si>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</si>
  <si>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</si>
  <si>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</si>
  <si>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</si>
  <si>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</si>
  <si>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</si>
  <si>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</si>
  <si>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</si>
  <si>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</si>
  <si>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</si>
  <si>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</si>
  <si>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</si>
  <si>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</si>
  <si>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</si>
  <si>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</si>
  <si>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</si>
  <si>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</si>
  <si>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</si>
  <si>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</si>
  <si>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</si>
  <si>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</si>
  <si>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</si>
  <si>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</si>
  <si>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</si>
  <si>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</si>
  <si>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</si>
  <si>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</si>
  <si>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</si>
  <si>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</si>
  <si>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</si>
  <si>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</si>
  <si>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</si>
  <si>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</si>
  <si>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</si>
  <si>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</si>
  <si>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</si>
  <si>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</si>
  <si>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</si>
  <si>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</si>
  <si>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</si>
  <si>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</si>
  <si>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</si>
  <si>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</si>
  <si>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</si>
  <si>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</si>
  <si>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</si>
  <si>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</si>
  <si>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</si>
  <si>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</si>
  <si>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</si>
  <si>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</si>
  <si>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</si>
  <si>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</si>
  <si>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</si>
  <si>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</si>
  <si>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</si>
  <si>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</si>
  <si>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</si>
  <si>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</si>
  <si>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</si>
  <si>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</si>
  <si>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</si>
  <si>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</si>
  <si>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</si>
  <si>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</si>
  <si>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</si>
  <si>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</si>
  <si>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</si>
  <si>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</si>
  <si>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</si>
  <si>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</si>
  <si>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</si>
  <si>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</si>
  <si>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</si>
  <si>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</si>
  <si>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</si>
  <si>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</si>
  <si>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</si>
  <si>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</si>
  <si>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</si>
  <si>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</si>
  <si>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</si>
  <si>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</si>
  <si>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</si>
  <si>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</si>
  <si>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</si>
  <si>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</si>
  <si>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</si>
  <si>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</si>
  <si>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</si>
  <si>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</si>
  <si>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</si>
  <si>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</si>
  <si>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</si>
  <si>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</si>
  <si>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</si>
  <si>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</si>
  <si>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</si>
  <si>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</si>
  <si>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</si>
  <si>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</si>
  <si>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</si>
  <si>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</si>
  <si>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</si>
  <si>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</si>
  <si>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</si>
  <si>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</si>
  <si>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</si>
  <si>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</si>
  <si>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</si>
  <si>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</si>
  <si>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</si>
  <si>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</si>
  <si>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</si>
  <si>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</si>
  <si>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</si>
  <si>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</si>
  <si>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</si>
  <si>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</si>
  <si>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</si>
  <si>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</si>
  <si>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</si>
  <si>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</si>
  <si>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</si>
  <si>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</si>
  <si>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</si>
  <si>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</si>
  <si>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</si>
  <si>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</si>
  <si>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</si>
  <si>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</si>
  <si>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</si>
  <si>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</si>
  <si>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</si>
  <si>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</si>
  <si>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</si>
  <si>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</si>
  <si>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</si>
  <si>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</si>
  <si>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</si>
  <si>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</si>
  <si>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</si>
  <si>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</si>
  <si>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</si>
  <si>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</si>
  <si>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</si>
  <si>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</si>
  <si>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</si>
  <si>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</si>
  <si>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</si>
  <si>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</si>
  <si>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</si>
  <si>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</si>
  <si>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</si>
  <si>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</si>
  <si>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</si>
  <si>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</si>
  <si>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</si>
  <si>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</si>
  <si>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</si>
  <si>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</si>
  <si>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</si>
  <si>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</si>
  <si>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</si>
  <si>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</si>
  <si>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</si>
  <si>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</si>
  <si>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</si>
  <si>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</si>
  <si>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</si>
  <si>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</si>
  <si>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</si>
  <si>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</si>
  <si>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</si>
  <si>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</si>
  <si>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</si>
  <si>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</si>
  <si>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</si>
  <si>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</si>
  <si>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</si>
  <si>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</si>
  <si>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</si>
  <si>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</si>
  <si>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</si>
  <si>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</si>
  <si>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</si>
  <si>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</si>
  <si>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</si>
  <si>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</si>
  <si>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</si>
  <si>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</si>
  <si>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</si>
  <si>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</si>
  <si>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</si>
  <si>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</si>
  <si>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</si>
  <si>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</si>
  <si>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</si>
  <si>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</si>
  <si>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</si>
  <si>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</si>
  <si>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</si>
  <si>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</si>
  <si>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</si>
  <si>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</si>
  <si>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</si>
  <si>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</si>
  <si>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</si>
  <si>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</si>
  <si>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</si>
  <si>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</si>
  <si>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</si>
  <si>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</si>
  <si>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</si>
  <si>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</si>
  <si>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</si>
  <si>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</si>
  <si>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</si>
  <si>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</si>
  <si>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</si>
  <si>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</si>
  <si>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</si>
  <si>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</si>
  <si>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</si>
  <si>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</si>
  <si>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</si>
  <si>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</si>
  <si>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</si>
  <si>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</si>
  <si>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</si>
  <si>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</si>
  <si>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</si>
  <si>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</si>
  <si>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</si>
  <si>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</si>
  <si>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</si>
  <si>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</si>
  <si>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</si>
  <si>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</si>
  <si>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</si>
  <si>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</si>
  <si>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</si>
  <si>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</si>
  <si>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</si>
  <si>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</si>
  <si>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</si>
  <si>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</si>
  <si>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</si>
  <si>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</si>
  <si>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</si>
  <si>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</si>
  <si>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</si>
  <si>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</si>
  <si>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</si>
  <si>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</si>
  <si>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</si>
  <si>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</si>
  <si>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</si>
  <si>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</si>
  <si>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</si>
  <si>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</si>
  <si>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</si>
  <si>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</si>
  <si>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</si>
  <si>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</si>
  <si>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</si>
  <si>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</si>
  <si>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</si>
  <si>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</si>
  <si>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</si>
  <si>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</si>
  <si>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</si>
  <si>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</si>
  <si>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</si>
  <si>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</si>
  <si>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</si>
  <si>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</si>
  <si>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</si>
  <si>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</si>
  <si>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</si>
  <si>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</si>
  <si>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</si>
  <si>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</si>
  <si>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</si>
  <si>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</si>
  <si>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</si>
  <si>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</si>
  <si>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</si>
  <si>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</si>
  <si>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</si>
  <si>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</si>
  <si>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</si>
  <si>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</si>
  <si>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</si>
  <si>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</si>
  <si>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</si>
  <si>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</si>
  <si>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</si>
  <si>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</si>
  <si>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</si>
  <si>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</si>
  <si>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</si>
  <si>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</si>
  <si>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</si>
  <si>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</si>
  <si>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</si>
  <si>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</si>
  <si>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</si>
  <si>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</si>
  <si>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</si>
  <si>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</si>
  <si>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</si>
  <si>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</si>
  <si>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</si>
  <si>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</si>
  <si>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</si>
  <si>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</si>
  <si>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</si>
  <si>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</si>
  <si>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</si>
  <si>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</si>
  <si>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</si>
  <si>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</si>
  <si>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</si>
  <si>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</si>
  <si>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</si>
  <si>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</si>
  <si>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</si>
  <si>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</si>
  <si>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</si>
  <si>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</si>
  <si>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</si>
  <si>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</si>
  <si>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</si>
  <si>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</si>
  <si>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</si>
  <si>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</si>
  <si>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</si>
  <si>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</si>
  <si>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</si>
  <si>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</si>
  <si>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</si>
  <si>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</si>
  <si>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</si>
  <si>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</si>
  <si>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</si>
  <si>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</si>
  <si>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</si>
  <si>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</si>
  <si>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</si>
  <si>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</si>
  <si>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</si>
  <si>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</si>
  <si>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</si>
  <si>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</si>
  <si>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</si>
  <si>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</si>
  <si>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</si>
  <si>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</si>
  <si>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</si>
  <si>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</si>
  <si>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</si>
  <si>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</si>
  <si>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</si>
  <si>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</si>
  <si>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</si>
  <si>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</si>
  <si>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</si>
  <si>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</si>
  <si>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</si>
  <si>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</si>
  <si>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</si>
  <si>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</si>
  <si>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</si>
  <si>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</si>
  <si>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</si>
  <si>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</si>
  <si>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</si>
  <si>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</si>
  <si>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</si>
  <si>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</si>
  <si>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</si>
  <si>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</si>
  <si>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</si>
  <si>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</si>
  <si>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</si>
  <si>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</si>
  <si>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</si>
  <si>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</si>
  <si>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Harry F. Millarde</t>
  </si>
  <si>
    <t>Over the Hill to the Poorhouse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</si>
  <si>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</si>
  <si>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</si>
  <si>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</si>
  <si>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</si>
  <si>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</si>
  <si>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</si>
  <si>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</si>
  <si>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</si>
  <si>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</si>
  <si>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</si>
  <si>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</si>
  <si>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</si>
  <si>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</si>
  <si>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</si>
  <si>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</si>
  <si>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</si>
  <si>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</si>
  <si>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</si>
  <si>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</si>
  <si>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</si>
  <si>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</si>
  <si>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</si>
  <si>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</si>
  <si>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</si>
  <si>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</si>
  <si>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</si>
  <si>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</si>
  <si>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</si>
  <si>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</si>
  <si>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</si>
  <si>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</si>
  <si>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</si>
  <si>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</si>
  <si>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</si>
  <si>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</si>
  <si>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</si>
  <si>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</si>
  <si>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</si>
  <si>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</si>
  <si>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</si>
  <si>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</si>
  <si>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</si>
  <si>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</si>
  <si>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El Mariachi </t>
  </si>
  <si>
    <t>Newlyweds </t>
  </si>
  <si>
    <t>My Date with Drew </t>
  </si>
  <si>
    <t>A.Movie Genre Analysis</t>
  </si>
  <si>
    <t>TASK: determine the most common genres of movies in the dataset.then for each genre calculate the descritpive statistics</t>
  </si>
  <si>
    <t xml:space="preserve"> No.of Movies</t>
  </si>
  <si>
    <t xml:space="preserve">    </t>
  </si>
  <si>
    <t>Grand Total</t>
  </si>
  <si>
    <t>working sheet for this table is at previous sheet.</t>
  </si>
  <si>
    <t>B.Movie Duration Analysis:</t>
  </si>
  <si>
    <t>3.Language Analysis:</t>
  </si>
  <si>
    <t>Average(imdb_score)</t>
  </si>
  <si>
    <t>Percentile</t>
  </si>
  <si>
    <t>Top 12 directors according to their average imdb scores with percentile:</t>
  </si>
  <si>
    <t>Movie_Title</t>
  </si>
  <si>
    <t>correlation coefficient:</t>
  </si>
  <si>
    <t>highest profit margin:</t>
  </si>
  <si>
    <t>The movie with highest profit margin is Avatar</t>
  </si>
  <si>
    <t xml:space="preserve"> Profit in millions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</si>
</sst>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b/>
      <sz val="14.0"/>
      <color theme="1"/>
      <name val="Calibri"/>
    </font>
    <font>
      <b/>
      <sz val="11.0"/>
      <color theme="4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</fills>
  <borders count="15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3" fontId="3" numFmtId="0" xfId="0" applyBorder="1" applyFill="1" applyFont="1"/>
    <xf borderId="5" fillId="0" fontId="2" numFmtId="0" xfId="0" applyBorder="1" applyFont="1"/>
    <xf borderId="6" fillId="4" fontId="2" numFmtId="0" xfId="0" applyBorder="1" applyFill="1" applyFont="1"/>
    <xf borderId="0" fillId="0" fontId="1" numFmtId="0" xfId="0" applyFont="1"/>
    <xf borderId="6" fillId="5" fontId="2" numFmtId="0" xfId="0" applyBorder="1" applyFill="1" applyFont="1"/>
    <xf borderId="7" fillId="0" fontId="2" numFmtId="0" xfId="0" applyBorder="1" applyFont="1"/>
    <xf borderId="4" fillId="0" fontId="2" numFmtId="0" xfId="0" applyBorder="1" applyFont="1"/>
    <xf borderId="6" fillId="6" fontId="2" numFmtId="0" xfId="0" applyBorder="1" applyFill="1" applyFont="1"/>
    <xf borderId="6" fillId="7" fontId="2" numFmtId="0" xfId="0" applyBorder="1" applyFill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8" fontId="3" numFmtId="0" xfId="0" applyBorder="1" applyFill="1" applyFont="1"/>
    <xf borderId="6" fillId="9" fontId="2" numFmtId="0" xfId="0" applyBorder="1" applyFill="1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6" fillId="4" fontId="3" numFmtId="0" xfId="0" applyBorder="1" applyFont="1"/>
    <xf borderId="4" fillId="3" fontId="2" numFmtId="0" xfId="0" applyBorder="1" applyFont="1"/>
    <xf borderId="4" fillId="10" fontId="2" numFmtId="0" xfId="0" applyBorder="1" applyFill="1" applyFont="1"/>
    <xf borderId="4" fillId="11" fontId="2" numFmtId="0" xfId="0" applyBorder="1" applyFill="1" applyFont="1"/>
    <xf borderId="4" fillId="9" fontId="2" numFmtId="0" xfId="0" applyBorder="1" applyFont="1"/>
    <xf borderId="4" fillId="12" fontId="2" numFmtId="0" xfId="0" applyBorder="1" applyFill="1" applyFont="1"/>
    <xf borderId="4" fillId="13" fontId="2" numFmtId="0" xfId="0" applyBorder="1" applyFill="1" applyFont="1"/>
    <xf borderId="4" fillId="14" fontId="2" numFmtId="0" xfId="0" applyBorder="1" applyFill="1" applyFont="1"/>
    <xf borderId="4" fillId="15" fontId="2" numFmtId="0" xfId="0" applyBorder="1" applyFill="1" applyFont="1"/>
    <xf borderId="4" fillId="16" fontId="2" numFmtId="0" xfId="0" applyBorder="1" applyFill="1" applyFont="1"/>
    <xf borderId="11" fillId="15" fontId="4" numFmtId="0" xfId="0" applyBorder="1" applyFont="1"/>
    <xf borderId="4" fillId="15" fontId="4" numFmtId="0" xfId="0" applyBorder="1" applyFont="1"/>
    <xf borderId="6" fillId="17" fontId="5" numFmtId="0" xfId="0" applyBorder="1" applyFill="1" applyFont="1"/>
    <xf borderId="6" fillId="17" fontId="2" numFmtId="0" xfId="0" applyBorder="1" applyFont="1"/>
    <xf borderId="11" fillId="12" fontId="2" numFmtId="0" xfId="0" applyBorder="1" applyFont="1"/>
    <xf borderId="12" fillId="0" fontId="2" numFmtId="0" xfId="0" applyBorder="1" applyFont="1"/>
    <xf borderId="4" fillId="17" fontId="2" numFmtId="0" xfId="0" applyBorder="1" applyFont="1"/>
    <xf borderId="4" fillId="8" fontId="2" numFmtId="0" xfId="0" applyBorder="1" applyFont="1"/>
    <xf borderId="6" fillId="18" fontId="4" numFmtId="0" xfId="0" applyBorder="1" applyFill="1" applyFont="1"/>
    <xf borderId="6" fillId="15" fontId="2" numFmtId="0" xfId="0" applyBorder="1" applyFont="1"/>
    <xf borderId="13" fillId="12" fontId="2" numFmtId="0" xfId="0" applyBorder="1" applyFont="1"/>
    <xf borderId="14" fillId="0" fontId="2" numFmtId="0" xfId="0" applyBorder="1" applyFont="1"/>
    <xf borderId="6" fillId="19" fontId="3" numFmtId="0" xfId="0" applyBorder="1" applyFill="1" applyFont="1"/>
    <xf borderId="6" fillId="19" fontId="6" numFmtId="0" xfId="0" applyBorder="1" applyFont="1"/>
    <xf borderId="13" fillId="20" fontId="2" numFmtId="0" xfId="0" applyBorder="1" applyFill="1" applyFont="1"/>
    <xf borderId="13" fillId="3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IMDB_Mov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Impact of Genre on Movie Rating</a:t>
            </a:r>
          </a:p>
        </c:rich>
      </c:tx>
      <c:overlay val="0"/>
    </c:title>
    <c:plotArea>
      <c:layout/>
      <c:lineChart>
        <c:ser>
          <c:idx val="0"/>
          <c:order val="0"/>
          <c:tx>
            <c:v>Mean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IMDB_Movies!$Q$5:$Q$25</c:f>
              <c:numCache/>
            </c:numRef>
          </c:val>
          <c:smooth val="0"/>
        </c:ser>
        <c:ser>
          <c:idx val="1"/>
          <c:order val="1"/>
          <c:tx>
            <c:v>Median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IMDB_Movies!$R$5:$R$25</c:f>
              <c:numCache/>
            </c:numRef>
          </c:val>
          <c:smooth val="0"/>
        </c:ser>
        <c:ser>
          <c:idx val="2"/>
          <c:order val="2"/>
          <c:tx>
            <c:v>Mode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IMDB_Movies!$S$5:$S$25</c:f>
              <c:numCache/>
            </c:numRef>
          </c:val>
          <c:smooth val="0"/>
        </c:ser>
        <c:ser>
          <c:idx val="3"/>
          <c:order val="3"/>
          <c:tx>
            <c:v>Max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IMDB_Movies!$T$5:$T$25</c:f>
              <c:numCache/>
            </c:numRef>
          </c:val>
          <c:smooth val="0"/>
        </c:ser>
        <c:ser>
          <c:idx val="4"/>
          <c:order val="4"/>
          <c:tx>
            <c:v>Min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IMDB_Movies!$U$5:$U$25</c:f>
              <c:numCache/>
            </c:numRef>
          </c:val>
          <c:smooth val="0"/>
        </c:ser>
        <c:ser>
          <c:idx val="5"/>
          <c:order val="5"/>
          <c:tx>
            <c:v>Var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IMDB_Movies!$V$5:$V$25</c:f>
              <c:numCache/>
            </c:numRef>
          </c:val>
          <c:smooth val="0"/>
        </c:ser>
        <c:ser>
          <c:idx val="6"/>
          <c:order val="6"/>
          <c:tx>
            <c:v>StdDev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IMDB_Movies!$W$5:$W$25</c:f>
              <c:numCache/>
            </c:numRef>
          </c:val>
          <c:smooth val="0"/>
        </c:ser>
        <c:axId val="296408428"/>
        <c:axId val="1395166035"/>
      </c:lineChart>
      <c:catAx>
        <c:axId val="296408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5166035"/>
      </c:catAx>
      <c:valAx>
        <c:axId val="13951660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9640842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Relationship b/w Movie duration and imdb_score</a:t>
            </a:r>
          </a:p>
        </c:rich>
      </c:tx>
      <c:layout>
        <c:manualLayout>
          <c:xMode val="edge"/>
          <c:yMode val="edge"/>
          <c:x val="0.23456883230505277"/>
          <c:y val="0.0260707635009311"/>
        </c:manualLayout>
      </c:layout>
      <c:overlay val="0"/>
    </c:title>
    <c:plotArea>
      <c:layout>
        <c:manualLayout>
          <c:xMode val="edge"/>
          <c:yMode val="edge"/>
          <c:x val="0.04068081102896761"/>
          <c:y val="0.07859007832898172"/>
          <c:w val="0.7543358575393386"/>
          <c:h val="0.8541100443384526"/>
        </c:manualLayout>
      </c:layout>
      <c:scatterChart>
        <c:scatterStyle val="lineMarker"/>
        <c:varyColors val="0"/>
        <c:ser>
          <c:idx val="0"/>
          <c:order val="0"/>
          <c:tx>
            <c:v>imdb_score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(imdb_score)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IMDB_Movies!$B$2:$B$3790</c:f>
            </c:numRef>
          </c:xVal>
          <c:yVal>
            <c:numRef>
              <c:f>IMDB_Movies!$I$2:$I$3790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514919"/>
        <c:axId val="857399586"/>
      </c:scatterChart>
      <c:valAx>
        <c:axId val="15915149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57399586"/>
      </c:valAx>
      <c:valAx>
        <c:axId val="857399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91514919"/>
      </c:valAx>
    </c:plotArea>
    <c:legend>
      <c:legendPos val="r"/>
      <c:layout>
        <c:manualLayout>
          <c:xMode val="edge"/>
          <c:yMode val="edge"/>
          <c:x val="0.8092494293610447"/>
          <c:y val="0.4875684599795036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Impact of language on movie ratings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Mean (Imdb_score)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IMDB_Movies!$AA$5:$AA$42</c:f>
            </c:strRef>
          </c:cat>
          <c:val>
            <c:numRef>
              <c:f>IMDB_Movies!$AC$5:$AC$42</c:f>
              <c:numCache/>
            </c:numRef>
          </c:val>
        </c:ser>
        <c:ser>
          <c:idx val="1"/>
          <c:order val="1"/>
          <c:tx>
            <c:v>Median(imdb_score)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IMDB_Movies!$AA$5:$AA$42</c:f>
            </c:strRef>
          </c:cat>
          <c:val>
            <c:numRef>
              <c:f>IMDB_Movies!$AD$5:$AD$42</c:f>
              <c:numCache/>
            </c:numRef>
          </c:val>
        </c:ser>
        <c:ser>
          <c:idx val="2"/>
          <c:order val="2"/>
          <c:tx>
            <c:v>Var(imdb_score)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IMDB_Movies!$AA$5:$AA$42</c:f>
            </c:strRef>
          </c:cat>
          <c:val>
            <c:numRef>
              <c:f>IMDB_Movies!$AE$5:$AE$42</c:f>
              <c:numCache/>
            </c:numRef>
          </c:val>
        </c:ser>
        <c:ser>
          <c:idx val="3"/>
          <c:order val="3"/>
          <c:tx>
            <c:v>StDev(imdb_score)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IMDB_Movies!$AA$5:$AA$42</c:f>
            </c:strRef>
          </c:cat>
          <c:val>
            <c:numRef>
              <c:f>IMDB_Movies!$AF$5:$AF$42</c:f>
              <c:numCache/>
            </c:numRef>
          </c:val>
        </c:ser>
        <c:axId val="1077834796"/>
        <c:axId val="1566739879"/>
      </c:barChart>
      <c:catAx>
        <c:axId val="1077834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66739879"/>
      </c:catAx>
      <c:valAx>
        <c:axId val="15667398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7783479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Genres v/s No.of Movies</a:t>
            </a:r>
          </a:p>
        </c:rich>
      </c:tx>
      <c:layout>
        <c:manualLayout>
          <c:xMode val="edge"/>
          <c:yMode val="edge"/>
          <c:x val="0.3278483992467044"/>
          <c:y val="0.02244668911335578"/>
        </c:manualLayout>
      </c:layout>
      <c:overlay val="0"/>
    </c:title>
    <c:plotArea>
      <c:layout>
        <c:manualLayout>
          <c:xMode val="edge"/>
          <c:yMode val="edge"/>
          <c:x val="0.12246981627296588"/>
          <c:y val="0.19486111111111112"/>
          <c:w val="0.8775301837270342"/>
          <c:h val="0.5413961796442112"/>
        </c:manualLayout>
      </c:layout>
      <c:barChart>
        <c:barDir val="col"/>
        <c:ser>
          <c:idx val="0"/>
          <c:order val="0"/>
          <c:tx>
            <c:v>No.of Movies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IMDB_Movies!$O$5:$O$27</c:f>
            </c:strRef>
          </c:cat>
          <c:val>
            <c:numRef>
              <c:f>IMDB_Movies!$P$5:$P$27</c:f>
              <c:numCache/>
            </c:numRef>
          </c:val>
        </c:ser>
        <c:axId val="599011196"/>
        <c:axId val="1215704941"/>
      </c:barChart>
      <c:catAx>
        <c:axId val="599011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15704941"/>
      </c:catAx>
      <c:valAx>
        <c:axId val="1215704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901119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No.of.Movies V/S Genre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'1.Movie Genre Analysis'!$A$4:$A$27</c:f>
            </c:strRef>
          </c:cat>
          <c:val>
            <c:numRef>
              <c:f>'1.Movie Genre Analysis'!$B$4:$B$27</c:f>
              <c:numCache/>
            </c:numRef>
          </c:val>
        </c:ser>
        <c:axId val="1205830863"/>
        <c:axId val="1788568940"/>
      </c:barChart>
      <c:catAx>
        <c:axId val="1205830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8568940"/>
      </c:catAx>
      <c:valAx>
        <c:axId val="1788568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5830863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Impact of Genre on Movie Rating</a:t>
            </a:r>
          </a:p>
        </c:rich>
      </c:tx>
      <c:overlay val="0"/>
    </c:title>
    <c:plotArea>
      <c:layout>
        <c:manualLayout>
          <c:xMode val="edge"/>
          <c:yMode val="edge"/>
          <c:x val="0.061477284347721"/>
          <c:y val="0.23078461431259145"/>
          <c:w val="0.9285761154855643"/>
          <c:h val="0.5801308889999254"/>
        </c:manualLayout>
      </c:layout>
      <c:lineChart>
        <c:ser>
          <c:idx val="0"/>
          <c:order val="0"/>
          <c:tx>
            <c:v>Mean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IMDB_Movies!$Q$5:$Q$25</c:f>
              <c:numCache/>
            </c:numRef>
          </c:val>
          <c:smooth val="0"/>
        </c:ser>
        <c:ser>
          <c:idx val="1"/>
          <c:order val="1"/>
          <c:tx>
            <c:v>Median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IMDB_Movies!$R$5:$R$25</c:f>
              <c:numCache/>
            </c:numRef>
          </c:val>
          <c:smooth val="0"/>
        </c:ser>
        <c:ser>
          <c:idx val="2"/>
          <c:order val="2"/>
          <c:tx>
            <c:v>Mode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IMDB_Movies!$S$5:$S$25</c:f>
              <c:numCache/>
            </c:numRef>
          </c:val>
          <c:smooth val="0"/>
        </c:ser>
        <c:ser>
          <c:idx val="3"/>
          <c:order val="3"/>
          <c:tx>
            <c:v>Max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IMDB_Movies!$T$5:$T$25</c:f>
              <c:numCache/>
            </c:numRef>
          </c:val>
          <c:smooth val="0"/>
        </c:ser>
        <c:ser>
          <c:idx val="4"/>
          <c:order val="4"/>
          <c:tx>
            <c:v>Min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IMDB_Movies!$U$5:$U$25</c:f>
              <c:numCache/>
            </c:numRef>
          </c:val>
          <c:smooth val="0"/>
        </c:ser>
        <c:ser>
          <c:idx val="5"/>
          <c:order val="5"/>
          <c:tx>
            <c:v>Var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IMDB_Movies!$V$5:$V$25</c:f>
              <c:numCache/>
            </c:numRef>
          </c:val>
          <c:smooth val="0"/>
        </c:ser>
        <c:ser>
          <c:idx val="6"/>
          <c:order val="6"/>
          <c:tx>
            <c:v>StdDev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IMDB_Movies!$O$5:$O$25</c:f>
            </c:strRef>
          </c:cat>
          <c:val>
            <c:numRef>
              <c:f>IMDB_Movies!$W$5:$W$25</c:f>
              <c:numCache/>
            </c:numRef>
          </c:val>
          <c:smooth val="0"/>
        </c:ser>
        <c:axId val="2106331068"/>
        <c:axId val="880189817"/>
      </c:lineChart>
      <c:catAx>
        <c:axId val="2106331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80189817"/>
      </c:catAx>
      <c:valAx>
        <c:axId val="880189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633106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Relationship b/w Movie duration and imdb_score</a:t>
            </a:r>
          </a:p>
        </c:rich>
      </c:tx>
      <c:layout>
        <c:manualLayout>
          <c:xMode val="edge"/>
          <c:yMode val="edge"/>
          <c:x val="0.23456883230505277"/>
          <c:y val="0.0260707635009311"/>
        </c:manualLayout>
      </c:layout>
      <c:overlay val="0"/>
    </c:title>
    <c:plotArea>
      <c:layout>
        <c:manualLayout>
          <c:xMode val="edge"/>
          <c:yMode val="edge"/>
          <c:x val="0.04068081102896761"/>
          <c:y val="0.07859007832898172"/>
          <c:w val="0.7543358575393386"/>
          <c:h val="0.8541100443384526"/>
        </c:manualLayout>
      </c:layout>
      <c:scatterChart>
        <c:scatterStyle val="lineMarker"/>
        <c:varyColors val="0"/>
        <c:ser>
          <c:idx val="0"/>
          <c:order val="0"/>
          <c:tx>
            <c:v>imdb_score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(imdb_score)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IMDB_Movies!$B$2:$B$3790</c:f>
            </c:numRef>
          </c:xVal>
          <c:yVal>
            <c:numRef>
              <c:f>IMDB_Movies!$I$2:$I$3790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465126"/>
        <c:axId val="1007880926"/>
      </c:scatterChart>
      <c:valAx>
        <c:axId val="11124651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07880926"/>
      </c:valAx>
      <c:valAx>
        <c:axId val="1007880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1246512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Impact of language on movie ratings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Mean (Imdb_score)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IMDB_Movies!$AA$5:$AA$42</c:f>
            </c:strRef>
          </c:cat>
          <c:val>
            <c:numRef>
              <c:f>IMDB_Movies!$AC$5:$AC$42</c:f>
              <c:numCache/>
            </c:numRef>
          </c:val>
        </c:ser>
        <c:ser>
          <c:idx val="1"/>
          <c:order val="1"/>
          <c:tx>
            <c:v>Median(imdb_score)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IMDB_Movies!$AA$5:$AA$42</c:f>
            </c:strRef>
          </c:cat>
          <c:val>
            <c:numRef>
              <c:f>IMDB_Movies!$AD$5:$AD$42</c:f>
              <c:numCache/>
            </c:numRef>
          </c:val>
        </c:ser>
        <c:ser>
          <c:idx val="2"/>
          <c:order val="2"/>
          <c:tx>
            <c:v>Var(imdb_score)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IMDB_Movies!$AA$5:$AA$42</c:f>
            </c:strRef>
          </c:cat>
          <c:val>
            <c:numRef>
              <c:f>IMDB_Movies!$AE$5:$AE$42</c:f>
              <c:numCache/>
            </c:numRef>
          </c:val>
        </c:ser>
        <c:ser>
          <c:idx val="3"/>
          <c:order val="3"/>
          <c:tx>
            <c:v>StDev(imdb_score)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IMDB_Movies!$AA$5:$AA$42</c:f>
            </c:strRef>
          </c:cat>
          <c:val>
            <c:numRef>
              <c:f>IMDB_Movies!$AF$5:$AF$42</c:f>
              <c:numCache/>
            </c:numRef>
          </c:val>
        </c:ser>
        <c:axId val="112047078"/>
        <c:axId val="938050387"/>
      </c:barChart>
      <c:catAx>
        <c:axId val="112047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938050387"/>
      </c:catAx>
      <c:valAx>
        <c:axId val="938050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204707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Top 10 Movies with the highest profit margin</a:t>
            </a:r>
          </a:p>
        </c:rich>
      </c:tx>
      <c:layout>
        <c:manualLayout>
          <c:xMode val="edge"/>
          <c:yMode val="edge"/>
          <c:x val="0.20579250510352873"/>
          <c:y val="0.0973179598303326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'5.Budget Analysis'!$G$22:$G$32</c:f>
            </c:strRef>
          </c:cat>
          <c:val>
            <c:numRef>
              <c:f>'5.Budget Analysis'!$H$22:$H$32</c:f>
              <c:numCache/>
            </c:numRef>
          </c:val>
        </c:ser>
        <c:axId val="521499626"/>
        <c:axId val="542351798"/>
      </c:barChart>
      <c:catAx>
        <c:axId val="5214996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42351798"/>
      </c:catAx>
      <c:valAx>
        <c:axId val="542351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149962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Gross Vs Budget Vs Profit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gross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'5.Budget Analysis'!$L$4:$L$13</c:f>
            </c:strRef>
          </c:cat>
          <c:val>
            <c:numRef>
              <c:f>'5.Budget Analysis'!$M$4:$M$13</c:f>
              <c:numCache/>
            </c:numRef>
          </c:val>
        </c:ser>
        <c:ser>
          <c:idx val="1"/>
          <c:order val="1"/>
          <c:tx>
            <c:v>budget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'5.Budget Analysis'!$L$4:$L$13</c:f>
            </c:strRef>
          </c:cat>
          <c:val>
            <c:numRef>
              <c:f>'5.Budget Analysis'!$N$4:$N$13</c:f>
              <c:numCache/>
            </c:numRef>
          </c:val>
        </c:ser>
        <c:ser>
          <c:idx val="2"/>
          <c:order val="2"/>
          <c:tx>
            <c:v>Profit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'5.Budget Analysis'!$L$4:$L$13</c:f>
            </c:strRef>
          </c:cat>
          <c:val>
            <c:numRef>
              <c:f>'5.Budget Analysis'!$O$4:$O$13</c:f>
              <c:numCache/>
            </c:numRef>
          </c:val>
        </c:ser>
        <c:axId val="1670999029"/>
        <c:axId val="1268966656"/>
      </c:barChart>
      <c:catAx>
        <c:axId val="16709990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8966656"/>
      </c:catAx>
      <c:valAx>
        <c:axId val="1268966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099902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371475</xdr:colOff>
      <xdr:row>27</xdr:row>
      <xdr:rowOff>66675</xdr:rowOff>
    </xdr:from>
    <xdr:ext cx="5972175" cy="3438525"/>
    <xdr:graphicFrame>
      <xdr:nvGraphicFramePr>
        <xdr:cNvPr id="1829547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76200</xdr:colOff>
      <xdr:row>55</xdr:row>
      <xdr:rowOff>133350</xdr:rowOff>
    </xdr:from>
    <xdr:ext cx="7496175" cy="4333875"/>
    <xdr:graphicFrame>
      <xdr:nvGraphicFramePr>
        <xdr:cNvPr id="76021432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26</xdr:col>
      <xdr:colOff>9525</xdr:colOff>
      <xdr:row>42</xdr:row>
      <xdr:rowOff>123825</xdr:rowOff>
    </xdr:from>
    <xdr:ext cx="6467475" cy="3476625"/>
    <xdr:graphicFrame>
      <xdr:nvGraphicFramePr>
        <xdr:cNvPr id="33702609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419100</xdr:colOff>
      <xdr:row>27</xdr:row>
      <xdr:rowOff>161925</xdr:rowOff>
    </xdr:from>
    <xdr:ext cx="4676775" cy="3362325"/>
    <xdr:graphicFrame>
      <xdr:nvGraphicFramePr>
        <xdr:cNvPr id="153678672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533400</xdr:colOff>
      <xdr:row>3</xdr:row>
      <xdr:rowOff>142875</xdr:rowOff>
    </xdr:from>
    <xdr:ext cx="5991225" cy="3505200"/>
    <xdr:graphicFrame>
      <xdr:nvGraphicFramePr>
        <xdr:cNvPr id="9672556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533400</xdr:colOff>
      <xdr:row>3</xdr:row>
      <xdr:rowOff>38100</xdr:rowOff>
    </xdr:from>
    <xdr:ext cx="4305300" cy="4257675"/>
    <xdr:graphicFrame>
      <xdr:nvGraphicFramePr>
        <xdr:cNvPr id="121753340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1</xdr:row>
      <xdr:rowOff>38100</xdr:rowOff>
    </xdr:from>
    <xdr:ext cx="6505575" cy="3762375"/>
    <xdr:graphicFrame>
      <xdr:nvGraphicFramePr>
        <xdr:cNvPr id="86569802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4</xdr:row>
      <xdr:rowOff>0</xdr:rowOff>
    </xdr:from>
    <xdr:ext cx="6353175" cy="3476625"/>
    <xdr:graphicFrame>
      <xdr:nvGraphicFramePr>
        <xdr:cNvPr id="1080731776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495300</xdr:colOff>
      <xdr:row>20</xdr:row>
      <xdr:rowOff>76200</xdr:rowOff>
    </xdr:from>
    <xdr:ext cx="5572125" cy="3324225"/>
    <xdr:graphicFrame>
      <xdr:nvGraphicFramePr>
        <xdr:cNvPr id="877488353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161925</xdr:colOff>
      <xdr:row>2</xdr:row>
      <xdr:rowOff>19050</xdr:rowOff>
    </xdr:from>
    <xdr:ext cx="5648325" cy="3324225"/>
    <xdr:graphicFrame>
      <xdr:nvGraphicFramePr>
        <xdr:cNvPr id="25591905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O4:P27" sheet="IMDB_Movies"/>
  </cacheSource>
  <cacheFields>
    <cacheField name="Genre" numFmtId="0">
      <sharedItems>
        <s v="Action"/>
        <s v="Adventure"/>
        <s v="Animation"/>
        <s v="Biography"/>
        <s v="Comedy"/>
        <s v="Crime"/>
        <s v="Documentary"/>
        <s v="Drama"/>
        <s v="Family"/>
        <s v="Fantasy"/>
        <s v="Horror"/>
        <s v="Musical"/>
        <s v="Mystery"/>
        <s v="Romance"/>
        <s v="Sci-Fi"/>
        <s v="Thriller"/>
        <s v="Western"/>
        <s v="History"/>
        <s v="War"/>
        <s v="Sport"/>
        <s v="Music"/>
        <s v="Short"/>
        <s v="Film-Noir"/>
      </sharedItems>
    </cacheField>
    <cacheField name="No.of Movies" numFmtId="0">
      <sharedItems containsSemiMixedTypes="0" containsString="0" containsNumber="1" containsInteger="1">
        <n v="935.0"/>
        <n v="766.0"/>
        <n v="197.0"/>
        <n v="242.0"/>
        <n v="1492.0"/>
        <n v="703.0"/>
        <n v="67.0"/>
        <n v="1914.0"/>
        <n v="442.0"/>
        <n v="496.0"/>
        <n v="379.0"/>
        <n v="102.0"/>
        <n v="377.0"/>
        <n v="867.0"/>
        <n v="484.0"/>
        <n v="1087.0"/>
        <n v="60.0"/>
        <n v="153.0"/>
        <n v="159.0"/>
        <n v="147.0"/>
        <n v="247.0"/>
        <n v="2.0"/>
        <n v="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L3:O13" sheet="5.Budget Analysis"/>
  </cacheSource>
  <cacheFields>
    <cacheField name="Movie_Title" numFmtId="0">
      <sharedItems>
        <s v="Avatar "/>
        <s v="Jurassic World "/>
        <s v="Titanic "/>
        <s v="Star Wars: Episode IV - A New Hope "/>
        <s v="E.T. the Extra-Terrestrial "/>
        <s v="The Avengers "/>
        <s v="The Lion King "/>
        <s v="Star Wars: Episode I - The Phantom Menace "/>
        <s v="The Dark Knight "/>
        <s v="The Hunger Games "/>
      </sharedItems>
    </cacheField>
    <cacheField name="gross" numFmtId="0">
      <sharedItems containsSemiMixedTypes="0" containsString="0" containsNumber="1" containsInteger="1">
        <n v="7.60505847E8"/>
        <n v="6.52177271E8"/>
        <n v="6.58672302E8"/>
        <n v="4.60935665E8"/>
        <n v="4.34949459E8"/>
        <n v="6.23279547E8"/>
        <n v="4.22783777E8"/>
        <n v="4.74544677E8"/>
        <n v="5.33316061E8"/>
        <n v="4.07999255E8"/>
      </sharedItems>
    </cacheField>
    <cacheField name="budget" numFmtId="0">
      <sharedItems containsSemiMixedTypes="0" containsString="0" containsNumber="1" containsInteger="1">
        <n v="2.37E8"/>
        <n v="1.5E8"/>
        <n v="2.0E8"/>
        <n v="1.1E7"/>
        <n v="1.05E7"/>
        <n v="2.2E8"/>
        <n v="4.5E7"/>
        <n v="1.15E8"/>
        <n v="1.85E8"/>
        <n v="7.8E7"/>
      </sharedItems>
    </cacheField>
    <cacheField name="Profit" numFmtId="0">
      <sharedItems containsSemiMixedTypes="0" containsString="0" containsNumber="1" containsInteger="1">
        <n v="5.23505847E8"/>
        <n v="5.02177271E8"/>
        <n v="4.58672302E8"/>
        <n v="4.49935665E8"/>
        <n v="4.24449459E8"/>
        <n v="4.03279547E8"/>
        <n v="3.77783777E8"/>
        <n v="3.59544677E8"/>
        <n v="3.48316061E8"/>
        <n v="3.29999255E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1.Movie Genre Analysis" cacheId="0" dataCaption="" compact="0" compactData="0">
  <location ref="A3:B27" firstHeaderRow="0" firstDataRow="1" firstDataCol="0"/>
  <pivotFields>
    <pivotField name="Genr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22"/>
        <item x="17"/>
        <item x="10"/>
        <item x="20"/>
        <item x="11"/>
        <item x="12"/>
        <item x="13"/>
        <item x="14"/>
        <item x="21"/>
        <item x="19"/>
        <item x="15"/>
        <item x="18"/>
        <item x="16"/>
        <item t="default"/>
      </items>
    </pivotField>
    <pivotField name="No.of Mov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0"/>
  </rowFields>
  <dataFields>
    <dataField name=" No.of Movies" fld="1" baseField="0"/>
  </dataFields>
</pivotTableDefinition>
</file>

<file path=xl/pivotTables/pivotTable2.xml><?xml version="1.0" encoding="utf-8"?>
<pivotTableDefinition xmlns="http://schemas.openxmlformats.org/spreadsheetml/2006/main" name="5.Budget Analysis" cacheId="1" dataCaption="" compact="0" compactData="0">
  <location ref="G21:H32" firstHeaderRow="0" firstDataRow="1" firstDataCol="0"/>
  <pivotFields>
    <pivotField name="Movie_Title" axis="axisRow" compact="0" outline="0" multipleItemSelectionAllowed="1" showAll="0" sortType="ascending">
      <items>
        <item x="0"/>
        <item x="4"/>
        <item x="1"/>
        <item x="7"/>
        <item x="3"/>
        <item x="5"/>
        <item x="8"/>
        <item x="9"/>
        <item x="6"/>
        <item x="2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0"/>
  </rowFields>
  <dataFields>
    <dataField name=" Profit in millions" fld="3" baseField="0"/>
  </dataFields>
</pivotTableDefinition>
</file>

<file path=xl/tables/table1.xml><?xml version="1.0" encoding="utf-8"?>
<table xmlns="http://schemas.openxmlformats.org/spreadsheetml/2006/main" ref="A1:J3790" displayName="Table_1" name="Table_1" id="1">
  <tableColumns count="10">
    <tableColumn name="director_name" id="1"/>
    <tableColumn name="duration" id="2"/>
    <tableColumn name="gross" id="3"/>
    <tableColumn name="genres" id="4"/>
    <tableColumn name="Genre(separated)" id="5"/>
    <tableColumn name="movie_title" id="6"/>
    <tableColumn name="language" id="7"/>
    <tableColumn name="budget" id="8"/>
    <tableColumn name="imdb_score" id="9"/>
    <tableColumn name="Profit" id="10"/>
  </tableColumns>
  <tableStyleInfo name="IMDB_Mov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0.43"/>
    <col customWidth="1" min="3" max="3" width="10.0"/>
    <col customWidth="1" min="4" max="4" width="62.71"/>
    <col customWidth="1" min="5" max="5" width="18.0"/>
    <col customWidth="1" min="6" max="6" width="71.71"/>
    <col customWidth="1" min="7" max="8" width="10.86"/>
    <col customWidth="1" min="9" max="9" width="12.0"/>
    <col customWidth="1" min="10" max="14" width="12.71"/>
    <col customWidth="1" min="15" max="15" width="12.0"/>
    <col customWidth="1" min="16" max="16" width="12.14"/>
    <col customWidth="1" min="17" max="17" width="12.0"/>
    <col customWidth="1" min="18" max="21" width="8.71"/>
    <col customWidth="1" min="22" max="23" width="12.0"/>
    <col customWidth="1" min="24" max="26" width="8.71"/>
    <col customWidth="1" min="27" max="27" width="10.57"/>
    <col customWidth="1" min="28" max="28" width="12.29"/>
    <col customWidth="1" min="29" max="29" width="16.86"/>
    <col customWidth="1" min="30" max="30" width="17.86"/>
    <col customWidth="1" min="31" max="31" width="14.43"/>
    <col customWidth="1" min="32" max="32" width="16.29"/>
    <col customWidth="1" min="33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>
        <v>178.0</v>
      </c>
      <c r="C2" s="1">
        <v>7.60505847E8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2.37E8</v>
      </c>
      <c r="I2" s="1">
        <v>7.9</v>
      </c>
      <c r="J2" s="1">
        <f>(IMDB_Movies!$C2-IMDB_Movies!$H2)</f>
        <v>523505847</v>
      </c>
    </row>
    <row r="3" ht="14.25" customHeight="1">
      <c r="A3" s="1" t="s">
        <v>15</v>
      </c>
      <c r="B3" s="1">
        <v>169.0</v>
      </c>
      <c r="C3" s="1">
        <v>3.09404152E8</v>
      </c>
      <c r="D3" s="1" t="s">
        <v>16</v>
      </c>
      <c r="E3" s="1" t="s">
        <v>12</v>
      </c>
      <c r="F3" s="1" t="s">
        <v>17</v>
      </c>
      <c r="G3" s="1" t="s">
        <v>14</v>
      </c>
      <c r="H3" s="1">
        <v>3.0E8</v>
      </c>
      <c r="I3" s="1">
        <v>7.1</v>
      </c>
      <c r="J3" s="1">
        <f>(IMDB_Movies!$C3-IMDB_Movies!$H3)</f>
        <v>9404152</v>
      </c>
    </row>
    <row r="4" ht="14.25" customHeight="1">
      <c r="A4" s="1" t="s">
        <v>18</v>
      </c>
      <c r="B4" s="1">
        <v>148.0</v>
      </c>
      <c r="C4" s="1">
        <v>2.00074175E8</v>
      </c>
      <c r="D4" s="1" t="s">
        <v>19</v>
      </c>
      <c r="E4" s="1" t="s">
        <v>12</v>
      </c>
      <c r="F4" s="1" t="s">
        <v>20</v>
      </c>
      <c r="G4" s="1" t="s">
        <v>14</v>
      </c>
      <c r="H4" s="1">
        <v>2.45E8</v>
      </c>
      <c r="I4" s="1">
        <v>6.8</v>
      </c>
      <c r="J4" s="1">
        <f>(IMDB_Movies!$C4-IMDB_Movies!$H4)</f>
        <v>-44925825</v>
      </c>
      <c r="O4" s="2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4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</row>
    <row r="5" ht="14.25" customHeight="1">
      <c r="A5" s="1" t="s">
        <v>36</v>
      </c>
      <c r="B5" s="1">
        <v>164.0</v>
      </c>
      <c r="C5" s="1">
        <v>4.48130642E8</v>
      </c>
      <c r="D5" s="1" t="s">
        <v>37</v>
      </c>
      <c r="E5" s="1" t="s">
        <v>12</v>
      </c>
      <c r="F5" s="1" t="s">
        <v>38</v>
      </c>
      <c r="G5" s="1" t="s">
        <v>14</v>
      </c>
      <c r="H5" s="1">
        <v>2.5E8</v>
      </c>
      <c r="I5" s="1">
        <v>8.5</v>
      </c>
      <c r="J5" s="1">
        <f>(IMDB_Movies!$C5-IMDB_Movies!$H5)</f>
        <v>198130642</v>
      </c>
      <c r="O5" s="6" t="s">
        <v>12</v>
      </c>
      <c r="P5" s="7">
        <f>COUNTIF(IMDB_Movies!$D$2:$D$3790,"*"&amp;O5&amp;"*")</f>
        <v>935</v>
      </c>
      <c r="Q5" s="8">
        <f>AVERAGEIF(IMDB_Movies!$D$2:$D$3790,"*"&amp;O5&amp;"*",IMDB_Movies!$I$2:$I$3790)</f>
        <v>6.285989305</v>
      </c>
      <c r="R5" s="8">
        <f t="array" ref="R5">MEDIAN(IF(ISNUMBER(SEARCH("*"&amp;O5&amp;"*",IMDB_Movies!$D$2:$D$3790)),IMDB_Movies!$I$2:$I$3790))</f>
        <v>6.3</v>
      </c>
      <c r="S5" s="8">
        <f t="array" ref="S5">MODE(IF(ISNUMBER(SEARCH("*"&amp;O5&amp;"*",IMDB_Movies!$D$2:$D$3790)),IMDB_Movies!$I$2:$I$3790))</f>
        <v>6.6</v>
      </c>
      <c r="T5" s="9">
        <f t="shared" ref="T5:T27" si="1">MAXIFS(I:I,D:D,"*"&amp;O5&amp;"*")</f>
        <v>9</v>
      </c>
      <c r="U5" s="8">
        <f t="shared" ref="U5:U27" si="2">MINIFS(I:I,D:D,"*"&amp;O5&amp;"*")</f>
        <v>2.1</v>
      </c>
      <c r="V5" s="8">
        <f t="array" ref="V5">VAR(IF(ISNUMBER(SEARCH("*"&amp;O5&amp;"*",IMDB_Movies!$D$2:$D$3790)),IMDB_Movies!$I$2:$I$3790))</f>
        <v>1.078186788</v>
      </c>
      <c r="W5" s="10">
        <f t="array" ref="W5">STDEV(IF(ISNUMBER(SEARCH("*"&amp;O5&amp;"*",IMDB_Movies!$D$2:$D$3790)),IMDB_Movies!$I$2:$I$3790))</f>
        <v>1.038357736</v>
      </c>
      <c r="AA5" s="11" t="s">
        <v>39</v>
      </c>
      <c r="AB5" s="11">
        <f>COUNTIF(IMDB_Movies!$G$2:$G$3790,AA5)</f>
        <v>2</v>
      </c>
      <c r="AC5" s="11">
        <f>AVERAGEIF(IMDB_Movies!$G$2:$G$3790,"*"&amp;AA5&amp;"*",IMDB_Movies!$I$2:$I$3790)</f>
        <v>6.95</v>
      </c>
      <c r="AD5" s="11">
        <f t="array" ref="AD5">MEDIAN(IF(ISNUMBER(SEARCH("*"&amp;AA5&amp;"*",IMDB_Movies!$G$2:$G$3790)),IMDB_Movies!$I$2:$I$3790))</f>
        <v>6.95</v>
      </c>
      <c r="AE5" s="11">
        <f t="array" ref="AE5">VAR(IF(ISNUMBER(SEARCH("*"&amp;AA5&amp;"*",IMDB_Movies!$G$2:$G$3790)),IMDB_Movies!$I$2:$I$3790))</f>
        <v>0.605</v>
      </c>
      <c r="AF5" s="11">
        <f t="array" ref="AF5">STDEV(IF(ISNUMBER(SEARCH("*"&amp;AA5&amp;"*",IMDB_Movies!$G$2:$G$3790)),IMDB_Movies!$I$2:$I$3790))</f>
        <v>0.7778174593</v>
      </c>
    </row>
    <row r="6" ht="14.25" customHeight="1">
      <c r="A6" s="1" t="s">
        <v>40</v>
      </c>
      <c r="B6" s="1">
        <v>132.0</v>
      </c>
      <c r="C6" s="1">
        <v>7.3058679E7</v>
      </c>
      <c r="D6" s="1" t="s">
        <v>41</v>
      </c>
      <c r="E6" s="1" t="s">
        <v>12</v>
      </c>
      <c r="F6" s="1" t="s">
        <v>42</v>
      </c>
      <c r="G6" s="1" t="s">
        <v>14</v>
      </c>
      <c r="H6" s="1">
        <v>2.637E8</v>
      </c>
      <c r="I6" s="1">
        <v>6.6</v>
      </c>
      <c r="J6" s="1">
        <f>(IMDB_Movies!$C6-IMDB_Movies!$H6)</f>
        <v>-190641321</v>
      </c>
      <c r="O6" s="6" t="s">
        <v>43</v>
      </c>
      <c r="P6" s="8">
        <f>COUNTIF(IMDB_Movies!$D$2:$D$3790,"*"&amp;O6&amp;"*")</f>
        <v>766</v>
      </c>
      <c r="Q6" s="8">
        <f>AVERAGEIF(IMDB_Movies!$D$2:$D$3790,"*"&amp;O6&amp;"*",IMDB_Movies!$I$2:$I$3790)</f>
        <v>6.454960836</v>
      </c>
      <c r="R6" s="8">
        <f t="array" ref="R6">MEDIAN(IF(ISNUMBER(SEARCH("*"&amp;O6&amp;"*",IMDB_Movies!$D$2:$D$3790)),IMDB_Movies!$I$2:$I$3790))</f>
        <v>6.6</v>
      </c>
      <c r="S6" s="8">
        <f t="array" ref="S6">MODE(IF(ISNUMBER(SEARCH("*"&amp;O6&amp;"*",IMDB_Movies!$D$2:$D$3790)),IMDB_Movies!$I$2:$I$3790))</f>
        <v>6.6</v>
      </c>
      <c r="T6" s="8">
        <f t="shared" si="1"/>
        <v>8.9</v>
      </c>
      <c r="U6" s="8">
        <f t="shared" si="2"/>
        <v>2.3</v>
      </c>
      <c r="V6" s="8">
        <f t="array" ref="V6">VAR(IF(ISNUMBER(SEARCH("*"&amp;O6&amp;"*",IMDB_Movies!$D$2:$D$3790)),IMDB_Movies!$I$2:$I$3790))</f>
        <v>1.247524378</v>
      </c>
      <c r="W6" s="10">
        <f t="array" ref="W6">STDEV(IF(ISNUMBER(SEARCH("*"&amp;O6&amp;"*",IMDB_Movies!$D$2:$D$3790)),IMDB_Movies!$I$2:$I$3790))</f>
        <v>1.116926308</v>
      </c>
      <c r="AA6" s="11" t="s">
        <v>44</v>
      </c>
      <c r="AB6" s="11">
        <f>COUNTIF(IMDB_Movies!$G$2:$G$3790,AA6)</f>
        <v>1</v>
      </c>
      <c r="AC6" s="11">
        <f>AVERAGEIF(IMDB_Movies!$G$2:$G$3790,"*"&amp;AA6&amp;"*",IMDB_Movies!$I$2:$I$3790)</f>
        <v>7.2</v>
      </c>
      <c r="AD6" s="11">
        <f t="array" ref="AD6">MEDIAN(IF(ISNUMBER(SEARCH("*"&amp;AA6&amp;"*",IMDB_Movies!$G$2:$G$3790)),IMDB_Movies!$I$2:$I$3790))</f>
        <v>7.2</v>
      </c>
      <c r="AE6" s="11" t="str">
        <f t="array" ref="AE6">VAR(IF(ISNUMBER(SEARCH("*"&amp;AA6&amp;"*",IMDB_Movies!$G$2:$G$3790)),IMDB_Movies!$I$2:$I$3790))</f>
        <v>#DIV/0!</v>
      </c>
      <c r="AF6" s="11" t="str">
        <f t="array" ref="AF6">STDEV(IF(ISNUMBER(SEARCH("*"&amp;AA6&amp;"*",IMDB_Movies!$G$2:$G$3790)),IMDB_Movies!$I$2:$I$3790))</f>
        <v>#DIV/0!</v>
      </c>
    </row>
    <row r="7" ht="14.25" customHeight="1">
      <c r="A7" s="1" t="s">
        <v>45</v>
      </c>
      <c r="B7" s="1">
        <v>156.0</v>
      </c>
      <c r="C7" s="1">
        <v>3.36530303E8</v>
      </c>
      <c r="D7" s="1" t="s">
        <v>46</v>
      </c>
      <c r="E7" s="1" t="s">
        <v>12</v>
      </c>
      <c r="F7" s="1" t="s">
        <v>47</v>
      </c>
      <c r="G7" s="1" t="s">
        <v>14</v>
      </c>
      <c r="H7" s="1">
        <v>2.58E8</v>
      </c>
      <c r="I7" s="1">
        <v>6.2</v>
      </c>
      <c r="J7" s="1">
        <f>(IMDB_Movies!$C7-IMDB_Movies!$H7)</f>
        <v>78530303</v>
      </c>
      <c r="O7" s="6" t="s">
        <v>48</v>
      </c>
      <c r="P7" s="8">
        <f>COUNTIF(IMDB_Movies!$D$2:$D$3790,"*"&amp;O7&amp;"*")</f>
        <v>197</v>
      </c>
      <c r="Q7" s="8">
        <f>AVERAGEIF(IMDB_Movies!$D$2:$D$3790,"*"&amp;O7&amp;"*",IMDB_Movies!$I$2:$I$3790)</f>
        <v>6.700507614</v>
      </c>
      <c r="R7" s="8">
        <f t="array" ref="R7">MEDIAN(IF(ISNUMBER(SEARCH("*"&amp;O7&amp;"*",IMDB_Movies!$D$2:$D$3790)),IMDB_Movies!$I$2:$I$3790))</f>
        <v>6.8</v>
      </c>
      <c r="S7" s="8">
        <f t="array" ref="S7">MODE(IF(ISNUMBER(SEARCH("*"&amp;O7&amp;"*",IMDB_Movies!$D$2:$D$3790)),IMDB_Movies!$I$2:$I$3790))</f>
        <v>7.3</v>
      </c>
      <c r="T7" s="8">
        <f t="shared" si="1"/>
        <v>8.6</v>
      </c>
      <c r="U7" s="8">
        <f t="shared" si="2"/>
        <v>2.8</v>
      </c>
      <c r="V7" s="8">
        <f t="array" ref="V7">VAR(IF(ISNUMBER(SEARCH("*"&amp;O7&amp;"*",IMDB_Movies!$D$2:$D$3790)),IMDB_Movies!$I$2:$I$3790))</f>
        <v>0.9872956594</v>
      </c>
      <c r="W7" s="10">
        <f t="array" ref="W7">STDEV(IF(ISNUMBER(SEARCH("*"&amp;O7&amp;"*",IMDB_Movies!$D$2:$D$3790)),IMDB_Movies!$I$2:$I$3790))</f>
        <v>0.9936275255</v>
      </c>
      <c r="AA7" s="11" t="s">
        <v>49</v>
      </c>
      <c r="AB7" s="11">
        <f>COUNTIF(IMDB_Movies!$G$2:$G$3790,AA7)</f>
        <v>1</v>
      </c>
      <c r="AC7" s="11">
        <f>AVERAGEIF(IMDB_Movies!$G$2:$G$3790,"*"&amp;AA7&amp;"*",IMDB_Movies!$I$2:$I$3790)</f>
        <v>7.1</v>
      </c>
      <c r="AD7" s="11">
        <f t="array" ref="AD7">MEDIAN(IF(ISNUMBER(SEARCH("*"&amp;AA7&amp;"*",IMDB_Movies!$G$2:$G$3790)),IMDB_Movies!$I$2:$I$3790))</f>
        <v>7.1</v>
      </c>
      <c r="AE7" s="11" t="str">
        <f t="array" ref="AE7">VAR(IF(ISNUMBER(SEARCH("*"&amp;AA7&amp;"*",IMDB_Movies!$G$2:$G$3790)),IMDB_Movies!$I$2:$I$3790))</f>
        <v>#DIV/0!</v>
      </c>
      <c r="AF7" s="11" t="str">
        <f t="array" ref="AF7">STDEV(IF(ISNUMBER(SEARCH("*"&amp;AA7&amp;"*",IMDB_Movies!$G$2:$G$3790)),IMDB_Movies!$I$2:$I$3790))</f>
        <v>#DIV/0!</v>
      </c>
    </row>
    <row r="8" ht="14.25" customHeight="1">
      <c r="A8" s="1" t="s">
        <v>50</v>
      </c>
      <c r="B8" s="1">
        <v>100.0</v>
      </c>
      <c r="C8" s="1">
        <v>2.00807262E8</v>
      </c>
      <c r="D8" s="1" t="s">
        <v>51</v>
      </c>
      <c r="E8" s="1" t="s">
        <v>43</v>
      </c>
      <c r="F8" s="1" t="s">
        <v>52</v>
      </c>
      <c r="G8" s="1" t="s">
        <v>14</v>
      </c>
      <c r="H8" s="1">
        <v>2.6E8</v>
      </c>
      <c r="I8" s="1">
        <v>7.8</v>
      </c>
      <c r="J8" s="1">
        <f>(IMDB_Movies!$C8-IMDB_Movies!$H8)</f>
        <v>-59192738</v>
      </c>
      <c r="O8" s="6" t="s">
        <v>53</v>
      </c>
      <c r="P8" s="8">
        <f>COUNTIF(IMDB_Movies!$D$2:$D$3790,"*"&amp;O8&amp;"*")</f>
        <v>242</v>
      </c>
      <c r="Q8" s="12">
        <f>AVERAGEIF(IMDB_Movies!$D$2:$D$3790,"*"&amp;O8&amp;"*",IMDB_Movies!$I$2:$I$3790)</f>
        <v>7.140082645</v>
      </c>
      <c r="R8" s="12">
        <f t="array" ref="R8">MEDIAN(IF(ISNUMBER(SEARCH("*"&amp;O8&amp;"*",IMDB_Movies!$D$2:$D$3790)),IMDB_Movies!$I$2:$I$3790))</f>
        <v>7.2</v>
      </c>
      <c r="S8" s="8">
        <f t="array" ref="S8">MODE(IF(ISNUMBER(SEARCH("*"&amp;O8&amp;"*",IMDB_Movies!$D$2:$D$3790)),IMDB_Movies!$I$2:$I$3790))</f>
        <v>7</v>
      </c>
      <c r="T8" s="8">
        <f t="shared" si="1"/>
        <v>8.9</v>
      </c>
      <c r="U8" s="8">
        <f t="shared" si="2"/>
        <v>4.5</v>
      </c>
      <c r="V8" s="8">
        <f t="array" ref="V8">VAR(IF(ISNUMBER(SEARCH("*"&amp;O8&amp;"*",IMDB_Movies!$D$2:$D$3790)),IMDB_Movies!$I$2:$I$3790))</f>
        <v>0.5042373375</v>
      </c>
      <c r="W8" s="10">
        <f t="array" ref="W8">STDEV(IF(ISNUMBER(SEARCH("*"&amp;O8&amp;"*",IMDB_Movies!$D$2:$D$3790)),IMDB_Movies!$I$2:$I$3790))</f>
        <v>0.71009671</v>
      </c>
      <c r="AA8" s="11" t="s">
        <v>54</v>
      </c>
      <c r="AB8" s="11">
        <f>COUNTIF(IMDB_Movies!$G$2:$G$3790,AA8)</f>
        <v>1</v>
      </c>
      <c r="AC8" s="11">
        <f>AVERAGEIF(IMDB_Movies!$G$2:$G$3790,"*"&amp;AA8&amp;"*",IMDB_Movies!$I$2:$I$3790)</f>
        <v>4.3</v>
      </c>
      <c r="AD8" s="11">
        <f t="array" ref="AD8">MEDIAN(IF(ISNUMBER(SEARCH("*"&amp;AA8&amp;"*",IMDB_Movies!$G$2:$G$3790)),IMDB_Movies!$I$2:$I$3790))</f>
        <v>4.3</v>
      </c>
      <c r="AE8" s="11" t="str">
        <f t="array" ref="AE8">VAR(IF(ISNUMBER(SEARCH("*"&amp;AA8&amp;"*",IMDB_Movies!$G$2:$G$3790)),IMDB_Movies!$I$2:$I$3790))</f>
        <v>#DIV/0!</v>
      </c>
      <c r="AF8" s="11" t="str">
        <f t="array" ref="AF8">STDEV(IF(ISNUMBER(SEARCH("*"&amp;AA8&amp;"*",IMDB_Movies!$G$2:$G$3790)),IMDB_Movies!$I$2:$I$3790))</f>
        <v>#DIV/0!</v>
      </c>
    </row>
    <row r="9" ht="14.25" customHeight="1">
      <c r="A9" s="1" t="s">
        <v>55</v>
      </c>
      <c r="B9" s="1">
        <v>141.0</v>
      </c>
      <c r="C9" s="1">
        <v>4.58991599E8</v>
      </c>
      <c r="D9" s="1" t="s">
        <v>41</v>
      </c>
      <c r="E9" s="1" t="s">
        <v>12</v>
      </c>
      <c r="F9" s="1" t="s">
        <v>56</v>
      </c>
      <c r="G9" s="1" t="s">
        <v>14</v>
      </c>
      <c r="H9" s="1">
        <v>2.5E8</v>
      </c>
      <c r="I9" s="1">
        <v>7.5</v>
      </c>
      <c r="J9" s="1">
        <f>(IMDB_Movies!$C9-IMDB_Movies!$H9)</f>
        <v>208991599</v>
      </c>
      <c r="O9" s="6" t="s">
        <v>57</v>
      </c>
      <c r="P9" s="7">
        <f>COUNTIF(IMDB_Movies!$D$2:$D$3790,"*"&amp;O9&amp;"*")</f>
        <v>1492</v>
      </c>
      <c r="Q9" s="8">
        <f>AVERAGEIF(IMDB_Movies!$D$2:$D$3790,"*"&amp;O9&amp;"*",IMDB_Movies!$I$2:$I$3790)</f>
        <v>6.183310992</v>
      </c>
      <c r="R9" s="8">
        <f t="array" ref="R9">MEDIAN(IF(ISNUMBER(SEARCH("*"&amp;O9&amp;"*",IMDB_Movies!$D$2:$D$3790)),IMDB_Movies!$I$2:$I$3790))</f>
        <v>6.3</v>
      </c>
      <c r="S9" s="8">
        <f t="array" ref="S9">MODE(IF(ISNUMBER(SEARCH("*"&amp;O9&amp;"*",IMDB_Movies!$D$2:$D$3790)),IMDB_Movies!$I$2:$I$3790))</f>
        <v>6.3</v>
      </c>
      <c r="T9" s="8">
        <f t="shared" si="1"/>
        <v>8.8</v>
      </c>
      <c r="U9" s="8">
        <f t="shared" si="2"/>
        <v>1.9</v>
      </c>
      <c r="V9" s="8">
        <f t="array" ref="V9">VAR(IF(ISNUMBER(SEARCH("*"&amp;O9&amp;"*",IMDB_Movies!$D$2:$D$3790)),IMDB_Movies!$I$2:$I$3790))</f>
        <v>1.081431552</v>
      </c>
      <c r="W9" s="10">
        <f t="array" ref="W9">STDEV(IF(ISNUMBER(SEARCH("*"&amp;O9&amp;"*",IMDB_Movies!$D$2:$D$3790)),IMDB_Movies!$I$2:$I$3790))</f>
        <v>1.039919012</v>
      </c>
      <c r="AA9" s="11" t="s">
        <v>58</v>
      </c>
      <c r="AB9" s="11">
        <f>COUNTIF(IMDB_Movies!$G$2:$G$3790,AA9)</f>
        <v>8</v>
      </c>
      <c r="AC9" s="11">
        <f>AVERAGEIF(IMDB_Movies!$G$2:$G$3790,"*"&amp;AA9&amp;"*",IMDB_Movies!$I$2:$I$3790)</f>
        <v>7.2375</v>
      </c>
      <c r="AD9" s="11">
        <f t="array" ref="AD9">MEDIAN(IF(ISNUMBER(SEARCH("*"&amp;AA9&amp;"*",IMDB_Movies!$G$2:$G$3790)),IMDB_Movies!$I$2:$I$3790))</f>
        <v>7.3</v>
      </c>
      <c r="AE9" s="11">
        <f t="array" ref="AE9">VAR(IF(ISNUMBER(SEARCH("*"&amp;AA9&amp;"*",IMDB_Movies!$G$2:$G$3790)),IMDB_Movies!$I$2:$I$3790))</f>
        <v>0.1941071429</v>
      </c>
      <c r="AF9" s="11">
        <f t="array" ref="AF9">STDEV(IF(ISNUMBER(SEARCH("*"&amp;AA9&amp;"*",IMDB_Movies!$G$2:$G$3790)),IMDB_Movies!$I$2:$I$3790))</f>
        <v>0.4405759218</v>
      </c>
    </row>
    <row r="10" ht="14.25" customHeight="1">
      <c r="A10" s="1" t="s">
        <v>59</v>
      </c>
      <c r="B10" s="1">
        <v>153.0</v>
      </c>
      <c r="C10" s="1">
        <v>3.0195698E8</v>
      </c>
      <c r="D10" s="1" t="s">
        <v>60</v>
      </c>
      <c r="E10" s="1" t="s">
        <v>43</v>
      </c>
      <c r="F10" s="1" t="s">
        <v>61</v>
      </c>
      <c r="G10" s="1" t="s">
        <v>14</v>
      </c>
      <c r="H10" s="1">
        <v>2.5E8</v>
      </c>
      <c r="I10" s="1">
        <v>7.5</v>
      </c>
      <c r="J10" s="1">
        <f>(IMDB_Movies!$C10-IMDB_Movies!$H10)</f>
        <v>51956980</v>
      </c>
      <c r="O10" s="6" t="s">
        <v>62</v>
      </c>
      <c r="P10" s="8">
        <f>COUNTIF(IMDB_Movies!$D$2:$D$3790,"*"&amp;O10&amp;"*")</f>
        <v>703</v>
      </c>
      <c r="Q10" s="8">
        <f>AVERAGEIF(IMDB_Movies!$D$2:$D$3790,"*"&amp;O10&amp;"*",IMDB_Movies!$I$2:$I$3790)</f>
        <v>6.545661451</v>
      </c>
      <c r="R10" s="8">
        <f t="array" ref="R10">MEDIAN(IF(ISNUMBER(SEARCH("*"&amp;O10&amp;"*",IMDB_Movies!$D$2:$D$3790)),IMDB_Movies!$I$2:$I$3790))</f>
        <v>6.6</v>
      </c>
      <c r="S10" s="8">
        <f t="array" ref="S10">MODE(IF(ISNUMBER(SEARCH("*"&amp;O10&amp;"*",IMDB_Movies!$D$2:$D$3790)),IMDB_Movies!$I$2:$I$3790))</f>
        <v>6.6</v>
      </c>
      <c r="T10" s="9">
        <f t="shared" si="1"/>
        <v>9.3</v>
      </c>
      <c r="U10" s="8">
        <f t="shared" si="2"/>
        <v>2.4</v>
      </c>
      <c r="V10" s="8">
        <f t="array" ref="V10">VAR(IF(ISNUMBER(SEARCH("*"&amp;O10&amp;"*",IMDB_Movies!$D$2:$D$3790)),IMDB_Movies!$I$2:$I$3790))</f>
        <v>0.9714305804</v>
      </c>
      <c r="W10" s="10">
        <f t="array" ref="W10">STDEV(IF(ISNUMBER(SEARCH("*"&amp;O10&amp;"*",IMDB_Movies!$D$2:$D$3790)),IMDB_Movies!$I$2:$I$3790))</f>
        <v>0.9856117797</v>
      </c>
      <c r="AA10" s="11" t="s">
        <v>63</v>
      </c>
      <c r="AB10" s="11">
        <f>COUNTIF(IMDB_Movies!$G$2:$G$3790,AA10)</f>
        <v>1</v>
      </c>
      <c r="AC10" s="11">
        <f>AVERAGEIF(IMDB_Movies!$G$2:$G$3790,"*"&amp;AA10&amp;"*",IMDB_Movies!$I$2:$I$3790)</f>
        <v>7.4</v>
      </c>
      <c r="AD10" s="11">
        <f t="array" ref="AD10">MEDIAN(IF(ISNUMBER(SEARCH("*"&amp;AA10&amp;"*",IMDB_Movies!$G$2:$G$3790)),IMDB_Movies!$I$2:$I$3790))</f>
        <v>7.4</v>
      </c>
      <c r="AE10" s="11" t="str">
        <f t="array" ref="AE10">VAR(IF(ISNUMBER(SEARCH("*"&amp;AA10&amp;"*",IMDB_Movies!$G$2:$G$3790)),IMDB_Movies!$I$2:$I$3790))</f>
        <v>#DIV/0!</v>
      </c>
      <c r="AF10" s="11" t="str">
        <f t="array" ref="AF10">STDEV(IF(ISNUMBER(SEARCH("*"&amp;AA10&amp;"*",IMDB_Movies!$G$2:$G$3790)),IMDB_Movies!$I$2:$I$3790))</f>
        <v>#DIV/0!</v>
      </c>
    </row>
    <row r="11" ht="14.25" customHeight="1">
      <c r="A11" s="1" t="s">
        <v>64</v>
      </c>
      <c r="B11" s="1">
        <v>183.0</v>
      </c>
      <c r="C11" s="1">
        <v>3.30249062E8</v>
      </c>
      <c r="D11" s="1" t="s">
        <v>41</v>
      </c>
      <c r="E11" s="1" t="s">
        <v>12</v>
      </c>
      <c r="F11" s="1" t="s">
        <v>65</v>
      </c>
      <c r="G11" s="1" t="s">
        <v>14</v>
      </c>
      <c r="H11" s="1">
        <v>2.5E8</v>
      </c>
      <c r="I11" s="1">
        <v>6.9</v>
      </c>
      <c r="J11" s="1">
        <f>(IMDB_Movies!$C11-IMDB_Movies!$H11)</f>
        <v>80249062</v>
      </c>
      <c r="O11" s="6" t="s">
        <v>66</v>
      </c>
      <c r="P11" s="8">
        <f>COUNTIF(IMDB_Movies!$D$2:$D$3790,"*"&amp;O11&amp;"*")</f>
        <v>67</v>
      </c>
      <c r="Q11" s="12">
        <f>AVERAGEIF(IMDB_Movies!$D$2:$D$3790,"*"&amp;O11&amp;"*",IMDB_Movies!$I$2:$I$3790)</f>
        <v>7.011940299</v>
      </c>
      <c r="R11" s="12">
        <f t="array" ref="R11">MEDIAN(IF(ISNUMBER(SEARCH("*"&amp;O11&amp;"*",IMDB_Movies!$D$2:$D$3790)),IMDB_Movies!$I$2:$I$3790))</f>
        <v>7.2</v>
      </c>
      <c r="S11" s="8">
        <f t="array" ref="S11">MODE(IF(ISNUMBER(SEARCH("*"&amp;O11&amp;"*",IMDB_Movies!$D$2:$D$3790)),IMDB_Movies!$I$2:$I$3790))</f>
        <v>6.6</v>
      </c>
      <c r="T11" s="8">
        <f t="shared" si="1"/>
        <v>8.5</v>
      </c>
      <c r="U11" s="13">
        <f t="shared" si="2"/>
        <v>1.6</v>
      </c>
      <c r="V11" s="8">
        <f t="array" ref="V11">VAR(IF(ISNUMBER(SEARCH("*"&amp;O11&amp;"*",IMDB_Movies!$D$2:$D$3790)),IMDB_Movies!$I$2:$I$3790))</f>
        <v>1.439855269</v>
      </c>
      <c r="W11" s="10">
        <f t="array" ref="W11">STDEV(IF(ISNUMBER(SEARCH("*"&amp;O11&amp;"*",IMDB_Movies!$D$2:$D$3790)),IMDB_Movies!$I$2:$I$3790))</f>
        <v>1.199939694</v>
      </c>
      <c r="AA11" s="11" t="s">
        <v>67</v>
      </c>
      <c r="AB11" s="11">
        <f>COUNTIF(IMDB_Movies!$G$2:$G$3790,AA11)</f>
        <v>3</v>
      </c>
      <c r="AC11" s="11">
        <f>AVERAGEIF(IMDB_Movies!$G$2:$G$3790,"*"&amp;AA11&amp;"*",IMDB_Movies!$I$2:$I$3790)</f>
        <v>7.9</v>
      </c>
      <c r="AD11" s="11">
        <f t="array" ref="AD11">MEDIAN(IF(ISNUMBER(SEARCH("*"&amp;AA11&amp;"*",IMDB_Movies!$G$2:$G$3790)),IMDB_Movies!$I$2:$I$3790))</f>
        <v>8.1</v>
      </c>
      <c r="AE11" s="11">
        <f t="array" ref="AE11">VAR(IF(ISNUMBER(SEARCH("*"&amp;AA11&amp;"*",IMDB_Movies!$G$2:$G$3790)),IMDB_Movies!$I$2:$I$3790))</f>
        <v>0.28</v>
      </c>
      <c r="AF11" s="11">
        <f t="array" ref="AF11">STDEV(IF(ISNUMBER(SEARCH("*"&amp;AA11&amp;"*",IMDB_Movies!$G$2:$G$3790)),IMDB_Movies!$I$2:$I$3790))</f>
        <v>0.5291502622</v>
      </c>
    </row>
    <row r="12" ht="14.25" customHeight="1">
      <c r="A12" s="1" t="s">
        <v>68</v>
      </c>
      <c r="B12" s="1">
        <v>169.0</v>
      </c>
      <c r="C12" s="1">
        <v>2.00069408E8</v>
      </c>
      <c r="D12" s="1" t="s">
        <v>41</v>
      </c>
      <c r="E12" s="1" t="s">
        <v>12</v>
      </c>
      <c r="F12" s="1" t="s">
        <v>69</v>
      </c>
      <c r="G12" s="1" t="s">
        <v>14</v>
      </c>
      <c r="H12" s="1">
        <v>2.09E8</v>
      </c>
      <c r="I12" s="1">
        <v>6.1</v>
      </c>
      <c r="J12" s="1">
        <f>(IMDB_Movies!$C12-IMDB_Movies!$H12)</f>
        <v>-8930592</v>
      </c>
      <c r="O12" s="6" t="s">
        <v>70</v>
      </c>
      <c r="P12" s="7">
        <f>COUNTIF(IMDB_Movies!$D$2:$D$3790,"*"&amp;O12&amp;"*")</f>
        <v>1914</v>
      </c>
      <c r="Q12" s="8">
        <f>AVERAGEIF(IMDB_Movies!$D$2:$D$3790,"*"&amp;O12&amp;"*",IMDB_Movies!$I$2:$I$3790)</f>
        <v>6.787774295</v>
      </c>
      <c r="R12" s="8">
        <f t="array" ref="R12">MEDIAN(IF(ISNUMBER(SEARCH("*"&amp;O12&amp;"*",IMDB_Movies!$D$2:$D$3790)),IMDB_Movies!$I$2:$I$3790))</f>
        <v>6.9</v>
      </c>
      <c r="S12" s="8">
        <f t="array" ref="S12">MODE(IF(ISNUMBER(SEARCH("*"&amp;O12&amp;"*",IMDB_Movies!$D$2:$D$3790)),IMDB_Movies!$I$2:$I$3790))</f>
        <v>6.7</v>
      </c>
      <c r="T12" s="9">
        <f t="shared" si="1"/>
        <v>9.3</v>
      </c>
      <c r="U12" s="8">
        <f t="shared" si="2"/>
        <v>2.1</v>
      </c>
      <c r="V12" s="8">
        <f t="array" ref="V12">VAR(IF(ISNUMBER(SEARCH("*"&amp;O12&amp;"*",IMDB_Movies!$D$2:$D$3790)),IMDB_Movies!$I$2:$I$3790))</f>
        <v>0.795417626</v>
      </c>
      <c r="W12" s="10">
        <f t="array" ref="W12">STDEV(IF(ISNUMBER(SEARCH("*"&amp;O12&amp;"*",IMDB_Movies!$D$2:$D$3790)),IMDB_Movies!$I$2:$I$3790))</f>
        <v>0.8918618873</v>
      </c>
      <c r="AA12" s="11" t="s">
        <v>71</v>
      </c>
      <c r="AB12" s="11">
        <f>COUNTIF(IMDB_Movies!$G$2:$G$3790,AA12)</f>
        <v>2</v>
      </c>
      <c r="AC12" s="11">
        <f>AVERAGEIF(IMDB_Movies!$G$2:$G$3790,"*"&amp;AA12&amp;"*",IMDB_Movies!$I$2:$I$3790)</f>
        <v>7.08125</v>
      </c>
      <c r="AD12" s="11">
        <f t="array" ref="AD12">MEDIAN(IF(ISNUMBER(SEARCH("*"&amp;AA12&amp;"*",IMDB_Movies!$G$2:$G$3790)),IMDB_Movies!$I$2:$I$3790))</f>
        <v>7.4</v>
      </c>
      <c r="AE12" s="11">
        <f t="array" ref="AE12">VAR(IF(ISNUMBER(SEARCH("*"&amp;AA12&amp;"*",IMDB_Movies!$G$2:$G$3790)),IMDB_Movies!$I$2:$I$3790))</f>
        <v>0.5362916667</v>
      </c>
      <c r="AF12" s="11">
        <f t="array" ref="AF12">STDEV(IF(ISNUMBER(SEARCH("*"&amp;AA12&amp;"*",IMDB_Movies!$G$2:$G$3790)),IMDB_Movies!$I$2:$I$3790))</f>
        <v>0.7323193748</v>
      </c>
    </row>
    <row r="13" ht="14.25" customHeight="1">
      <c r="A13" s="1" t="s">
        <v>72</v>
      </c>
      <c r="B13" s="1">
        <v>106.0</v>
      </c>
      <c r="C13" s="1">
        <v>1.68368427E8</v>
      </c>
      <c r="D13" s="1" t="s">
        <v>73</v>
      </c>
      <c r="E13" s="1" t="s">
        <v>12</v>
      </c>
      <c r="F13" s="1" t="s">
        <v>74</v>
      </c>
      <c r="G13" s="1" t="s">
        <v>14</v>
      </c>
      <c r="H13" s="1">
        <v>2.0E8</v>
      </c>
      <c r="I13" s="1">
        <v>6.7</v>
      </c>
      <c r="J13" s="1">
        <f>(IMDB_Movies!$C13-IMDB_Movies!$H13)</f>
        <v>-31631573</v>
      </c>
      <c r="O13" s="6" t="s">
        <v>75</v>
      </c>
      <c r="P13" s="8">
        <f>COUNTIF(IMDB_Movies!$D$2:$D$3790,"*"&amp;O13&amp;"*")</f>
        <v>442</v>
      </c>
      <c r="Q13" s="8">
        <f>AVERAGEIF(IMDB_Movies!$D$2:$D$3790,"*"&amp;O13&amp;"*",IMDB_Movies!$I$2:$I$3790)</f>
        <v>6.202262443</v>
      </c>
      <c r="R13" s="8">
        <f t="array" ref="R13">MEDIAN(IF(ISNUMBER(SEARCH("*"&amp;O13&amp;"*",IMDB_Movies!$D$2:$D$3790)),IMDB_Movies!$I$2:$I$3790))</f>
        <v>6.3</v>
      </c>
      <c r="S13" s="8">
        <f t="array" ref="S13">MODE(IF(ISNUMBER(SEARCH("*"&amp;O13&amp;"*",IMDB_Movies!$D$2:$D$3790)),IMDB_Movies!$I$2:$I$3790))</f>
        <v>5.4</v>
      </c>
      <c r="T13" s="8">
        <f t="shared" si="1"/>
        <v>8.6</v>
      </c>
      <c r="U13" s="8">
        <f t="shared" si="2"/>
        <v>1.9</v>
      </c>
      <c r="V13" s="8">
        <f t="array" ref="V13">VAR(IF(ISNUMBER(SEARCH("*"&amp;O13&amp;"*",IMDB_Movies!$D$2:$D$3790)),IMDB_Movies!$I$2:$I$3790))</f>
        <v>1.3670697</v>
      </c>
      <c r="W13" s="10">
        <f t="array" ref="W13">STDEV(IF(ISNUMBER(SEARCH("*"&amp;O13&amp;"*",IMDB_Movies!$D$2:$D$3790)),IMDB_Movies!$I$2:$I$3790))</f>
        <v>1.169217559</v>
      </c>
      <c r="AA13" s="11" t="s">
        <v>76</v>
      </c>
      <c r="AB13" s="11">
        <f>COUNTIF(IMDB_Movies!$G$2:$G$3790,AA13)</f>
        <v>3</v>
      </c>
      <c r="AC13" s="11">
        <f>AVERAGEIF(IMDB_Movies!$G$2:$G$3790,"*"&amp;AA13&amp;"*",IMDB_Movies!$I$2:$I$3790)</f>
        <v>7.566666667</v>
      </c>
      <c r="AD13" s="11">
        <f t="array" ref="AD13">MEDIAN(IF(ISNUMBER(SEARCH("*"&amp;AA13&amp;"*",IMDB_Movies!$G$2:$G$3790)),IMDB_Movies!$I$2:$I$3790))</f>
        <v>7.8</v>
      </c>
      <c r="AE13" s="11">
        <f t="array" ref="AE13">VAR(IF(ISNUMBER(SEARCH("*"&amp;AA13&amp;"*",IMDB_Movies!$G$2:$G$3790)),IMDB_Movies!$I$2:$I$3790))</f>
        <v>0.1633333333</v>
      </c>
      <c r="AF13" s="11">
        <f t="array" ref="AF13">STDEV(IF(ISNUMBER(SEARCH("*"&amp;AA13&amp;"*",IMDB_Movies!$G$2:$G$3790)),IMDB_Movies!$I$2:$I$3790))</f>
        <v>0.4041451884</v>
      </c>
    </row>
    <row r="14" ht="14.25" customHeight="1">
      <c r="A14" s="1" t="s">
        <v>15</v>
      </c>
      <c r="B14" s="1">
        <v>151.0</v>
      </c>
      <c r="C14" s="1">
        <v>4.23032628E8</v>
      </c>
      <c r="D14" s="1" t="s">
        <v>16</v>
      </c>
      <c r="E14" s="1" t="s">
        <v>12</v>
      </c>
      <c r="F14" s="1" t="s">
        <v>77</v>
      </c>
      <c r="G14" s="1" t="s">
        <v>14</v>
      </c>
      <c r="H14" s="1">
        <v>2.25E8</v>
      </c>
      <c r="I14" s="1">
        <v>7.3</v>
      </c>
      <c r="J14" s="1">
        <f>(IMDB_Movies!$C14-IMDB_Movies!$H14)</f>
        <v>198032628</v>
      </c>
      <c r="O14" s="6" t="s">
        <v>78</v>
      </c>
      <c r="P14" s="8">
        <f>COUNTIF(IMDB_Movies!$D$2:$D$3790,"*"&amp;O14&amp;"*")</f>
        <v>496</v>
      </c>
      <c r="Q14" s="8">
        <f>AVERAGEIF(IMDB_Movies!$D$2:$D$3790,"*"&amp;O14&amp;"*",IMDB_Movies!$I$2:$I$3790)</f>
        <v>6.285080645</v>
      </c>
      <c r="R14" s="8">
        <f t="array" ref="R14">MEDIAN(IF(ISNUMBER(SEARCH("*"&amp;O14&amp;"*",IMDB_Movies!$D$2:$D$3790)),IMDB_Movies!$I$2:$I$3790))</f>
        <v>6.4</v>
      </c>
      <c r="S14" s="8">
        <f t="array" ref="S14">MODE(IF(ISNUMBER(SEARCH("*"&amp;O14&amp;"*",IMDB_Movies!$D$2:$D$3790)),IMDB_Movies!$I$2:$I$3790))</f>
        <v>6.7</v>
      </c>
      <c r="T14" s="8">
        <f t="shared" si="1"/>
        <v>8.9</v>
      </c>
      <c r="U14" s="8">
        <f t="shared" si="2"/>
        <v>2.2</v>
      </c>
      <c r="V14" s="8">
        <f t="array" ref="V14">VAR(IF(ISNUMBER(SEARCH("*"&amp;O14&amp;"*",IMDB_Movies!$D$2:$D$3790)),IMDB_Movies!$I$2:$I$3790))</f>
        <v>1.30054464</v>
      </c>
      <c r="W14" s="10">
        <f t="array" ref="W14">STDEV(IF(ISNUMBER(SEARCH("*"&amp;O14&amp;"*",IMDB_Movies!$D$2:$D$3790)),IMDB_Movies!$I$2:$I$3790))</f>
        <v>1.140414241</v>
      </c>
      <c r="AA14" s="11" t="s">
        <v>79</v>
      </c>
      <c r="AB14" s="11">
        <f>COUNTIF(IMDB_Movies!$G$2:$G$3790,AA14)</f>
        <v>1</v>
      </c>
      <c r="AC14" s="11">
        <f>AVERAGEIF(IMDB_Movies!$G$2:$G$3790,"*"&amp;AA14&amp;"*",IMDB_Movies!$I$2:$I$3790)</f>
        <v>7.5</v>
      </c>
      <c r="AD14" s="11">
        <f t="array" ref="AD14">MEDIAN(IF(ISNUMBER(SEARCH("*"&amp;AA14&amp;"*",IMDB_Movies!$G$2:$G$3790)),IMDB_Movies!$I$2:$I$3790))</f>
        <v>7.5</v>
      </c>
      <c r="AE14" s="11" t="str">
        <f t="array" ref="AE14">VAR(IF(ISNUMBER(SEARCH("*"&amp;AA14&amp;"*",IMDB_Movies!$G$2:$G$3790)),IMDB_Movies!$I$2:$I$3790))</f>
        <v>#DIV/0!</v>
      </c>
      <c r="AF14" s="11" t="str">
        <f t="array" ref="AF14">STDEV(IF(ISNUMBER(SEARCH("*"&amp;AA14&amp;"*",IMDB_Movies!$G$2:$G$3790)),IMDB_Movies!$I$2:$I$3790))</f>
        <v>#DIV/0!</v>
      </c>
    </row>
    <row r="15" ht="14.25" customHeight="1">
      <c r="A15" s="1" t="s">
        <v>15</v>
      </c>
      <c r="B15" s="1">
        <v>150.0</v>
      </c>
      <c r="C15" s="1">
        <v>8.928991E7</v>
      </c>
      <c r="D15" s="1" t="s">
        <v>80</v>
      </c>
      <c r="E15" s="1" t="s">
        <v>12</v>
      </c>
      <c r="F15" s="1" t="s">
        <v>81</v>
      </c>
      <c r="G15" s="1" t="s">
        <v>14</v>
      </c>
      <c r="H15" s="1">
        <v>2.15E8</v>
      </c>
      <c r="I15" s="1">
        <v>6.5</v>
      </c>
      <c r="J15" s="1">
        <f>(IMDB_Movies!$C15-IMDB_Movies!$H15)</f>
        <v>-125710090</v>
      </c>
      <c r="O15" s="6" t="s">
        <v>82</v>
      </c>
      <c r="P15" s="8">
        <f>COUNTIF(IMDB_Movies!$D$2:$D$3790,"*"&amp;O15&amp;"*")</f>
        <v>379</v>
      </c>
      <c r="Q15" s="8">
        <f>AVERAGEIF(IMDB_Movies!$D$2:$D$3790,"*"&amp;O15&amp;"*",IMDB_Movies!$I$2:$I$3790)</f>
        <v>5.903957784</v>
      </c>
      <c r="R15" s="8">
        <f t="array" ref="R15">MEDIAN(IF(ISNUMBER(SEARCH("*"&amp;O15&amp;"*",IMDB_Movies!$D$2:$D$3790)),IMDB_Movies!$I$2:$I$3790))</f>
        <v>5.9</v>
      </c>
      <c r="S15" s="8">
        <f t="array" ref="S15">MODE(IF(ISNUMBER(SEARCH("*"&amp;O15&amp;"*",IMDB_Movies!$D$2:$D$3790)),IMDB_Movies!$I$2:$I$3790))</f>
        <v>6.2</v>
      </c>
      <c r="T15" s="8">
        <f t="shared" si="1"/>
        <v>8.6</v>
      </c>
      <c r="U15" s="8">
        <f t="shared" si="2"/>
        <v>2.3</v>
      </c>
      <c r="V15" s="8">
        <f t="array" ref="V15">VAR(IF(ISNUMBER(SEARCH("*"&amp;O15&amp;"*",IMDB_Movies!$D$2:$D$3790)),IMDB_Movies!$I$2:$I$3790))</f>
        <v>0.9821271517</v>
      </c>
      <c r="W15" s="10">
        <f t="array" ref="W15">STDEV(IF(ISNUMBER(SEARCH("*"&amp;O15&amp;"*",IMDB_Movies!$D$2:$D$3790)),IMDB_Movies!$I$2:$I$3790))</f>
        <v>0.9910232851</v>
      </c>
      <c r="AA15" s="11" t="s">
        <v>14</v>
      </c>
      <c r="AB15" s="11">
        <f>COUNTIF(IMDB_Movies!$G$2:$G$3790,AA15)</f>
        <v>3606</v>
      </c>
      <c r="AC15" s="11">
        <f>AVERAGEIF(IMDB_Movies!$G$2:$G$3790,"*"&amp;AA15&amp;"*",IMDB_Movies!$I$2:$I$3790)</f>
        <v>6.421436495</v>
      </c>
      <c r="AD15" s="11">
        <f t="array" ref="AD15">MEDIAN(IF(ISNUMBER(SEARCH("*"&amp;AA15&amp;"*",IMDB_Movies!$G$2:$G$3790)),IMDB_Movies!$I$2:$I$3790))</f>
        <v>6.5</v>
      </c>
      <c r="AE15" s="11">
        <f t="array" ref="AE15">VAR(IF(ISNUMBER(SEARCH("*"&amp;AA15&amp;"*",IMDB_Movies!$G$2:$G$3790)),IMDB_Movies!$I$2:$I$3790))</f>
        <v>1.107753941</v>
      </c>
      <c r="AF15" s="11">
        <f t="array" ref="AF15">STDEV(IF(ISNUMBER(SEARCH("*"&amp;AA15&amp;"*",IMDB_Movies!$G$2:$G$3790)),IMDB_Movies!$I$2:$I$3790))</f>
        <v>1.052498903</v>
      </c>
    </row>
    <row r="16" ht="14.25" customHeight="1">
      <c r="A16" s="1" t="s">
        <v>64</v>
      </c>
      <c r="B16" s="1">
        <v>143.0</v>
      </c>
      <c r="C16" s="1">
        <v>2.91021565E8</v>
      </c>
      <c r="D16" s="1" t="s">
        <v>11</v>
      </c>
      <c r="E16" s="1" t="s">
        <v>12</v>
      </c>
      <c r="F16" s="1" t="s">
        <v>83</v>
      </c>
      <c r="G16" s="1" t="s">
        <v>14</v>
      </c>
      <c r="H16" s="1">
        <v>2.25E8</v>
      </c>
      <c r="I16" s="1">
        <v>7.2</v>
      </c>
      <c r="J16" s="1">
        <f>(IMDB_Movies!$C16-IMDB_Movies!$H16)</f>
        <v>66021565</v>
      </c>
      <c r="O16" s="6" t="s">
        <v>84</v>
      </c>
      <c r="P16" s="8">
        <f>COUNTIF(IMDB_Movies!$D$2:$D$3790,"*"&amp;O16&amp;"*")</f>
        <v>102</v>
      </c>
      <c r="Q16" s="8">
        <f>AVERAGEIF(IMDB_Movies!$D$2:$D$3790,"*"&amp;O16&amp;"*",IMDB_Movies!$I$2:$I$3790)</f>
        <v>6.550980392</v>
      </c>
      <c r="R16" s="8">
        <f t="array" ref="R16">MEDIAN(IF(ISNUMBER(SEARCH("*"&amp;O16&amp;"*",IMDB_Movies!$D$2:$D$3790)),IMDB_Movies!$I$2:$I$3790))</f>
        <v>6.7</v>
      </c>
      <c r="S16" s="8">
        <f t="array" ref="S16">MODE(IF(ISNUMBER(SEARCH("*"&amp;O16&amp;"*",IMDB_Movies!$D$2:$D$3790)),IMDB_Movies!$I$2:$I$3790))</f>
        <v>7.1</v>
      </c>
      <c r="T16" s="8">
        <f t="shared" si="1"/>
        <v>8.5</v>
      </c>
      <c r="U16" s="8">
        <f t="shared" si="2"/>
        <v>2.1</v>
      </c>
      <c r="V16" s="8">
        <f t="array" ref="V16">VAR(IF(ISNUMBER(SEARCH("*"&amp;O16&amp;"*",IMDB_Movies!$D$2:$D$3790)),IMDB_Movies!$I$2:$I$3790))</f>
        <v>1.307672297</v>
      </c>
      <c r="W16" s="10">
        <f t="array" ref="W16">STDEV(IF(ISNUMBER(SEARCH("*"&amp;O16&amp;"*",IMDB_Movies!$D$2:$D$3790)),IMDB_Movies!$I$2:$I$3790))</f>
        <v>1.143535</v>
      </c>
      <c r="AA16" s="11" t="s">
        <v>85</v>
      </c>
      <c r="AB16" s="11">
        <f>COUNTIF(IMDB_Movies!$G$2:$G$3790,AA16)</f>
        <v>1</v>
      </c>
      <c r="AC16" s="11">
        <f>AVERAGEIF(IMDB_Movies!$G$2:$G$3790,"*"&amp;AA16&amp;"*",IMDB_Movies!$I$2:$I$3790)</f>
        <v>6.7</v>
      </c>
      <c r="AD16" s="11">
        <f t="array" ref="AD16">MEDIAN(IF(ISNUMBER(SEARCH("*"&amp;AA16&amp;"*",IMDB_Movies!$G$2:$G$3790)),IMDB_Movies!$I$2:$I$3790))</f>
        <v>6.7</v>
      </c>
      <c r="AE16" s="11" t="str">
        <f t="array" ref="AE16">VAR(IF(ISNUMBER(SEARCH("*"&amp;AA16&amp;"*",IMDB_Movies!$G$2:$G$3790)),IMDB_Movies!$I$2:$I$3790))</f>
        <v>#DIV/0!</v>
      </c>
      <c r="AF16" s="11" t="str">
        <f t="array" ref="AF16">STDEV(IF(ISNUMBER(SEARCH("*"&amp;AA16&amp;"*",IMDB_Movies!$G$2:$G$3790)),IMDB_Movies!$I$2:$I$3790))</f>
        <v>#DIV/0!</v>
      </c>
    </row>
    <row r="17" ht="14.25" customHeight="1">
      <c r="A17" s="1" t="s">
        <v>86</v>
      </c>
      <c r="B17" s="1">
        <v>150.0</v>
      </c>
      <c r="C17" s="1">
        <v>1.41614023E8</v>
      </c>
      <c r="D17" s="1" t="s">
        <v>87</v>
      </c>
      <c r="E17" s="1" t="s">
        <v>12</v>
      </c>
      <c r="F17" s="1" t="s">
        <v>88</v>
      </c>
      <c r="G17" s="1" t="s">
        <v>14</v>
      </c>
      <c r="H17" s="1">
        <v>2.25E8</v>
      </c>
      <c r="I17" s="1">
        <v>6.6</v>
      </c>
      <c r="J17" s="1">
        <f>(IMDB_Movies!$C17-IMDB_Movies!$H17)</f>
        <v>-83385977</v>
      </c>
      <c r="O17" s="6" t="s">
        <v>89</v>
      </c>
      <c r="P17" s="8">
        <f>COUNTIF(IMDB_Movies!$D$2:$D$3790,"*"&amp;O17&amp;"*")</f>
        <v>377</v>
      </c>
      <c r="Q17" s="8">
        <f>AVERAGEIF(IMDB_Movies!$D$2:$D$3790,"*"&amp;O17&amp;"*",IMDB_Movies!$I$2:$I$3790)</f>
        <v>6.469496021</v>
      </c>
      <c r="R17" s="8">
        <f t="array" ref="R17">MEDIAN(IF(ISNUMBER(SEARCH("*"&amp;O17&amp;"*",IMDB_Movies!$D$2:$D$3790)),IMDB_Movies!$I$2:$I$3790))</f>
        <v>6.5</v>
      </c>
      <c r="S17" s="8">
        <f t="array" ref="S17">MODE(IF(ISNUMBER(SEARCH("*"&amp;O17&amp;"*",IMDB_Movies!$D$2:$D$3790)),IMDB_Movies!$I$2:$I$3790))</f>
        <v>6.6</v>
      </c>
      <c r="T17" s="8">
        <f t="shared" si="1"/>
        <v>8.6</v>
      </c>
      <c r="U17" s="8">
        <f t="shared" si="2"/>
        <v>3.1</v>
      </c>
      <c r="V17" s="8">
        <f t="array" ref="V17">VAR(IF(ISNUMBER(SEARCH("*"&amp;O17&amp;"*",IMDB_Movies!$D$2:$D$3790)),IMDB_Movies!$I$2:$I$3790))</f>
        <v>1.014838309</v>
      </c>
      <c r="W17" s="10">
        <f t="array" ref="W17">STDEV(IF(ISNUMBER(SEARCH("*"&amp;O17&amp;"*",IMDB_Movies!$D$2:$D$3790)),IMDB_Movies!$I$2:$I$3790))</f>
        <v>1.007391835</v>
      </c>
      <c r="AA17" s="11" t="s">
        <v>90</v>
      </c>
      <c r="AB17" s="11">
        <f>COUNTIF(IMDB_Movies!$G$2:$G$3790,AA17)</f>
        <v>37</v>
      </c>
      <c r="AC17" s="11">
        <f>AVERAGEIF(IMDB_Movies!$G$2:$G$3790,"*"&amp;AA17&amp;"*",IMDB_Movies!$I$2:$I$3790)</f>
        <v>7.286486486</v>
      </c>
      <c r="AD17" s="11">
        <f t="array" ref="AD17">MEDIAN(IF(ISNUMBER(SEARCH("*"&amp;AA17&amp;"*",IMDB_Movies!$G$2:$G$3790)),IMDB_Movies!$I$2:$I$3790))</f>
        <v>7.2</v>
      </c>
      <c r="AE17" s="11">
        <f t="array" ref="AE17">VAR(IF(ISNUMBER(SEARCH("*"&amp;AA17&amp;"*",IMDB_Movies!$G$2:$G$3790)),IMDB_Movies!$I$2:$I$3790))</f>
        <v>0.3150900901</v>
      </c>
      <c r="AF17" s="11">
        <f t="array" ref="AF17">STDEV(IF(ISNUMBER(SEARCH("*"&amp;AA17&amp;"*",IMDB_Movies!$G$2:$G$3790)),IMDB_Movies!$I$2:$I$3790))</f>
        <v>0.5613288609</v>
      </c>
    </row>
    <row r="18" ht="14.25" customHeight="1">
      <c r="A18" s="1" t="s">
        <v>55</v>
      </c>
      <c r="B18" s="1">
        <v>173.0</v>
      </c>
      <c r="C18" s="1">
        <v>6.23279547E8</v>
      </c>
      <c r="D18" s="1" t="s">
        <v>41</v>
      </c>
      <c r="E18" s="1" t="s">
        <v>12</v>
      </c>
      <c r="F18" s="1" t="s">
        <v>91</v>
      </c>
      <c r="G18" s="1" t="s">
        <v>14</v>
      </c>
      <c r="H18" s="1">
        <v>2.2E8</v>
      </c>
      <c r="I18" s="1">
        <v>8.1</v>
      </c>
      <c r="J18" s="1">
        <f>(IMDB_Movies!$C18-IMDB_Movies!$H18)</f>
        <v>403279547</v>
      </c>
      <c r="O18" s="6" t="s">
        <v>92</v>
      </c>
      <c r="P18" s="7">
        <f>COUNTIF(IMDB_Movies!$D$2:$D$3790,"*"&amp;O18&amp;"*")</f>
        <v>867</v>
      </c>
      <c r="Q18" s="8">
        <f>AVERAGEIF(IMDB_Movies!$D$2:$D$3790,"*"&amp;O18&amp;"*",IMDB_Movies!$I$2:$I$3790)</f>
        <v>6.425490196</v>
      </c>
      <c r="R18" s="8">
        <f t="array" ref="R18">MEDIAN(IF(ISNUMBER(SEARCH("*"&amp;O18&amp;"*",IMDB_Movies!$D$2:$D$3790)),IMDB_Movies!$I$2:$I$3790))</f>
        <v>6.5</v>
      </c>
      <c r="S18" s="8">
        <f t="array" ref="S18">MODE(IF(ISNUMBER(SEARCH("*"&amp;O18&amp;"*",IMDB_Movies!$D$2:$D$3790)),IMDB_Movies!$I$2:$I$3790))</f>
        <v>6.5</v>
      </c>
      <c r="T18" s="8">
        <f t="shared" si="1"/>
        <v>8.5</v>
      </c>
      <c r="U18" s="8">
        <f t="shared" si="2"/>
        <v>2.1</v>
      </c>
      <c r="V18" s="8">
        <f t="array" ref="V18">VAR(IF(ISNUMBER(SEARCH("*"&amp;O18&amp;"*",IMDB_Movies!$D$2:$D$3790)),IMDB_Movies!$I$2:$I$3790))</f>
        <v>0.938321786</v>
      </c>
      <c r="W18" s="10">
        <f t="array" ref="W18">STDEV(IF(ISNUMBER(SEARCH("*"&amp;O18&amp;"*",IMDB_Movies!$D$2:$D$3790)),IMDB_Movies!$I$2:$I$3790))</f>
        <v>0.9686701121</v>
      </c>
      <c r="AA18" s="11" t="s">
        <v>93</v>
      </c>
      <c r="AB18" s="11">
        <f>COUNTIF(IMDB_Movies!$G$2:$G$3790,AA18)</f>
        <v>13</v>
      </c>
      <c r="AC18" s="11">
        <f>AVERAGEIF(IMDB_Movies!$G$2:$G$3790,"*"&amp;AA18&amp;"*",IMDB_Movies!$I$2:$I$3790)</f>
        <v>7.692307692</v>
      </c>
      <c r="AD18" s="11">
        <f t="array" ref="AD18">MEDIAN(IF(ISNUMBER(SEARCH("*"&amp;AA18&amp;"*",IMDB_Movies!$G$2:$G$3790)),IMDB_Movies!$I$2:$I$3790))</f>
        <v>7.7</v>
      </c>
      <c r="AE18" s="11">
        <f t="array" ref="AE18">VAR(IF(ISNUMBER(SEARCH("*"&amp;AA18&amp;"*",IMDB_Movies!$G$2:$G$3790)),IMDB_Movies!$I$2:$I$3790))</f>
        <v>0.4107692308</v>
      </c>
      <c r="AF18" s="11">
        <f t="array" ref="AF18">STDEV(IF(ISNUMBER(SEARCH("*"&amp;AA18&amp;"*",IMDB_Movies!$G$2:$G$3790)),IMDB_Movies!$I$2:$I$3790))</f>
        <v>0.6409128106</v>
      </c>
    </row>
    <row r="19" ht="14.25" customHeight="1">
      <c r="A19" s="1" t="s">
        <v>94</v>
      </c>
      <c r="B19" s="1">
        <v>136.0</v>
      </c>
      <c r="C19" s="1">
        <v>2.41063875E8</v>
      </c>
      <c r="D19" s="1" t="s">
        <v>16</v>
      </c>
      <c r="E19" s="1" t="s">
        <v>12</v>
      </c>
      <c r="F19" s="1" t="s">
        <v>95</v>
      </c>
      <c r="G19" s="1" t="s">
        <v>14</v>
      </c>
      <c r="H19" s="1">
        <v>2.5E8</v>
      </c>
      <c r="I19" s="1">
        <v>6.7</v>
      </c>
      <c r="J19" s="1">
        <f>(IMDB_Movies!$C19-IMDB_Movies!$H19)</f>
        <v>-8936125</v>
      </c>
      <c r="O19" s="6" t="s">
        <v>96</v>
      </c>
      <c r="P19" s="8">
        <f>COUNTIF(IMDB_Movies!$D$2:$D$3790,"*"&amp;O19&amp;"*")</f>
        <v>484</v>
      </c>
      <c r="Q19" s="8">
        <f>AVERAGEIF(IMDB_Movies!$D$2:$D$3790,"*"&amp;O19&amp;"*",IMDB_Movies!$I$2:$I$3790)</f>
        <v>6.327272727</v>
      </c>
      <c r="R19" s="8">
        <f t="array" ref="R19">MEDIAN(IF(ISNUMBER(SEARCH("*"&amp;O19&amp;"*",IMDB_Movies!$D$2:$D$3790)),IMDB_Movies!$I$2:$I$3790))</f>
        <v>6.4</v>
      </c>
      <c r="S19" s="8">
        <f t="array" ref="S19">MODE(IF(ISNUMBER(SEARCH("*"&amp;O19&amp;"*",IMDB_Movies!$D$2:$D$3790)),IMDB_Movies!$I$2:$I$3790))</f>
        <v>7</v>
      </c>
      <c r="T19" s="8">
        <f t="shared" si="1"/>
        <v>8.8</v>
      </c>
      <c r="U19" s="8">
        <f t="shared" si="2"/>
        <v>1.9</v>
      </c>
      <c r="V19" s="8">
        <f t="array" ref="V19">VAR(IF(ISNUMBER(SEARCH("*"&amp;O19&amp;"*",IMDB_Movies!$D$2:$D$3790)),IMDB_Movies!$I$2:$I$3790))</f>
        <v>1.362318841</v>
      </c>
      <c r="W19" s="10">
        <f t="array" ref="W19">STDEV(IF(ISNUMBER(SEARCH("*"&amp;O19&amp;"*",IMDB_Movies!$D$2:$D$3790)),IMDB_Movies!$I$2:$I$3790))</f>
        <v>1.16718415</v>
      </c>
      <c r="AA19" s="11" t="s">
        <v>97</v>
      </c>
      <c r="AB19" s="11">
        <f>COUNTIF(IMDB_Movies!$G$2:$G$3790,AA19)</f>
        <v>3</v>
      </c>
      <c r="AC19" s="11">
        <f>AVERAGEIF(IMDB_Movies!$G$2:$G$3790,"*"&amp;AA19&amp;"*",IMDB_Movies!$I$2:$I$3790)</f>
        <v>7.5</v>
      </c>
      <c r="AD19" s="11">
        <f t="array" ref="AD19">MEDIAN(IF(ISNUMBER(SEARCH("*"&amp;AA19&amp;"*",IMDB_Movies!$G$2:$G$3790)),IMDB_Movies!$I$2:$I$3790))</f>
        <v>7.3</v>
      </c>
      <c r="AE19" s="11">
        <f t="array" ref="AE19">VAR(IF(ISNUMBER(SEARCH("*"&amp;AA19&amp;"*",IMDB_Movies!$G$2:$G$3790)),IMDB_Movies!$I$2:$I$3790))</f>
        <v>0.19</v>
      </c>
      <c r="AF19" s="11">
        <f t="array" ref="AF19">STDEV(IF(ISNUMBER(SEARCH("*"&amp;AA19&amp;"*",IMDB_Movies!$G$2:$G$3790)),IMDB_Movies!$I$2:$I$3790))</f>
        <v>0.4358898944</v>
      </c>
    </row>
    <row r="20" ht="14.25" customHeight="1">
      <c r="A20" s="1" t="s">
        <v>98</v>
      </c>
      <c r="B20" s="1">
        <v>106.0</v>
      </c>
      <c r="C20" s="1">
        <v>1.79020854E8</v>
      </c>
      <c r="D20" s="1" t="s">
        <v>99</v>
      </c>
      <c r="E20" s="1" t="s">
        <v>12</v>
      </c>
      <c r="F20" s="1" t="s">
        <v>100</v>
      </c>
      <c r="G20" s="1" t="s">
        <v>14</v>
      </c>
      <c r="H20" s="1">
        <v>2.25E8</v>
      </c>
      <c r="I20" s="1">
        <v>6.8</v>
      </c>
      <c r="J20" s="1">
        <f>(IMDB_Movies!$C20-IMDB_Movies!$H20)</f>
        <v>-45979146</v>
      </c>
      <c r="O20" s="6" t="s">
        <v>101</v>
      </c>
      <c r="P20" s="7">
        <f>COUNTIF(IMDB_Movies!$D$2:$D$3790,"*"&amp;O20&amp;"*")</f>
        <v>1087</v>
      </c>
      <c r="Q20" s="8">
        <f>AVERAGEIF(IMDB_Movies!$D$2:$D$3790,"*"&amp;O20&amp;"*",IMDB_Movies!$I$2:$I$3790)</f>
        <v>6.372309108</v>
      </c>
      <c r="R20" s="8">
        <f t="array" ref="R20">MEDIAN(IF(ISNUMBER(SEARCH("*"&amp;O20&amp;"*",IMDB_Movies!$D$2:$D$3790)),IMDB_Movies!$I$2:$I$3790))</f>
        <v>6.4</v>
      </c>
      <c r="S20" s="8">
        <f t="array" ref="S20">MODE(IF(ISNUMBER(SEARCH("*"&amp;O20&amp;"*",IMDB_Movies!$D$2:$D$3790)),IMDB_Movies!$I$2:$I$3790))</f>
        <v>6.5</v>
      </c>
      <c r="T20" s="9">
        <f t="shared" si="1"/>
        <v>9</v>
      </c>
      <c r="U20" s="8">
        <f t="shared" si="2"/>
        <v>2.7</v>
      </c>
      <c r="V20" s="8">
        <f t="array" ref="V20">VAR(IF(ISNUMBER(SEARCH("*"&amp;O20&amp;"*",IMDB_Movies!$D$2:$D$3790)),IMDB_Movies!$I$2:$I$3790))</f>
        <v>0.9391128031</v>
      </c>
      <c r="W20" s="10">
        <f t="array" ref="W20">STDEV(IF(ISNUMBER(SEARCH("*"&amp;O20&amp;"*",IMDB_Movies!$D$2:$D$3790)),IMDB_Movies!$I$2:$I$3790))</f>
        <v>0.9690783266</v>
      </c>
      <c r="AA20" s="11" t="s">
        <v>102</v>
      </c>
      <c r="AB20" s="11">
        <f>COUNTIF(IMDB_Movies!$G$2:$G$3790,AA20)</f>
        <v>10</v>
      </c>
      <c r="AC20" s="11">
        <f>AVERAGEIF(IMDB_Movies!$G$2:$G$3790,"*"&amp;AA20&amp;"*",IMDB_Movies!$I$2:$I$3790)</f>
        <v>6.76</v>
      </c>
      <c r="AD20" s="11">
        <f t="array" ref="AD20">MEDIAN(IF(ISNUMBER(SEARCH("*"&amp;AA20&amp;"*",IMDB_Movies!$G$2:$G$3790)),IMDB_Movies!$I$2:$I$3790))</f>
        <v>7.05</v>
      </c>
      <c r="AE20" s="11">
        <f t="array" ref="AE20">VAR(IF(ISNUMBER(SEARCH("*"&amp;AA20&amp;"*",IMDB_Movies!$G$2:$G$3790)),IMDB_Movies!$I$2:$I$3790))</f>
        <v>1.236</v>
      </c>
      <c r="AF20" s="11">
        <f t="array" ref="AF20">STDEV(IF(ISNUMBER(SEARCH("*"&amp;AA20&amp;"*",IMDB_Movies!$G$2:$G$3790)),IMDB_Movies!$I$2:$I$3790))</f>
        <v>1.111755369</v>
      </c>
    </row>
    <row r="21" ht="14.25" customHeight="1">
      <c r="A21" s="1" t="s">
        <v>103</v>
      </c>
      <c r="B21" s="1">
        <v>164.0</v>
      </c>
      <c r="C21" s="1">
        <v>2.5510837E8</v>
      </c>
      <c r="D21" s="1" t="s">
        <v>104</v>
      </c>
      <c r="E21" s="1" t="s">
        <v>43</v>
      </c>
      <c r="F21" s="1" t="s">
        <v>105</v>
      </c>
      <c r="G21" s="1" t="s">
        <v>14</v>
      </c>
      <c r="H21" s="1">
        <v>2.5E8</v>
      </c>
      <c r="I21" s="1">
        <v>7.5</v>
      </c>
      <c r="J21" s="1">
        <f>(IMDB_Movies!$C21-IMDB_Movies!$H21)</f>
        <v>5108370</v>
      </c>
      <c r="O21" s="6" t="s">
        <v>106</v>
      </c>
      <c r="P21" s="8">
        <f>COUNTIF(IMDB_Movies!$D$2:$D$3790,"*"&amp;O21&amp;"*")</f>
        <v>60</v>
      </c>
      <c r="Q21" s="8">
        <f>AVERAGEIF(IMDB_Movies!$D$2:$D$3790,"*"&amp;O21&amp;"*",IMDB_Movies!$I$2:$I$3790)</f>
        <v>6.756666667</v>
      </c>
      <c r="R21" s="8">
        <f t="array" ref="R21">MEDIAN(IF(ISNUMBER(SEARCH("*"&amp;O21&amp;"*",IMDB_Movies!$D$2:$D$3790)),IMDB_Movies!$I$2:$I$3790))</f>
        <v>6.8</v>
      </c>
      <c r="S21" s="8">
        <f t="array" ref="S21">MODE(IF(ISNUMBER(SEARCH("*"&amp;O21&amp;"*",IMDB_Movies!$D$2:$D$3790)),IMDB_Movies!$I$2:$I$3790))</f>
        <v>6.8</v>
      </c>
      <c r="T21" s="8">
        <f t="shared" si="1"/>
        <v>8.9</v>
      </c>
      <c r="U21" s="8">
        <f t="shared" si="2"/>
        <v>4.1</v>
      </c>
      <c r="V21" s="8">
        <f t="array" ref="V21">VAR(IF(ISNUMBER(SEARCH("*"&amp;O21&amp;"*",IMDB_Movies!$D$2:$D$3790)),IMDB_Movies!$I$2:$I$3790))</f>
        <v>0.9821581921</v>
      </c>
      <c r="W21" s="10">
        <f t="array" ref="W21">STDEV(IF(ISNUMBER(SEARCH("*"&amp;O21&amp;"*",IMDB_Movies!$D$2:$D$3790)),IMDB_Movies!$I$2:$I$3790))</f>
        <v>0.9910389458</v>
      </c>
      <c r="AA21" s="11" t="s">
        <v>107</v>
      </c>
      <c r="AB21" s="11">
        <f>COUNTIF(IMDB_Movies!$G$2:$G$3790,AA21)</f>
        <v>1</v>
      </c>
      <c r="AC21" s="11">
        <f>AVERAGEIF(IMDB_Movies!$G$2:$G$3790,"*"&amp;AA21&amp;"*",IMDB_Movies!$I$2:$I$3790)</f>
        <v>7.1</v>
      </c>
      <c r="AD21" s="11">
        <f t="array" ref="AD21">MEDIAN(IF(ISNUMBER(SEARCH("*"&amp;AA21&amp;"*",IMDB_Movies!$G$2:$G$3790)),IMDB_Movies!$I$2:$I$3790))</f>
        <v>7.1</v>
      </c>
      <c r="AE21" s="11" t="str">
        <f t="array" ref="AE21">VAR(IF(ISNUMBER(SEARCH("*"&amp;AA21&amp;"*",IMDB_Movies!$G$2:$G$3790)),IMDB_Movies!$I$2:$I$3790))</f>
        <v>#DIV/0!</v>
      </c>
      <c r="AF21" s="11" t="str">
        <f t="array" ref="AF21">STDEV(IF(ISNUMBER(SEARCH("*"&amp;AA21&amp;"*",IMDB_Movies!$G$2:$G$3790)),IMDB_Movies!$I$2:$I$3790))</f>
        <v>#DIV/0!</v>
      </c>
    </row>
    <row r="22" ht="14.25" customHeight="1">
      <c r="A22" s="1" t="s">
        <v>108</v>
      </c>
      <c r="B22" s="1">
        <v>153.0</v>
      </c>
      <c r="C22" s="1">
        <v>2.62030663E8</v>
      </c>
      <c r="D22" s="1" t="s">
        <v>16</v>
      </c>
      <c r="E22" s="1" t="s">
        <v>12</v>
      </c>
      <c r="F22" s="1" t="s">
        <v>109</v>
      </c>
      <c r="G22" s="1" t="s">
        <v>14</v>
      </c>
      <c r="H22" s="1">
        <v>2.3E8</v>
      </c>
      <c r="I22" s="1">
        <v>7.0</v>
      </c>
      <c r="J22" s="1">
        <f>(IMDB_Movies!$C22-IMDB_Movies!$H22)</f>
        <v>32030663</v>
      </c>
      <c r="O22" s="6" t="s">
        <v>110</v>
      </c>
      <c r="P22" s="8">
        <f>COUNTIF(IMDB_Movies!$D$2:$D$3790,"*"&amp;O22&amp;"*")</f>
        <v>153</v>
      </c>
      <c r="Q22" s="12">
        <f>AVERAGEIF(IMDB_Movies!$D$2:$D$3790,"*"&amp;O22&amp;"*",IMDB_Movies!$I$2:$I$3790)</f>
        <v>7.122875817</v>
      </c>
      <c r="R22" s="12">
        <f t="array" ref="R22">MEDIAN(IF(ISNUMBER(SEARCH("*"&amp;O22&amp;"*",IMDB_Movies!$D$2:$D$3790)),IMDB_Movies!$I$2:$I$3790))</f>
        <v>7.2</v>
      </c>
      <c r="S22" s="8">
        <f t="array" ref="S22">MODE(IF(ISNUMBER(SEARCH("*"&amp;O22&amp;"*",IMDB_Movies!$D$2:$D$3790)),IMDB_Movies!$I$2:$I$3790))</f>
        <v>7.7</v>
      </c>
      <c r="T22" s="8">
        <f t="shared" si="1"/>
        <v>8.9</v>
      </c>
      <c r="U22" s="8">
        <f t="shared" si="2"/>
        <v>5.5</v>
      </c>
      <c r="V22" s="8">
        <f t="array" ref="V22">VAR(IF(ISNUMBER(SEARCH("*"&amp;O22&amp;"*",IMDB_Movies!$D$2:$D$3790)),IMDB_Movies!$I$2:$I$3790))</f>
        <v>0.4601969384</v>
      </c>
      <c r="W22" s="10">
        <f t="array" ref="W22">STDEV(IF(ISNUMBER(SEARCH("*"&amp;O22&amp;"*",IMDB_Movies!$D$2:$D$3790)),IMDB_Movies!$I$2:$I$3790))</f>
        <v>0.6783781677</v>
      </c>
      <c r="AA22" s="11" t="s">
        <v>111</v>
      </c>
      <c r="AB22" s="11">
        <f>COUNTIF(IMDB_Movies!$G$2:$G$3790,AA22)</f>
        <v>1</v>
      </c>
      <c r="AC22" s="11">
        <f>AVERAGEIF(IMDB_Movies!$G$2:$G$3790,"*"&amp;AA22&amp;"*",IMDB_Movies!$I$2:$I$3790)</f>
        <v>6.9</v>
      </c>
      <c r="AD22" s="11">
        <f t="array" ref="AD22">MEDIAN(IF(ISNUMBER(SEARCH("*"&amp;AA22&amp;"*",IMDB_Movies!$G$2:$G$3790)),IMDB_Movies!$I$2:$I$3790))</f>
        <v>6.9</v>
      </c>
      <c r="AE22" s="11" t="str">
        <f t="array" ref="AE22">VAR(IF(ISNUMBER(SEARCH("*"&amp;AA22&amp;"*",IMDB_Movies!$G$2:$G$3790)),IMDB_Movies!$I$2:$I$3790))</f>
        <v>#DIV/0!</v>
      </c>
      <c r="AF22" s="11" t="str">
        <f t="array" ref="AF22">STDEV(IF(ISNUMBER(SEARCH("*"&amp;AA22&amp;"*",IMDB_Movies!$G$2:$G$3790)),IMDB_Movies!$I$2:$I$3790))</f>
        <v>#DIV/0!</v>
      </c>
    </row>
    <row r="23" ht="14.25" customHeight="1">
      <c r="A23" s="1" t="s">
        <v>112</v>
      </c>
      <c r="B23" s="1">
        <v>156.0</v>
      </c>
      <c r="C23" s="1">
        <v>1.05219735E8</v>
      </c>
      <c r="D23" s="1" t="s">
        <v>113</v>
      </c>
      <c r="E23" s="1" t="s">
        <v>12</v>
      </c>
      <c r="F23" s="1" t="s">
        <v>114</v>
      </c>
      <c r="G23" s="1" t="s">
        <v>14</v>
      </c>
      <c r="H23" s="1">
        <v>2.0E8</v>
      </c>
      <c r="I23" s="1">
        <v>6.7</v>
      </c>
      <c r="J23" s="1">
        <f>(IMDB_Movies!$C23-IMDB_Movies!$H23)</f>
        <v>-94780265</v>
      </c>
      <c r="O23" s="6" t="s">
        <v>115</v>
      </c>
      <c r="P23" s="8">
        <f>COUNTIF(IMDB_Movies!$D$2:$D$3790,"*"&amp;O23&amp;"*")</f>
        <v>159</v>
      </c>
      <c r="Q23" s="12">
        <f>AVERAGEIF(IMDB_Movies!$D$2:$D$3790,"*"&amp;O23&amp;"*",IMDB_Movies!$I$2:$I$3790)</f>
        <v>7.048427673</v>
      </c>
      <c r="R23" s="12">
        <f t="array" ref="R23">MEDIAN(IF(ISNUMBER(SEARCH("*"&amp;O23&amp;"*",IMDB_Movies!$D$2:$D$3790)),IMDB_Movies!$I$2:$I$3790))</f>
        <v>7.1</v>
      </c>
      <c r="S23" s="8">
        <f t="array" ref="S23">MODE(IF(ISNUMBER(SEARCH("*"&amp;O23&amp;"*",IMDB_Movies!$D$2:$D$3790)),IMDB_Movies!$I$2:$I$3790))</f>
        <v>7.1</v>
      </c>
      <c r="T23" s="8">
        <f t="shared" si="1"/>
        <v>8.6</v>
      </c>
      <c r="U23" s="8">
        <f t="shared" si="2"/>
        <v>4.3</v>
      </c>
      <c r="V23" s="8">
        <f t="array" ref="V23">VAR(IF(ISNUMBER(SEARCH("*"&amp;O23&amp;"*",IMDB_Movies!$D$2:$D$3790)),IMDB_Movies!$I$2:$I$3790))</f>
        <v>0.6523867526</v>
      </c>
      <c r="W23" s="10">
        <f t="array" ref="W23">STDEV(IF(ISNUMBER(SEARCH("*"&amp;O23&amp;"*",IMDB_Movies!$D$2:$D$3790)),IMDB_Movies!$I$2:$I$3790))</f>
        <v>0.8077046197</v>
      </c>
      <c r="AA23" s="11" t="s">
        <v>116</v>
      </c>
      <c r="AB23" s="11">
        <f>COUNTIF(IMDB_Movies!$G$2:$G$3790,AA23)</f>
        <v>2</v>
      </c>
      <c r="AC23" s="11">
        <f>AVERAGEIF(IMDB_Movies!$G$2:$G$3790,"*"&amp;AA23&amp;"*",IMDB_Movies!$I$2:$I$3790)</f>
        <v>7.9</v>
      </c>
      <c r="AD23" s="11">
        <f t="array" ref="AD23">MEDIAN(IF(ISNUMBER(SEARCH("*"&amp;AA23&amp;"*",IMDB_Movies!$G$2:$G$3790)),IMDB_Movies!$I$2:$I$3790))</f>
        <v>7.9</v>
      </c>
      <c r="AE23" s="11">
        <f t="array" ref="AE23">VAR(IF(ISNUMBER(SEARCH("*"&amp;AA23&amp;"*",IMDB_Movies!$G$2:$G$3790)),IMDB_Movies!$I$2:$I$3790))</f>
        <v>0.18</v>
      </c>
      <c r="AF23" s="11">
        <f t="array" ref="AF23">STDEV(IF(ISNUMBER(SEARCH("*"&amp;AA23&amp;"*",IMDB_Movies!$G$2:$G$3790)),IMDB_Movies!$I$2:$I$3790))</f>
        <v>0.4242640687</v>
      </c>
    </row>
    <row r="24" ht="14.25" customHeight="1">
      <c r="A24" s="1" t="s">
        <v>103</v>
      </c>
      <c r="B24" s="1">
        <v>186.0</v>
      </c>
      <c r="C24" s="1">
        <v>2.58355354E8</v>
      </c>
      <c r="D24" s="1" t="s">
        <v>104</v>
      </c>
      <c r="E24" s="1" t="s">
        <v>43</v>
      </c>
      <c r="F24" s="1" t="s">
        <v>117</v>
      </c>
      <c r="G24" s="1" t="s">
        <v>14</v>
      </c>
      <c r="H24" s="1">
        <v>2.25E8</v>
      </c>
      <c r="I24" s="1">
        <v>7.9</v>
      </c>
      <c r="J24" s="1">
        <f>(IMDB_Movies!$C24-IMDB_Movies!$H24)</f>
        <v>33355354</v>
      </c>
      <c r="O24" s="6" t="s">
        <v>118</v>
      </c>
      <c r="P24" s="8">
        <f>COUNTIF(IMDB_Movies!$D$2:$D$3790,"*"&amp;O24&amp;"*")</f>
        <v>147</v>
      </c>
      <c r="Q24" s="8">
        <f>AVERAGEIF(IMDB_Movies!$D$2:$D$3790,"*"&amp;O24&amp;"*",IMDB_Movies!$I$2:$I$3790)</f>
        <v>6.601360544</v>
      </c>
      <c r="R24" s="8">
        <f t="array" ref="R24">MEDIAN(IF(ISNUMBER(SEARCH("*"&amp;O24&amp;"*",IMDB_Movies!$D$2:$D$3790)),IMDB_Movies!$I$2:$I$3790))</f>
        <v>6.8</v>
      </c>
      <c r="S24" s="8">
        <f t="array" ref="S24">MODE(IF(ISNUMBER(SEARCH("*"&amp;O24&amp;"*",IMDB_Movies!$D$2:$D$3790)),IMDB_Movies!$I$2:$I$3790))</f>
        <v>7.2</v>
      </c>
      <c r="T24" s="8">
        <f t="shared" si="1"/>
        <v>8.4</v>
      </c>
      <c r="U24" s="8">
        <f t="shared" si="2"/>
        <v>2</v>
      </c>
      <c r="V24" s="8">
        <f t="array" ref="V24">VAR(IF(ISNUMBER(SEARCH("*"&amp;O24&amp;"*",IMDB_Movies!$D$2:$D$3790)),IMDB_Movies!$I$2:$I$3790))</f>
        <v>1.09876526</v>
      </c>
      <c r="W24" s="10">
        <f t="array" ref="W24">STDEV(IF(ISNUMBER(SEARCH("*"&amp;O24&amp;"*",IMDB_Movies!$D$2:$D$3790)),IMDB_Movies!$I$2:$I$3790))</f>
        <v>1.048220043</v>
      </c>
      <c r="AA24" s="11" t="s">
        <v>119</v>
      </c>
      <c r="AB24" s="11">
        <f>COUNTIF(IMDB_Movies!$G$2:$G$3790,AA24)</f>
        <v>7</v>
      </c>
      <c r="AC24" s="11">
        <f>AVERAGEIF(IMDB_Movies!$G$2:$G$3790,"*"&amp;AA24&amp;"*",IMDB_Movies!$I$2:$I$3790)</f>
        <v>7.185714286</v>
      </c>
      <c r="AD24" s="11">
        <f t="array" ref="AD24">MEDIAN(IF(ISNUMBER(SEARCH("*"&amp;AA24&amp;"*",IMDB_Movies!$G$2:$G$3790)),IMDB_Movies!$I$2:$I$3790))</f>
        <v>7</v>
      </c>
      <c r="AE24" s="11">
        <f t="array" ref="AE24">VAR(IF(ISNUMBER(SEARCH("*"&amp;AA24&amp;"*",IMDB_Movies!$G$2:$G$3790)),IMDB_Movies!$I$2:$I$3790))</f>
        <v>1.334761905</v>
      </c>
      <c r="AF24" s="11">
        <f t="array" ref="AF24">STDEV(IF(ISNUMBER(SEARCH("*"&amp;AA24&amp;"*",IMDB_Movies!$G$2:$G$3790)),IMDB_Movies!$I$2:$I$3790))</f>
        <v>1.155318962</v>
      </c>
    </row>
    <row r="25" ht="14.25" customHeight="1">
      <c r="A25" s="1" t="s">
        <v>120</v>
      </c>
      <c r="B25" s="1">
        <v>113.0</v>
      </c>
      <c r="C25" s="1">
        <v>7.0083519E7</v>
      </c>
      <c r="D25" s="1" t="s">
        <v>121</v>
      </c>
      <c r="E25" s="1" t="s">
        <v>43</v>
      </c>
      <c r="F25" s="1" t="s">
        <v>122</v>
      </c>
      <c r="G25" s="1" t="s">
        <v>14</v>
      </c>
      <c r="H25" s="1">
        <v>1.8E8</v>
      </c>
      <c r="I25" s="1">
        <v>6.1</v>
      </c>
      <c r="J25" s="1">
        <f>(IMDB_Movies!$C25-IMDB_Movies!$H25)</f>
        <v>-109916481</v>
      </c>
      <c r="O25" s="6" t="s">
        <v>123</v>
      </c>
      <c r="P25" s="8">
        <f>COUNTIF(IMDB_Movies!$D$2:$D$3790,"*"&amp;O25&amp;"*")</f>
        <v>247</v>
      </c>
      <c r="Q25" s="8">
        <f>AVERAGEIF(IMDB_Movies!$D$2:$D$3790,"*"&amp;O25&amp;"*",IMDB_Movies!$I$2:$I$3790)</f>
        <v>6.456680162</v>
      </c>
      <c r="R25" s="8">
        <f t="array" ref="R25">MEDIAN(IF(ISNUMBER(SEARCH("*"&amp;O25&amp;"*",IMDB_Movies!$D$2:$D$3790)),IMDB_Movies!$I$2:$I$3790))</f>
        <v>6.7</v>
      </c>
      <c r="S25" s="8">
        <f t="array" ref="S25">MODE(IF(ISNUMBER(SEARCH("*"&amp;O25&amp;"*",IMDB_Movies!$D$2:$D$3790)),IMDB_Movies!$I$2:$I$3790))</f>
        <v>6.2</v>
      </c>
      <c r="T25" s="8">
        <f t="shared" si="1"/>
        <v>8.5</v>
      </c>
      <c r="U25" s="13">
        <f t="shared" si="2"/>
        <v>1.6</v>
      </c>
      <c r="V25" s="8">
        <f t="array" ref="V25">VAR(IF(ISNUMBER(SEARCH("*"&amp;O25&amp;"*",IMDB_Movies!$D$2:$D$3790)),IMDB_Movies!$I$2:$I$3790))</f>
        <v>1.413359666</v>
      </c>
      <c r="W25" s="10">
        <f t="array" ref="W25">STDEV(IF(ISNUMBER(SEARCH("*"&amp;O25&amp;"*",IMDB_Movies!$D$2:$D$3790)),IMDB_Movies!$I$2:$I$3790))</f>
        <v>1.188848041</v>
      </c>
      <c r="AA25" s="11" t="s">
        <v>124</v>
      </c>
      <c r="AB25" s="11">
        <f>COUNTIF(IMDB_Movies!$G$2:$G$3790,AA25)</f>
        <v>12</v>
      </c>
      <c r="AC25" s="11">
        <f>AVERAGEIF(IMDB_Movies!$G$2:$G$3790,"*"&amp;AA25&amp;"*",IMDB_Movies!$I$2:$I$3790)</f>
        <v>7.625</v>
      </c>
      <c r="AD25" s="11">
        <f t="array" ref="AD25">MEDIAN(IF(ISNUMBER(SEARCH("*"&amp;AA25&amp;"*",IMDB_Movies!$G$2:$G$3790)),IMDB_Movies!$I$2:$I$3790))</f>
        <v>7.8</v>
      </c>
      <c r="AE25" s="11">
        <f t="array" ref="AE25">VAR(IF(ISNUMBER(SEARCH("*"&amp;AA25&amp;"*",IMDB_Movies!$G$2:$G$3790)),IMDB_Movies!$I$2:$I$3790))</f>
        <v>0.8093181818</v>
      </c>
      <c r="AF25" s="11">
        <f t="array" ref="AF25">STDEV(IF(ISNUMBER(SEARCH("*"&amp;AA25&amp;"*",IMDB_Movies!$G$2:$G$3790)),IMDB_Movies!$I$2:$I$3790))</f>
        <v>0.8996211324</v>
      </c>
    </row>
    <row r="26" ht="14.25" customHeight="1">
      <c r="A26" s="1" t="s">
        <v>103</v>
      </c>
      <c r="B26" s="1">
        <v>201.0</v>
      </c>
      <c r="C26" s="1">
        <v>2.1805126E8</v>
      </c>
      <c r="D26" s="1" t="s">
        <v>125</v>
      </c>
      <c r="E26" s="1" t="s">
        <v>12</v>
      </c>
      <c r="F26" s="1" t="s">
        <v>126</v>
      </c>
      <c r="G26" s="1" t="s">
        <v>14</v>
      </c>
      <c r="H26" s="1">
        <v>2.07E8</v>
      </c>
      <c r="I26" s="1">
        <v>7.2</v>
      </c>
      <c r="J26" s="1">
        <f>(IMDB_Movies!$C26-IMDB_Movies!$H26)</f>
        <v>11051260</v>
      </c>
      <c r="O26" s="6" t="s">
        <v>127</v>
      </c>
      <c r="P26" s="8">
        <f>COUNTIF(IMDB_Movies!$D$2:$D$3790,"*"&amp;O26&amp;"*")</f>
        <v>2</v>
      </c>
      <c r="Q26" s="8">
        <f>AVERAGEIF(IMDB_Movies!$D$2:$D$3790,"*"&amp;O26&amp;"*",IMDB_Movies!$I$2:$I$3790)</f>
        <v>6.8</v>
      </c>
      <c r="R26" s="8">
        <f t="array" ref="R26">MEDIAN(IF(ISNUMBER(SEARCH("*"&amp;O26&amp;"*",IMDB_Movies!$D$2:$D$3790)),IMDB_Movies!$I$2:$I$3790))</f>
        <v>6.8</v>
      </c>
      <c r="S26" s="8" t="str">
        <f t="array" ref="S26">MODE(IF(ISNUMBER(SEARCH("*"&amp;O26&amp;"*",IMDB_Movies!$D$2:$D$3790)),IMDB_Movies!$I$2:$I$3790))</f>
        <v>#N/A</v>
      </c>
      <c r="T26" s="8">
        <f t="shared" si="1"/>
        <v>7.1</v>
      </c>
      <c r="U26" s="8">
        <f t="shared" si="2"/>
        <v>6.5</v>
      </c>
      <c r="V26" s="8">
        <f t="array" ref="V26">VAR(IF(ISNUMBER(SEARCH("*"&amp;O26&amp;"*",IMDB_Movies!$D$2:$D$3790)),IMDB_Movies!$I$2:$I$3790))</f>
        <v>0.18</v>
      </c>
      <c r="W26" s="10">
        <f t="array" ref="W26">STDEV(IF(ISNUMBER(SEARCH("*"&amp;O26&amp;"*",IMDB_Movies!$D$2:$D$3790)),IMDB_Movies!$I$2:$I$3790))</f>
        <v>0.4242640687</v>
      </c>
      <c r="AA26" s="11" t="s">
        <v>128</v>
      </c>
      <c r="AB26" s="11">
        <f>COUNTIF(IMDB_Movies!$G$2:$G$3790,AA26)</f>
        <v>1</v>
      </c>
      <c r="AC26" s="11">
        <f>AVERAGEIF(IMDB_Movies!$G$2:$G$3790,"*"&amp;AA26&amp;"*",IMDB_Movies!$I$2:$I$3790)</f>
        <v>6</v>
      </c>
      <c r="AD26" s="11">
        <f t="array" ref="AD26">MEDIAN(IF(ISNUMBER(SEARCH("*"&amp;AA26&amp;"*",IMDB_Movies!$G$2:$G$3790)),IMDB_Movies!$I$2:$I$3790))</f>
        <v>6</v>
      </c>
      <c r="AE26" s="11" t="str">
        <f t="array" ref="AE26">VAR(IF(ISNUMBER(SEARCH("*"&amp;AA26&amp;"*",IMDB_Movies!$G$2:$G$3790)),IMDB_Movies!$I$2:$I$3790))</f>
        <v>#DIV/0!</v>
      </c>
      <c r="AF26" s="11" t="str">
        <f t="array" ref="AF26">STDEV(IF(ISNUMBER(SEARCH("*"&amp;AA26&amp;"*",IMDB_Movies!$G$2:$G$3790)),IMDB_Movies!$I$2:$I$3790))</f>
        <v>#DIV/0!</v>
      </c>
    </row>
    <row r="27" ht="14.25" customHeight="1">
      <c r="A27" s="1" t="s">
        <v>10</v>
      </c>
      <c r="B27" s="1">
        <v>194.0</v>
      </c>
      <c r="C27" s="1">
        <v>6.58672302E8</v>
      </c>
      <c r="D27" s="1" t="s">
        <v>129</v>
      </c>
      <c r="E27" s="1" t="s">
        <v>70</v>
      </c>
      <c r="F27" s="1" t="s">
        <v>130</v>
      </c>
      <c r="G27" s="1" t="s">
        <v>14</v>
      </c>
      <c r="H27" s="1">
        <v>2.0E8</v>
      </c>
      <c r="I27" s="1">
        <v>7.7</v>
      </c>
      <c r="J27" s="1">
        <f>(IMDB_Movies!$C27-IMDB_Movies!$H27)</f>
        <v>458672302</v>
      </c>
      <c r="O27" s="14" t="s">
        <v>131</v>
      </c>
      <c r="P27" s="15">
        <f>COUNTIF(IMDB_Movies!$D$2:$D$3790,"*"&amp;O27&amp;"*")</f>
        <v>1</v>
      </c>
      <c r="Q27" s="15">
        <f>AVERAGEIF(IMDB_Movies!$D$2:$D$3790,"*"&amp;O27&amp;"*",IMDB_Movies!$I$2:$I$3790)</f>
        <v>7.7</v>
      </c>
      <c r="R27" s="15">
        <f t="array" ref="R27">MEDIAN(IF(ISNUMBER(SEARCH("*"&amp;O27&amp;"*",IMDB_Movies!$D$2:$D$3790)),IMDB_Movies!$I$2:$I$3790))</f>
        <v>7.7</v>
      </c>
      <c r="S27" s="15" t="str">
        <f t="array" ref="S27">MODE(IF(ISNUMBER(SEARCH("*"&amp;O27&amp;"*",IMDB_Movies!$D$2:$D$3790)),IMDB_Movies!$I$2:$I$3790))</f>
        <v>#N/A</v>
      </c>
      <c r="T27" s="15">
        <f t="shared" si="1"/>
        <v>7.7</v>
      </c>
      <c r="U27" s="15">
        <f t="shared" si="2"/>
        <v>7.7</v>
      </c>
      <c r="V27" s="15" t="str">
        <f t="array" ref="V27">VAR(IF(ISNUMBER(SEARCH("*"&amp;O27&amp;"*",IMDB_Movies!$D$2:$D$3790)),IMDB_Movies!$I$2:$I$3790))</f>
        <v>#DIV/0!</v>
      </c>
      <c r="W27" s="16" t="str">
        <f t="array" ref="W27">STDEV(IF(ISNUMBER(SEARCH("*"&amp;O27&amp;"*",IMDB_Movies!$D$2:$D$3790)),IMDB_Movies!$I$2:$I$3790))</f>
        <v>#DIV/0!</v>
      </c>
      <c r="AA27" s="11" t="s">
        <v>132</v>
      </c>
      <c r="AB27" s="11">
        <f>COUNTIF(IMDB_Movies!$G$2:$G$3790,AA27)</f>
        <v>5</v>
      </c>
      <c r="AC27" s="11">
        <f>AVERAGEIF(IMDB_Movies!$G$2:$G$3790,"*"&amp;AA27&amp;"*",IMDB_Movies!$I$2:$I$3790)</f>
        <v>7.7</v>
      </c>
      <c r="AD27" s="11">
        <f t="array" ref="AD27">MEDIAN(IF(ISNUMBER(SEARCH("*"&amp;AA27&amp;"*",IMDB_Movies!$G$2:$G$3790)),IMDB_Movies!$I$2:$I$3790))</f>
        <v>7.7</v>
      </c>
      <c r="AE27" s="11">
        <f t="array" ref="AE27">VAR(IF(ISNUMBER(SEARCH("*"&amp;AA27&amp;"*",IMDB_Movies!$G$2:$G$3790)),IMDB_Movies!$I$2:$I$3790))</f>
        <v>0.325</v>
      </c>
      <c r="AF27" s="11">
        <f t="array" ref="AF27">STDEV(IF(ISNUMBER(SEARCH("*"&amp;AA27&amp;"*",IMDB_Movies!$G$2:$G$3790)),IMDB_Movies!$I$2:$I$3790))</f>
        <v>0.5700877125</v>
      </c>
    </row>
    <row r="28" ht="14.25" customHeight="1">
      <c r="A28" s="1" t="s">
        <v>133</v>
      </c>
      <c r="B28" s="1">
        <v>147.0</v>
      </c>
      <c r="C28" s="1">
        <v>4.07197282E8</v>
      </c>
      <c r="D28" s="1" t="s">
        <v>41</v>
      </c>
      <c r="E28" s="1" t="s">
        <v>12</v>
      </c>
      <c r="F28" s="1" t="s">
        <v>134</v>
      </c>
      <c r="G28" s="1" t="s">
        <v>14</v>
      </c>
      <c r="H28" s="1">
        <v>2.5E8</v>
      </c>
      <c r="I28" s="1">
        <v>8.2</v>
      </c>
      <c r="J28" s="1">
        <f>(IMDB_Movies!$C28-IMDB_Movies!$H28)</f>
        <v>157197282</v>
      </c>
      <c r="AA28" s="11" t="s">
        <v>135</v>
      </c>
      <c r="AB28" s="11">
        <f>COUNTIF(IMDB_Movies!$G$2:$G$3790,AA28)</f>
        <v>14</v>
      </c>
      <c r="AC28" s="11">
        <f>AVERAGEIF(IMDB_Movies!$G$2:$G$3790,"*"&amp;AA28&amp;"*",IMDB_Movies!$I$2:$I$3790)</f>
        <v>7.021428571</v>
      </c>
      <c r="AD28" s="11">
        <f t="array" ref="AD28">MEDIAN(IF(ISNUMBER(SEARCH("*"&amp;AA28&amp;"*",IMDB_Movies!$G$2:$G$3790)),IMDB_Movies!$I$2:$I$3790))</f>
        <v>7.25</v>
      </c>
      <c r="AE28" s="11">
        <f t="array" ref="AE28">VAR(IF(ISNUMBER(SEARCH("*"&amp;AA28&amp;"*",IMDB_Movies!$G$2:$G$3790)),IMDB_Movies!$I$2:$I$3790))</f>
        <v>0.5864285714</v>
      </c>
      <c r="AF28" s="11">
        <f t="array" ref="AF28">STDEV(IF(ISNUMBER(SEARCH("*"&amp;AA28&amp;"*",IMDB_Movies!$G$2:$G$3790)),IMDB_Movies!$I$2:$I$3790))</f>
        <v>0.765786244</v>
      </c>
    </row>
    <row r="29" ht="14.25" customHeight="1">
      <c r="A29" s="1" t="s">
        <v>136</v>
      </c>
      <c r="B29" s="1">
        <v>131.0</v>
      </c>
      <c r="C29" s="1">
        <v>6.517316E7</v>
      </c>
      <c r="D29" s="1" t="s">
        <v>137</v>
      </c>
      <c r="E29" s="1" t="s">
        <v>12</v>
      </c>
      <c r="F29" s="1" t="s">
        <v>138</v>
      </c>
      <c r="G29" s="1" t="s">
        <v>14</v>
      </c>
      <c r="H29" s="1">
        <v>2.09E8</v>
      </c>
      <c r="I29" s="1">
        <v>5.9</v>
      </c>
      <c r="J29" s="1">
        <f>(IMDB_Movies!$C29-IMDB_Movies!$H29)</f>
        <v>-143826840</v>
      </c>
      <c r="AA29" s="11" t="s">
        <v>139</v>
      </c>
      <c r="AB29" s="11">
        <f>COUNTIF(IMDB_Movies!$G$2:$G$3790,AA29)</f>
        <v>1</v>
      </c>
      <c r="AC29" s="11">
        <f>AVERAGEIF(IMDB_Movies!$G$2:$G$3790,"*"&amp;AA29&amp;"*",IMDB_Movies!$I$2:$I$3790)</f>
        <v>7.8</v>
      </c>
      <c r="AD29" s="11">
        <f t="array" ref="AD29">MEDIAN(IF(ISNUMBER(SEARCH("*"&amp;AA29&amp;"*",IMDB_Movies!$G$2:$G$3790)),IMDB_Movies!$I$2:$I$3790))</f>
        <v>7.8</v>
      </c>
      <c r="AE29" s="11" t="str">
        <f t="array" ref="AE29">VAR(IF(ISNUMBER(SEARCH("*"&amp;AA29&amp;"*",IMDB_Movies!$G$2:$G$3790)),IMDB_Movies!$I$2:$I$3790))</f>
        <v>#DIV/0!</v>
      </c>
      <c r="AF29" s="11" t="str">
        <f t="array" ref="AF29">STDEV(IF(ISNUMBER(SEARCH("*"&amp;AA29&amp;"*",IMDB_Movies!$G$2:$G$3790)),IMDB_Movies!$I$2:$I$3790))</f>
        <v>#DIV/0!</v>
      </c>
    </row>
    <row r="30" ht="14.25" customHeight="1">
      <c r="A30" s="1" t="s">
        <v>140</v>
      </c>
      <c r="B30" s="1">
        <v>124.0</v>
      </c>
      <c r="C30" s="1">
        <v>6.52177271E8</v>
      </c>
      <c r="D30" s="1" t="s">
        <v>137</v>
      </c>
      <c r="E30" s="1" t="s">
        <v>12</v>
      </c>
      <c r="F30" s="1" t="s">
        <v>141</v>
      </c>
      <c r="G30" s="1" t="s">
        <v>14</v>
      </c>
      <c r="H30" s="1">
        <v>1.5E8</v>
      </c>
      <c r="I30" s="1">
        <v>7.0</v>
      </c>
      <c r="J30" s="1">
        <f>(IMDB_Movies!$C30-IMDB_Movies!$H30)</f>
        <v>502177271</v>
      </c>
      <c r="AA30" s="11" t="s">
        <v>142</v>
      </c>
      <c r="AB30" s="11">
        <f>COUNTIF(IMDB_Movies!$G$2:$G$3790,AA30)</f>
        <v>1</v>
      </c>
      <c r="AC30" s="11">
        <f>AVERAGEIF(IMDB_Movies!$G$2:$G$3790,"*"&amp;AA30&amp;"*",IMDB_Movies!$I$2:$I$3790)</f>
        <v>7.3</v>
      </c>
      <c r="AD30" s="11">
        <f t="array" ref="AD30">MEDIAN(IF(ISNUMBER(SEARCH("*"&amp;AA30&amp;"*",IMDB_Movies!$G$2:$G$3790)),IMDB_Movies!$I$2:$I$3790))</f>
        <v>7.3</v>
      </c>
      <c r="AE30" s="11" t="str">
        <f t="array" ref="AE30">VAR(IF(ISNUMBER(SEARCH("*"&amp;AA30&amp;"*",IMDB_Movies!$G$2:$G$3790)),IMDB_Movies!$I$2:$I$3790))</f>
        <v>#DIV/0!</v>
      </c>
      <c r="AF30" s="11" t="str">
        <f t="array" ref="AF30">STDEV(IF(ISNUMBER(SEARCH("*"&amp;AA30&amp;"*",IMDB_Movies!$G$2:$G$3790)),IMDB_Movies!$I$2:$I$3790))</f>
        <v>#DIV/0!</v>
      </c>
    </row>
    <row r="31" ht="14.25" customHeight="1">
      <c r="A31" s="1" t="s">
        <v>18</v>
      </c>
      <c r="B31" s="1">
        <v>143.0</v>
      </c>
      <c r="C31" s="1">
        <v>3.04360277E8</v>
      </c>
      <c r="D31" s="1" t="s">
        <v>19</v>
      </c>
      <c r="E31" s="1" t="s">
        <v>12</v>
      </c>
      <c r="F31" s="1" t="s">
        <v>143</v>
      </c>
      <c r="G31" s="1" t="s">
        <v>14</v>
      </c>
      <c r="H31" s="1">
        <v>2.0E8</v>
      </c>
      <c r="I31" s="1">
        <v>7.8</v>
      </c>
      <c r="J31" s="1">
        <f>(IMDB_Movies!$C31-IMDB_Movies!$H31)</f>
        <v>104360277</v>
      </c>
      <c r="AA31" s="11" t="s">
        <v>144</v>
      </c>
      <c r="AB31" s="11">
        <f>COUNTIF(IMDB_Movies!$G$2:$G$3790,AA31)</f>
        <v>1</v>
      </c>
      <c r="AC31" s="11">
        <f>AVERAGEIF(IMDB_Movies!$G$2:$G$3790,"*"&amp;AA31&amp;"*",IMDB_Movies!$I$2:$I$3790)</f>
        <v>8.5</v>
      </c>
      <c r="AD31" s="11">
        <f t="array" ref="AD31">MEDIAN(IF(ISNUMBER(SEARCH("*"&amp;AA31&amp;"*",IMDB_Movies!$G$2:$G$3790)),IMDB_Movies!$I$2:$I$3790))</f>
        <v>8.5</v>
      </c>
      <c r="AE31" s="11" t="str">
        <f t="array" ref="AE31">VAR(IF(ISNUMBER(SEARCH("*"&amp;AA31&amp;"*",IMDB_Movies!$G$2:$G$3790)),IMDB_Movies!$I$2:$I$3790))</f>
        <v>#DIV/0!</v>
      </c>
      <c r="AF31" s="11" t="str">
        <f t="array" ref="AF31">STDEV(IF(ISNUMBER(SEARCH("*"&amp;AA31&amp;"*",IMDB_Movies!$G$2:$G$3790)),IMDB_Movies!$I$2:$I$3790))</f>
        <v>#DIV/0!</v>
      </c>
    </row>
    <row r="32" ht="14.25" customHeight="1">
      <c r="A32" s="1" t="s">
        <v>45</v>
      </c>
      <c r="B32" s="1">
        <v>135.0</v>
      </c>
      <c r="C32" s="1">
        <v>3.73377893E8</v>
      </c>
      <c r="D32" s="1" t="s">
        <v>145</v>
      </c>
      <c r="E32" s="1" t="s">
        <v>12</v>
      </c>
      <c r="F32" s="1" t="s">
        <v>146</v>
      </c>
      <c r="G32" s="1" t="s">
        <v>14</v>
      </c>
      <c r="H32" s="1">
        <v>2.0E8</v>
      </c>
      <c r="I32" s="1">
        <v>7.3</v>
      </c>
      <c r="J32" s="1">
        <f>(IMDB_Movies!$C32-IMDB_Movies!$H32)</f>
        <v>173377893</v>
      </c>
      <c r="AA32" s="11" t="s">
        <v>147</v>
      </c>
      <c r="AB32" s="11">
        <f>COUNTIF(IMDB_Movies!$G$2:$G$3790,AA32)</f>
        <v>4</v>
      </c>
      <c r="AC32" s="11">
        <f>AVERAGEIF(IMDB_Movies!$G$2:$G$3790,"*"&amp;AA32&amp;"*",IMDB_Movies!$I$2:$I$3790)</f>
        <v>7.15</v>
      </c>
      <c r="AD32" s="11">
        <f t="array" ref="AD32">MEDIAN(IF(ISNUMBER(SEARCH("*"&amp;AA32&amp;"*",IMDB_Movies!$G$2:$G$3790)),IMDB_Movies!$I$2:$I$3790))</f>
        <v>7.3</v>
      </c>
      <c r="AE32" s="11">
        <f t="array" ref="AE32">VAR(IF(ISNUMBER(SEARCH("*"&amp;AA32&amp;"*",IMDB_Movies!$G$2:$G$3790)),IMDB_Movies!$I$2:$I$3790))</f>
        <v>0.33</v>
      </c>
      <c r="AF32" s="11">
        <f t="array" ref="AF32">STDEV(IF(ISNUMBER(SEARCH("*"&amp;AA32&amp;"*",IMDB_Movies!$G$2:$G$3790)),IMDB_Movies!$I$2:$I$3790))</f>
        <v>0.5744562647</v>
      </c>
    </row>
    <row r="33" ht="14.25" customHeight="1">
      <c r="A33" s="1" t="s">
        <v>148</v>
      </c>
      <c r="B33" s="1">
        <v>195.0</v>
      </c>
      <c r="C33" s="1">
        <v>4.08992272E8</v>
      </c>
      <c r="D33" s="1" t="s">
        <v>41</v>
      </c>
      <c r="E33" s="1" t="s">
        <v>12</v>
      </c>
      <c r="F33" s="1" t="s">
        <v>149</v>
      </c>
      <c r="G33" s="1" t="s">
        <v>14</v>
      </c>
      <c r="H33" s="1">
        <v>2.0E8</v>
      </c>
      <c r="I33" s="1">
        <v>7.2</v>
      </c>
      <c r="J33" s="1">
        <f>(IMDB_Movies!$C33-IMDB_Movies!$H33)</f>
        <v>208992272</v>
      </c>
      <c r="AA33" s="11" t="s">
        <v>150</v>
      </c>
      <c r="AB33" s="11">
        <f>COUNTIF(IMDB_Movies!$G$2:$G$3790,AA33)</f>
        <v>3</v>
      </c>
      <c r="AC33" s="11">
        <f>AVERAGEIF(IMDB_Movies!$G$2:$G$3790,"*"&amp;AA33&amp;"*",IMDB_Movies!$I$2:$I$3790)</f>
        <v>8.133333333</v>
      </c>
      <c r="AD33" s="11">
        <f t="array" ref="AD33">MEDIAN(IF(ISNUMBER(SEARCH("*"&amp;AA33&amp;"*",IMDB_Movies!$G$2:$G$3790)),IMDB_Movies!$I$2:$I$3790))</f>
        <v>8.4</v>
      </c>
      <c r="AE33" s="11">
        <f t="array" ref="AE33">VAR(IF(ISNUMBER(SEARCH("*"&amp;AA33&amp;"*",IMDB_Movies!$G$2:$G$3790)),IMDB_Movies!$I$2:$I$3790))</f>
        <v>0.3033333333</v>
      </c>
      <c r="AF33" s="11">
        <f t="array" ref="AF33">STDEV(IF(ISNUMBER(SEARCH("*"&amp;AA33&amp;"*",IMDB_Movies!$G$2:$G$3790)),IMDB_Movies!$I$2:$I$3790))</f>
        <v>0.5507570547</v>
      </c>
    </row>
    <row r="34" ht="14.25" customHeight="1">
      <c r="A34" s="1" t="s">
        <v>151</v>
      </c>
      <c r="B34" s="1">
        <v>108.0</v>
      </c>
      <c r="C34" s="1">
        <v>3.34185206E8</v>
      </c>
      <c r="D34" s="1" t="s">
        <v>121</v>
      </c>
      <c r="E34" s="1" t="s">
        <v>43</v>
      </c>
      <c r="F34" s="1" t="s">
        <v>152</v>
      </c>
      <c r="G34" s="1" t="s">
        <v>14</v>
      </c>
      <c r="H34" s="1">
        <v>2.0E8</v>
      </c>
      <c r="I34" s="1">
        <v>6.5</v>
      </c>
      <c r="J34" s="1">
        <f>(IMDB_Movies!$C34-IMDB_Movies!$H34)</f>
        <v>134185206</v>
      </c>
      <c r="AA34" s="11" t="s">
        <v>153</v>
      </c>
      <c r="AB34" s="11">
        <f>COUNTIF(IMDB_Movies!$G$2:$G$3790,AA34)</f>
        <v>5</v>
      </c>
      <c r="AC34" s="11">
        <f>AVERAGEIF(IMDB_Movies!$G$2:$G$3790,"*"&amp;AA34&amp;"*",IMDB_Movies!$I$2:$I$3790)</f>
        <v>7.76</v>
      </c>
      <c r="AD34" s="11">
        <f t="array" ref="AD34">MEDIAN(IF(ISNUMBER(SEARCH("*"&amp;AA34&amp;"*",IMDB_Movies!$G$2:$G$3790)),IMDB_Movies!$I$2:$I$3790))</f>
        <v>8</v>
      </c>
      <c r="AE34" s="11">
        <f t="array" ref="AE34">VAR(IF(ISNUMBER(SEARCH("*"&amp;AA34&amp;"*",IMDB_Movies!$G$2:$G$3790)),IMDB_Movies!$I$2:$I$3790))</f>
        <v>0.958</v>
      </c>
      <c r="AF34" s="11">
        <f t="array" ref="AF34">STDEV(IF(ISNUMBER(SEARCH("*"&amp;AA34&amp;"*",IMDB_Movies!$G$2:$G$3790)),IMDB_Movies!$I$2:$I$3790))</f>
        <v>0.9787747443</v>
      </c>
    </row>
    <row r="35" ht="14.25" customHeight="1">
      <c r="A35" s="1" t="s">
        <v>154</v>
      </c>
      <c r="B35" s="1">
        <v>104.0</v>
      </c>
      <c r="C35" s="1">
        <v>2.34360014E8</v>
      </c>
      <c r="D35" s="1" t="s">
        <v>155</v>
      </c>
      <c r="E35" s="1" t="s">
        <v>12</v>
      </c>
      <c r="F35" s="1" t="s">
        <v>156</v>
      </c>
      <c r="G35" s="1" t="s">
        <v>14</v>
      </c>
      <c r="H35" s="1">
        <v>2.1E8</v>
      </c>
      <c r="I35" s="1">
        <v>6.8</v>
      </c>
      <c r="J35" s="1">
        <f>(IMDB_Movies!$C35-IMDB_Movies!$H35)</f>
        <v>24360014</v>
      </c>
      <c r="AA35" s="11" t="s">
        <v>157</v>
      </c>
      <c r="AB35" s="11">
        <f>COUNTIF(IMDB_Movies!$G$2:$G$3790,AA35)</f>
        <v>1</v>
      </c>
      <c r="AC35" s="11">
        <f>AVERAGEIF(IMDB_Movies!$G$2:$G$3790,"*"&amp;AA35&amp;"*",IMDB_Movies!$I$2:$I$3790)</f>
        <v>7.9</v>
      </c>
      <c r="AD35" s="11">
        <f t="array" ref="AD35">MEDIAN(IF(ISNUMBER(SEARCH("*"&amp;AA35&amp;"*",IMDB_Movies!$G$2:$G$3790)),IMDB_Movies!$I$2:$I$3790))</f>
        <v>7.9</v>
      </c>
      <c r="AE35" s="11" t="str">
        <f t="array" ref="AE35">VAR(IF(ISNUMBER(SEARCH("*"&amp;AA35&amp;"*",IMDB_Movies!$G$2:$G$3790)),IMDB_Movies!$I$2:$I$3790))</f>
        <v>#DIV/0!</v>
      </c>
      <c r="AF35" s="11" t="str">
        <f t="array" ref="AF35">STDEV(IF(ISNUMBER(SEARCH("*"&amp;AA35&amp;"*",IMDB_Movies!$G$2:$G$3790)),IMDB_Movies!$I$2:$I$3790))</f>
        <v>#DIV/0!</v>
      </c>
    </row>
    <row r="36" ht="14.25" customHeight="1">
      <c r="A36" s="1" t="s">
        <v>158</v>
      </c>
      <c r="B36" s="1">
        <v>104.0</v>
      </c>
      <c r="C36" s="1">
        <v>2.68488329E8</v>
      </c>
      <c r="D36" s="1" t="s">
        <v>159</v>
      </c>
      <c r="E36" s="1" t="s">
        <v>43</v>
      </c>
      <c r="F36" s="1" t="s">
        <v>160</v>
      </c>
      <c r="G36" s="1" t="s">
        <v>14</v>
      </c>
      <c r="H36" s="1">
        <v>2.0E8</v>
      </c>
      <c r="I36" s="1">
        <v>7.3</v>
      </c>
      <c r="J36" s="1">
        <f>(IMDB_Movies!$C36-IMDB_Movies!$H36)</f>
        <v>68488329</v>
      </c>
      <c r="AA36" s="11" t="s">
        <v>161</v>
      </c>
      <c r="AB36" s="11">
        <f>COUNTIF(IMDB_Movies!$G$2:$G$3790,AA36)</f>
        <v>1</v>
      </c>
      <c r="AC36" s="11">
        <f>AVERAGEIF(IMDB_Movies!$G$2:$G$3790,"*"&amp;AA36&amp;"*",IMDB_Movies!$I$2:$I$3790)</f>
        <v>6.5</v>
      </c>
      <c r="AD36" s="11">
        <f t="array" ref="AD36">MEDIAN(IF(ISNUMBER(SEARCH("*"&amp;AA36&amp;"*",IMDB_Movies!$G$2:$G$3790)),IMDB_Movies!$I$2:$I$3790))</f>
        <v>6.5</v>
      </c>
      <c r="AE36" s="11" t="str">
        <f t="array" ref="AE36">VAR(IF(ISNUMBER(SEARCH("*"&amp;AA36&amp;"*",IMDB_Movies!$G$2:$G$3790)),IMDB_Movies!$I$2:$I$3790))</f>
        <v>#DIV/0!</v>
      </c>
      <c r="AF36" s="11" t="str">
        <f t="array" ref="AF36">STDEV(IF(ISNUMBER(SEARCH("*"&amp;AA36&amp;"*",IMDB_Movies!$G$2:$G$3790)),IMDB_Movies!$I$2:$I$3790))</f>
        <v>#DIV/0!</v>
      </c>
    </row>
    <row r="37" ht="14.25" customHeight="1">
      <c r="A37" s="1" t="s">
        <v>162</v>
      </c>
      <c r="B37" s="1">
        <v>150.0</v>
      </c>
      <c r="C37" s="1">
        <v>4.02076689E8</v>
      </c>
      <c r="D37" s="1" t="s">
        <v>41</v>
      </c>
      <c r="E37" s="1" t="s">
        <v>12</v>
      </c>
      <c r="F37" s="1" t="s">
        <v>163</v>
      </c>
      <c r="G37" s="1" t="s">
        <v>14</v>
      </c>
      <c r="H37" s="1">
        <v>2.0E8</v>
      </c>
      <c r="I37" s="1">
        <v>6.0</v>
      </c>
      <c r="J37" s="1">
        <f>(IMDB_Movies!$C37-IMDB_Movies!$H37)</f>
        <v>202076689</v>
      </c>
      <c r="AA37" s="11" t="s">
        <v>164</v>
      </c>
      <c r="AB37" s="11">
        <f>COUNTIF(IMDB_Movies!$G$2:$G$3790,AA37)</f>
        <v>26</v>
      </c>
      <c r="AC37" s="11">
        <f>AVERAGEIF(IMDB_Movies!$G$2:$G$3790,"*"&amp;AA37&amp;"*",IMDB_Movies!$I$2:$I$3790)</f>
        <v>7.05</v>
      </c>
      <c r="AD37" s="11">
        <f t="array" ref="AD37">MEDIAN(IF(ISNUMBER(SEARCH("*"&amp;AA37&amp;"*",IMDB_Movies!$G$2:$G$3790)),IMDB_Movies!$I$2:$I$3790))</f>
        <v>7.15</v>
      </c>
      <c r="AE37" s="11">
        <f t="array" ref="AE37">VAR(IF(ISNUMBER(SEARCH("*"&amp;AA37&amp;"*",IMDB_Movies!$G$2:$G$3790)),IMDB_Movies!$I$2:$I$3790))</f>
        <v>0.6826</v>
      </c>
      <c r="AF37" s="11">
        <f t="array" ref="AF37">STDEV(IF(ISNUMBER(SEARCH("*"&amp;AA37&amp;"*",IMDB_Movies!$G$2:$G$3790)),IMDB_Movies!$I$2:$I$3790))</f>
        <v>0.8261961026</v>
      </c>
    </row>
    <row r="38" ht="14.25" customHeight="1">
      <c r="A38" s="1" t="s">
        <v>162</v>
      </c>
      <c r="B38" s="1">
        <v>165.0</v>
      </c>
      <c r="C38" s="1">
        <v>2.45428137E8</v>
      </c>
      <c r="D38" s="1" t="s">
        <v>41</v>
      </c>
      <c r="E38" s="1" t="s">
        <v>12</v>
      </c>
      <c r="F38" s="1" t="s">
        <v>165</v>
      </c>
      <c r="G38" s="1" t="s">
        <v>14</v>
      </c>
      <c r="H38" s="1">
        <v>2.1E8</v>
      </c>
      <c r="I38" s="1">
        <v>5.7</v>
      </c>
      <c r="J38" s="1">
        <f>(IMDB_Movies!$C38-IMDB_Movies!$H38)</f>
        <v>35428137</v>
      </c>
      <c r="AA38" s="11" t="s">
        <v>166</v>
      </c>
      <c r="AB38" s="11">
        <f>COUNTIF(IMDB_Movies!$G$2:$G$3790,AA38)</f>
        <v>1</v>
      </c>
      <c r="AC38" s="11">
        <f>AVERAGEIF(IMDB_Movies!$G$2:$G$3790,"*"&amp;AA38&amp;"*",IMDB_Movies!$I$2:$I$3790)</f>
        <v>7.6</v>
      </c>
      <c r="AD38" s="11">
        <f t="array" ref="AD38">MEDIAN(IF(ISNUMBER(SEARCH("*"&amp;AA38&amp;"*",IMDB_Movies!$G$2:$G$3790)),IMDB_Movies!$I$2:$I$3790))</f>
        <v>7.6</v>
      </c>
      <c r="AE38" s="11" t="str">
        <f t="array" ref="AE38">VAR(IF(ISNUMBER(SEARCH("*"&amp;AA38&amp;"*",IMDB_Movies!$G$2:$G$3790)),IMDB_Movies!$I$2:$I$3790))</f>
        <v>#DIV/0!</v>
      </c>
      <c r="AF38" s="11" t="str">
        <f t="array" ref="AF38">STDEV(IF(ISNUMBER(SEARCH("*"&amp;AA38&amp;"*",IMDB_Movies!$G$2:$G$3790)),IMDB_Movies!$I$2:$I$3790))</f>
        <v>#DIV/0!</v>
      </c>
    </row>
    <row r="39" ht="14.25" customHeight="1">
      <c r="A39" s="1" t="s">
        <v>45</v>
      </c>
      <c r="B39" s="1">
        <v>130.0</v>
      </c>
      <c r="C39" s="1">
        <v>2.34903076E8</v>
      </c>
      <c r="D39" s="1" t="s">
        <v>121</v>
      </c>
      <c r="E39" s="1" t="s">
        <v>43</v>
      </c>
      <c r="F39" s="1" t="s">
        <v>167</v>
      </c>
      <c r="G39" s="1" t="s">
        <v>14</v>
      </c>
      <c r="H39" s="1">
        <v>2.15E8</v>
      </c>
      <c r="I39" s="1">
        <v>6.4</v>
      </c>
      <c r="J39" s="1">
        <f>(IMDB_Movies!$C39-IMDB_Movies!$H39)</f>
        <v>19903076</v>
      </c>
      <c r="AA39" s="11" t="s">
        <v>168</v>
      </c>
      <c r="AB39" s="11">
        <f>COUNTIF(IMDB_Movies!$G$2:$G$3790,AA39)</f>
        <v>1</v>
      </c>
      <c r="AC39" s="11">
        <f>AVERAGEIF(IMDB_Movies!$G$2:$G$3790,"*"&amp;AA39&amp;"*",IMDB_Movies!$I$2:$I$3790)</f>
        <v>8.4</v>
      </c>
      <c r="AD39" s="11">
        <f t="array" ref="AD39">MEDIAN(IF(ISNUMBER(SEARCH("*"&amp;AA39&amp;"*",IMDB_Movies!$G$2:$G$3790)),IMDB_Movies!$I$2:$I$3790))</f>
        <v>8.4</v>
      </c>
      <c r="AE39" s="11" t="str">
        <f t="array" ref="AE39">VAR(IF(ISNUMBER(SEARCH("*"&amp;AA39&amp;"*",IMDB_Movies!$G$2:$G$3790)),IMDB_Movies!$I$2:$I$3790))</f>
        <v>#DIV/0!</v>
      </c>
      <c r="AF39" s="11" t="str">
        <f t="array" ref="AF39">STDEV(IF(ISNUMBER(SEARCH("*"&amp;AA39&amp;"*",IMDB_Movies!$G$2:$G$3790)),IMDB_Movies!$I$2:$I$3790))</f>
        <v>#DIV/0!</v>
      </c>
    </row>
    <row r="40" ht="14.25" customHeight="1">
      <c r="A40" s="1" t="s">
        <v>108</v>
      </c>
      <c r="B40" s="1">
        <v>142.0</v>
      </c>
      <c r="C40" s="1">
        <v>2.02853933E8</v>
      </c>
      <c r="D40" s="1" t="s">
        <v>11</v>
      </c>
      <c r="E40" s="1" t="s">
        <v>12</v>
      </c>
      <c r="F40" s="1" t="s">
        <v>169</v>
      </c>
      <c r="G40" s="1" t="s">
        <v>14</v>
      </c>
      <c r="H40" s="1">
        <v>2.0E8</v>
      </c>
      <c r="I40" s="1">
        <v>6.7</v>
      </c>
      <c r="J40" s="1">
        <f>(IMDB_Movies!$C40-IMDB_Movies!$H40)</f>
        <v>2853933</v>
      </c>
      <c r="AA40" s="11" t="s">
        <v>170</v>
      </c>
      <c r="AB40" s="11">
        <f>COUNTIF(IMDB_Movies!$G$2:$G$3790,AA40)</f>
        <v>3</v>
      </c>
      <c r="AC40" s="11">
        <f>AVERAGEIF(IMDB_Movies!$G$2:$G$3790,"*"&amp;AA40&amp;"*",IMDB_Movies!$I$2:$I$3790)</f>
        <v>6.633333333</v>
      </c>
      <c r="AD40" s="11">
        <f t="array" ref="AD40">MEDIAN(IF(ISNUMBER(SEARCH("*"&amp;AA40&amp;"*",IMDB_Movies!$G$2:$G$3790)),IMDB_Movies!$I$2:$I$3790))</f>
        <v>6.6</v>
      </c>
      <c r="AE40" s="11">
        <f t="array" ref="AE40">VAR(IF(ISNUMBER(SEARCH("*"&amp;AA40&amp;"*",IMDB_Movies!$G$2:$G$3790)),IMDB_Movies!$I$2:$I$3790))</f>
        <v>0.2033333333</v>
      </c>
      <c r="AF40" s="11">
        <f t="array" ref="AF40">STDEV(IF(ISNUMBER(SEARCH("*"&amp;AA40&amp;"*",IMDB_Movies!$G$2:$G$3790)),IMDB_Movies!$I$2:$I$3790))</f>
        <v>0.4509249753</v>
      </c>
    </row>
    <row r="41" ht="14.25" customHeight="1">
      <c r="A41" s="1" t="s">
        <v>171</v>
      </c>
      <c r="B41" s="1">
        <v>125.0</v>
      </c>
      <c r="C41" s="1">
        <v>1.72051787E8</v>
      </c>
      <c r="D41" s="1" t="s">
        <v>41</v>
      </c>
      <c r="E41" s="1" t="s">
        <v>12</v>
      </c>
      <c r="F41" s="1" t="s">
        <v>172</v>
      </c>
      <c r="G41" s="1" t="s">
        <v>14</v>
      </c>
      <c r="H41" s="1">
        <v>1.7E8</v>
      </c>
      <c r="I41" s="1">
        <v>6.8</v>
      </c>
      <c r="J41" s="1">
        <f>(IMDB_Movies!$C41-IMDB_Movies!$H41)</f>
        <v>2051787</v>
      </c>
      <c r="AA41" s="11" t="s">
        <v>173</v>
      </c>
      <c r="AB41" s="11">
        <f>COUNTIF(IMDB_Movies!$G$2:$G$3790,AA41)</f>
        <v>1</v>
      </c>
      <c r="AC41" s="11">
        <f>AVERAGEIF(IMDB_Movies!$G$2:$G$3790,"*"&amp;AA41&amp;"*",IMDB_Movies!$I$2:$I$3790)</f>
        <v>7.4</v>
      </c>
      <c r="AD41" s="11">
        <f t="array" ref="AD41">MEDIAN(IF(ISNUMBER(SEARCH("*"&amp;AA41&amp;"*",IMDB_Movies!$G$2:$G$3790)),IMDB_Movies!$I$2:$I$3790))</f>
        <v>7.4</v>
      </c>
      <c r="AE41" s="11" t="str">
        <f t="array" ref="AE41">VAR(IF(ISNUMBER(SEARCH("*"&amp;AA41&amp;"*",IMDB_Movies!$G$2:$G$3790)),IMDB_Movies!$I$2:$I$3790))</f>
        <v>#DIV/0!</v>
      </c>
      <c r="AF41" s="11" t="str">
        <f t="array" ref="AF41">STDEV(IF(ISNUMBER(SEARCH("*"&amp;AA41&amp;"*",IMDB_Movies!$G$2:$G$3790)),IMDB_Movies!$I$2:$I$3790))</f>
        <v>#DIV/0!</v>
      </c>
    </row>
    <row r="42" ht="14.25" customHeight="1">
      <c r="A42" s="1" t="s">
        <v>174</v>
      </c>
      <c r="B42" s="1">
        <v>106.0</v>
      </c>
      <c r="C42" s="1">
        <v>1.91450875E8</v>
      </c>
      <c r="D42" s="1" t="s">
        <v>175</v>
      </c>
      <c r="E42" s="1" t="s">
        <v>43</v>
      </c>
      <c r="F42" s="1" t="s">
        <v>176</v>
      </c>
      <c r="G42" s="1" t="s">
        <v>14</v>
      </c>
      <c r="H42" s="1">
        <v>2.0E8</v>
      </c>
      <c r="I42" s="1">
        <v>6.3</v>
      </c>
      <c r="J42" s="1">
        <f>(IMDB_Movies!$C42-IMDB_Movies!$H42)</f>
        <v>-8549125</v>
      </c>
      <c r="AA42" s="11" t="s">
        <v>177</v>
      </c>
      <c r="AB42" s="11">
        <f>COUNTIF(IMDB_Movies!$G$2:$G$3790,AA42)</f>
        <v>1</v>
      </c>
      <c r="AC42" s="11">
        <f>AVERAGEIF(IMDB_Movies!$G$2:$G$3790,"*"&amp;AA42&amp;"*",IMDB_Movies!$I$2:$I$3790)</f>
        <v>7.3</v>
      </c>
      <c r="AD42" s="11">
        <f t="array" ref="AD42">MEDIAN(IF(ISNUMBER(SEARCH("*"&amp;AA42&amp;"*",IMDB_Movies!$G$2:$G$3790)),IMDB_Movies!$I$2:$I$3790))</f>
        <v>7.3</v>
      </c>
      <c r="AE42" s="11" t="str">
        <f t="array" ref="AE42">VAR(IF(ISNUMBER(SEARCH("*"&amp;AA42&amp;"*",IMDB_Movies!$G$2:$G$3790)),IMDB_Movies!$I$2:$I$3790))</f>
        <v>#DIV/0!</v>
      </c>
      <c r="AF42" s="11" t="str">
        <f t="array" ref="AF42">STDEV(IF(ISNUMBER(SEARCH("*"&amp;AA42&amp;"*",IMDB_Movies!$G$2:$G$3790)),IMDB_Movies!$I$2:$I$3790))</f>
        <v>#DIV/0!</v>
      </c>
    </row>
    <row r="43" ht="14.25" customHeight="1">
      <c r="A43" s="1" t="s">
        <v>178</v>
      </c>
      <c r="B43" s="1">
        <v>123.0</v>
      </c>
      <c r="C43" s="1">
        <v>1.16593191E8</v>
      </c>
      <c r="D43" s="1" t="s">
        <v>41</v>
      </c>
      <c r="E43" s="1" t="s">
        <v>12</v>
      </c>
      <c r="F43" s="1" t="s">
        <v>179</v>
      </c>
      <c r="G43" s="1" t="s">
        <v>14</v>
      </c>
      <c r="H43" s="1">
        <v>2.0E8</v>
      </c>
      <c r="I43" s="1">
        <v>5.6</v>
      </c>
      <c r="J43" s="1">
        <f>(IMDB_Movies!$C43-IMDB_Movies!$H43)</f>
        <v>-83406809</v>
      </c>
    </row>
    <row r="44" ht="14.25" customHeight="1">
      <c r="A44" s="1" t="s">
        <v>180</v>
      </c>
      <c r="B44" s="1">
        <v>103.0</v>
      </c>
      <c r="C44" s="1">
        <v>4.14984497E8</v>
      </c>
      <c r="D44" s="1" t="s">
        <v>159</v>
      </c>
      <c r="E44" s="1" t="s">
        <v>43</v>
      </c>
      <c r="F44" s="1" t="s">
        <v>181</v>
      </c>
      <c r="G44" s="1" t="s">
        <v>14</v>
      </c>
      <c r="H44" s="1">
        <v>2.0E8</v>
      </c>
      <c r="I44" s="1">
        <v>8.3</v>
      </c>
      <c r="J44" s="1">
        <f>(IMDB_Movies!$C44-IMDB_Movies!$H44)</f>
        <v>214984497</v>
      </c>
    </row>
    <row r="45" ht="14.25" customHeight="1">
      <c r="A45" s="1" t="s">
        <v>182</v>
      </c>
      <c r="B45" s="1">
        <v>118.0</v>
      </c>
      <c r="C45" s="1">
        <v>1.25320003E8</v>
      </c>
      <c r="D45" s="1" t="s">
        <v>41</v>
      </c>
      <c r="E45" s="1" t="s">
        <v>12</v>
      </c>
      <c r="F45" s="1" t="s">
        <v>183</v>
      </c>
      <c r="G45" s="1" t="s">
        <v>14</v>
      </c>
      <c r="H45" s="1">
        <v>2.0E8</v>
      </c>
      <c r="I45" s="1">
        <v>6.6</v>
      </c>
      <c r="J45" s="1">
        <f>(IMDB_Movies!$C45-IMDB_Movies!$H45)</f>
        <v>-74679997</v>
      </c>
    </row>
    <row r="46" ht="14.25" customHeight="1">
      <c r="A46" s="1" t="s">
        <v>184</v>
      </c>
      <c r="B46" s="1">
        <v>140.0</v>
      </c>
      <c r="C46" s="1">
        <v>3.5003411E8</v>
      </c>
      <c r="D46" s="1" t="s">
        <v>185</v>
      </c>
      <c r="E46" s="1" t="s">
        <v>12</v>
      </c>
      <c r="F46" s="1" t="s">
        <v>186</v>
      </c>
      <c r="G46" s="1" t="s">
        <v>14</v>
      </c>
      <c r="H46" s="1">
        <v>1.9E8</v>
      </c>
      <c r="I46" s="1">
        <v>7.2</v>
      </c>
      <c r="J46" s="1">
        <f>(IMDB_Movies!$C46-IMDB_Movies!$H46)</f>
        <v>160034110</v>
      </c>
    </row>
    <row r="47" ht="14.25" customHeight="1">
      <c r="A47" s="1" t="s">
        <v>72</v>
      </c>
      <c r="B47" s="1">
        <v>123.0</v>
      </c>
      <c r="C47" s="1">
        <v>2.02351611E8</v>
      </c>
      <c r="D47" s="1" t="s">
        <v>187</v>
      </c>
      <c r="E47" s="1" t="s">
        <v>12</v>
      </c>
      <c r="F47" s="1" t="s">
        <v>188</v>
      </c>
      <c r="G47" s="1" t="s">
        <v>14</v>
      </c>
      <c r="H47" s="1">
        <v>1.9E8</v>
      </c>
      <c r="I47" s="1">
        <v>7.0</v>
      </c>
      <c r="J47" s="1">
        <f>(IMDB_Movies!$C47-IMDB_Movies!$H47)</f>
        <v>12351611</v>
      </c>
    </row>
    <row r="48" ht="14.25" customHeight="1">
      <c r="A48" s="1" t="s">
        <v>68</v>
      </c>
      <c r="B48" s="1">
        <v>149.0</v>
      </c>
      <c r="C48" s="1">
        <v>2.33914986E8</v>
      </c>
      <c r="D48" s="1" t="s">
        <v>155</v>
      </c>
      <c r="E48" s="1" t="s">
        <v>12</v>
      </c>
      <c r="F48" s="1" t="s">
        <v>189</v>
      </c>
      <c r="G48" s="1" t="s">
        <v>14</v>
      </c>
      <c r="H48" s="1">
        <v>2.0E8</v>
      </c>
      <c r="I48" s="1">
        <v>8.0</v>
      </c>
      <c r="J48" s="1">
        <f>(IMDB_Movies!$C48-IMDB_Movies!$H48)</f>
        <v>33914986</v>
      </c>
    </row>
    <row r="49" ht="14.25" customHeight="1">
      <c r="A49" s="1" t="s">
        <v>190</v>
      </c>
      <c r="B49" s="1">
        <v>132.0</v>
      </c>
      <c r="C49" s="1">
        <v>2.28756232E8</v>
      </c>
      <c r="D49" s="1" t="s">
        <v>41</v>
      </c>
      <c r="E49" s="1" t="s">
        <v>12</v>
      </c>
      <c r="F49" s="1" t="s">
        <v>191</v>
      </c>
      <c r="G49" s="1" t="s">
        <v>14</v>
      </c>
      <c r="H49" s="1">
        <v>1.9E8</v>
      </c>
      <c r="I49" s="1">
        <v>7.8</v>
      </c>
      <c r="J49" s="1">
        <f>(IMDB_Movies!$C49-IMDB_Movies!$H49)</f>
        <v>38756232</v>
      </c>
    </row>
    <row r="50" ht="14.25" customHeight="1">
      <c r="A50" s="1" t="s">
        <v>68</v>
      </c>
      <c r="B50" s="1">
        <v>114.0</v>
      </c>
      <c r="C50" s="1">
        <v>6.517186E7</v>
      </c>
      <c r="D50" s="1" t="s">
        <v>104</v>
      </c>
      <c r="E50" s="1" t="s">
        <v>43</v>
      </c>
      <c r="F50" s="1" t="s">
        <v>192</v>
      </c>
      <c r="G50" s="1" t="s">
        <v>14</v>
      </c>
      <c r="H50" s="1">
        <v>1.95E8</v>
      </c>
      <c r="I50" s="1">
        <v>6.3</v>
      </c>
      <c r="J50" s="1">
        <f>(IMDB_Movies!$C50-IMDB_Movies!$H50)</f>
        <v>-129828140</v>
      </c>
      <c r="P50" s="17" t="s">
        <v>193</v>
      </c>
      <c r="Q50" s="17" t="s">
        <v>194</v>
      </c>
    </row>
    <row r="51" ht="14.25" customHeight="1">
      <c r="A51" s="1" t="s">
        <v>195</v>
      </c>
      <c r="B51" s="1">
        <v>143.0</v>
      </c>
      <c r="C51" s="1">
        <v>1.44812796E8</v>
      </c>
      <c r="D51" s="1" t="s">
        <v>129</v>
      </c>
      <c r="E51" s="1" t="s">
        <v>70</v>
      </c>
      <c r="F51" s="1" t="s">
        <v>196</v>
      </c>
      <c r="G51" s="1" t="s">
        <v>14</v>
      </c>
      <c r="H51" s="1">
        <v>1.05E8</v>
      </c>
      <c r="I51" s="1">
        <v>7.3</v>
      </c>
      <c r="J51" s="1">
        <f>(IMDB_Movies!$C51-IMDB_Movies!$H51)</f>
        <v>39812796</v>
      </c>
      <c r="P51" s="11" t="s">
        <v>23</v>
      </c>
      <c r="Q51" s="11">
        <f>AVERAGE(IMDB_Movies!$B$2:$B$3790)</f>
        <v>109.8028504</v>
      </c>
    </row>
    <row r="52" ht="14.25" customHeight="1">
      <c r="A52" s="1" t="s">
        <v>197</v>
      </c>
      <c r="B52" s="1">
        <v>116.0</v>
      </c>
      <c r="C52" s="1">
        <v>9.0755643E7</v>
      </c>
      <c r="D52" s="1" t="s">
        <v>145</v>
      </c>
      <c r="E52" s="1" t="s">
        <v>12</v>
      </c>
      <c r="F52" s="1" t="s">
        <v>198</v>
      </c>
      <c r="G52" s="1" t="s">
        <v>14</v>
      </c>
      <c r="H52" s="1">
        <v>2.0E8</v>
      </c>
      <c r="I52" s="1">
        <v>6.6</v>
      </c>
      <c r="J52" s="1">
        <f>(IMDB_Movies!$C52-IMDB_Movies!$H52)</f>
        <v>-109244357</v>
      </c>
      <c r="P52" s="11" t="s">
        <v>24</v>
      </c>
      <c r="Q52" s="11">
        <f>MEDIAN(IMDB_Movies!$B$2:$B$3790)</f>
        <v>105</v>
      </c>
    </row>
    <row r="53" ht="14.25" customHeight="1">
      <c r="A53" s="1" t="s">
        <v>199</v>
      </c>
      <c r="B53" s="1">
        <v>131.0</v>
      </c>
      <c r="C53" s="1">
        <v>1.01785482E8</v>
      </c>
      <c r="D53" s="1" t="s">
        <v>41</v>
      </c>
      <c r="E53" s="1" t="s">
        <v>12</v>
      </c>
      <c r="F53" s="1" t="s">
        <v>200</v>
      </c>
      <c r="G53" s="1" t="s">
        <v>14</v>
      </c>
      <c r="H53" s="1">
        <v>1.9E8</v>
      </c>
      <c r="I53" s="1">
        <v>7.0</v>
      </c>
      <c r="J53" s="1">
        <f>(IMDB_Movies!$C53-IMDB_Movies!$H53)</f>
        <v>-88214518</v>
      </c>
      <c r="P53" s="11" t="s">
        <v>25</v>
      </c>
      <c r="Q53" s="11">
        <f>MODE(IMDB_Movies!$B$2:$B$3790)</f>
        <v>101</v>
      </c>
    </row>
    <row r="54" ht="14.25" customHeight="1">
      <c r="A54" s="1" t="s">
        <v>162</v>
      </c>
      <c r="B54" s="1">
        <v>154.0</v>
      </c>
      <c r="C54" s="1">
        <v>3.52358779E8</v>
      </c>
      <c r="D54" s="1" t="s">
        <v>41</v>
      </c>
      <c r="E54" s="1" t="s">
        <v>12</v>
      </c>
      <c r="F54" s="1" t="s">
        <v>201</v>
      </c>
      <c r="G54" s="1" t="s">
        <v>14</v>
      </c>
      <c r="H54" s="1">
        <v>1.95E8</v>
      </c>
      <c r="I54" s="1">
        <v>6.3</v>
      </c>
      <c r="J54" s="1">
        <f>(IMDB_Movies!$C54-IMDB_Movies!$H54)</f>
        <v>157358779</v>
      </c>
      <c r="P54" s="11" t="s">
        <v>202</v>
      </c>
      <c r="Q54" s="11">
        <f>VAR(IMDB_Movies!$B$2:$B$3790)</f>
        <v>517.890636</v>
      </c>
    </row>
    <row r="55" ht="14.25" customHeight="1">
      <c r="A55" s="1" t="s">
        <v>203</v>
      </c>
      <c r="B55" s="1">
        <v>122.0</v>
      </c>
      <c r="C55" s="1">
        <v>3.17011114E8</v>
      </c>
      <c r="D55" s="1" t="s">
        <v>16</v>
      </c>
      <c r="E55" s="1" t="s">
        <v>12</v>
      </c>
      <c r="F55" s="1" t="s">
        <v>204</v>
      </c>
      <c r="G55" s="1" t="s">
        <v>14</v>
      </c>
      <c r="H55" s="1">
        <v>1.85E8</v>
      </c>
      <c r="I55" s="1">
        <v>6.2</v>
      </c>
      <c r="J55" s="1">
        <f>(IMDB_Movies!$C55-IMDB_Movies!$H55)</f>
        <v>132011114</v>
      </c>
      <c r="P55" s="11" t="s">
        <v>205</v>
      </c>
      <c r="Q55" s="11">
        <f>STDEV(IMDB_Movies!$B$2:$B$3790)</f>
        <v>22.75721064</v>
      </c>
    </row>
    <row r="56" ht="14.25" customHeight="1">
      <c r="A56" s="1" t="s">
        <v>206</v>
      </c>
      <c r="B56" s="1">
        <v>93.0</v>
      </c>
      <c r="C56" s="1">
        <v>2.37282182E8</v>
      </c>
      <c r="D56" s="1" t="s">
        <v>159</v>
      </c>
      <c r="E56" s="1" t="s">
        <v>43</v>
      </c>
      <c r="F56" s="1" t="s">
        <v>207</v>
      </c>
      <c r="G56" s="1" t="s">
        <v>14</v>
      </c>
      <c r="H56" s="1">
        <v>1.85E8</v>
      </c>
      <c r="I56" s="1">
        <v>7.2</v>
      </c>
      <c r="J56" s="1">
        <f>(IMDB_Movies!$C56-IMDB_Movies!$H56)</f>
        <v>52282182</v>
      </c>
    </row>
    <row r="57" ht="14.25" customHeight="1">
      <c r="A57" s="1" t="s">
        <v>208</v>
      </c>
      <c r="B57" s="1">
        <v>122.0</v>
      </c>
      <c r="C57" s="1">
        <v>1.30468626E8</v>
      </c>
      <c r="D57" s="1" t="s">
        <v>137</v>
      </c>
      <c r="E57" s="1" t="s">
        <v>12</v>
      </c>
      <c r="F57" s="1" t="s">
        <v>209</v>
      </c>
      <c r="G57" s="1" t="s">
        <v>14</v>
      </c>
      <c r="H57" s="1">
        <v>1.85E8</v>
      </c>
      <c r="I57" s="1">
        <v>7.5</v>
      </c>
      <c r="J57" s="1">
        <f>(IMDB_Movies!$C57-IMDB_Movies!$H57)</f>
        <v>-54531374</v>
      </c>
    </row>
    <row r="58" ht="14.25" customHeight="1">
      <c r="A58" s="1" t="s">
        <v>40</v>
      </c>
      <c r="B58" s="1">
        <v>98.0</v>
      </c>
      <c r="C58" s="1">
        <v>2.23806889E8</v>
      </c>
      <c r="D58" s="1" t="s">
        <v>210</v>
      </c>
      <c r="E58" s="1" t="s">
        <v>43</v>
      </c>
      <c r="F58" s="1" t="s">
        <v>211</v>
      </c>
      <c r="G58" s="1" t="s">
        <v>14</v>
      </c>
      <c r="H58" s="1">
        <v>1.8E8</v>
      </c>
      <c r="I58" s="1">
        <v>8.4</v>
      </c>
      <c r="J58" s="1">
        <f>(IMDB_Movies!$C58-IMDB_Movies!$H58)</f>
        <v>43806889</v>
      </c>
    </row>
    <row r="59" ht="14.25" customHeight="1">
      <c r="A59" s="1" t="s">
        <v>154</v>
      </c>
      <c r="B59" s="1">
        <v>91.0</v>
      </c>
      <c r="C59" s="1">
        <v>1.4008085E8</v>
      </c>
      <c r="D59" s="1" t="s">
        <v>212</v>
      </c>
      <c r="E59" s="1" t="s">
        <v>12</v>
      </c>
      <c r="F59" s="1" t="s">
        <v>213</v>
      </c>
      <c r="G59" s="1" t="s">
        <v>14</v>
      </c>
      <c r="H59" s="1">
        <v>1.4E8</v>
      </c>
      <c r="I59" s="1">
        <v>6.2</v>
      </c>
      <c r="J59" s="1">
        <f>(IMDB_Movies!$C59-IMDB_Movies!$H59)</f>
        <v>80850</v>
      </c>
    </row>
    <row r="60" ht="14.25" customHeight="1">
      <c r="A60" s="1" t="s">
        <v>214</v>
      </c>
      <c r="B60" s="1">
        <v>158.0</v>
      </c>
      <c r="C60" s="1">
        <v>1.66112167E8</v>
      </c>
      <c r="D60" s="1" t="s">
        <v>41</v>
      </c>
      <c r="E60" s="1" t="s">
        <v>12</v>
      </c>
      <c r="F60" s="1" t="s">
        <v>215</v>
      </c>
      <c r="G60" s="1" t="s">
        <v>14</v>
      </c>
      <c r="H60" s="1">
        <v>2.0E8</v>
      </c>
      <c r="I60" s="1">
        <v>5.8</v>
      </c>
      <c r="J60" s="1">
        <f>(IMDB_Movies!$C60-IMDB_Movies!$H60)</f>
        <v>-33887833</v>
      </c>
    </row>
    <row r="61" ht="14.25" customHeight="1">
      <c r="A61" s="1" t="s">
        <v>216</v>
      </c>
      <c r="B61" s="1">
        <v>96.0</v>
      </c>
      <c r="C61" s="1">
        <v>1.37850096E8</v>
      </c>
      <c r="D61" s="1" t="s">
        <v>217</v>
      </c>
      <c r="E61" s="1" t="s">
        <v>48</v>
      </c>
      <c r="F61" s="1" t="s">
        <v>218</v>
      </c>
      <c r="G61" s="1" t="s">
        <v>14</v>
      </c>
      <c r="H61" s="1">
        <v>2.0E8</v>
      </c>
      <c r="I61" s="1">
        <v>6.8</v>
      </c>
      <c r="J61" s="1">
        <f>(IMDB_Movies!$C61-IMDB_Movies!$H61)</f>
        <v>-62149904</v>
      </c>
    </row>
    <row r="62" ht="14.25" customHeight="1">
      <c r="A62" s="1" t="s">
        <v>219</v>
      </c>
      <c r="B62" s="1">
        <v>127.0</v>
      </c>
      <c r="C62" s="1">
        <v>4.7375327E7</v>
      </c>
      <c r="D62" s="1" t="s">
        <v>41</v>
      </c>
      <c r="E62" s="1" t="s">
        <v>12</v>
      </c>
      <c r="F62" s="1" t="s">
        <v>220</v>
      </c>
      <c r="G62" s="1" t="s">
        <v>14</v>
      </c>
      <c r="H62" s="1">
        <v>1.76E8</v>
      </c>
      <c r="I62" s="1">
        <v>5.4</v>
      </c>
      <c r="J62" s="1">
        <f>(IMDB_Movies!$C62-IMDB_Movies!$H62)</f>
        <v>-128624673</v>
      </c>
    </row>
    <row r="63" ht="14.25" customHeight="1">
      <c r="A63" s="1" t="s">
        <v>59</v>
      </c>
      <c r="B63" s="1">
        <v>110.0</v>
      </c>
      <c r="C63" s="1">
        <v>1.24051759E8</v>
      </c>
      <c r="D63" s="1" t="s">
        <v>125</v>
      </c>
      <c r="E63" s="1" t="s">
        <v>12</v>
      </c>
      <c r="F63" s="1" t="s">
        <v>221</v>
      </c>
      <c r="G63" s="1" t="s">
        <v>14</v>
      </c>
      <c r="H63" s="1">
        <v>1.8E8</v>
      </c>
      <c r="I63" s="1">
        <v>6.6</v>
      </c>
      <c r="J63" s="1">
        <f>(IMDB_Movies!$C63-IMDB_Movies!$H63)</f>
        <v>-55948241</v>
      </c>
    </row>
    <row r="64" ht="14.25" customHeight="1">
      <c r="A64" s="1" t="s">
        <v>86</v>
      </c>
      <c r="B64" s="1">
        <v>150.0</v>
      </c>
      <c r="C64" s="1">
        <v>2.91709845E8</v>
      </c>
      <c r="D64" s="1" t="s">
        <v>121</v>
      </c>
      <c r="E64" s="1" t="s">
        <v>43</v>
      </c>
      <c r="F64" s="1" t="s">
        <v>222</v>
      </c>
      <c r="G64" s="1" t="s">
        <v>14</v>
      </c>
      <c r="H64" s="1">
        <v>1.8E8</v>
      </c>
      <c r="I64" s="1">
        <v>6.9</v>
      </c>
      <c r="J64" s="1">
        <f>(IMDB_Movies!$C64-IMDB_Movies!$H64)</f>
        <v>111709845</v>
      </c>
    </row>
    <row r="65" ht="14.25" customHeight="1">
      <c r="A65" s="1" t="s">
        <v>68</v>
      </c>
      <c r="B65" s="1">
        <v>144.0</v>
      </c>
      <c r="C65" s="1">
        <v>1.54985087E8</v>
      </c>
      <c r="D65" s="1" t="s">
        <v>41</v>
      </c>
      <c r="E65" s="1" t="s">
        <v>12</v>
      </c>
      <c r="F65" s="1" t="s">
        <v>223</v>
      </c>
      <c r="G65" s="1" t="s">
        <v>14</v>
      </c>
      <c r="H65" s="1">
        <v>1.78E8</v>
      </c>
      <c r="I65" s="1">
        <v>7.3</v>
      </c>
      <c r="J65" s="1">
        <f>(IMDB_Movies!$C65-IMDB_Movies!$H65)</f>
        <v>-23014913</v>
      </c>
    </row>
    <row r="66" ht="14.25" customHeight="1">
      <c r="A66" s="1" t="s">
        <v>36</v>
      </c>
      <c r="B66" s="1">
        <v>152.0</v>
      </c>
      <c r="C66" s="1">
        <v>5.33316061E8</v>
      </c>
      <c r="D66" s="1" t="s">
        <v>224</v>
      </c>
      <c r="E66" s="1" t="s">
        <v>12</v>
      </c>
      <c r="F66" s="1" t="s">
        <v>225</v>
      </c>
      <c r="G66" s="1" t="s">
        <v>14</v>
      </c>
      <c r="H66" s="1">
        <v>1.85E8</v>
      </c>
      <c r="I66" s="1">
        <v>9.0</v>
      </c>
      <c r="J66" s="1">
        <f>(IMDB_Movies!$C66-IMDB_Movies!$H66)</f>
        <v>348316061</v>
      </c>
    </row>
    <row r="67" ht="14.25" customHeight="1">
      <c r="A67" s="1" t="s">
        <v>226</v>
      </c>
      <c r="B67" s="1">
        <v>96.0</v>
      </c>
      <c r="C67" s="1">
        <v>2.92979556E8</v>
      </c>
      <c r="D67" s="1" t="s">
        <v>227</v>
      </c>
      <c r="E67" s="1" t="s">
        <v>43</v>
      </c>
      <c r="F67" s="1" t="s">
        <v>228</v>
      </c>
      <c r="G67" s="1" t="s">
        <v>14</v>
      </c>
      <c r="H67" s="1">
        <v>1.75E8</v>
      </c>
      <c r="I67" s="1">
        <v>8.3</v>
      </c>
      <c r="J67" s="1">
        <f>(IMDB_Movies!$C67-IMDB_Movies!$H67)</f>
        <v>117979556</v>
      </c>
    </row>
    <row r="68" ht="14.25" customHeight="1">
      <c r="A68" s="1" t="s">
        <v>229</v>
      </c>
      <c r="B68" s="1">
        <v>94.0</v>
      </c>
      <c r="C68" s="1">
        <v>1.98332128E8</v>
      </c>
      <c r="D68" s="1" t="s">
        <v>230</v>
      </c>
      <c r="E68" s="1" t="s">
        <v>12</v>
      </c>
      <c r="F68" s="1" t="s">
        <v>231</v>
      </c>
      <c r="G68" s="1" t="s">
        <v>14</v>
      </c>
      <c r="H68" s="1">
        <v>1.75E8</v>
      </c>
      <c r="I68" s="1">
        <v>6.5</v>
      </c>
      <c r="J68" s="1">
        <f>(IMDB_Movies!$C68-IMDB_Movies!$H68)</f>
        <v>23332128</v>
      </c>
    </row>
    <row r="69" ht="14.25" customHeight="1">
      <c r="A69" s="1" t="s">
        <v>232</v>
      </c>
      <c r="B69" s="1">
        <v>126.0</v>
      </c>
      <c r="C69" s="1">
        <v>3.1829818E8</v>
      </c>
      <c r="D69" s="1" t="s">
        <v>41</v>
      </c>
      <c r="E69" s="1" t="s">
        <v>12</v>
      </c>
      <c r="F69" s="1" t="s">
        <v>233</v>
      </c>
      <c r="G69" s="1" t="s">
        <v>14</v>
      </c>
      <c r="H69" s="1">
        <v>1.4E8</v>
      </c>
      <c r="I69" s="1">
        <v>7.9</v>
      </c>
      <c r="J69" s="1">
        <f>(IMDB_Movies!$C69-IMDB_Movies!$H69)</f>
        <v>178298180</v>
      </c>
    </row>
    <row r="70" ht="14.25" customHeight="1">
      <c r="A70" s="1" t="s">
        <v>234</v>
      </c>
      <c r="B70" s="1">
        <v>126.0</v>
      </c>
      <c r="C70" s="1">
        <v>7.3820094E7</v>
      </c>
      <c r="D70" s="1" t="s">
        <v>235</v>
      </c>
      <c r="E70" s="1" t="s">
        <v>43</v>
      </c>
      <c r="F70" s="1" t="s">
        <v>236</v>
      </c>
      <c r="G70" s="1" t="s">
        <v>14</v>
      </c>
      <c r="H70" s="1">
        <v>1.7E8</v>
      </c>
      <c r="I70" s="1">
        <v>7.5</v>
      </c>
      <c r="J70" s="1">
        <f>(IMDB_Movies!$C70-IMDB_Movies!$H70)</f>
        <v>-96179906</v>
      </c>
    </row>
    <row r="71" ht="14.25" customHeight="1">
      <c r="A71" s="1" t="s">
        <v>98</v>
      </c>
      <c r="B71" s="1">
        <v>106.0</v>
      </c>
      <c r="C71" s="1">
        <v>1.13745408E8</v>
      </c>
      <c r="D71" s="1" t="s">
        <v>237</v>
      </c>
      <c r="E71" s="1" t="s">
        <v>12</v>
      </c>
      <c r="F71" s="1" t="s">
        <v>238</v>
      </c>
      <c r="G71" s="1" t="s">
        <v>14</v>
      </c>
      <c r="H71" s="1">
        <v>1.7E8</v>
      </c>
      <c r="I71" s="1">
        <v>4.8</v>
      </c>
      <c r="J71" s="1">
        <f>(IMDB_Movies!$C71-IMDB_Movies!$H71)</f>
        <v>-56254592</v>
      </c>
    </row>
    <row r="72" ht="14.25" customHeight="1">
      <c r="A72" s="1" t="s">
        <v>239</v>
      </c>
      <c r="B72" s="1">
        <v>112.0</v>
      </c>
      <c r="C72" s="1">
        <v>1.02176165E8</v>
      </c>
      <c r="D72" s="1" t="s">
        <v>240</v>
      </c>
      <c r="E72" s="1" t="s">
        <v>12</v>
      </c>
      <c r="F72" s="1" t="s">
        <v>241</v>
      </c>
      <c r="G72" s="1" t="s">
        <v>14</v>
      </c>
      <c r="H72" s="1">
        <v>1.45E8</v>
      </c>
      <c r="I72" s="1">
        <v>5.2</v>
      </c>
      <c r="J72" s="1">
        <f>(IMDB_Movies!$C72-IMDB_Movies!$H72)</f>
        <v>-42823835</v>
      </c>
    </row>
    <row r="73" ht="14.25" customHeight="1">
      <c r="A73" s="1" t="s">
        <v>242</v>
      </c>
      <c r="B73" s="1">
        <v>123.0</v>
      </c>
      <c r="C73" s="1">
        <v>1.61087183E8</v>
      </c>
      <c r="D73" s="1" t="s">
        <v>243</v>
      </c>
      <c r="E73" s="1" t="s">
        <v>12</v>
      </c>
      <c r="F73" s="1" t="s">
        <v>244</v>
      </c>
      <c r="G73" s="1" t="s">
        <v>14</v>
      </c>
      <c r="H73" s="1">
        <v>1.75E8</v>
      </c>
      <c r="I73" s="1">
        <v>6.9</v>
      </c>
      <c r="J73" s="1">
        <f>(IMDB_Movies!$C73-IMDB_Movies!$H73)</f>
        <v>-13912817</v>
      </c>
    </row>
    <row r="74" ht="14.25" customHeight="1">
      <c r="A74" s="1" t="s">
        <v>245</v>
      </c>
      <c r="B74" s="1">
        <v>96.0</v>
      </c>
      <c r="C74" s="1">
        <v>1.0028969E8</v>
      </c>
      <c r="D74" s="1" t="s">
        <v>246</v>
      </c>
      <c r="E74" s="1" t="s">
        <v>57</v>
      </c>
      <c r="F74" s="1" t="s">
        <v>247</v>
      </c>
      <c r="G74" s="1" t="s">
        <v>14</v>
      </c>
      <c r="H74" s="1">
        <v>1.75E8</v>
      </c>
      <c r="I74" s="1">
        <v>5.4</v>
      </c>
      <c r="J74" s="1">
        <f>(IMDB_Movies!$C74-IMDB_Movies!$H74)</f>
        <v>-74710310</v>
      </c>
    </row>
    <row r="75" ht="14.25" customHeight="1">
      <c r="A75" s="1" t="s">
        <v>248</v>
      </c>
      <c r="B75" s="1">
        <v>113.0</v>
      </c>
      <c r="C75" s="1">
        <v>1.00189501E8</v>
      </c>
      <c r="D75" s="1" t="s">
        <v>41</v>
      </c>
      <c r="E75" s="1" t="s">
        <v>12</v>
      </c>
      <c r="F75" s="1" t="s">
        <v>249</v>
      </c>
      <c r="G75" s="1" t="s">
        <v>14</v>
      </c>
      <c r="H75" s="1">
        <v>1.78E8</v>
      </c>
      <c r="I75" s="1">
        <v>7.9</v>
      </c>
      <c r="J75" s="1">
        <f>(IMDB_Movies!$C75-IMDB_Movies!$H75)</f>
        <v>-77810499</v>
      </c>
    </row>
    <row r="76" ht="14.25" customHeight="1">
      <c r="A76" s="1" t="s">
        <v>250</v>
      </c>
      <c r="B76" s="1">
        <v>176.0</v>
      </c>
      <c r="C76" s="1">
        <v>8.824622E7</v>
      </c>
      <c r="D76" s="1" t="s">
        <v>137</v>
      </c>
      <c r="E76" s="1" t="s">
        <v>12</v>
      </c>
      <c r="F76" s="1" t="s">
        <v>251</v>
      </c>
      <c r="G76" s="1" t="s">
        <v>14</v>
      </c>
      <c r="H76" s="1">
        <v>1.75E8</v>
      </c>
      <c r="I76" s="1">
        <v>6.1</v>
      </c>
      <c r="J76" s="1">
        <f>(IMDB_Movies!$C76-IMDB_Movies!$H76)</f>
        <v>-86753780</v>
      </c>
    </row>
    <row r="77" ht="14.25" customHeight="1">
      <c r="A77" s="1" t="s">
        <v>252</v>
      </c>
      <c r="B77" s="1">
        <v>118.0</v>
      </c>
      <c r="C77" s="1">
        <v>1.5016763E8</v>
      </c>
      <c r="D77" s="1" t="s">
        <v>137</v>
      </c>
      <c r="E77" s="1" t="s">
        <v>12</v>
      </c>
      <c r="F77" s="1" t="s">
        <v>253</v>
      </c>
      <c r="G77" s="1" t="s">
        <v>14</v>
      </c>
      <c r="H77" s="1">
        <v>1.75E8</v>
      </c>
      <c r="I77" s="1">
        <v>5.8</v>
      </c>
      <c r="J77" s="1">
        <f>(IMDB_Movies!$C77-IMDB_Movies!$H77)</f>
        <v>-24832370</v>
      </c>
    </row>
    <row r="78" ht="14.25" customHeight="1">
      <c r="A78" s="1" t="s">
        <v>226</v>
      </c>
      <c r="B78" s="1">
        <v>95.0</v>
      </c>
      <c r="C78" s="1">
        <v>3.56454367E8</v>
      </c>
      <c r="D78" s="1" t="s">
        <v>254</v>
      </c>
      <c r="E78" s="1" t="s">
        <v>43</v>
      </c>
      <c r="F78" s="1" t="s">
        <v>255</v>
      </c>
      <c r="G78" s="1" t="s">
        <v>14</v>
      </c>
      <c r="H78" s="1">
        <v>1.75E8</v>
      </c>
      <c r="I78" s="1">
        <v>8.3</v>
      </c>
      <c r="J78" s="1">
        <f>(IMDB_Movies!$C78-IMDB_Movies!$H78)</f>
        <v>181454367</v>
      </c>
    </row>
    <row r="79" ht="14.25" customHeight="1">
      <c r="A79" s="1" t="s">
        <v>232</v>
      </c>
      <c r="B79" s="1">
        <v>106.0</v>
      </c>
      <c r="C79" s="1">
        <v>3.62645141E8</v>
      </c>
      <c r="D79" s="1" t="s">
        <v>256</v>
      </c>
      <c r="E79" s="1" t="s">
        <v>43</v>
      </c>
      <c r="F79" s="1" t="s">
        <v>257</v>
      </c>
      <c r="G79" s="1" t="s">
        <v>14</v>
      </c>
      <c r="H79" s="1">
        <v>1.75E8</v>
      </c>
      <c r="I79" s="1">
        <v>7.8</v>
      </c>
      <c r="J79" s="1">
        <f>(IMDB_Movies!$C79-IMDB_Movies!$H79)</f>
        <v>187645141</v>
      </c>
    </row>
    <row r="80" ht="14.25" customHeight="1">
      <c r="A80" s="1" t="s">
        <v>232</v>
      </c>
      <c r="B80" s="1">
        <v>124.0</v>
      </c>
      <c r="C80" s="1">
        <v>3.12057433E8</v>
      </c>
      <c r="D80" s="1" t="s">
        <v>41</v>
      </c>
      <c r="E80" s="1" t="s">
        <v>12</v>
      </c>
      <c r="F80" s="1" t="s">
        <v>258</v>
      </c>
      <c r="G80" s="1" t="s">
        <v>14</v>
      </c>
      <c r="H80" s="1">
        <v>2.0E8</v>
      </c>
      <c r="I80" s="1">
        <v>7.0</v>
      </c>
      <c r="J80" s="1">
        <f>(IMDB_Movies!$C80-IMDB_Movies!$H80)</f>
        <v>112057433</v>
      </c>
    </row>
    <row r="81" ht="14.25" customHeight="1">
      <c r="A81" s="1" t="s">
        <v>259</v>
      </c>
      <c r="B81" s="1">
        <v>132.0</v>
      </c>
      <c r="C81" s="1">
        <v>1.55111815E8</v>
      </c>
      <c r="D81" s="1" t="s">
        <v>260</v>
      </c>
      <c r="E81" s="1" t="s">
        <v>12</v>
      </c>
      <c r="F81" s="1" t="s">
        <v>261</v>
      </c>
      <c r="G81" s="1" t="s">
        <v>14</v>
      </c>
      <c r="H81" s="1">
        <v>1.7E8</v>
      </c>
      <c r="I81" s="1">
        <v>6.1</v>
      </c>
      <c r="J81" s="1">
        <f>(IMDB_Movies!$C81-IMDB_Movies!$H81)</f>
        <v>-14888185</v>
      </c>
    </row>
    <row r="82" ht="14.25" customHeight="1">
      <c r="A82" s="1" t="s">
        <v>262</v>
      </c>
      <c r="B82" s="1">
        <v>97.0</v>
      </c>
      <c r="C82" s="1">
        <v>2.41407328E8</v>
      </c>
      <c r="D82" s="1" t="s">
        <v>263</v>
      </c>
      <c r="E82" s="1" t="s">
        <v>12</v>
      </c>
      <c r="F82" s="1" t="s">
        <v>264</v>
      </c>
      <c r="G82" s="1" t="s">
        <v>14</v>
      </c>
      <c r="H82" s="1">
        <v>1.8E8</v>
      </c>
      <c r="I82" s="1">
        <v>7.0</v>
      </c>
      <c r="J82" s="1">
        <f>(IMDB_Movies!$C82-IMDB_Movies!$H82)</f>
        <v>61407328</v>
      </c>
    </row>
    <row r="83" ht="14.25" customHeight="1">
      <c r="A83" s="1" t="s">
        <v>265</v>
      </c>
      <c r="B83" s="1">
        <v>130.0</v>
      </c>
      <c r="C83" s="1">
        <v>2.08543795E8</v>
      </c>
      <c r="D83" s="1" t="s">
        <v>266</v>
      </c>
      <c r="E83" s="1" t="s">
        <v>12</v>
      </c>
      <c r="F83" s="1" t="s">
        <v>267</v>
      </c>
      <c r="G83" s="1" t="s">
        <v>14</v>
      </c>
      <c r="H83" s="1">
        <v>1.7E8</v>
      </c>
      <c r="I83" s="1">
        <v>7.6</v>
      </c>
      <c r="J83" s="1">
        <f>(IMDB_Movies!$C83-IMDB_Movies!$H83)</f>
        <v>38543795</v>
      </c>
    </row>
    <row r="84" ht="14.25" customHeight="1">
      <c r="A84" s="1" t="s">
        <v>268</v>
      </c>
      <c r="B84" s="1">
        <v>128.0</v>
      </c>
      <c r="C84" s="1">
        <v>3.8297305E7</v>
      </c>
      <c r="D84" s="1" t="s">
        <v>260</v>
      </c>
      <c r="E84" s="1" t="s">
        <v>12</v>
      </c>
      <c r="F84" s="1" t="s">
        <v>269</v>
      </c>
      <c r="G84" s="1" t="s">
        <v>14</v>
      </c>
      <c r="H84" s="1">
        <v>1.75E8</v>
      </c>
      <c r="I84" s="1">
        <v>6.3</v>
      </c>
      <c r="J84" s="1">
        <f>(IMDB_Movies!$C84-IMDB_Movies!$H84)</f>
        <v>-136702695</v>
      </c>
    </row>
    <row r="85" ht="14.25" customHeight="1">
      <c r="A85" s="1" t="s">
        <v>133</v>
      </c>
      <c r="B85" s="1">
        <v>136.0</v>
      </c>
      <c r="C85" s="1">
        <v>2.59746958E8</v>
      </c>
      <c r="D85" s="1" t="s">
        <v>41</v>
      </c>
      <c r="E85" s="1" t="s">
        <v>12</v>
      </c>
      <c r="F85" s="1" t="s">
        <v>270</v>
      </c>
      <c r="G85" s="1" t="s">
        <v>14</v>
      </c>
      <c r="H85" s="1">
        <v>1.7E8</v>
      </c>
      <c r="I85" s="1">
        <v>7.8</v>
      </c>
      <c r="J85" s="1">
        <f>(IMDB_Movies!$C85-IMDB_Movies!$H85)</f>
        <v>89746958</v>
      </c>
    </row>
    <row r="86" ht="14.25" customHeight="1">
      <c r="A86" s="1" t="s">
        <v>271</v>
      </c>
      <c r="B86" s="1">
        <v>93.0</v>
      </c>
      <c r="C86" s="1">
        <v>2.38371987E8</v>
      </c>
      <c r="D86" s="1" t="s">
        <v>159</v>
      </c>
      <c r="E86" s="1" t="s">
        <v>43</v>
      </c>
      <c r="F86" s="1" t="s">
        <v>272</v>
      </c>
      <c r="G86" s="1" t="s">
        <v>14</v>
      </c>
      <c r="H86" s="1">
        <v>1.65E8</v>
      </c>
      <c r="I86" s="1">
        <v>6.4</v>
      </c>
      <c r="J86" s="1">
        <f>(IMDB_Movies!$C86-IMDB_Movies!$H86)</f>
        <v>73371987</v>
      </c>
    </row>
    <row r="87" ht="14.25" customHeight="1">
      <c r="A87" s="1" t="s">
        <v>273</v>
      </c>
      <c r="B87" s="1">
        <v>130.0</v>
      </c>
      <c r="C87" s="1">
        <v>9.3417865E7</v>
      </c>
      <c r="D87" s="1" t="s">
        <v>274</v>
      </c>
      <c r="E87" s="1" t="s">
        <v>12</v>
      </c>
      <c r="F87" s="1" t="s">
        <v>275</v>
      </c>
      <c r="G87" s="1" t="s">
        <v>14</v>
      </c>
      <c r="H87" s="1">
        <v>1.9E8</v>
      </c>
      <c r="I87" s="1">
        <v>6.5</v>
      </c>
      <c r="J87" s="1">
        <f>(IMDB_Movies!$C87-IMDB_Movies!$H87)</f>
        <v>-96582135</v>
      </c>
    </row>
    <row r="88" ht="14.25" customHeight="1">
      <c r="A88" s="1" t="s">
        <v>276</v>
      </c>
      <c r="B88" s="1">
        <v>102.0</v>
      </c>
      <c r="C88" s="1">
        <v>2.22487711E8</v>
      </c>
      <c r="D88" s="1" t="s">
        <v>277</v>
      </c>
      <c r="E88" s="1" t="s">
        <v>12</v>
      </c>
      <c r="F88" s="1" t="s">
        <v>278</v>
      </c>
      <c r="G88" s="1" t="s">
        <v>14</v>
      </c>
      <c r="H88" s="1">
        <v>1.65E8</v>
      </c>
      <c r="I88" s="1">
        <v>7.9</v>
      </c>
      <c r="J88" s="1">
        <f>(IMDB_Movies!$C88-IMDB_Movies!$H88)</f>
        <v>57487711</v>
      </c>
    </row>
    <row r="89" ht="14.25" customHeight="1">
      <c r="A89" s="1" t="s">
        <v>279</v>
      </c>
      <c r="B89" s="1">
        <v>101.0</v>
      </c>
      <c r="C89" s="1">
        <v>1.89412677E8</v>
      </c>
      <c r="D89" s="1" t="s">
        <v>280</v>
      </c>
      <c r="E89" s="1" t="s">
        <v>43</v>
      </c>
      <c r="F89" s="1" t="s">
        <v>281</v>
      </c>
      <c r="G89" s="1" t="s">
        <v>14</v>
      </c>
      <c r="H89" s="1">
        <v>1.65E8</v>
      </c>
      <c r="I89" s="1">
        <v>7.8</v>
      </c>
      <c r="J89" s="1">
        <f>(IMDB_Movies!$C89-IMDB_Movies!$H89)</f>
        <v>24412677</v>
      </c>
    </row>
    <row r="90" ht="14.25" customHeight="1">
      <c r="A90" s="1" t="s">
        <v>216</v>
      </c>
      <c r="B90" s="1">
        <v>100.0</v>
      </c>
      <c r="C90" s="1">
        <v>665426.0</v>
      </c>
      <c r="D90" s="1" t="s">
        <v>282</v>
      </c>
      <c r="E90" s="1" t="s">
        <v>43</v>
      </c>
      <c r="F90" s="1" t="s">
        <v>283</v>
      </c>
      <c r="G90" s="1" t="s">
        <v>14</v>
      </c>
      <c r="H90" s="1">
        <v>1.65E8</v>
      </c>
      <c r="I90" s="1">
        <v>6.6</v>
      </c>
      <c r="J90" s="1">
        <f>(IMDB_Movies!$C90-IMDB_Movies!$H90)</f>
        <v>-164334574</v>
      </c>
    </row>
    <row r="91" ht="14.25" customHeight="1">
      <c r="A91" s="1" t="s">
        <v>214</v>
      </c>
      <c r="B91" s="1">
        <v>120.0</v>
      </c>
      <c r="C91" s="1">
        <v>1.02315545E8</v>
      </c>
      <c r="D91" s="1" t="s">
        <v>41</v>
      </c>
      <c r="E91" s="1" t="s">
        <v>12</v>
      </c>
      <c r="F91" s="1" t="s">
        <v>284</v>
      </c>
      <c r="G91" s="1" t="s">
        <v>14</v>
      </c>
      <c r="H91" s="1">
        <v>1.65E8</v>
      </c>
      <c r="I91" s="1">
        <v>5.5</v>
      </c>
      <c r="J91" s="1">
        <f>(IMDB_Movies!$C91-IMDB_Movies!$H91)</f>
        <v>-62684455</v>
      </c>
    </row>
    <row r="92" ht="14.25" customHeight="1">
      <c r="A92" s="1" t="s">
        <v>285</v>
      </c>
      <c r="B92" s="1">
        <v>98.0</v>
      </c>
      <c r="C92" s="1">
        <v>2.17387997E8</v>
      </c>
      <c r="D92" s="1" t="s">
        <v>282</v>
      </c>
      <c r="E92" s="1" t="s">
        <v>43</v>
      </c>
      <c r="F92" s="1" t="s">
        <v>286</v>
      </c>
      <c r="G92" s="1" t="s">
        <v>14</v>
      </c>
      <c r="H92" s="1">
        <v>1.65E8</v>
      </c>
      <c r="I92" s="1">
        <v>8.2</v>
      </c>
      <c r="J92" s="1">
        <f>(IMDB_Movies!$C92-IMDB_Movies!$H92)</f>
        <v>52387997</v>
      </c>
    </row>
    <row r="93" ht="14.25" customHeight="1">
      <c r="A93" s="1" t="s">
        <v>287</v>
      </c>
      <c r="B93" s="1">
        <v>109.0</v>
      </c>
      <c r="C93" s="1">
        <v>1.50350192E8</v>
      </c>
      <c r="D93" s="1" t="s">
        <v>288</v>
      </c>
      <c r="E93" s="1" t="s">
        <v>12</v>
      </c>
      <c r="F93" s="1" t="s">
        <v>289</v>
      </c>
      <c r="G93" s="1" t="s">
        <v>14</v>
      </c>
      <c r="H93" s="1">
        <v>2.0E8</v>
      </c>
      <c r="I93" s="1">
        <v>6.4</v>
      </c>
      <c r="J93" s="1">
        <f>(IMDB_Movies!$C93-IMDB_Movies!$H93)</f>
        <v>-49649808</v>
      </c>
    </row>
    <row r="94" ht="14.25" customHeight="1">
      <c r="A94" s="1" t="s">
        <v>290</v>
      </c>
      <c r="B94" s="1">
        <v>121.0</v>
      </c>
      <c r="C94" s="1">
        <v>3.33130696E8</v>
      </c>
      <c r="D94" s="1" t="s">
        <v>41</v>
      </c>
      <c r="E94" s="1" t="s">
        <v>12</v>
      </c>
      <c r="F94" s="1" t="s">
        <v>291</v>
      </c>
      <c r="G94" s="1" t="s">
        <v>14</v>
      </c>
      <c r="H94" s="1">
        <v>1.7E8</v>
      </c>
      <c r="I94" s="1">
        <v>8.1</v>
      </c>
      <c r="J94" s="1">
        <f>(IMDB_Movies!$C94-IMDB_Movies!$H94)</f>
        <v>163130696</v>
      </c>
    </row>
    <row r="95" ht="14.25" customHeight="1">
      <c r="A95" s="1" t="s">
        <v>36</v>
      </c>
      <c r="B95" s="1">
        <v>169.0</v>
      </c>
      <c r="C95" s="1">
        <v>1.87991439E8</v>
      </c>
      <c r="D95" s="1" t="s">
        <v>292</v>
      </c>
      <c r="E95" s="1" t="s">
        <v>43</v>
      </c>
      <c r="F95" s="1" t="s">
        <v>293</v>
      </c>
      <c r="G95" s="1" t="s">
        <v>14</v>
      </c>
      <c r="H95" s="1">
        <v>1.65E8</v>
      </c>
      <c r="I95" s="1">
        <v>8.6</v>
      </c>
      <c r="J95" s="1">
        <f>(IMDB_Movies!$C95-IMDB_Movies!$H95)</f>
        <v>22991439</v>
      </c>
    </row>
    <row r="96" ht="14.25" customHeight="1">
      <c r="A96" s="1" t="s">
        <v>36</v>
      </c>
      <c r="B96" s="1">
        <v>148.0</v>
      </c>
      <c r="C96" s="1">
        <v>2.92568851E8</v>
      </c>
      <c r="D96" s="1" t="s">
        <v>137</v>
      </c>
      <c r="E96" s="1" t="s">
        <v>12</v>
      </c>
      <c r="F96" s="1" t="s">
        <v>294</v>
      </c>
      <c r="G96" s="1" t="s">
        <v>14</v>
      </c>
      <c r="H96" s="1">
        <v>1.6E8</v>
      </c>
      <c r="I96" s="1">
        <v>8.8</v>
      </c>
      <c r="J96" s="1">
        <f>(IMDB_Movies!$C96-IMDB_Movies!$H96)</f>
        <v>132568851</v>
      </c>
    </row>
    <row r="97" ht="14.25" customHeight="1">
      <c r="A97" s="1" t="s">
        <v>103</v>
      </c>
      <c r="B97" s="1">
        <v>182.0</v>
      </c>
      <c r="C97" s="1">
        <v>3.03001229E8</v>
      </c>
      <c r="D97" s="1" t="s">
        <v>104</v>
      </c>
      <c r="E97" s="1" t="s">
        <v>43</v>
      </c>
      <c r="F97" s="1" t="s">
        <v>295</v>
      </c>
      <c r="G97" s="1" t="s">
        <v>14</v>
      </c>
      <c r="H97" s="1">
        <v>1.8E8</v>
      </c>
      <c r="I97" s="1">
        <v>7.9</v>
      </c>
      <c r="J97" s="1">
        <f>(IMDB_Movies!$C97-IMDB_Movies!$H97)</f>
        <v>123001229</v>
      </c>
    </row>
    <row r="98" ht="14.25" customHeight="1">
      <c r="A98" s="1" t="s">
        <v>239</v>
      </c>
      <c r="B98" s="1">
        <v>106.0</v>
      </c>
      <c r="C98" s="1">
        <v>1.4451231E8</v>
      </c>
      <c r="D98" s="1" t="s">
        <v>185</v>
      </c>
      <c r="E98" s="1" t="s">
        <v>12</v>
      </c>
      <c r="F98" s="1" t="s">
        <v>296</v>
      </c>
      <c r="G98" s="1" t="s">
        <v>14</v>
      </c>
      <c r="H98" s="1">
        <v>3.8E7</v>
      </c>
      <c r="I98" s="1">
        <v>6.7</v>
      </c>
      <c r="J98" s="1">
        <f>(IMDB_Movies!$C98-IMDB_Movies!$H98)</f>
        <v>106512310</v>
      </c>
    </row>
    <row r="99" ht="14.25" customHeight="1">
      <c r="A99" s="1" t="s">
        <v>297</v>
      </c>
      <c r="B99" s="1">
        <v>166.0</v>
      </c>
      <c r="C99" s="1">
        <v>1.27490802E8</v>
      </c>
      <c r="D99" s="1" t="s">
        <v>298</v>
      </c>
      <c r="E99" s="1" t="s">
        <v>70</v>
      </c>
      <c r="F99" s="1" t="s">
        <v>299</v>
      </c>
      <c r="G99" s="1" t="s">
        <v>14</v>
      </c>
      <c r="H99" s="1">
        <v>1.5E8</v>
      </c>
      <c r="I99" s="1">
        <v>7.8</v>
      </c>
      <c r="J99" s="1">
        <f>(IMDB_Movies!$C99-IMDB_Movies!$H99)</f>
        <v>-22509198</v>
      </c>
    </row>
    <row r="100" ht="14.25" customHeight="1">
      <c r="A100" s="1" t="s">
        <v>300</v>
      </c>
      <c r="B100" s="1">
        <v>132.0</v>
      </c>
      <c r="C100" s="1">
        <v>1.46405371E8</v>
      </c>
      <c r="D100" s="1" t="s">
        <v>41</v>
      </c>
      <c r="E100" s="1" t="s">
        <v>12</v>
      </c>
      <c r="F100" s="1" t="s">
        <v>301</v>
      </c>
      <c r="G100" s="1" t="s">
        <v>14</v>
      </c>
      <c r="H100" s="1">
        <v>1.6E8</v>
      </c>
      <c r="I100" s="1">
        <v>7.8</v>
      </c>
      <c r="J100" s="1">
        <f>(IMDB_Movies!$C100-IMDB_Movies!$H100)</f>
        <v>-13594629</v>
      </c>
    </row>
    <row r="101" ht="14.25" customHeight="1">
      <c r="A101" s="1" t="s">
        <v>302</v>
      </c>
      <c r="B101" s="1">
        <v>137.0</v>
      </c>
      <c r="C101" s="1">
        <v>2.81666058E8</v>
      </c>
      <c r="D101" s="1" t="s">
        <v>303</v>
      </c>
      <c r="E101" s="1" t="s">
        <v>43</v>
      </c>
      <c r="F101" s="1" t="s">
        <v>304</v>
      </c>
      <c r="G101" s="1" t="s">
        <v>14</v>
      </c>
      <c r="H101" s="1">
        <v>1.6E8</v>
      </c>
      <c r="I101" s="1">
        <v>6.6</v>
      </c>
      <c r="J101" s="1">
        <f>(IMDB_Movies!$C101-IMDB_Movies!$H101)</f>
        <v>121666058</v>
      </c>
    </row>
    <row r="102" ht="14.25" customHeight="1">
      <c r="A102" s="1" t="s">
        <v>305</v>
      </c>
      <c r="B102" s="1">
        <v>109.0</v>
      </c>
      <c r="C102" s="1">
        <v>6.3143812E7</v>
      </c>
      <c r="D102" s="1" t="s">
        <v>87</v>
      </c>
      <c r="E102" s="1" t="s">
        <v>12</v>
      </c>
      <c r="F102" s="1" t="s">
        <v>306</v>
      </c>
      <c r="G102" s="1" t="s">
        <v>14</v>
      </c>
      <c r="H102" s="1">
        <v>1.5E8</v>
      </c>
      <c r="I102" s="1">
        <v>6.1</v>
      </c>
      <c r="J102" s="1">
        <f>(IMDB_Movies!$C102-IMDB_Movies!$H102)</f>
        <v>-86856188</v>
      </c>
    </row>
    <row r="103" ht="14.25" customHeight="1">
      <c r="A103" s="1" t="s">
        <v>307</v>
      </c>
      <c r="B103" s="1">
        <v>98.0</v>
      </c>
      <c r="C103" s="1">
        <v>6.0655503E7</v>
      </c>
      <c r="D103" s="1" t="s">
        <v>308</v>
      </c>
      <c r="E103" s="1" t="s">
        <v>12</v>
      </c>
      <c r="F103" s="1" t="s">
        <v>309</v>
      </c>
      <c r="G103" s="1" t="s">
        <v>14</v>
      </c>
      <c r="H103" s="1">
        <v>1.6E8</v>
      </c>
      <c r="I103" s="1">
        <v>5.6</v>
      </c>
      <c r="J103" s="1">
        <f>(IMDB_Movies!$C103-IMDB_Movies!$H103)</f>
        <v>-99344497</v>
      </c>
    </row>
    <row r="104" ht="14.25" customHeight="1">
      <c r="A104" s="1" t="s">
        <v>310</v>
      </c>
      <c r="B104" s="1">
        <v>113.0</v>
      </c>
      <c r="C104" s="1">
        <v>7.6846624E7</v>
      </c>
      <c r="D104" s="1" t="s">
        <v>121</v>
      </c>
      <c r="E104" s="1" t="s">
        <v>43</v>
      </c>
      <c r="F104" s="1" t="s">
        <v>311</v>
      </c>
      <c r="G104" s="1" t="s">
        <v>14</v>
      </c>
      <c r="H104" s="1">
        <v>1.7E8</v>
      </c>
      <c r="I104" s="1">
        <v>6.4</v>
      </c>
      <c r="J104" s="1">
        <f>(IMDB_Movies!$C104-IMDB_Movies!$H104)</f>
        <v>-93153376</v>
      </c>
    </row>
    <row r="105" ht="14.25" customHeight="1">
      <c r="A105" s="1" t="s">
        <v>312</v>
      </c>
      <c r="B105" s="1">
        <v>93.0</v>
      </c>
      <c r="C105" s="1">
        <v>3.20706665E8</v>
      </c>
      <c r="D105" s="1" t="s">
        <v>159</v>
      </c>
      <c r="E105" s="1" t="s">
        <v>43</v>
      </c>
      <c r="F105" s="1" t="s">
        <v>313</v>
      </c>
      <c r="G105" s="1" t="s">
        <v>14</v>
      </c>
      <c r="H105" s="1">
        <v>1.6E8</v>
      </c>
      <c r="I105" s="1">
        <v>6.1</v>
      </c>
      <c r="J105" s="1">
        <f>(IMDB_Movies!$C105-IMDB_Movies!$H105)</f>
        <v>160706665</v>
      </c>
    </row>
    <row r="106" ht="14.25" customHeight="1">
      <c r="A106" s="1" t="s">
        <v>314</v>
      </c>
      <c r="B106" s="1">
        <v>123.0</v>
      </c>
      <c r="C106" s="1">
        <v>4.6978995E7</v>
      </c>
      <c r="D106" s="1" t="s">
        <v>16</v>
      </c>
      <c r="E106" s="1" t="s">
        <v>12</v>
      </c>
      <c r="F106" s="1" t="s">
        <v>315</v>
      </c>
      <c r="G106" s="1" t="s">
        <v>14</v>
      </c>
      <c r="H106" s="1">
        <v>1.6E8</v>
      </c>
      <c r="I106" s="1">
        <v>7.3</v>
      </c>
      <c r="J106" s="1">
        <f>(IMDB_Movies!$C106-IMDB_Movies!$H106)</f>
        <v>-113021005</v>
      </c>
    </row>
    <row r="107" ht="14.25" customHeight="1">
      <c r="A107" s="1" t="s">
        <v>316</v>
      </c>
      <c r="B107" s="1">
        <v>126.0</v>
      </c>
      <c r="C107" s="1">
        <v>8.9732035E7</v>
      </c>
      <c r="D107" s="1" t="s">
        <v>41</v>
      </c>
      <c r="E107" s="1" t="s">
        <v>12</v>
      </c>
      <c r="F107" s="1" t="s">
        <v>317</v>
      </c>
      <c r="G107" s="1" t="s">
        <v>14</v>
      </c>
      <c r="H107" s="1">
        <v>1.55E8</v>
      </c>
      <c r="I107" s="1">
        <v>6.6</v>
      </c>
      <c r="J107" s="1">
        <f>(IMDB_Movies!$C107-IMDB_Movies!$H107)</f>
        <v>-65267965</v>
      </c>
    </row>
    <row r="108" ht="14.25" customHeight="1">
      <c r="A108" s="1" t="s">
        <v>318</v>
      </c>
      <c r="B108" s="1">
        <v>113.0</v>
      </c>
      <c r="C108" s="1">
        <v>1.04383624E8</v>
      </c>
      <c r="D108" s="1" t="s">
        <v>121</v>
      </c>
      <c r="E108" s="1" t="s">
        <v>43</v>
      </c>
      <c r="F108" s="1" t="s">
        <v>319</v>
      </c>
      <c r="G108" s="1" t="s">
        <v>14</v>
      </c>
      <c r="H108" s="1">
        <v>1.55E8</v>
      </c>
      <c r="I108" s="1">
        <v>6.3</v>
      </c>
      <c r="J108" s="1">
        <f>(IMDB_Movies!$C108-IMDB_Movies!$H108)</f>
        <v>-50616376</v>
      </c>
    </row>
    <row r="109" ht="14.25" customHeight="1">
      <c r="A109" s="1" t="s">
        <v>162</v>
      </c>
      <c r="B109" s="1">
        <v>184.0</v>
      </c>
      <c r="C109" s="1">
        <v>1.98539855E8</v>
      </c>
      <c r="D109" s="1" t="s">
        <v>320</v>
      </c>
      <c r="E109" s="1" t="s">
        <v>12</v>
      </c>
      <c r="F109" s="1" t="s">
        <v>321</v>
      </c>
      <c r="G109" s="1" t="s">
        <v>14</v>
      </c>
      <c r="H109" s="1">
        <v>1.4E8</v>
      </c>
      <c r="I109" s="1">
        <v>6.1</v>
      </c>
      <c r="J109" s="1">
        <f>(IMDB_Movies!$C109-IMDB_Movies!$H109)</f>
        <v>58539855</v>
      </c>
    </row>
    <row r="110" ht="14.25" customHeight="1">
      <c r="A110" s="1" t="s">
        <v>162</v>
      </c>
      <c r="B110" s="1">
        <v>144.0</v>
      </c>
      <c r="C110" s="1">
        <v>3.18759914E8</v>
      </c>
      <c r="D110" s="1" t="s">
        <v>41</v>
      </c>
      <c r="E110" s="1" t="s">
        <v>12</v>
      </c>
      <c r="F110" s="1" t="s">
        <v>322</v>
      </c>
      <c r="G110" s="1" t="s">
        <v>14</v>
      </c>
      <c r="H110" s="1">
        <v>1.5E8</v>
      </c>
      <c r="I110" s="1">
        <v>7.1</v>
      </c>
      <c r="J110" s="1">
        <f>(IMDB_Movies!$C110-IMDB_Movies!$H110)</f>
        <v>168759914</v>
      </c>
    </row>
    <row r="111" ht="14.25" customHeight="1">
      <c r="A111" s="1" t="s">
        <v>323</v>
      </c>
      <c r="B111" s="1">
        <v>206.0</v>
      </c>
      <c r="C111" s="1">
        <v>3.4293771E7</v>
      </c>
      <c r="D111" s="1" t="s">
        <v>324</v>
      </c>
      <c r="E111" s="1" t="s">
        <v>12</v>
      </c>
      <c r="F111" s="1" t="s">
        <v>325</v>
      </c>
      <c r="G111" s="1" t="s">
        <v>14</v>
      </c>
      <c r="H111" s="1">
        <v>1.55E8</v>
      </c>
      <c r="I111" s="1">
        <v>5.5</v>
      </c>
      <c r="J111" s="1">
        <f>(IMDB_Movies!$C111-IMDB_Movies!$H111)</f>
        <v>-120706229</v>
      </c>
    </row>
    <row r="112" ht="14.25" customHeight="1">
      <c r="A112" s="1" t="s">
        <v>59</v>
      </c>
      <c r="B112" s="1">
        <v>138.0</v>
      </c>
      <c r="C112" s="1">
        <v>2.92000866E8</v>
      </c>
      <c r="D112" s="1" t="s">
        <v>60</v>
      </c>
      <c r="E112" s="1" t="s">
        <v>43</v>
      </c>
      <c r="F112" s="1" t="s">
        <v>326</v>
      </c>
      <c r="G112" s="1" t="s">
        <v>14</v>
      </c>
      <c r="H112" s="1">
        <v>1.5E8</v>
      </c>
      <c r="I112" s="1">
        <v>7.5</v>
      </c>
      <c r="J112" s="1">
        <f>(IMDB_Movies!$C112-IMDB_Movies!$H112)</f>
        <v>142000866</v>
      </c>
    </row>
    <row r="113" ht="14.25" customHeight="1">
      <c r="A113" s="1" t="s">
        <v>197</v>
      </c>
      <c r="B113" s="1">
        <v>157.0</v>
      </c>
      <c r="C113" s="1">
        <v>2.89994397E8</v>
      </c>
      <c r="D113" s="1" t="s">
        <v>60</v>
      </c>
      <c r="E113" s="1" t="s">
        <v>43</v>
      </c>
      <c r="F113" s="1" t="s">
        <v>327</v>
      </c>
      <c r="G113" s="1" t="s">
        <v>14</v>
      </c>
      <c r="H113" s="1">
        <v>1.5E8</v>
      </c>
      <c r="I113" s="1">
        <v>7.6</v>
      </c>
      <c r="J113" s="1">
        <f>(IMDB_Movies!$C113-IMDB_Movies!$H113)</f>
        <v>139994397</v>
      </c>
    </row>
    <row r="114" ht="14.25" customHeight="1">
      <c r="A114" s="1" t="s">
        <v>136</v>
      </c>
      <c r="B114" s="1">
        <v>102.0</v>
      </c>
      <c r="C114" s="1">
        <v>2.27946274E8</v>
      </c>
      <c r="D114" s="1" t="s">
        <v>328</v>
      </c>
      <c r="E114" s="1" t="s">
        <v>12</v>
      </c>
      <c r="F114" s="1" t="s">
        <v>329</v>
      </c>
      <c r="G114" s="1" t="s">
        <v>14</v>
      </c>
      <c r="H114" s="1">
        <v>1.5E8</v>
      </c>
      <c r="I114" s="1">
        <v>6.4</v>
      </c>
      <c r="J114" s="1">
        <f>(IMDB_Movies!$C114-IMDB_Movies!$H114)</f>
        <v>77946274</v>
      </c>
    </row>
    <row r="115" ht="14.25" customHeight="1">
      <c r="A115" s="1" t="s">
        <v>302</v>
      </c>
      <c r="B115" s="1">
        <v>104.0</v>
      </c>
      <c r="C115" s="1">
        <v>2.56386216E8</v>
      </c>
      <c r="D115" s="1" t="s">
        <v>330</v>
      </c>
      <c r="E115" s="1" t="s">
        <v>70</v>
      </c>
      <c r="F115" s="1" t="s">
        <v>331</v>
      </c>
      <c r="G115" s="1" t="s">
        <v>14</v>
      </c>
      <c r="H115" s="1">
        <v>1.5E8</v>
      </c>
      <c r="I115" s="1">
        <v>7.2</v>
      </c>
      <c r="J115" s="1">
        <f>(IMDB_Movies!$C115-IMDB_Movies!$H115)</f>
        <v>106386216</v>
      </c>
    </row>
    <row r="116" ht="14.25" customHeight="1">
      <c r="A116" s="1" t="s">
        <v>151</v>
      </c>
      <c r="B116" s="1">
        <v>115.0</v>
      </c>
      <c r="C116" s="1">
        <v>2.06456431E8</v>
      </c>
      <c r="D116" s="1" t="s">
        <v>332</v>
      </c>
      <c r="E116" s="1" t="s">
        <v>43</v>
      </c>
      <c r="F116" s="1" t="s">
        <v>333</v>
      </c>
      <c r="G116" s="1" t="s">
        <v>14</v>
      </c>
      <c r="H116" s="1">
        <v>1.5E8</v>
      </c>
      <c r="I116" s="1">
        <v>6.7</v>
      </c>
      <c r="J116" s="1">
        <f>(IMDB_Movies!$C116-IMDB_Movies!$H116)</f>
        <v>56456431</v>
      </c>
    </row>
    <row r="117" ht="14.25" customHeight="1">
      <c r="A117" s="1" t="s">
        <v>273</v>
      </c>
      <c r="B117" s="1">
        <v>111.0</v>
      </c>
      <c r="C117" s="1">
        <v>2.06435493E8</v>
      </c>
      <c r="D117" s="1" t="s">
        <v>334</v>
      </c>
      <c r="E117" s="1" t="s">
        <v>48</v>
      </c>
      <c r="F117" s="1" t="s">
        <v>335</v>
      </c>
      <c r="G117" s="1" t="s">
        <v>14</v>
      </c>
      <c r="H117" s="1">
        <v>1.5E8</v>
      </c>
      <c r="I117" s="1">
        <v>8.0</v>
      </c>
      <c r="J117" s="1">
        <f>(IMDB_Movies!$C117-IMDB_Movies!$H117)</f>
        <v>56435493</v>
      </c>
    </row>
    <row r="118" ht="14.25" customHeight="1">
      <c r="A118" s="1" t="s">
        <v>36</v>
      </c>
      <c r="B118" s="1">
        <v>128.0</v>
      </c>
      <c r="C118" s="1">
        <v>2.05343774E8</v>
      </c>
      <c r="D118" s="1" t="s">
        <v>73</v>
      </c>
      <c r="E118" s="1" t="s">
        <v>12</v>
      </c>
      <c r="F118" s="1" t="s">
        <v>336</v>
      </c>
      <c r="G118" s="1" t="s">
        <v>14</v>
      </c>
      <c r="H118" s="1">
        <v>1.5E8</v>
      </c>
      <c r="I118" s="1">
        <v>8.3</v>
      </c>
      <c r="J118" s="1">
        <f>(IMDB_Movies!$C118-IMDB_Movies!$H118)</f>
        <v>55343774</v>
      </c>
    </row>
    <row r="119" ht="14.25" customHeight="1">
      <c r="A119" s="1" t="s">
        <v>337</v>
      </c>
      <c r="B119" s="1">
        <v>89.0</v>
      </c>
      <c r="C119" s="1">
        <v>1.79982968E8</v>
      </c>
      <c r="D119" s="1" t="s">
        <v>338</v>
      </c>
      <c r="E119" s="1" t="s">
        <v>12</v>
      </c>
      <c r="F119" s="1" t="s">
        <v>339</v>
      </c>
      <c r="G119" s="1" t="s">
        <v>14</v>
      </c>
      <c r="H119" s="1">
        <v>1.5E8</v>
      </c>
      <c r="I119" s="1">
        <v>6.7</v>
      </c>
      <c r="J119" s="1">
        <f>(IMDB_Movies!$C119-IMDB_Movies!$H119)</f>
        <v>29982968</v>
      </c>
    </row>
    <row r="120" ht="14.25" customHeight="1">
      <c r="A120" s="1" t="s">
        <v>340</v>
      </c>
      <c r="B120" s="1">
        <v>105.0</v>
      </c>
      <c r="C120" s="1">
        <v>1.77243721E8</v>
      </c>
      <c r="D120" s="1" t="s">
        <v>332</v>
      </c>
      <c r="E120" s="1" t="s">
        <v>43</v>
      </c>
      <c r="F120" s="1" t="s">
        <v>341</v>
      </c>
      <c r="G120" s="1" t="s">
        <v>14</v>
      </c>
      <c r="H120" s="1">
        <v>1.5E8</v>
      </c>
      <c r="I120" s="1">
        <v>5.9</v>
      </c>
      <c r="J120" s="1">
        <f>(IMDB_Movies!$C120-IMDB_Movies!$H120)</f>
        <v>27243721</v>
      </c>
    </row>
    <row r="121" ht="14.25" customHeight="1">
      <c r="A121" s="1" t="s">
        <v>342</v>
      </c>
      <c r="B121" s="1">
        <v>119.0</v>
      </c>
      <c r="C121" s="1">
        <v>1.79883016E8</v>
      </c>
      <c r="D121" s="1" t="s">
        <v>155</v>
      </c>
      <c r="E121" s="1" t="s">
        <v>12</v>
      </c>
      <c r="F121" s="1" t="s">
        <v>343</v>
      </c>
      <c r="G121" s="1" t="s">
        <v>14</v>
      </c>
      <c r="H121" s="1">
        <v>1.5E8</v>
      </c>
      <c r="I121" s="1">
        <v>6.7</v>
      </c>
      <c r="J121" s="1">
        <f>(IMDB_Movies!$C121-IMDB_Movies!$H121)</f>
        <v>29883016</v>
      </c>
    </row>
    <row r="122" ht="14.25" customHeight="1">
      <c r="A122" s="1" t="s">
        <v>219</v>
      </c>
      <c r="B122" s="1">
        <v>129.0</v>
      </c>
      <c r="C122" s="1">
        <v>1.39259759E8</v>
      </c>
      <c r="D122" s="1" t="s">
        <v>288</v>
      </c>
      <c r="E122" s="1" t="s">
        <v>12</v>
      </c>
      <c r="F122" s="1" t="s">
        <v>344</v>
      </c>
      <c r="G122" s="1" t="s">
        <v>14</v>
      </c>
      <c r="H122" s="1">
        <v>1.5E8</v>
      </c>
      <c r="I122" s="1">
        <v>6.7</v>
      </c>
      <c r="J122" s="1">
        <f>(IMDB_Movies!$C122-IMDB_Movies!$H122)</f>
        <v>-10740241</v>
      </c>
    </row>
    <row r="123" ht="14.25" customHeight="1">
      <c r="A123" s="1" t="s">
        <v>345</v>
      </c>
      <c r="B123" s="1">
        <v>102.0</v>
      </c>
      <c r="C123" s="1">
        <v>4.007366E8</v>
      </c>
      <c r="D123" s="1" t="s">
        <v>346</v>
      </c>
      <c r="E123" s="1" t="s">
        <v>43</v>
      </c>
      <c r="F123" s="1" t="s">
        <v>347</v>
      </c>
      <c r="G123" s="1" t="s">
        <v>14</v>
      </c>
      <c r="H123" s="1">
        <v>1.5E8</v>
      </c>
      <c r="I123" s="1">
        <v>7.6</v>
      </c>
      <c r="J123" s="1">
        <f>(IMDB_Movies!$C123-IMDB_Movies!$H123)</f>
        <v>250736600</v>
      </c>
    </row>
    <row r="124" ht="14.25" customHeight="1">
      <c r="A124" s="1" t="s">
        <v>219</v>
      </c>
      <c r="B124" s="1">
        <v>138.0</v>
      </c>
      <c r="C124" s="1">
        <v>2.81492479E8</v>
      </c>
      <c r="D124" s="1" t="s">
        <v>288</v>
      </c>
      <c r="E124" s="1" t="s">
        <v>12</v>
      </c>
      <c r="F124" s="1" t="s">
        <v>348</v>
      </c>
      <c r="G124" s="1" t="s">
        <v>14</v>
      </c>
      <c r="H124" s="1">
        <v>1.5E8</v>
      </c>
      <c r="I124" s="1">
        <v>7.2</v>
      </c>
      <c r="J124" s="1">
        <f>(IMDB_Movies!$C124-IMDB_Movies!$H124)</f>
        <v>131492479</v>
      </c>
    </row>
    <row r="125" ht="14.25" customHeight="1">
      <c r="A125" s="1" t="s">
        <v>316</v>
      </c>
      <c r="B125" s="1">
        <v>112.0</v>
      </c>
      <c r="C125" s="1">
        <v>2.06360018E8</v>
      </c>
      <c r="D125" s="1" t="s">
        <v>16</v>
      </c>
      <c r="E125" s="1" t="s">
        <v>12</v>
      </c>
      <c r="F125" s="1" t="s">
        <v>349</v>
      </c>
      <c r="G125" s="1" t="s">
        <v>14</v>
      </c>
      <c r="H125" s="1">
        <v>1.7E8</v>
      </c>
      <c r="I125" s="1">
        <v>7.1</v>
      </c>
      <c r="J125" s="1">
        <f>(IMDB_Movies!$C125-IMDB_Movies!$H125)</f>
        <v>36360018</v>
      </c>
    </row>
    <row r="126" ht="14.25" customHeight="1">
      <c r="A126" s="1" t="s">
        <v>350</v>
      </c>
      <c r="B126" s="1">
        <v>120.0</v>
      </c>
      <c r="C126" s="1">
        <v>1.53629485E8</v>
      </c>
      <c r="D126" s="1" t="s">
        <v>137</v>
      </c>
      <c r="E126" s="1" t="s">
        <v>12</v>
      </c>
      <c r="F126" s="1" t="s">
        <v>351</v>
      </c>
      <c r="G126" s="1" t="s">
        <v>14</v>
      </c>
      <c r="H126" s="1">
        <v>1.5E8</v>
      </c>
      <c r="I126" s="1">
        <v>8.1</v>
      </c>
      <c r="J126" s="1">
        <f>(IMDB_Movies!$C126-IMDB_Movies!$H126)</f>
        <v>3629485</v>
      </c>
    </row>
    <row r="127" ht="14.25" customHeight="1">
      <c r="A127" s="1" t="s">
        <v>352</v>
      </c>
      <c r="B127" s="1">
        <v>146.0</v>
      </c>
      <c r="C127" s="1">
        <v>1.33375846E8</v>
      </c>
      <c r="D127" s="1" t="s">
        <v>353</v>
      </c>
      <c r="E127" s="1" t="s">
        <v>89</v>
      </c>
      <c r="F127" s="1" t="s">
        <v>354</v>
      </c>
      <c r="G127" s="1" t="s">
        <v>14</v>
      </c>
      <c r="H127" s="1">
        <v>1.5E8</v>
      </c>
      <c r="I127" s="1">
        <v>6.7</v>
      </c>
      <c r="J127" s="1">
        <f>(IMDB_Movies!$C127-IMDB_Movies!$H127)</f>
        <v>-16624154</v>
      </c>
    </row>
    <row r="128" ht="14.25" customHeight="1">
      <c r="A128" s="1" t="s">
        <v>355</v>
      </c>
      <c r="B128" s="1">
        <v>115.0</v>
      </c>
      <c r="C128" s="1">
        <v>1.81015141E8</v>
      </c>
      <c r="D128" s="1" t="s">
        <v>16</v>
      </c>
      <c r="E128" s="1" t="s">
        <v>12</v>
      </c>
      <c r="F128" s="1" t="s">
        <v>356</v>
      </c>
      <c r="G128" s="1" t="s">
        <v>14</v>
      </c>
      <c r="H128" s="1">
        <v>1.5E8</v>
      </c>
      <c r="I128" s="1">
        <v>7.0</v>
      </c>
      <c r="J128" s="1">
        <f>(IMDB_Movies!$C128-IMDB_Movies!$H128)</f>
        <v>31015141</v>
      </c>
    </row>
    <row r="129" ht="14.25" customHeight="1">
      <c r="A129" s="1" t="s">
        <v>357</v>
      </c>
      <c r="B129" s="1">
        <v>96.0</v>
      </c>
      <c r="C129" s="1">
        <v>1.14053579E8</v>
      </c>
      <c r="D129" s="1" t="s">
        <v>358</v>
      </c>
      <c r="E129" s="1" t="s">
        <v>43</v>
      </c>
      <c r="F129" s="1" t="s">
        <v>359</v>
      </c>
      <c r="G129" s="1" t="s">
        <v>14</v>
      </c>
      <c r="H129" s="1">
        <v>1.5E8</v>
      </c>
      <c r="I129" s="1">
        <v>6.9</v>
      </c>
      <c r="J129" s="1">
        <f>(IMDB_Movies!$C129-IMDB_Movies!$H129)</f>
        <v>-35946421</v>
      </c>
    </row>
    <row r="130" ht="14.25" customHeight="1">
      <c r="A130" s="1" t="s">
        <v>360</v>
      </c>
      <c r="B130" s="1">
        <v>88.0</v>
      </c>
      <c r="C130" s="1">
        <v>1.19420252E8</v>
      </c>
      <c r="D130" s="1" t="s">
        <v>361</v>
      </c>
      <c r="E130" s="1" t="s">
        <v>12</v>
      </c>
      <c r="F130" s="1" t="s">
        <v>362</v>
      </c>
      <c r="G130" s="1" t="s">
        <v>14</v>
      </c>
      <c r="H130" s="1">
        <v>1.5E8</v>
      </c>
      <c r="I130" s="1">
        <v>5.1</v>
      </c>
      <c r="J130" s="1">
        <f>(IMDB_Movies!$C130-IMDB_Movies!$H130)</f>
        <v>-30579748</v>
      </c>
    </row>
    <row r="131" ht="14.25" customHeight="1">
      <c r="A131" s="1" t="s">
        <v>363</v>
      </c>
      <c r="B131" s="1">
        <v>99.0</v>
      </c>
      <c r="C131" s="1">
        <v>8.3640426E7</v>
      </c>
      <c r="D131" s="1" t="s">
        <v>16</v>
      </c>
      <c r="E131" s="1" t="s">
        <v>12</v>
      </c>
      <c r="F131" s="1" t="s">
        <v>364</v>
      </c>
      <c r="G131" s="1" t="s">
        <v>14</v>
      </c>
      <c r="H131" s="1">
        <v>1.5E8</v>
      </c>
      <c r="I131" s="1">
        <v>5.8</v>
      </c>
      <c r="J131" s="1">
        <f>(IMDB_Movies!$C131-IMDB_Movies!$H131)</f>
        <v>-66359574</v>
      </c>
    </row>
    <row r="132" ht="14.25" customHeight="1">
      <c r="A132" s="1" t="s">
        <v>151</v>
      </c>
      <c r="B132" s="1">
        <v>113.0</v>
      </c>
      <c r="C132" s="1">
        <v>7.9711678E7</v>
      </c>
      <c r="D132" s="1" t="s">
        <v>365</v>
      </c>
      <c r="E132" s="1" t="s">
        <v>57</v>
      </c>
      <c r="F132" s="1" t="s">
        <v>366</v>
      </c>
      <c r="G132" s="1" t="s">
        <v>14</v>
      </c>
      <c r="H132" s="1">
        <v>1.0E8</v>
      </c>
      <c r="I132" s="1">
        <v>6.2</v>
      </c>
      <c r="J132" s="1">
        <f>(IMDB_Movies!$C132-IMDB_Movies!$H132)</f>
        <v>-20288322</v>
      </c>
    </row>
    <row r="133" ht="14.25" customHeight="1">
      <c r="A133" s="1" t="s">
        <v>367</v>
      </c>
      <c r="B133" s="1">
        <v>131.0</v>
      </c>
      <c r="C133" s="1">
        <v>1.95000874E8</v>
      </c>
      <c r="D133" s="1" t="s">
        <v>19</v>
      </c>
      <c r="E133" s="1" t="s">
        <v>12</v>
      </c>
      <c r="F133" s="1" t="s">
        <v>368</v>
      </c>
      <c r="G133" s="1" t="s">
        <v>14</v>
      </c>
      <c r="H133" s="1">
        <v>1.5E8</v>
      </c>
      <c r="I133" s="1">
        <v>7.4</v>
      </c>
      <c r="J133" s="1">
        <f>(IMDB_Movies!$C133-IMDB_Movies!$H133)</f>
        <v>45000874</v>
      </c>
    </row>
    <row r="134" ht="14.25" customHeight="1">
      <c r="A134" s="1" t="s">
        <v>369</v>
      </c>
      <c r="B134" s="1">
        <v>119.0</v>
      </c>
      <c r="C134" s="1">
        <v>6.1937495E7</v>
      </c>
      <c r="D134" s="1" t="s">
        <v>370</v>
      </c>
      <c r="E134" s="1" t="s">
        <v>70</v>
      </c>
      <c r="F134" s="1" t="s">
        <v>371</v>
      </c>
      <c r="G134" s="1" t="s">
        <v>14</v>
      </c>
      <c r="H134" s="1">
        <v>1.5E8</v>
      </c>
      <c r="I134" s="1">
        <v>5.8</v>
      </c>
      <c r="J134" s="1">
        <f>(IMDB_Movies!$C134-IMDB_Movies!$H134)</f>
        <v>-88062505</v>
      </c>
    </row>
    <row r="135" ht="14.25" customHeight="1">
      <c r="A135" s="1" t="s">
        <v>372</v>
      </c>
      <c r="B135" s="1">
        <v>91.0</v>
      </c>
      <c r="C135" s="1">
        <v>1.26597121E8</v>
      </c>
      <c r="D135" s="1" t="s">
        <v>227</v>
      </c>
      <c r="E135" s="1" t="s">
        <v>43</v>
      </c>
      <c r="F135" s="1" t="s">
        <v>373</v>
      </c>
      <c r="G135" s="1" t="s">
        <v>14</v>
      </c>
      <c r="H135" s="1">
        <v>1.5E8</v>
      </c>
      <c r="I135" s="1">
        <v>6.2</v>
      </c>
      <c r="J135" s="1">
        <f>(IMDB_Movies!$C135-IMDB_Movies!$H135)</f>
        <v>-23402879</v>
      </c>
    </row>
    <row r="136" ht="14.25" customHeight="1">
      <c r="A136" s="1" t="s">
        <v>374</v>
      </c>
      <c r="B136" s="1">
        <v>90.0</v>
      </c>
      <c r="C136" s="1">
        <v>1.65230261E8</v>
      </c>
      <c r="D136" s="1" t="s">
        <v>338</v>
      </c>
      <c r="E136" s="1" t="s">
        <v>12</v>
      </c>
      <c r="F136" s="1" t="s">
        <v>375</v>
      </c>
      <c r="G136" s="1" t="s">
        <v>14</v>
      </c>
      <c r="H136" s="1">
        <v>1.5E8</v>
      </c>
      <c r="I136" s="1">
        <v>7.3</v>
      </c>
      <c r="J136" s="1">
        <f>(IMDB_Movies!$C136-IMDB_Movies!$H136)</f>
        <v>15230261</v>
      </c>
    </row>
    <row r="137" ht="14.25" customHeight="1">
      <c r="A137" s="1" t="s">
        <v>376</v>
      </c>
      <c r="B137" s="1">
        <v>103.0</v>
      </c>
      <c r="C137" s="1">
        <v>1.31564731E8</v>
      </c>
      <c r="D137" s="1" t="s">
        <v>87</v>
      </c>
      <c r="E137" s="1" t="s">
        <v>12</v>
      </c>
      <c r="F137" s="1" t="s">
        <v>377</v>
      </c>
      <c r="G137" s="1" t="s">
        <v>14</v>
      </c>
      <c r="H137" s="1">
        <v>1.5E8</v>
      </c>
      <c r="I137" s="1">
        <v>4.2</v>
      </c>
      <c r="J137" s="1">
        <f>(IMDB_Movies!$C137-IMDB_Movies!$H137)</f>
        <v>-18435269</v>
      </c>
    </row>
    <row r="138" ht="14.25" customHeight="1">
      <c r="A138" s="1" t="s">
        <v>190</v>
      </c>
      <c r="B138" s="1">
        <v>124.0</v>
      </c>
      <c r="C138" s="1">
        <v>1.33382309E8</v>
      </c>
      <c r="D138" s="1" t="s">
        <v>19</v>
      </c>
      <c r="E138" s="1" t="s">
        <v>12</v>
      </c>
      <c r="F138" s="1" t="s">
        <v>378</v>
      </c>
      <c r="G138" s="1" t="s">
        <v>14</v>
      </c>
      <c r="H138" s="1">
        <v>1.5E8</v>
      </c>
      <c r="I138" s="1">
        <v>6.9</v>
      </c>
      <c r="J138" s="1">
        <f>(IMDB_Movies!$C138-IMDB_Movies!$H138)</f>
        <v>-16617691</v>
      </c>
    </row>
    <row r="139" ht="14.25" customHeight="1">
      <c r="A139" s="1" t="s">
        <v>214</v>
      </c>
      <c r="B139" s="1">
        <v>131.0</v>
      </c>
      <c r="C139" s="1">
        <v>7.3103784E7</v>
      </c>
      <c r="D139" s="1" t="s">
        <v>379</v>
      </c>
      <c r="E139" s="1" t="s">
        <v>12</v>
      </c>
      <c r="F139" s="1" t="s">
        <v>380</v>
      </c>
      <c r="G139" s="1" t="s">
        <v>14</v>
      </c>
      <c r="H139" s="1">
        <v>1.5E8</v>
      </c>
      <c r="I139" s="1">
        <v>6.4</v>
      </c>
      <c r="J139" s="1">
        <f>(IMDB_Movies!$C139-IMDB_Movies!$H139)</f>
        <v>-76896216</v>
      </c>
    </row>
    <row r="140" ht="14.25" customHeight="1">
      <c r="A140" s="1" t="s">
        <v>381</v>
      </c>
      <c r="B140" s="1">
        <v>88.0</v>
      </c>
      <c r="C140" s="1">
        <v>2.1379315E7</v>
      </c>
      <c r="D140" s="1" t="s">
        <v>230</v>
      </c>
      <c r="E140" s="1" t="s">
        <v>12</v>
      </c>
      <c r="F140" s="1" t="s">
        <v>382</v>
      </c>
      <c r="G140" s="1" t="s">
        <v>14</v>
      </c>
      <c r="H140" s="1">
        <v>1.5E8</v>
      </c>
      <c r="I140" s="1">
        <v>5.4</v>
      </c>
      <c r="J140" s="1">
        <f>(IMDB_Movies!$C140-IMDB_Movies!$H140)</f>
        <v>-128620685</v>
      </c>
    </row>
    <row r="141" ht="14.25" customHeight="1">
      <c r="A141" s="1" t="s">
        <v>383</v>
      </c>
      <c r="B141" s="1">
        <v>85.0</v>
      </c>
      <c r="C141" s="1">
        <v>6.4459316E7</v>
      </c>
      <c r="D141" s="1" t="s">
        <v>227</v>
      </c>
      <c r="E141" s="1" t="s">
        <v>43</v>
      </c>
      <c r="F141" s="1" t="s">
        <v>384</v>
      </c>
      <c r="G141" s="1" t="s">
        <v>14</v>
      </c>
      <c r="H141" s="1">
        <v>1.49E8</v>
      </c>
      <c r="I141" s="1">
        <v>6.7</v>
      </c>
      <c r="J141" s="1">
        <f>(IMDB_Movies!$C141-IMDB_Movies!$H141)</f>
        <v>-84540684</v>
      </c>
    </row>
    <row r="142" ht="14.25" customHeight="1">
      <c r="A142" s="1" t="s">
        <v>385</v>
      </c>
      <c r="B142" s="1">
        <v>111.0</v>
      </c>
      <c r="C142" s="1">
        <v>3.4964818E7</v>
      </c>
      <c r="D142" s="1" t="s">
        <v>121</v>
      </c>
      <c r="E142" s="1" t="s">
        <v>43</v>
      </c>
      <c r="F142" s="1" t="s">
        <v>386</v>
      </c>
      <c r="G142" s="1" t="s">
        <v>14</v>
      </c>
      <c r="H142" s="1">
        <v>1.5E8</v>
      </c>
      <c r="I142" s="1">
        <v>5.8</v>
      </c>
      <c r="J142" s="1">
        <f>(IMDB_Movies!$C142-IMDB_Movies!$H142)</f>
        <v>-115035182</v>
      </c>
    </row>
    <row r="143" ht="14.25" customHeight="1">
      <c r="A143" s="1" t="s">
        <v>387</v>
      </c>
      <c r="B143" s="1">
        <v>92.0</v>
      </c>
      <c r="C143" s="1">
        <v>1.11505642E8</v>
      </c>
      <c r="D143" s="1" t="s">
        <v>280</v>
      </c>
      <c r="E143" s="1" t="s">
        <v>43</v>
      </c>
      <c r="F143" s="1" t="s">
        <v>388</v>
      </c>
      <c r="G143" s="1" t="s">
        <v>14</v>
      </c>
      <c r="H143" s="1">
        <v>1.45E8</v>
      </c>
      <c r="I143" s="1">
        <v>6.9</v>
      </c>
      <c r="J143" s="1">
        <f>(IMDB_Movies!$C143-IMDB_Movies!$H143)</f>
        <v>-33494358</v>
      </c>
    </row>
    <row r="144" ht="14.25" customHeight="1">
      <c r="A144" s="1" t="s">
        <v>307</v>
      </c>
      <c r="B144" s="1">
        <v>196.0</v>
      </c>
      <c r="C144" s="1">
        <v>1.33228348E8</v>
      </c>
      <c r="D144" s="1" t="s">
        <v>43</v>
      </c>
      <c r="E144" s="1" t="s">
        <v>43</v>
      </c>
      <c r="F144" s="1" t="s">
        <v>389</v>
      </c>
      <c r="G144" s="1" t="s">
        <v>14</v>
      </c>
      <c r="H144" s="1">
        <v>1.75E8</v>
      </c>
      <c r="I144" s="1">
        <v>7.2</v>
      </c>
      <c r="J144" s="1">
        <f>(IMDB_Movies!$C144-IMDB_Movies!$H144)</f>
        <v>-41771652</v>
      </c>
    </row>
    <row r="145" ht="14.25" customHeight="1">
      <c r="A145" s="1" t="s">
        <v>337</v>
      </c>
      <c r="B145" s="1">
        <v>93.0</v>
      </c>
      <c r="C145" s="1">
        <v>2.16366733E8</v>
      </c>
      <c r="D145" s="1" t="s">
        <v>227</v>
      </c>
      <c r="E145" s="1" t="s">
        <v>43</v>
      </c>
      <c r="F145" s="1" t="s">
        <v>390</v>
      </c>
      <c r="G145" s="1" t="s">
        <v>14</v>
      </c>
      <c r="H145" s="1">
        <v>1.45E8</v>
      </c>
      <c r="I145" s="1">
        <v>6.9</v>
      </c>
      <c r="J145" s="1">
        <f>(IMDB_Movies!$C145-IMDB_Movies!$H145)</f>
        <v>71366733</v>
      </c>
    </row>
    <row r="146" ht="14.25" customHeight="1">
      <c r="A146" s="1" t="s">
        <v>391</v>
      </c>
      <c r="B146" s="1">
        <v>133.0</v>
      </c>
      <c r="C146" s="1">
        <v>1.60201106E8</v>
      </c>
      <c r="D146" s="1" t="s">
        <v>19</v>
      </c>
      <c r="E146" s="1" t="s">
        <v>12</v>
      </c>
      <c r="F146" s="1" t="s">
        <v>392</v>
      </c>
      <c r="G146" s="1" t="s">
        <v>14</v>
      </c>
      <c r="H146" s="1">
        <v>1.42E8</v>
      </c>
      <c r="I146" s="1">
        <v>6.1</v>
      </c>
      <c r="J146" s="1">
        <f>(IMDB_Movies!$C146-IMDB_Movies!$H146)</f>
        <v>18201106</v>
      </c>
    </row>
    <row r="147" ht="14.25" customHeight="1">
      <c r="A147" s="1" t="s">
        <v>393</v>
      </c>
      <c r="B147" s="1">
        <v>116.0</v>
      </c>
      <c r="C147" s="1">
        <v>1.18099659E8</v>
      </c>
      <c r="D147" s="1" t="s">
        <v>394</v>
      </c>
      <c r="E147" s="1" t="s">
        <v>12</v>
      </c>
      <c r="F147" s="1" t="s">
        <v>395</v>
      </c>
      <c r="G147" s="1" t="s">
        <v>14</v>
      </c>
      <c r="H147" s="1">
        <v>1.44E8</v>
      </c>
      <c r="I147" s="1">
        <v>5.5</v>
      </c>
      <c r="J147" s="1">
        <f>(IMDB_Movies!$C147-IMDB_Movies!$H147)</f>
        <v>-25900341</v>
      </c>
    </row>
    <row r="148" ht="14.25" customHeight="1">
      <c r="A148" s="1" t="s">
        <v>162</v>
      </c>
      <c r="B148" s="1">
        <v>153.0</v>
      </c>
      <c r="C148" s="1">
        <v>2.01573391E8</v>
      </c>
      <c r="D148" s="1" t="s">
        <v>137</v>
      </c>
      <c r="E148" s="1" t="s">
        <v>12</v>
      </c>
      <c r="F148" s="1" t="s">
        <v>396</v>
      </c>
      <c r="G148" s="1" t="s">
        <v>14</v>
      </c>
      <c r="H148" s="1">
        <v>1.4E8</v>
      </c>
      <c r="I148" s="1">
        <v>6.6</v>
      </c>
      <c r="J148" s="1">
        <f>(IMDB_Movies!$C148-IMDB_Movies!$H148)</f>
        <v>61573391</v>
      </c>
    </row>
    <row r="149" ht="14.25" customHeight="1">
      <c r="A149" s="1" t="s">
        <v>98</v>
      </c>
      <c r="B149" s="1">
        <v>88.0</v>
      </c>
      <c r="C149" s="1">
        <v>1.90418803E8</v>
      </c>
      <c r="D149" s="1" t="s">
        <v>397</v>
      </c>
      <c r="E149" s="1" t="s">
        <v>12</v>
      </c>
      <c r="F149" s="1" t="s">
        <v>398</v>
      </c>
      <c r="G149" s="1" t="s">
        <v>14</v>
      </c>
      <c r="H149" s="1">
        <v>1.4E8</v>
      </c>
      <c r="I149" s="1">
        <v>6.1</v>
      </c>
      <c r="J149" s="1">
        <f>(IMDB_Movies!$C149-IMDB_Movies!$H149)</f>
        <v>50418803</v>
      </c>
    </row>
    <row r="150" ht="14.25" customHeight="1">
      <c r="A150" s="1" t="s">
        <v>216</v>
      </c>
      <c r="B150" s="1">
        <v>115.0</v>
      </c>
      <c r="C150" s="1">
        <v>8.2161969E7</v>
      </c>
      <c r="D150" s="1" t="s">
        <v>399</v>
      </c>
      <c r="E150" s="1" t="s">
        <v>12</v>
      </c>
      <c r="F150" s="1" t="s">
        <v>400</v>
      </c>
      <c r="G150" s="1" t="s">
        <v>14</v>
      </c>
      <c r="H150" s="1">
        <v>1.5E8</v>
      </c>
      <c r="I150" s="1">
        <v>6.3</v>
      </c>
      <c r="J150" s="1">
        <f>(IMDB_Movies!$C150-IMDB_Movies!$H150)</f>
        <v>-67838031</v>
      </c>
    </row>
    <row r="151" ht="14.25" customHeight="1">
      <c r="A151" s="1" t="s">
        <v>401</v>
      </c>
      <c r="B151" s="1">
        <v>95.0</v>
      </c>
      <c r="C151" s="1">
        <v>1.43523463E8</v>
      </c>
      <c r="D151" s="1" t="s">
        <v>338</v>
      </c>
      <c r="E151" s="1" t="s">
        <v>12</v>
      </c>
      <c r="F151" s="1" t="s">
        <v>402</v>
      </c>
      <c r="G151" s="1" t="s">
        <v>14</v>
      </c>
      <c r="H151" s="1">
        <v>1.45E8</v>
      </c>
      <c r="I151" s="1">
        <v>7.2</v>
      </c>
      <c r="J151" s="1">
        <f>(IMDB_Movies!$C151-IMDB_Movies!$H151)</f>
        <v>-1476537</v>
      </c>
    </row>
    <row r="152" ht="14.25" customHeight="1">
      <c r="A152" s="1" t="s">
        <v>273</v>
      </c>
      <c r="B152" s="1">
        <v>133.0</v>
      </c>
      <c r="C152" s="1">
        <v>2.09364921E8</v>
      </c>
      <c r="D152" s="1" t="s">
        <v>19</v>
      </c>
      <c r="E152" s="1" t="s">
        <v>12</v>
      </c>
      <c r="F152" s="1" t="s">
        <v>403</v>
      </c>
      <c r="G152" s="1" t="s">
        <v>14</v>
      </c>
      <c r="H152" s="1">
        <v>1.45E8</v>
      </c>
      <c r="I152" s="1">
        <v>7.4</v>
      </c>
      <c r="J152" s="1">
        <f>(IMDB_Movies!$C152-IMDB_Movies!$H152)</f>
        <v>64364921</v>
      </c>
    </row>
    <row r="153" ht="14.25" customHeight="1">
      <c r="A153" s="1" t="s">
        <v>404</v>
      </c>
      <c r="B153" s="1">
        <v>97.0</v>
      </c>
      <c r="C153" s="1">
        <v>1.03400692E8</v>
      </c>
      <c r="D153" s="1" t="s">
        <v>282</v>
      </c>
      <c r="E153" s="1" t="s">
        <v>43</v>
      </c>
      <c r="F153" s="1" t="s">
        <v>405</v>
      </c>
      <c r="G153" s="1" t="s">
        <v>14</v>
      </c>
      <c r="H153" s="1">
        <v>1.45E8</v>
      </c>
      <c r="I153" s="1">
        <v>7.3</v>
      </c>
      <c r="J153" s="1">
        <f>(IMDB_Movies!$C153-IMDB_Movies!$H153)</f>
        <v>-41599308</v>
      </c>
    </row>
    <row r="154" ht="14.25" customHeight="1">
      <c r="A154" s="1" t="s">
        <v>406</v>
      </c>
      <c r="B154" s="1">
        <v>90.0</v>
      </c>
      <c r="C154" s="1">
        <v>1.10332737E8</v>
      </c>
      <c r="D154" s="1" t="s">
        <v>407</v>
      </c>
      <c r="E154" s="1" t="s">
        <v>57</v>
      </c>
      <c r="F154" s="1" t="s">
        <v>408</v>
      </c>
      <c r="G154" s="1" t="s">
        <v>14</v>
      </c>
      <c r="H154" s="1">
        <v>1.0E8</v>
      </c>
      <c r="I154" s="1">
        <v>6.1</v>
      </c>
      <c r="J154" s="1">
        <f>(IMDB_Movies!$C154-IMDB_Movies!$H154)</f>
        <v>10332737</v>
      </c>
    </row>
    <row r="155" ht="14.25" customHeight="1">
      <c r="A155" s="1" t="s">
        <v>409</v>
      </c>
      <c r="B155" s="1">
        <v>154.0</v>
      </c>
      <c r="C155" s="1">
        <v>1.11110575E8</v>
      </c>
      <c r="D155" s="1" t="s">
        <v>410</v>
      </c>
      <c r="E155" s="1" t="s">
        <v>12</v>
      </c>
      <c r="F155" s="1" t="s">
        <v>411</v>
      </c>
      <c r="G155" s="1" t="s">
        <v>14</v>
      </c>
      <c r="H155" s="1">
        <v>1.4E8</v>
      </c>
      <c r="I155" s="1">
        <v>7.7</v>
      </c>
      <c r="J155" s="1">
        <f>(IMDB_Movies!$C155-IMDB_Movies!$H155)</f>
        <v>-28889425</v>
      </c>
    </row>
    <row r="156" ht="14.25" customHeight="1">
      <c r="A156" s="1" t="s">
        <v>112</v>
      </c>
      <c r="B156" s="1">
        <v>150.0</v>
      </c>
      <c r="C156" s="1">
        <v>6.5007045E7</v>
      </c>
      <c r="D156" s="1" t="s">
        <v>412</v>
      </c>
      <c r="E156" s="1" t="s">
        <v>12</v>
      </c>
      <c r="F156" s="1" t="s">
        <v>413</v>
      </c>
      <c r="G156" s="1" t="s">
        <v>14</v>
      </c>
      <c r="H156" s="1">
        <v>1.4E8</v>
      </c>
      <c r="I156" s="1">
        <v>6.1</v>
      </c>
      <c r="J156" s="1">
        <f>(IMDB_Movies!$C156-IMDB_Movies!$H156)</f>
        <v>-74992955</v>
      </c>
    </row>
    <row r="157" ht="14.25" customHeight="1">
      <c r="A157" s="1" t="s">
        <v>190</v>
      </c>
      <c r="B157" s="1">
        <v>127.0</v>
      </c>
      <c r="C157" s="1">
        <v>2.57704099E8</v>
      </c>
      <c r="D157" s="1" t="s">
        <v>41</v>
      </c>
      <c r="E157" s="1" t="s">
        <v>12</v>
      </c>
      <c r="F157" s="1" t="s">
        <v>414</v>
      </c>
      <c r="G157" s="1" t="s">
        <v>14</v>
      </c>
      <c r="H157" s="1">
        <v>1.5E8</v>
      </c>
      <c r="I157" s="1">
        <v>8.0</v>
      </c>
      <c r="J157" s="1">
        <f>(IMDB_Movies!$C157-IMDB_Movies!$H157)</f>
        <v>107704099</v>
      </c>
    </row>
    <row r="158" ht="14.25" customHeight="1">
      <c r="A158" s="1" t="s">
        <v>45</v>
      </c>
      <c r="B158" s="1">
        <v>121.0</v>
      </c>
      <c r="C158" s="1">
        <v>4.03706375E8</v>
      </c>
      <c r="D158" s="1" t="s">
        <v>145</v>
      </c>
      <c r="E158" s="1" t="s">
        <v>12</v>
      </c>
      <c r="F158" s="1" t="s">
        <v>415</v>
      </c>
      <c r="G158" s="1" t="s">
        <v>14</v>
      </c>
      <c r="H158" s="1">
        <v>1.39E8</v>
      </c>
      <c r="I158" s="1">
        <v>7.3</v>
      </c>
      <c r="J158" s="1">
        <f>(IMDB_Movies!$C158-IMDB_Movies!$H158)</f>
        <v>264706375</v>
      </c>
    </row>
    <row r="159" ht="14.25" customHeight="1">
      <c r="A159" s="1" t="s">
        <v>285</v>
      </c>
      <c r="B159" s="1">
        <v>102.0</v>
      </c>
      <c r="C159" s="1">
        <v>1.76997107E8</v>
      </c>
      <c r="D159" s="1" t="s">
        <v>416</v>
      </c>
      <c r="E159" s="1" t="s">
        <v>12</v>
      </c>
      <c r="F159" s="1" t="s">
        <v>417</v>
      </c>
      <c r="G159" s="1" t="s">
        <v>14</v>
      </c>
      <c r="H159" s="1">
        <v>1.45E8</v>
      </c>
      <c r="I159" s="1">
        <v>7.9</v>
      </c>
      <c r="J159" s="1">
        <f>(IMDB_Movies!$C159-IMDB_Movies!$H159)</f>
        <v>31997107</v>
      </c>
    </row>
    <row r="160" ht="14.25" customHeight="1">
      <c r="A160" s="1" t="s">
        <v>418</v>
      </c>
      <c r="B160" s="1">
        <v>126.0</v>
      </c>
      <c r="C160" s="1">
        <v>3.1141074E7</v>
      </c>
      <c r="D160" s="1" t="s">
        <v>16</v>
      </c>
      <c r="E160" s="1" t="s">
        <v>12</v>
      </c>
      <c r="F160" s="1" t="s">
        <v>419</v>
      </c>
      <c r="G160" s="1" t="s">
        <v>14</v>
      </c>
      <c r="H160" s="1">
        <v>1.4E8</v>
      </c>
      <c r="I160" s="1">
        <v>5.5</v>
      </c>
      <c r="J160" s="1">
        <f>(IMDB_Movies!$C160-IMDB_Movies!$H160)</f>
        <v>-108858926</v>
      </c>
    </row>
    <row r="161" ht="14.25" customHeight="1">
      <c r="A161" s="1" t="s">
        <v>239</v>
      </c>
      <c r="B161" s="1">
        <v>121.0</v>
      </c>
      <c r="C161" s="1">
        <v>3.1704416E7</v>
      </c>
      <c r="D161" s="1" t="s">
        <v>137</v>
      </c>
      <c r="E161" s="1" t="s">
        <v>12</v>
      </c>
      <c r="F161" s="1" t="s">
        <v>420</v>
      </c>
      <c r="G161" s="1" t="s">
        <v>14</v>
      </c>
      <c r="H161" s="1">
        <v>1.35E8</v>
      </c>
      <c r="I161" s="1">
        <v>5.0</v>
      </c>
      <c r="J161" s="1">
        <f>(IMDB_Movies!$C161-IMDB_Movies!$H161)</f>
        <v>-103295584</v>
      </c>
    </row>
    <row r="162" ht="14.25" customHeight="1">
      <c r="A162" s="1" t="s">
        <v>64</v>
      </c>
      <c r="B162" s="1">
        <v>215.0</v>
      </c>
      <c r="C162" s="1">
        <v>1.07503316E8</v>
      </c>
      <c r="D162" s="1" t="s">
        <v>421</v>
      </c>
      <c r="E162" s="1" t="s">
        <v>12</v>
      </c>
      <c r="F162" s="1" t="s">
        <v>422</v>
      </c>
      <c r="G162" s="1" t="s">
        <v>14</v>
      </c>
      <c r="H162" s="1">
        <v>1.3E8</v>
      </c>
      <c r="I162" s="1">
        <v>7.7</v>
      </c>
      <c r="J162" s="1">
        <f>(IMDB_Movies!$C162-IMDB_Movies!$H162)</f>
        <v>-22496684</v>
      </c>
    </row>
    <row r="163" ht="14.25" customHeight="1">
      <c r="A163" s="1" t="s">
        <v>423</v>
      </c>
      <c r="B163" s="1">
        <v>127.0</v>
      </c>
      <c r="C163" s="1">
        <v>1.29734803E8</v>
      </c>
      <c r="D163" s="1" t="s">
        <v>185</v>
      </c>
      <c r="E163" s="1" t="s">
        <v>12</v>
      </c>
      <c r="F163" s="1" t="s">
        <v>424</v>
      </c>
      <c r="G163" s="1" t="s">
        <v>14</v>
      </c>
      <c r="H163" s="1">
        <v>1.4E8</v>
      </c>
      <c r="I163" s="1">
        <v>6.6</v>
      </c>
      <c r="J163" s="1">
        <f>(IMDB_Movies!$C163-IMDB_Movies!$H163)</f>
        <v>-10265197</v>
      </c>
    </row>
    <row r="164" ht="14.25" customHeight="1">
      <c r="A164" s="1" t="s">
        <v>425</v>
      </c>
      <c r="B164" s="1">
        <v>138.0</v>
      </c>
      <c r="C164" s="1">
        <v>1.32122995E8</v>
      </c>
      <c r="D164" s="1" t="s">
        <v>288</v>
      </c>
      <c r="E164" s="1" t="s">
        <v>12</v>
      </c>
      <c r="F164" s="1" t="s">
        <v>426</v>
      </c>
      <c r="G164" s="1" t="s">
        <v>14</v>
      </c>
      <c r="H164" s="1">
        <v>1.37E8</v>
      </c>
      <c r="I164" s="1">
        <v>5.7</v>
      </c>
      <c r="J164" s="1">
        <f>(IMDB_Movies!$C164-IMDB_Movies!$H164)</f>
        <v>-4877005</v>
      </c>
    </row>
    <row r="165" ht="14.25" customHeight="1">
      <c r="A165" s="1" t="s">
        <v>427</v>
      </c>
      <c r="B165" s="1">
        <v>122.0</v>
      </c>
      <c r="C165" s="1">
        <v>1.22512052E8</v>
      </c>
      <c r="D165" s="1" t="s">
        <v>137</v>
      </c>
      <c r="E165" s="1" t="s">
        <v>12</v>
      </c>
      <c r="F165" s="1" t="s">
        <v>428</v>
      </c>
      <c r="G165" s="1" t="s">
        <v>14</v>
      </c>
      <c r="H165" s="1">
        <v>1.3E8</v>
      </c>
      <c r="I165" s="1">
        <v>5.8</v>
      </c>
      <c r="J165" s="1">
        <f>(IMDB_Movies!$C165-IMDB_Movies!$H165)</f>
        <v>-7487948</v>
      </c>
    </row>
    <row r="166" ht="14.25" customHeight="1">
      <c r="A166" s="1" t="s">
        <v>429</v>
      </c>
      <c r="B166" s="1">
        <v>124.0</v>
      </c>
      <c r="C166" s="1">
        <v>6.8642452E7</v>
      </c>
      <c r="D166" s="1" t="s">
        <v>430</v>
      </c>
      <c r="E166" s="1" t="s">
        <v>12</v>
      </c>
      <c r="F166" s="1" t="s">
        <v>431</v>
      </c>
      <c r="G166" s="1" t="s">
        <v>14</v>
      </c>
      <c r="H166" s="1">
        <v>1.3E8</v>
      </c>
      <c r="I166" s="1">
        <v>6.0</v>
      </c>
      <c r="J166" s="1">
        <f>(IMDB_Movies!$C166-IMDB_Movies!$H166)</f>
        <v>-61357548</v>
      </c>
    </row>
    <row r="167" ht="14.25" customHeight="1">
      <c r="A167" s="1" t="s">
        <v>432</v>
      </c>
      <c r="B167" s="1">
        <v>106.0</v>
      </c>
      <c r="C167" s="1">
        <v>3.213183E7</v>
      </c>
      <c r="D167" s="1" t="s">
        <v>433</v>
      </c>
      <c r="E167" s="1" t="s">
        <v>12</v>
      </c>
      <c r="F167" s="1" t="s">
        <v>434</v>
      </c>
      <c r="G167" s="1" t="s">
        <v>14</v>
      </c>
      <c r="H167" s="1">
        <v>1.37E8</v>
      </c>
      <c r="I167" s="1">
        <v>6.4</v>
      </c>
      <c r="J167" s="1">
        <f>(IMDB_Movies!$C167-IMDB_Movies!$H167)</f>
        <v>-104868170</v>
      </c>
    </row>
    <row r="168" ht="14.25" customHeight="1">
      <c r="A168" s="1" t="s">
        <v>369</v>
      </c>
      <c r="B168" s="1">
        <v>124.0</v>
      </c>
      <c r="C168" s="1">
        <v>1.76636816E8</v>
      </c>
      <c r="D168" s="1" t="s">
        <v>41</v>
      </c>
      <c r="E168" s="1" t="s">
        <v>12</v>
      </c>
      <c r="F168" s="1" t="s">
        <v>435</v>
      </c>
      <c r="G168" s="1" t="s">
        <v>14</v>
      </c>
      <c r="H168" s="1">
        <v>1.4E8</v>
      </c>
      <c r="I168" s="1">
        <v>6.9</v>
      </c>
      <c r="J168" s="1">
        <f>(IMDB_Movies!$C168-IMDB_Movies!$H168)</f>
        <v>36636816</v>
      </c>
    </row>
    <row r="169" ht="14.25" customHeight="1">
      <c r="A169" s="1" t="s">
        <v>318</v>
      </c>
      <c r="B169" s="1">
        <v>128.0</v>
      </c>
      <c r="C169" s="1">
        <v>1.2693066E8</v>
      </c>
      <c r="D169" s="1" t="s">
        <v>19</v>
      </c>
      <c r="E169" s="1" t="s">
        <v>12</v>
      </c>
      <c r="F169" s="1" t="s">
        <v>436</v>
      </c>
      <c r="G169" s="1" t="s">
        <v>14</v>
      </c>
      <c r="H169" s="1">
        <v>1.35E8</v>
      </c>
      <c r="I169" s="1">
        <v>6.4</v>
      </c>
      <c r="J169" s="1">
        <f>(IMDB_Movies!$C169-IMDB_Movies!$H169)</f>
        <v>-8069340</v>
      </c>
    </row>
    <row r="170" ht="14.25" customHeight="1">
      <c r="A170" s="1" t="s">
        <v>437</v>
      </c>
      <c r="B170" s="1">
        <v>138.0</v>
      </c>
      <c r="C170" s="1">
        <v>9.3926386E7</v>
      </c>
      <c r="D170" s="1" t="s">
        <v>438</v>
      </c>
      <c r="E170" s="1" t="s">
        <v>12</v>
      </c>
      <c r="F170" s="1" t="s">
        <v>439</v>
      </c>
      <c r="G170" s="1" t="s">
        <v>14</v>
      </c>
      <c r="H170" s="1">
        <v>1.5E8</v>
      </c>
      <c r="I170" s="1">
        <v>7.4</v>
      </c>
      <c r="J170" s="1">
        <f>(IMDB_Movies!$C170-IMDB_Movies!$H170)</f>
        <v>-56073614</v>
      </c>
    </row>
    <row r="171" ht="14.25" customHeight="1">
      <c r="A171" s="1" t="s">
        <v>440</v>
      </c>
      <c r="B171" s="1">
        <v>115.0</v>
      </c>
      <c r="C171" s="1">
        <v>2.92298923E8</v>
      </c>
      <c r="D171" s="1" t="s">
        <v>441</v>
      </c>
      <c r="E171" s="1" t="s">
        <v>43</v>
      </c>
      <c r="F171" s="1" t="s">
        <v>442</v>
      </c>
      <c r="G171" s="1" t="s">
        <v>14</v>
      </c>
      <c r="H171" s="1">
        <v>1.2E8</v>
      </c>
      <c r="I171" s="1">
        <v>5.5</v>
      </c>
      <c r="J171" s="1">
        <f>(IMDB_Movies!$C171-IMDB_Movies!$H171)</f>
        <v>172298923</v>
      </c>
    </row>
    <row r="172" ht="14.25" customHeight="1">
      <c r="A172" s="1" t="s">
        <v>350</v>
      </c>
      <c r="B172" s="1">
        <v>100.0</v>
      </c>
      <c r="C172" s="1">
        <v>6.3992328E7</v>
      </c>
      <c r="D172" s="1" t="s">
        <v>443</v>
      </c>
      <c r="E172" s="1" t="s">
        <v>48</v>
      </c>
      <c r="F172" s="1" t="s">
        <v>444</v>
      </c>
      <c r="G172" s="1" t="s">
        <v>14</v>
      </c>
      <c r="H172" s="1">
        <v>1.35E8</v>
      </c>
      <c r="I172" s="1">
        <v>5.9</v>
      </c>
      <c r="J172" s="1">
        <f>(IMDB_Movies!$C172-IMDB_Movies!$H172)</f>
        <v>-71007672</v>
      </c>
    </row>
    <row r="173" ht="14.25" customHeight="1">
      <c r="A173" s="1" t="s">
        <v>445</v>
      </c>
      <c r="B173" s="1">
        <v>135.0</v>
      </c>
      <c r="C173" s="1">
        <v>1.3451839E8</v>
      </c>
      <c r="D173" s="1" t="s">
        <v>41</v>
      </c>
      <c r="E173" s="1" t="s">
        <v>12</v>
      </c>
      <c r="F173" s="1" t="s">
        <v>446</v>
      </c>
      <c r="G173" s="1" t="s">
        <v>14</v>
      </c>
      <c r="H173" s="1">
        <v>1.5E8</v>
      </c>
      <c r="I173" s="1">
        <v>6.8</v>
      </c>
      <c r="J173" s="1">
        <f>(IMDB_Movies!$C173-IMDB_Movies!$H173)</f>
        <v>-15481610</v>
      </c>
    </row>
    <row r="174" ht="14.25" customHeight="1">
      <c r="A174" s="1" t="s">
        <v>203</v>
      </c>
      <c r="B174" s="1">
        <v>117.0</v>
      </c>
      <c r="C174" s="1">
        <v>5.2792307E7</v>
      </c>
      <c r="D174" s="1" t="s">
        <v>121</v>
      </c>
      <c r="E174" s="1" t="s">
        <v>43</v>
      </c>
      <c r="F174" s="1" t="s">
        <v>447</v>
      </c>
      <c r="G174" s="1" t="s">
        <v>14</v>
      </c>
      <c r="H174" s="1">
        <v>1.4E8</v>
      </c>
      <c r="I174" s="1">
        <v>6.8</v>
      </c>
      <c r="J174" s="1">
        <f>(IMDB_Movies!$C174-IMDB_Movies!$H174)</f>
        <v>-87207693</v>
      </c>
    </row>
    <row r="175" ht="14.25" customHeight="1">
      <c r="A175" s="1" t="s">
        <v>448</v>
      </c>
      <c r="B175" s="1">
        <v>156.0</v>
      </c>
      <c r="C175" s="1">
        <v>1.83635922E8</v>
      </c>
      <c r="D175" s="1" t="s">
        <v>449</v>
      </c>
      <c r="E175" s="1" t="s">
        <v>43</v>
      </c>
      <c r="F175" s="1" t="s">
        <v>450</v>
      </c>
      <c r="G175" s="1" t="s">
        <v>14</v>
      </c>
      <c r="H175" s="1">
        <v>1.35E8</v>
      </c>
      <c r="I175" s="1">
        <v>8.1</v>
      </c>
      <c r="J175" s="1">
        <f>(IMDB_Movies!$C175-IMDB_Movies!$H175)</f>
        <v>48635922</v>
      </c>
    </row>
    <row r="176" ht="14.25" customHeight="1">
      <c r="A176" s="1" t="s">
        <v>451</v>
      </c>
      <c r="B176" s="1">
        <v>96.0</v>
      </c>
      <c r="C176" s="1">
        <v>8.30249E7</v>
      </c>
      <c r="D176" s="1" t="s">
        <v>175</v>
      </c>
      <c r="E176" s="1" t="s">
        <v>43</v>
      </c>
      <c r="F176" s="1" t="s">
        <v>452</v>
      </c>
      <c r="G176" s="1" t="s">
        <v>14</v>
      </c>
      <c r="H176" s="1">
        <v>1.35E8</v>
      </c>
      <c r="I176" s="1">
        <v>6.5</v>
      </c>
      <c r="J176" s="1">
        <f>(IMDB_Movies!$C176-IMDB_Movies!$H176)</f>
        <v>-51975100</v>
      </c>
    </row>
    <row r="177" ht="14.25" customHeight="1">
      <c r="A177" s="1" t="s">
        <v>15</v>
      </c>
      <c r="B177" s="1">
        <v>107.0</v>
      </c>
      <c r="C177" s="1">
        <v>1.23207194E8</v>
      </c>
      <c r="D177" s="1" t="s">
        <v>453</v>
      </c>
      <c r="E177" s="1" t="s">
        <v>43</v>
      </c>
      <c r="F177" s="1" t="s">
        <v>454</v>
      </c>
      <c r="G177" s="1" t="s">
        <v>14</v>
      </c>
      <c r="H177" s="1">
        <v>1.35E8</v>
      </c>
      <c r="I177" s="1">
        <v>7.2</v>
      </c>
      <c r="J177" s="1">
        <f>(IMDB_Movies!$C177-IMDB_Movies!$H177)</f>
        <v>-11792806</v>
      </c>
    </row>
    <row r="178" ht="14.25" customHeight="1">
      <c r="A178" s="1" t="s">
        <v>337</v>
      </c>
      <c r="B178" s="1">
        <v>92.0</v>
      </c>
      <c r="C178" s="1">
        <v>8.334892E7</v>
      </c>
      <c r="D178" s="1" t="s">
        <v>227</v>
      </c>
      <c r="E178" s="1" t="s">
        <v>43</v>
      </c>
      <c r="F178" s="1" t="s">
        <v>455</v>
      </c>
      <c r="G178" s="1" t="s">
        <v>14</v>
      </c>
      <c r="H178" s="1">
        <v>1.32E8</v>
      </c>
      <c r="I178" s="1">
        <v>6.7</v>
      </c>
      <c r="J178" s="1">
        <f>(IMDB_Movies!$C178-IMDB_Movies!$H178)</f>
        <v>-48651080</v>
      </c>
    </row>
    <row r="179" ht="14.25" customHeight="1">
      <c r="A179" s="1" t="s">
        <v>456</v>
      </c>
      <c r="B179" s="1">
        <v>115.0</v>
      </c>
      <c r="C179" s="1">
        <v>2.2713709E8</v>
      </c>
      <c r="D179" s="1" t="s">
        <v>457</v>
      </c>
      <c r="E179" s="1" t="s">
        <v>12</v>
      </c>
      <c r="F179" s="1" t="s">
        <v>458</v>
      </c>
      <c r="G179" s="1" t="s">
        <v>14</v>
      </c>
      <c r="H179" s="1">
        <v>1.1E8</v>
      </c>
      <c r="I179" s="1">
        <v>8.1</v>
      </c>
      <c r="J179" s="1">
        <f>(IMDB_Movies!$C179-IMDB_Movies!$H179)</f>
        <v>117137090</v>
      </c>
    </row>
    <row r="180" ht="14.25" customHeight="1">
      <c r="A180" s="1" t="s">
        <v>459</v>
      </c>
      <c r="B180" s="1">
        <v>92.0</v>
      </c>
      <c r="C180" s="1">
        <v>2.15395021E8</v>
      </c>
      <c r="D180" s="1" t="s">
        <v>338</v>
      </c>
      <c r="E180" s="1" t="s">
        <v>12</v>
      </c>
      <c r="F180" s="1" t="s">
        <v>460</v>
      </c>
      <c r="G180" s="1" t="s">
        <v>14</v>
      </c>
      <c r="H180" s="1">
        <v>1.3E8</v>
      </c>
      <c r="I180" s="1">
        <v>7.6</v>
      </c>
      <c r="J180" s="1">
        <f>(IMDB_Movies!$C180-IMDB_Movies!$H180)</f>
        <v>85395021</v>
      </c>
    </row>
    <row r="181" ht="14.25" customHeight="1">
      <c r="A181" s="1" t="s">
        <v>461</v>
      </c>
      <c r="B181" s="1">
        <v>117.0</v>
      </c>
      <c r="C181" s="1">
        <v>1.80191634E8</v>
      </c>
      <c r="D181" s="1" t="s">
        <v>243</v>
      </c>
      <c r="E181" s="1" t="s">
        <v>12</v>
      </c>
      <c r="F181" s="1" t="s">
        <v>462</v>
      </c>
      <c r="G181" s="1" t="s">
        <v>14</v>
      </c>
      <c r="H181" s="1">
        <v>1.3E8</v>
      </c>
      <c r="I181" s="1">
        <v>7.4</v>
      </c>
      <c r="J181" s="1">
        <f>(IMDB_Movies!$C181-IMDB_Movies!$H181)</f>
        <v>50191634</v>
      </c>
    </row>
    <row r="182" ht="14.25" customHeight="1">
      <c r="A182" s="1" t="s">
        <v>302</v>
      </c>
      <c r="B182" s="1">
        <v>146.0</v>
      </c>
      <c r="C182" s="1">
        <v>4.24645577E8</v>
      </c>
      <c r="D182" s="1" t="s">
        <v>463</v>
      </c>
      <c r="E182" s="1" t="s">
        <v>43</v>
      </c>
      <c r="F182" s="1" t="s">
        <v>464</v>
      </c>
      <c r="G182" s="1" t="s">
        <v>14</v>
      </c>
      <c r="H182" s="1">
        <v>1.3E8</v>
      </c>
      <c r="I182" s="1">
        <v>7.6</v>
      </c>
      <c r="J182" s="1">
        <f>(IMDB_Movies!$C182-IMDB_Movies!$H182)</f>
        <v>294645577</v>
      </c>
    </row>
    <row r="183" ht="14.25" customHeight="1">
      <c r="A183" s="1" t="s">
        <v>465</v>
      </c>
      <c r="B183" s="1">
        <v>94.0</v>
      </c>
      <c r="C183" s="1">
        <v>1.77343675E8</v>
      </c>
      <c r="D183" s="1" t="s">
        <v>466</v>
      </c>
      <c r="E183" s="1" t="s">
        <v>43</v>
      </c>
      <c r="F183" s="1" t="s">
        <v>467</v>
      </c>
      <c r="G183" s="1" t="s">
        <v>14</v>
      </c>
      <c r="H183" s="1">
        <v>1.35E8</v>
      </c>
      <c r="I183" s="1">
        <v>6.7</v>
      </c>
      <c r="J183" s="1">
        <f>(IMDB_Movies!$C183-IMDB_Movies!$H183)</f>
        <v>42343675</v>
      </c>
    </row>
    <row r="184" ht="14.25" customHeight="1">
      <c r="A184" s="1" t="s">
        <v>203</v>
      </c>
      <c r="B184" s="1">
        <v>116.0</v>
      </c>
      <c r="C184" s="1">
        <v>2.34277056E8</v>
      </c>
      <c r="D184" s="1" t="s">
        <v>463</v>
      </c>
      <c r="E184" s="1" t="s">
        <v>43</v>
      </c>
      <c r="F184" s="1" t="s">
        <v>468</v>
      </c>
      <c r="G184" s="1" t="s">
        <v>14</v>
      </c>
      <c r="H184" s="1">
        <v>1.32E8</v>
      </c>
      <c r="I184" s="1">
        <v>6.5</v>
      </c>
      <c r="J184" s="1">
        <f>(IMDB_Movies!$C184-IMDB_Movies!$H184)</f>
        <v>102277056</v>
      </c>
    </row>
    <row r="185" ht="14.25" customHeight="1">
      <c r="A185" s="1" t="s">
        <v>162</v>
      </c>
      <c r="B185" s="1">
        <v>147.0</v>
      </c>
      <c r="C185" s="1">
        <v>1.38396624E8</v>
      </c>
      <c r="D185" s="1" t="s">
        <v>212</v>
      </c>
      <c r="E185" s="1" t="s">
        <v>12</v>
      </c>
      <c r="F185" s="1" t="s">
        <v>469</v>
      </c>
      <c r="G185" s="1" t="s">
        <v>14</v>
      </c>
      <c r="H185" s="1">
        <v>1.3E8</v>
      </c>
      <c r="I185" s="1">
        <v>6.6</v>
      </c>
      <c r="J185" s="1">
        <f>(IMDB_Movies!$C185-IMDB_Movies!$H185)</f>
        <v>8396624</v>
      </c>
    </row>
    <row r="186" ht="14.25" customHeight="1">
      <c r="A186" s="1" t="s">
        <v>312</v>
      </c>
      <c r="B186" s="1">
        <v>90.0</v>
      </c>
      <c r="C186" s="1">
        <v>1.49234747E8</v>
      </c>
      <c r="D186" s="1" t="s">
        <v>416</v>
      </c>
      <c r="E186" s="1" t="s">
        <v>12</v>
      </c>
      <c r="F186" s="1" t="s">
        <v>470</v>
      </c>
      <c r="G186" s="1" t="s">
        <v>14</v>
      </c>
      <c r="H186" s="1">
        <v>1.3E8</v>
      </c>
      <c r="I186" s="1">
        <v>6.7</v>
      </c>
      <c r="J186" s="1">
        <f>(IMDB_Movies!$C186-IMDB_Movies!$H186)</f>
        <v>19234747</v>
      </c>
    </row>
    <row r="187" ht="14.25" customHeight="1">
      <c r="A187" s="1" t="s">
        <v>471</v>
      </c>
      <c r="B187" s="1">
        <v>101.0</v>
      </c>
      <c r="C187" s="1">
        <v>1.18311368E8</v>
      </c>
      <c r="D187" s="1" t="s">
        <v>472</v>
      </c>
      <c r="E187" s="1" t="s">
        <v>12</v>
      </c>
      <c r="F187" s="1" t="s">
        <v>473</v>
      </c>
      <c r="G187" s="1" t="s">
        <v>14</v>
      </c>
      <c r="H187" s="1">
        <v>1.1E8</v>
      </c>
      <c r="I187" s="1">
        <v>6.4</v>
      </c>
      <c r="J187" s="1">
        <f>(IMDB_Movies!$C187-IMDB_Movies!$H187)</f>
        <v>8311368</v>
      </c>
    </row>
    <row r="188" ht="14.25" customHeight="1">
      <c r="A188" s="1" t="s">
        <v>474</v>
      </c>
      <c r="B188" s="1">
        <v>138.0</v>
      </c>
      <c r="C188" s="1">
        <v>1.01160529E8</v>
      </c>
      <c r="D188" s="1" t="s">
        <v>412</v>
      </c>
      <c r="E188" s="1" t="s">
        <v>12</v>
      </c>
      <c r="F188" s="1" t="s">
        <v>475</v>
      </c>
      <c r="G188" s="1" t="s">
        <v>14</v>
      </c>
      <c r="H188" s="1">
        <v>1.25E8</v>
      </c>
      <c r="I188" s="1">
        <v>5.8</v>
      </c>
      <c r="J188" s="1">
        <f>(IMDB_Movies!$C188-IMDB_Movies!$H188)</f>
        <v>-23839471</v>
      </c>
    </row>
    <row r="189" ht="14.25" customHeight="1">
      <c r="A189" s="1" t="s">
        <v>203</v>
      </c>
      <c r="B189" s="1">
        <v>107.0</v>
      </c>
      <c r="C189" s="1">
        <v>7.7564037E7</v>
      </c>
      <c r="D189" s="1" t="s">
        <v>476</v>
      </c>
      <c r="E189" s="1" t="s">
        <v>12</v>
      </c>
      <c r="F189" s="1" t="s">
        <v>477</v>
      </c>
      <c r="G189" s="1" t="s">
        <v>14</v>
      </c>
      <c r="H189" s="1">
        <v>1.35E8</v>
      </c>
      <c r="I189" s="1">
        <v>7.4</v>
      </c>
      <c r="J189" s="1">
        <f>(IMDB_Movies!$C189-IMDB_Movies!$H189)</f>
        <v>-57435963</v>
      </c>
    </row>
    <row r="190" ht="14.25" customHeight="1">
      <c r="A190" s="1" t="s">
        <v>478</v>
      </c>
      <c r="B190" s="1">
        <v>142.0</v>
      </c>
      <c r="C190" s="1">
        <v>2.49358727E8</v>
      </c>
      <c r="D190" s="1" t="s">
        <v>60</v>
      </c>
      <c r="E190" s="1" t="s">
        <v>43</v>
      </c>
      <c r="F190" s="1" t="s">
        <v>479</v>
      </c>
      <c r="G190" s="1" t="s">
        <v>14</v>
      </c>
      <c r="H190" s="1">
        <v>1.3E8</v>
      </c>
      <c r="I190" s="1">
        <v>7.8</v>
      </c>
      <c r="J190" s="1">
        <f>(IMDB_Movies!$C190-IMDB_Movies!$H190)</f>
        <v>119358727</v>
      </c>
    </row>
    <row r="191" ht="14.25" customHeight="1">
      <c r="A191" s="1" t="s">
        <v>195</v>
      </c>
      <c r="B191" s="1">
        <v>165.0</v>
      </c>
      <c r="C191" s="1">
        <v>4.9551662E7</v>
      </c>
      <c r="D191" s="1" t="s">
        <v>480</v>
      </c>
      <c r="E191" s="1" t="s">
        <v>43</v>
      </c>
      <c r="F191" s="1" t="s">
        <v>481</v>
      </c>
      <c r="G191" s="1" t="s">
        <v>14</v>
      </c>
      <c r="H191" s="1">
        <v>1.3E8</v>
      </c>
      <c r="I191" s="1">
        <v>6.6</v>
      </c>
      <c r="J191" s="1">
        <f>(IMDB_Movies!$C191-IMDB_Movies!$H191)</f>
        <v>-80448338</v>
      </c>
    </row>
    <row r="192" ht="14.25" customHeight="1">
      <c r="A192" s="1" t="s">
        <v>376</v>
      </c>
      <c r="B192" s="1">
        <v>100.0</v>
      </c>
      <c r="C192" s="1">
        <v>6.0522097E7</v>
      </c>
      <c r="D192" s="1" t="s">
        <v>41</v>
      </c>
      <c r="E192" s="1" t="s">
        <v>12</v>
      </c>
      <c r="F192" s="1" t="s">
        <v>482</v>
      </c>
      <c r="G192" s="1" t="s">
        <v>14</v>
      </c>
      <c r="H192" s="1">
        <v>1.3E8</v>
      </c>
      <c r="I192" s="1">
        <v>4.9</v>
      </c>
      <c r="J192" s="1">
        <f>(IMDB_Movies!$C192-IMDB_Movies!$H192)</f>
        <v>-69477903</v>
      </c>
    </row>
    <row r="193" ht="14.25" customHeight="1">
      <c r="A193" s="1" t="s">
        <v>483</v>
      </c>
      <c r="B193" s="1">
        <v>82.0</v>
      </c>
      <c r="C193" s="1">
        <v>1.37748063E8</v>
      </c>
      <c r="D193" s="1" t="s">
        <v>484</v>
      </c>
      <c r="E193" s="1" t="s">
        <v>43</v>
      </c>
      <c r="F193" s="1" t="s">
        <v>485</v>
      </c>
      <c r="G193" s="1" t="s">
        <v>14</v>
      </c>
      <c r="H193" s="1">
        <v>1.275E8</v>
      </c>
      <c r="I193" s="1">
        <v>6.5</v>
      </c>
      <c r="J193" s="1">
        <f>(IMDB_Movies!$C193-IMDB_Movies!$H193)</f>
        <v>10248063</v>
      </c>
    </row>
    <row r="194" ht="14.25" customHeight="1">
      <c r="A194" s="1" t="s">
        <v>340</v>
      </c>
      <c r="B194" s="1">
        <v>98.0</v>
      </c>
      <c r="C194" s="1">
        <v>1.13733726E8</v>
      </c>
      <c r="D194" s="1" t="s">
        <v>332</v>
      </c>
      <c r="E194" s="1" t="s">
        <v>43</v>
      </c>
      <c r="F194" s="1" t="s">
        <v>486</v>
      </c>
      <c r="G194" s="1" t="s">
        <v>14</v>
      </c>
      <c r="H194" s="1">
        <v>1.27E8</v>
      </c>
      <c r="I194" s="1">
        <v>6.2</v>
      </c>
      <c r="J194" s="1">
        <f>(IMDB_Movies!$C194-IMDB_Movies!$H194)</f>
        <v>-13266274</v>
      </c>
    </row>
    <row r="195" ht="14.25" customHeight="1">
      <c r="A195" s="1" t="s">
        <v>487</v>
      </c>
      <c r="B195" s="1">
        <v>95.0</v>
      </c>
      <c r="C195" s="1">
        <v>1.48337537E8</v>
      </c>
      <c r="D195" s="1" t="s">
        <v>488</v>
      </c>
      <c r="E195" s="1" t="s">
        <v>12</v>
      </c>
      <c r="F195" s="1" t="s">
        <v>489</v>
      </c>
      <c r="G195" s="1" t="s">
        <v>14</v>
      </c>
      <c r="H195" s="1">
        <v>1.3E8</v>
      </c>
      <c r="I195" s="1">
        <v>7.3</v>
      </c>
      <c r="J195" s="1">
        <f>(IMDB_Movies!$C195-IMDB_Movies!$H195)</f>
        <v>18337537</v>
      </c>
    </row>
    <row r="196" ht="14.25" customHeight="1">
      <c r="A196" s="1" t="s">
        <v>490</v>
      </c>
      <c r="B196" s="1">
        <v>159.0</v>
      </c>
      <c r="C196" s="1">
        <v>3.17557891E8</v>
      </c>
      <c r="D196" s="1" t="s">
        <v>121</v>
      </c>
      <c r="E196" s="1" t="s">
        <v>43</v>
      </c>
      <c r="F196" s="1" t="s">
        <v>491</v>
      </c>
      <c r="G196" s="1" t="s">
        <v>14</v>
      </c>
      <c r="H196" s="1">
        <v>1.25E8</v>
      </c>
      <c r="I196" s="1">
        <v>7.5</v>
      </c>
      <c r="J196" s="1">
        <f>(IMDB_Movies!$C196-IMDB_Movies!$H196)</f>
        <v>192557891</v>
      </c>
    </row>
    <row r="197" ht="14.25" customHeight="1">
      <c r="A197" s="1" t="s">
        <v>492</v>
      </c>
      <c r="B197" s="1">
        <v>96.0</v>
      </c>
      <c r="C197" s="1">
        <v>3.3592415E7</v>
      </c>
      <c r="D197" s="1" t="s">
        <v>493</v>
      </c>
      <c r="E197" s="1" t="s">
        <v>12</v>
      </c>
      <c r="F197" s="1" t="s">
        <v>494</v>
      </c>
      <c r="G197" s="1" t="s">
        <v>14</v>
      </c>
      <c r="H197" s="1">
        <v>1.3E8</v>
      </c>
      <c r="I197" s="1">
        <v>5.6</v>
      </c>
      <c r="J197" s="1">
        <f>(IMDB_Movies!$C197-IMDB_Movies!$H197)</f>
        <v>-96407585</v>
      </c>
    </row>
    <row r="198" ht="14.25" customHeight="1">
      <c r="A198" s="1" t="s">
        <v>15</v>
      </c>
      <c r="B198" s="1">
        <v>143.0</v>
      </c>
      <c r="C198" s="1">
        <v>3.05388685E8</v>
      </c>
      <c r="D198" s="1" t="s">
        <v>16</v>
      </c>
      <c r="E198" s="1" t="s">
        <v>12</v>
      </c>
      <c r="F198" s="1" t="s">
        <v>495</v>
      </c>
      <c r="G198" s="1" t="s">
        <v>14</v>
      </c>
      <c r="H198" s="1">
        <v>1.4E8</v>
      </c>
      <c r="I198" s="1">
        <v>8.1</v>
      </c>
      <c r="J198" s="1">
        <f>(IMDB_Movies!$C198-IMDB_Movies!$H198)</f>
        <v>165388685</v>
      </c>
    </row>
    <row r="199" ht="14.25" customHeight="1">
      <c r="A199" s="1" t="s">
        <v>302</v>
      </c>
      <c r="B199" s="1">
        <v>123.0</v>
      </c>
      <c r="C199" s="1">
        <v>3.37103873E8</v>
      </c>
      <c r="D199" s="1" t="s">
        <v>463</v>
      </c>
      <c r="E199" s="1" t="s">
        <v>43</v>
      </c>
      <c r="F199" s="1" t="s">
        <v>496</v>
      </c>
      <c r="G199" s="1" t="s">
        <v>14</v>
      </c>
      <c r="H199" s="1">
        <v>1.25E8</v>
      </c>
      <c r="I199" s="1">
        <v>6.7</v>
      </c>
      <c r="J199" s="1">
        <f>(IMDB_Movies!$C199-IMDB_Movies!$H199)</f>
        <v>212103873</v>
      </c>
    </row>
    <row r="200" ht="14.25" customHeight="1">
      <c r="A200" s="1" t="s">
        <v>352</v>
      </c>
      <c r="B200" s="1">
        <v>174.0</v>
      </c>
      <c r="C200" s="1">
        <v>2.17536138E8</v>
      </c>
      <c r="D200" s="1" t="s">
        <v>353</v>
      </c>
      <c r="E200" s="1" t="s">
        <v>89</v>
      </c>
      <c r="F200" s="1" t="s">
        <v>497</v>
      </c>
      <c r="G200" s="1" t="s">
        <v>14</v>
      </c>
      <c r="H200" s="1">
        <v>1.25E8</v>
      </c>
      <c r="I200" s="1">
        <v>6.6</v>
      </c>
      <c r="J200" s="1">
        <f>(IMDB_Movies!$C200-IMDB_Movies!$H200)</f>
        <v>92536138</v>
      </c>
    </row>
    <row r="201" ht="14.25" customHeight="1">
      <c r="A201" s="1" t="s">
        <v>498</v>
      </c>
      <c r="B201" s="1">
        <v>101.0</v>
      </c>
      <c r="C201" s="1">
        <v>1.31536019E8</v>
      </c>
      <c r="D201" s="1" t="s">
        <v>499</v>
      </c>
      <c r="E201" s="1" t="s">
        <v>43</v>
      </c>
      <c r="F201" s="1" t="s">
        <v>500</v>
      </c>
      <c r="G201" s="1" t="s">
        <v>14</v>
      </c>
      <c r="H201" s="1">
        <v>1.03E8</v>
      </c>
      <c r="I201" s="1">
        <v>6.4</v>
      </c>
      <c r="J201" s="1">
        <f>(IMDB_Movies!$C201-IMDB_Movies!$H201)</f>
        <v>28536019</v>
      </c>
    </row>
    <row r="202" ht="14.25" customHeight="1">
      <c r="A202" s="1" t="s">
        <v>68</v>
      </c>
      <c r="B202" s="1">
        <v>134.0</v>
      </c>
      <c r="C202" s="1">
        <v>2.1494878E8</v>
      </c>
      <c r="D202" s="1" t="s">
        <v>155</v>
      </c>
      <c r="E202" s="1" t="s">
        <v>12</v>
      </c>
      <c r="F202" s="1" t="s">
        <v>501</v>
      </c>
      <c r="G202" s="1" t="s">
        <v>14</v>
      </c>
      <c r="H202" s="1">
        <v>1.1E8</v>
      </c>
      <c r="I202" s="1">
        <v>7.5</v>
      </c>
      <c r="J202" s="1">
        <f>(IMDB_Movies!$C202-IMDB_Movies!$H202)</f>
        <v>104948780</v>
      </c>
    </row>
    <row r="203" ht="14.25" customHeight="1">
      <c r="A203" s="1" t="s">
        <v>208</v>
      </c>
      <c r="B203" s="1">
        <v>132.0</v>
      </c>
      <c r="C203" s="1">
        <v>2.09805005E8</v>
      </c>
      <c r="D203" s="1" t="s">
        <v>185</v>
      </c>
      <c r="E203" s="1" t="s">
        <v>12</v>
      </c>
      <c r="F203" s="1" t="s">
        <v>502</v>
      </c>
      <c r="G203" s="1" t="s">
        <v>14</v>
      </c>
      <c r="H203" s="1">
        <v>1.25E8</v>
      </c>
      <c r="I203" s="1">
        <v>7.3</v>
      </c>
      <c r="J203" s="1">
        <f>(IMDB_Movies!$C203-IMDB_Movies!$H203)</f>
        <v>84805005</v>
      </c>
    </row>
    <row r="204" ht="14.25" customHeight="1">
      <c r="A204" s="1" t="s">
        <v>503</v>
      </c>
      <c r="B204" s="1">
        <v>129.0</v>
      </c>
      <c r="C204" s="1">
        <v>1.86830669E8</v>
      </c>
      <c r="D204" s="1" t="s">
        <v>504</v>
      </c>
      <c r="E204" s="1" t="s">
        <v>12</v>
      </c>
      <c r="F204" s="1" t="s">
        <v>505</v>
      </c>
      <c r="G204" s="1" t="s">
        <v>14</v>
      </c>
      <c r="H204" s="1">
        <v>1.25E8</v>
      </c>
      <c r="I204" s="1">
        <v>7.5</v>
      </c>
      <c r="J204" s="1">
        <f>(IMDB_Movies!$C204-IMDB_Movies!$H204)</f>
        <v>61830669</v>
      </c>
    </row>
    <row r="205" ht="14.25" customHeight="1">
      <c r="A205" s="1" t="s">
        <v>445</v>
      </c>
      <c r="B205" s="1">
        <v>106.0</v>
      </c>
      <c r="C205" s="1">
        <v>1.63192114E8</v>
      </c>
      <c r="D205" s="1" t="s">
        <v>16</v>
      </c>
      <c r="E205" s="1" t="s">
        <v>12</v>
      </c>
      <c r="F205" s="1" t="s">
        <v>506</v>
      </c>
      <c r="G205" s="1" t="s">
        <v>14</v>
      </c>
      <c r="H205" s="1">
        <v>1.25E8</v>
      </c>
      <c r="I205" s="1">
        <v>5.8</v>
      </c>
      <c r="J205" s="1">
        <f>(IMDB_Movies!$C205-IMDB_Movies!$H205)</f>
        <v>38192114</v>
      </c>
    </row>
    <row r="206" ht="14.25" customHeight="1">
      <c r="A206" s="1" t="s">
        <v>507</v>
      </c>
      <c r="B206" s="1">
        <v>113.0</v>
      </c>
      <c r="C206" s="1">
        <v>1.19412921E8</v>
      </c>
      <c r="D206" s="1" t="s">
        <v>288</v>
      </c>
      <c r="E206" s="1" t="s">
        <v>12</v>
      </c>
      <c r="F206" s="1" t="s">
        <v>508</v>
      </c>
      <c r="G206" s="1" t="s">
        <v>14</v>
      </c>
      <c r="H206" s="1">
        <v>6.5E7</v>
      </c>
      <c r="I206" s="1">
        <v>7.5</v>
      </c>
      <c r="J206" s="1">
        <f>(IMDB_Movies!$C206-IMDB_Movies!$H206)</f>
        <v>54412921</v>
      </c>
    </row>
    <row r="207" ht="14.25" customHeight="1">
      <c r="A207" s="1" t="s">
        <v>509</v>
      </c>
      <c r="B207" s="1">
        <v>102.0</v>
      </c>
      <c r="C207" s="1">
        <v>3.2694788E7</v>
      </c>
      <c r="D207" s="1" t="s">
        <v>510</v>
      </c>
      <c r="E207" s="1" t="s">
        <v>12</v>
      </c>
      <c r="F207" s="1" t="s">
        <v>511</v>
      </c>
      <c r="G207" s="1" t="s">
        <v>14</v>
      </c>
      <c r="H207" s="1">
        <v>8.5E7</v>
      </c>
      <c r="I207" s="1">
        <v>6.6</v>
      </c>
      <c r="J207" s="1">
        <f>(IMDB_Movies!$C207-IMDB_Movies!$H207)</f>
        <v>-52305212</v>
      </c>
    </row>
    <row r="208" ht="14.25" customHeight="1">
      <c r="A208" s="1" t="s">
        <v>512</v>
      </c>
      <c r="B208" s="1">
        <v>135.0</v>
      </c>
      <c r="C208" s="1">
        <v>1.13165635E8</v>
      </c>
      <c r="D208" s="1" t="s">
        <v>19</v>
      </c>
      <c r="E208" s="1" t="s">
        <v>12</v>
      </c>
      <c r="F208" s="1" t="s">
        <v>513</v>
      </c>
      <c r="G208" s="1" t="s">
        <v>14</v>
      </c>
      <c r="H208" s="1">
        <v>1.25E8</v>
      </c>
      <c r="I208" s="1">
        <v>6.7</v>
      </c>
      <c r="J208" s="1">
        <f>(IMDB_Movies!$C208-IMDB_Movies!$H208)</f>
        <v>-11834365</v>
      </c>
    </row>
    <row r="209" ht="14.25" customHeight="1">
      <c r="A209" s="1" t="s">
        <v>514</v>
      </c>
      <c r="B209" s="1">
        <v>125.0</v>
      </c>
      <c r="C209" s="1">
        <v>1.07285004E8</v>
      </c>
      <c r="D209" s="1" t="s">
        <v>12</v>
      </c>
      <c r="E209" s="1" t="s">
        <v>12</v>
      </c>
      <c r="F209" s="1" t="s">
        <v>515</v>
      </c>
      <c r="G209" s="1" t="s">
        <v>14</v>
      </c>
      <c r="H209" s="1">
        <v>1.25E8</v>
      </c>
      <c r="I209" s="1">
        <v>3.7</v>
      </c>
      <c r="J209" s="1">
        <f>(IMDB_Movies!$C209-IMDB_Movies!$H209)</f>
        <v>-17714996</v>
      </c>
    </row>
    <row r="210" ht="14.25" customHeight="1">
      <c r="A210" s="1" t="s">
        <v>352</v>
      </c>
      <c r="B210" s="1">
        <v>110.0</v>
      </c>
      <c r="C210" s="1">
        <v>2.60031035E8</v>
      </c>
      <c r="D210" s="1" t="s">
        <v>246</v>
      </c>
      <c r="E210" s="1" t="s">
        <v>57</v>
      </c>
      <c r="F210" s="1" t="s">
        <v>516</v>
      </c>
      <c r="G210" s="1" t="s">
        <v>14</v>
      </c>
      <c r="H210" s="1">
        <v>1.23E8</v>
      </c>
      <c r="I210" s="1">
        <v>6.0</v>
      </c>
      <c r="J210" s="1">
        <f>(IMDB_Movies!$C210-IMDB_Movies!$H210)</f>
        <v>137031035</v>
      </c>
    </row>
    <row r="211" ht="14.25" customHeight="1">
      <c r="A211" s="1" t="s">
        <v>214</v>
      </c>
      <c r="B211" s="1">
        <v>124.0</v>
      </c>
      <c r="C211" s="1">
        <v>1.86739919E8</v>
      </c>
      <c r="D211" s="1" t="s">
        <v>137</v>
      </c>
      <c r="E211" s="1" t="s">
        <v>12</v>
      </c>
      <c r="F211" s="1" t="s">
        <v>517</v>
      </c>
      <c r="G211" s="1" t="s">
        <v>14</v>
      </c>
      <c r="H211" s="1">
        <v>1.25E8</v>
      </c>
      <c r="I211" s="1">
        <v>6.4</v>
      </c>
      <c r="J211" s="1">
        <f>(IMDB_Movies!$C211-IMDB_Movies!$H211)</f>
        <v>61739919</v>
      </c>
    </row>
    <row r="212" ht="14.25" customHeight="1">
      <c r="A212" s="1" t="s">
        <v>518</v>
      </c>
      <c r="B212" s="1">
        <v>123.0</v>
      </c>
      <c r="C212" s="1">
        <v>2.15397307E8</v>
      </c>
      <c r="D212" s="1" t="s">
        <v>19</v>
      </c>
      <c r="E212" s="1" t="s">
        <v>12</v>
      </c>
      <c r="F212" s="1" t="s">
        <v>519</v>
      </c>
      <c r="G212" s="1" t="s">
        <v>14</v>
      </c>
      <c r="H212" s="1">
        <v>1.25E8</v>
      </c>
      <c r="I212" s="1">
        <v>6.1</v>
      </c>
      <c r="J212" s="1">
        <f>(IMDB_Movies!$C212-IMDB_Movies!$H212)</f>
        <v>90397307</v>
      </c>
    </row>
    <row r="213" ht="14.25" customHeight="1">
      <c r="A213" s="1" t="s">
        <v>307</v>
      </c>
      <c r="B213" s="1">
        <v>130.0</v>
      </c>
      <c r="C213" s="1">
        <v>1.82618434E8</v>
      </c>
      <c r="D213" s="1" t="s">
        <v>308</v>
      </c>
      <c r="E213" s="1" t="s">
        <v>12</v>
      </c>
      <c r="F213" s="1" t="s">
        <v>520</v>
      </c>
      <c r="G213" s="1" t="s">
        <v>14</v>
      </c>
      <c r="H213" s="1">
        <v>1.4E8</v>
      </c>
      <c r="I213" s="1">
        <v>6.4</v>
      </c>
      <c r="J213" s="1">
        <f>(IMDB_Movies!$C213-IMDB_Movies!$H213)</f>
        <v>42618434</v>
      </c>
    </row>
    <row r="214" ht="14.25" customHeight="1">
      <c r="A214" s="1" t="s">
        <v>521</v>
      </c>
      <c r="B214" s="1">
        <v>92.0</v>
      </c>
      <c r="C214" s="1">
        <v>1.31920333E8</v>
      </c>
      <c r="D214" s="1" t="s">
        <v>137</v>
      </c>
      <c r="E214" s="1" t="s">
        <v>12</v>
      </c>
      <c r="F214" s="1" t="s">
        <v>522</v>
      </c>
      <c r="G214" s="1" t="s">
        <v>14</v>
      </c>
      <c r="H214" s="1">
        <v>1.3E8</v>
      </c>
      <c r="I214" s="1">
        <v>5.6</v>
      </c>
      <c r="J214" s="1">
        <f>(IMDB_Movies!$C214-IMDB_Movies!$H214)</f>
        <v>1920333</v>
      </c>
    </row>
    <row r="215" ht="14.25" customHeight="1">
      <c r="A215" s="1" t="s">
        <v>425</v>
      </c>
      <c r="B215" s="1">
        <v>127.0</v>
      </c>
      <c r="C215" s="1">
        <v>1.24976634E8</v>
      </c>
      <c r="D215" s="1" t="s">
        <v>523</v>
      </c>
      <c r="E215" s="1" t="s">
        <v>43</v>
      </c>
      <c r="F215" s="1" t="s">
        <v>524</v>
      </c>
      <c r="G215" s="1" t="s">
        <v>14</v>
      </c>
      <c r="H215" s="1">
        <v>1.2E8</v>
      </c>
      <c r="I215" s="1">
        <v>8.0</v>
      </c>
      <c r="J215" s="1">
        <f>(IMDB_Movies!$C215-IMDB_Movies!$H215)</f>
        <v>4976634</v>
      </c>
    </row>
    <row r="216" ht="14.25" customHeight="1">
      <c r="A216" s="1" t="s">
        <v>525</v>
      </c>
      <c r="B216" s="1">
        <v>123.0</v>
      </c>
      <c r="C216" s="1">
        <v>1.15802596E8</v>
      </c>
      <c r="D216" s="1" t="s">
        <v>526</v>
      </c>
      <c r="E216" s="1" t="s">
        <v>12</v>
      </c>
      <c r="F216" s="1" t="s">
        <v>527</v>
      </c>
      <c r="G216" s="1" t="s">
        <v>14</v>
      </c>
      <c r="H216" s="1">
        <v>1.1E8</v>
      </c>
      <c r="I216" s="1">
        <v>5.2</v>
      </c>
      <c r="J216" s="1">
        <f>(IMDB_Movies!$C216-IMDB_Movies!$H216)</f>
        <v>5802596</v>
      </c>
    </row>
    <row r="217" ht="14.25" customHeight="1">
      <c r="A217" s="1" t="s">
        <v>456</v>
      </c>
      <c r="B217" s="1">
        <v>123.0</v>
      </c>
      <c r="C217" s="1">
        <v>1.08521835E8</v>
      </c>
      <c r="D217" s="1" t="s">
        <v>37</v>
      </c>
      <c r="E217" s="1" t="s">
        <v>12</v>
      </c>
      <c r="F217" s="1" t="s">
        <v>528</v>
      </c>
      <c r="G217" s="1" t="s">
        <v>14</v>
      </c>
      <c r="H217" s="1">
        <v>1.2E8</v>
      </c>
      <c r="I217" s="1">
        <v>7.1</v>
      </c>
      <c r="J217" s="1">
        <f>(IMDB_Movies!$C217-IMDB_Movies!$H217)</f>
        <v>-11478165</v>
      </c>
    </row>
    <row r="218" ht="14.25" customHeight="1">
      <c r="A218" s="1" t="s">
        <v>182</v>
      </c>
      <c r="B218" s="1">
        <v>107.0</v>
      </c>
      <c r="C218" s="1">
        <v>1.0068588E8</v>
      </c>
      <c r="D218" s="1" t="s">
        <v>529</v>
      </c>
      <c r="E218" s="1" t="s">
        <v>12</v>
      </c>
      <c r="F218" s="1" t="s">
        <v>530</v>
      </c>
      <c r="G218" s="1" t="s">
        <v>14</v>
      </c>
      <c r="H218" s="1">
        <v>1.2E8</v>
      </c>
      <c r="I218" s="1">
        <v>4.8</v>
      </c>
      <c r="J218" s="1">
        <f>(IMDB_Movies!$C218-IMDB_Movies!$H218)</f>
        <v>-19314120</v>
      </c>
    </row>
    <row r="219" ht="14.25" customHeight="1">
      <c r="A219" s="1" t="s">
        <v>112</v>
      </c>
      <c r="B219" s="1">
        <v>124.0</v>
      </c>
      <c r="C219" s="1">
        <v>1.26464904E8</v>
      </c>
      <c r="D219" s="1" t="s">
        <v>531</v>
      </c>
      <c r="E219" s="1" t="s">
        <v>43</v>
      </c>
      <c r="F219" s="1" t="s">
        <v>532</v>
      </c>
      <c r="G219" s="1" t="s">
        <v>14</v>
      </c>
      <c r="H219" s="1">
        <v>1.3E8</v>
      </c>
      <c r="I219" s="1">
        <v>7.0</v>
      </c>
      <c r="J219" s="1">
        <f>(IMDB_Movies!$C219-IMDB_Movies!$H219)</f>
        <v>-3535096</v>
      </c>
    </row>
    <row r="220" ht="14.25" customHeight="1">
      <c r="A220" s="1" t="s">
        <v>387</v>
      </c>
      <c r="B220" s="1">
        <v>77.0</v>
      </c>
      <c r="C220" s="1">
        <v>6.4736114E7</v>
      </c>
      <c r="D220" s="1" t="s">
        <v>159</v>
      </c>
      <c r="E220" s="1" t="s">
        <v>43</v>
      </c>
      <c r="F220" s="1" t="s">
        <v>533</v>
      </c>
      <c r="G220" s="1" t="s">
        <v>14</v>
      </c>
      <c r="H220" s="1">
        <v>1.2E8</v>
      </c>
      <c r="I220" s="1">
        <v>5.4</v>
      </c>
      <c r="J220" s="1">
        <f>(IMDB_Movies!$C220-IMDB_Movies!$H220)</f>
        <v>-55263886</v>
      </c>
    </row>
    <row r="221" ht="14.25" customHeight="1">
      <c r="A221" s="1" t="s">
        <v>534</v>
      </c>
      <c r="B221" s="1">
        <v>109.0</v>
      </c>
      <c r="C221" s="1">
        <v>9.3050117E7</v>
      </c>
      <c r="D221" s="1" t="s">
        <v>535</v>
      </c>
      <c r="E221" s="1" t="s">
        <v>12</v>
      </c>
      <c r="F221" s="1" t="s">
        <v>536</v>
      </c>
      <c r="G221" s="1" t="s">
        <v>14</v>
      </c>
      <c r="H221" s="1">
        <v>1.15E8</v>
      </c>
      <c r="I221" s="1">
        <v>6.6</v>
      </c>
      <c r="J221" s="1">
        <f>(IMDB_Movies!$C221-IMDB_Movies!$H221)</f>
        <v>-21949883</v>
      </c>
    </row>
    <row r="222" ht="14.25" customHeight="1">
      <c r="A222" s="1" t="s">
        <v>537</v>
      </c>
      <c r="B222" s="1">
        <v>134.0</v>
      </c>
      <c r="C222" s="1">
        <v>5.7637485E7</v>
      </c>
      <c r="D222" s="1" t="s">
        <v>137</v>
      </c>
      <c r="E222" s="1" t="s">
        <v>12</v>
      </c>
      <c r="F222" s="1" t="s">
        <v>538</v>
      </c>
      <c r="G222" s="1" t="s">
        <v>14</v>
      </c>
      <c r="H222" s="1">
        <v>1.05E8</v>
      </c>
      <c r="I222" s="1">
        <v>6.7</v>
      </c>
      <c r="J222" s="1">
        <f>(IMDB_Movies!$C222-IMDB_Movies!$H222)</f>
        <v>-47362515</v>
      </c>
    </row>
    <row r="223" ht="14.25" customHeight="1">
      <c r="A223" s="1" t="s">
        <v>539</v>
      </c>
      <c r="B223" s="1">
        <v>117.0</v>
      </c>
      <c r="C223" s="1">
        <v>5.8607007E7</v>
      </c>
      <c r="D223" s="1" t="s">
        <v>540</v>
      </c>
      <c r="E223" s="1" t="s">
        <v>12</v>
      </c>
      <c r="F223" s="1" t="s">
        <v>541</v>
      </c>
      <c r="G223" s="1" t="s">
        <v>14</v>
      </c>
      <c r="H223" s="1">
        <v>1.0E8</v>
      </c>
      <c r="I223" s="1">
        <v>6.2</v>
      </c>
      <c r="J223" s="1">
        <f>(IMDB_Movies!$C223-IMDB_Movies!$H223)</f>
        <v>-41392993</v>
      </c>
    </row>
    <row r="224" ht="14.25" customHeight="1">
      <c r="A224" s="1" t="s">
        <v>219</v>
      </c>
      <c r="B224" s="1">
        <v>135.0</v>
      </c>
      <c r="C224" s="1">
        <v>4.3929341E7</v>
      </c>
      <c r="D224" s="1" t="s">
        <v>542</v>
      </c>
      <c r="E224" s="1" t="s">
        <v>12</v>
      </c>
      <c r="F224" s="1" t="s">
        <v>543</v>
      </c>
      <c r="G224" s="1" t="s">
        <v>14</v>
      </c>
      <c r="H224" s="1">
        <v>1.2E8</v>
      </c>
      <c r="I224" s="1">
        <v>6.1</v>
      </c>
      <c r="J224" s="1">
        <f>(IMDB_Movies!$C224-IMDB_Movies!$H224)</f>
        <v>-76070659</v>
      </c>
    </row>
    <row r="225" ht="14.25" customHeight="1">
      <c r="A225" s="1" t="s">
        <v>544</v>
      </c>
      <c r="B225" s="1">
        <v>121.0</v>
      </c>
      <c r="C225" s="1">
        <v>3.021262E7</v>
      </c>
      <c r="D225" s="1" t="s">
        <v>545</v>
      </c>
      <c r="E225" s="1" t="s">
        <v>57</v>
      </c>
      <c r="F225" s="1" t="s">
        <v>546</v>
      </c>
      <c r="G225" s="1" t="s">
        <v>14</v>
      </c>
      <c r="H225" s="1">
        <v>1.2E8</v>
      </c>
      <c r="I225" s="1">
        <v>5.3</v>
      </c>
      <c r="J225" s="1">
        <f>(IMDB_Movies!$C225-IMDB_Movies!$H225)</f>
        <v>-89787380</v>
      </c>
    </row>
    <row r="226" ht="14.25" customHeight="1">
      <c r="A226" s="1" t="s">
        <v>547</v>
      </c>
      <c r="B226" s="1">
        <v>117.0</v>
      </c>
      <c r="C226" s="1">
        <v>7.6418654E7</v>
      </c>
      <c r="D226" s="1" t="s">
        <v>548</v>
      </c>
      <c r="E226" s="1" t="s">
        <v>12</v>
      </c>
      <c r="F226" s="1" t="s">
        <v>549</v>
      </c>
      <c r="G226" s="1" t="s">
        <v>14</v>
      </c>
      <c r="H226" s="1">
        <v>1.17E8</v>
      </c>
      <c r="I226" s="1">
        <v>6.3</v>
      </c>
      <c r="J226" s="1">
        <f>(IMDB_Movies!$C226-IMDB_Movies!$H226)</f>
        <v>-40581346</v>
      </c>
    </row>
    <row r="227" ht="14.25" customHeight="1">
      <c r="A227" s="1" t="s">
        <v>171</v>
      </c>
      <c r="B227" s="1">
        <v>124.0</v>
      </c>
      <c r="C227" s="1">
        <v>8.9021735E7</v>
      </c>
      <c r="D227" s="1" t="s">
        <v>550</v>
      </c>
      <c r="E227" s="1" t="s">
        <v>12</v>
      </c>
      <c r="F227" s="1" t="s">
        <v>551</v>
      </c>
      <c r="G227" s="1" t="s">
        <v>14</v>
      </c>
      <c r="H227" s="1">
        <v>1.2E8</v>
      </c>
      <c r="I227" s="1">
        <v>7.0</v>
      </c>
      <c r="J227" s="1">
        <f>(IMDB_Movies!$C227-IMDB_Movies!$H227)</f>
        <v>-30978265</v>
      </c>
    </row>
    <row r="228" ht="14.25" customHeight="1">
      <c r="A228" s="1" t="s">
        <v>552</v>
      </c>
      <c r="B228" s="1">
        <v>140.0</v>
      </c>
      <c r="C228" s="1">
        <v>3.80262555E8</v>
      </c>
      <c r="D228" s="1" t="s">
        <v>11</v>
      </c>
      <c r="E228" s="1" t="s">
        <v>12</v>
      </c>
      <c r="F228" s="1" t="s">
        <v>553</v>
      </c>
      <c r="G228" s="1" t="s">
        <v>14</v>
      </c>
      <c r="H228" s="1">
        <v>1.13E8</v>
      </c>
      <c r="I228" s="1">
        <v>7.6</v>
      </c>
      <c r="J228" s="1">
        <f>(IMDB_Movies!$C228-IMDB_Movies!$H228)</f>
        <v>267262555</v>
      </c>
    </row>
    <row r="229" ht="14.25" customHeight="1">
      <c r="A229" s="1" t="s">
        <v>552</v>
      </c>
      <c r="B229" s="1">
        <v>142.0</v>
      </c>
      <c r="C229" s="1">
        <v>3.10675583E8</v>
      </c>
      <c r="D229" s="1" t="s">
        <v>11</v>
      </c>
      <c r="E229" s="1" t="s">
        <v>12</v>
      </c>
      <c r="F229" s="1" t="s">
        <v>554</v>
      </c>
      <c r="G229" s="1" t="s">
        <v>14</v>
      </c>
      <c r="H229" s="1">
        <v>1.15E8</v>
      </c>
      <c r="I229" s="1">
        <v>6.7</v>
      </c>
      <c r="J229" s="1">
        <f>(IMDB_Movies!$C229-IMDB_Movies!$H229)</f>
        <v>195675583</v>
      </c>
    </row>
    <row r="230" ht="14.25" customHeight="1">
      <c r="A230" s="1" t="s">
        <v>226</v>
      </c>
      <c r="B230" s="1">
        <v>92.0</v>
      </c>
      <c r="C230" s="1">
        <v>2.89907418E8</v>
      </c>
      <c r="D230" s="1" t="s">
        <v>159</v>
      </c>
      <c r="E230" s="1" t="s">
        <v>43</v>
      </c>
      <c r="F230" s="1" t="s">
        <v>555</v>
      </c>
      <c r="G230" s="1" t="s">
        <v>14</v>
      </c>
      <c r="H230" s="1">
        <v>1.15E8</v>
      </c>
      <c r="I230" s="1">
        <v>8.1</v>
      </c>
      <c r="J230" s="1">
        <f>(IMDB_Movies!$C230-IMDB_Movies!$H230)</f>
        <v>174907418</v>
      </c>
    </row>
    <row r="231" ht="14.25" customHeight="1">
      <c r="A231" s="1" t="s">
        <v>547</v>
      </c>
      <c r="B231" s="1">
        <v>138.0</v>
      </c>
      <c r="C231" s="1">
        <v>1.3255096E8</v>
      </c>
      <c r="D231" s="1" t="s">
        <v>137</v>
      </c>
      <c r="E231" s="1" t="s">
        <v>12</v>
      </c>
      <c r="F231" s="1" t="s">
        <v>556</v>
      </c>
      <c r="G231" s="1" t="s">
        <v>14</v>
      </c>
      <c r="H231" s="1">
        <v>1.2E8</v>
      </c>
      <c r="I231" s="1">
        <v>6.7</v>
      </c>
      <c r="J231" s="1">
        <f>(IMDB_Movies!$C231-IMDB_Movies!$H231)</f>
        <v>12550960</v>
      </c>
    </row>
    <row r="232" ht="14.25" customHeight="1">
      <c r="A232" s="1" t="s">
        <v>552</v>
      </c>
      <c r="B232" s="1">
        <v>136.0</v>
      </c>
      <c r="C232" s="1">
        <v>4.74544677E8</v>
      </c>
      <c r="D232" s="1" t="s">
        <v>11</v>
      </c>
      <c r="E232" s="1" t="s">
        <v>12</v>
      </c>
      <c r="F232" s="1" t="s">
        <v>557</v>
      </c>
      <c r="G232" s="1" t="s">
        <v>14</v>
      </c>
      <c r="H232" s="1">
        <v>1.15E8</v>
      </c>
      <c r="I232" s="1">
        <v>6.5</v>
      </c>
      <c r="J232" s="1">
        <f>(IMDB_Movies!$C232-IMDB_Movies!$H232)</f>
        <v>359544677</v>
      </c>
    </row>
    <row r="233" ht="14.25" customHeight="1">
      <c r="A233" s="1" t="s">
        <v>558</v>
      </c>
      <c r="B233" s="1">
        <v>98.0</v>
      </c>
      <c r="C233" s="1">
        <v>1.87165546E8</v>
      </c>
      <c r="D233" s="1" t="s">
        <v>159</v>
      </c>
      <c r="E233" s="1" t="s">
        <v>43</v>
      </c>
      <c r="F233" s="1" t="s">
        <v>559</v>
      </c>
      <c r="G233" s="1" t="s">
        <v>14</v>
      </c>
      <c r="H233" s="1">
        <v>1.35E8</v>
      </c>
      <c r="I233" s="1">
        <v>7.3</v>
      </c>
      <c r="J233" s="1">
        <f>(IMDB_Movies!$C233-IMDB_Movies!$H233)</f>
        <v>52165546</v>
      </c>
    </row>
    <row r="234" ht="14.25" customHeight="1">
      <c r="A234" s="1" t="s">
        <v>518</v>
      </c>
      <c r="B234" s="1">
        <v>153.0</v>
      </c>
      <c r="C234" s="1">
        <v>4.091183E7</v>
      </c>
      <c r="D234" s="1" t="s">
        <v>560</v>
      </c>
      <c r="E234" s="1" t="s">
        <v>12</v>
      </c>
      <c r="F234" s="1" t="s">
        <v>561</v>
      </c>
      <c r="G234" s="1" t="s">
        <v>14</v>
      </c>
      <c r="H234" s="1">
        <v>1.15E8</v>
      </c>
      <c r="I234" s="1">
        <v>6.0</v>
      </c>
      <c r="J234" s="1">
        <f>(IMDB_Movies!$C234-IMDB_Movies!$H234)</f>
        <v>-74088170</v>
      </c>
    </row>
    <row r="235" ht="14.25" customHeight="1">
      <c r="A235" s="1" t="s">
        <v>562</v>
      </c>
      <c r="B235" s="1">
        <v>120.0</v>
      </c>
      <c r="C235" s="1">
        <v>4.795202E7</v>
      </c>
      <c r="D235" s="1" t="s">
        <v>260</v>
      </c>
      <c r="E235" s="1" t="s">
        <v>12</v>
      </c>
      <c r="F235" s="1" t="s">
        <v>563</v>
      </c>
      <c r="G235" s="1" t="s">
        <v>14</v>
      </c>
      <c r="H235" s="1">
        <v>1.15E8</v>
      </c>
      <c r="I235" s="1">
        <v>6.1</v>
      </c>
      <c r="J235" s="1">
        <f>(IMDB_Movies!$C235-IMDB_Movies!$H235)</f>
        <v>-67047980</v>
      </c>
    </row>
    <row r="236" ht="14.25" customHeight="1">
      <c r="A236" s="1" t="s">
        <v>363</v>
      </c>
      <c r="B236" s="1">
        <v>101.0</v>
      </c>
      <c r="C236" s="1">
        <v>1.9087124E8</v>
      </c>
      <c r="D236" s="1" t="s">
        <v>243</v>
      </c>
      <c r="E236" s="1" t="s">
        <v>12</v>
      </c>
      <c r="F236" s="1" t="s">
        <v>564</v>
      </c>
      <c r="G236" s="1" t="s">
        <v>14</v>
      </c>
      <c r="H236" s="1">
        <v>1.25E8</v>
      </c>
      <c r="I236" s="1">
        <v>5.9</v>
      </c>
      <c r="J236" s="1">
        <f>(IMDB_Movies!$C236-IMDB_Movies!$H236)</f>
        <v>65871240</v>
      </c>
    </row>
    <row r="237" ht="14.25" customHeight="1">
      <c r="A237" s="1" t="s">
        <v>478</v>
      </c>
      <c r="B237" s="1">
        <v>91.0</v>
      </c>
      <c r="C237" s="1">
        <v>2.74084951E8</v>
      </c>
      <c r="D237" s="1" t="s">
        <v>565</v>
      </c>
      <c r="E237" s="1" t="s">
        <v>43</v>
      </c>
      <c r="F237" s="1" t="s">
        <v>566</v>
      </c>
      <c r="G237" s="1" t="s">
        <v>14</v>
      </c>
      <c r="H237" s="1">
        <v>1.0E8</v>
      </c>
      <c r="I237" s="1">
        <v>7.8</v>
      </c>
      <c r="J237" s="1">
        <f>(IMDB_Movies!$C237-IMDB_Movies!$H237)</f>
        <v>174084951</v>
      </c>
    </row>
    <row r="238" ht="14.25" customHeight="1">
      <c r="A238" s="1" t="s">
        <v>567</v>
      </c>
      <c r="B238" s="1">
        <v>108.0</v>
      </c>
      <c r="C238" s="1">
        <v>6.7155742E7</v>
      </c>
      <c r="D238" s="1" t="s">
        <v>19</v>
      </c>
      <c r="E238" s="1" t="s">
        <v>12</v>
      </c>
      <c r="F238" s="1" t="s">
        <v>568</v>
      </c>
      <c r="G238" s="1" t="s">
        <v>14</v>
      </c>
      <c r="H238" s="1">
        <v>1.16E8</v>
      </c>
      <c r="I238" s="1">
        <v>5.8</v>
      </c>
      <c r="J238" s="1">
        <f>(IMDB_Movies!$C238-IMDB_Movies!$H238)</f>
        <v>-48844258</v>
      </c>
    </row>
    <row r="239" ht="14.25" customHeight="1">
      <c r="A239" s="1" t="s">
        <v>569</v>
      </c>
      <c r="B239" s="1">
        <v>112.0</v>
      </c>
      <c r="C239" s="1">
        <v>8.1638674E7</v>
      </c>
      <c r="D239" s="1" t="s">
        <v>243</v>
      </c>
      <c r="E239" s="1" t="s">
        <v>12</v>
      </c>
      <c r="F239" s="1" t="s">
        <v>570</v>
      </c>
      <c r="G239" s="1" t="s">
        <v>14</v>
      </c>
      <c r="H239" s="1">
        <v>1.35E8</v>
      </c>
      <c r="I239" s="1">
        <v>6.3</v>
      </c>
      <c r="J239" s="1">
        <f>(IMDB_Movies!$C239-IMDB_Movies!$H239)</f>
        <v>-53361326</v>
      </c>
    </row>
    <row r="240" ht="14.25" customHeight="1">
      <c r="A240" s="1" t="s">
        <v>571</v>
      </c>
      <c r="B240" s="1">
        <v>100.0</v>
      </c>
      <c r="C240" s="1">
        <v>5.6114221E7</v>
      </c>
      <c r="D240" s="1" t="s">
        <v>41</v>
      </c>
      <c r="E240" s="1" t="s">
        <v>12</v>
      </c>
      <c r="F240" s="1" t="s">
        <v>572</v>
      </c>
      <c r="G240" s="1" t="s">
        <v>14</v>
      </c>
      <c r="H240" s="1">
        <v>1.2E8</v>
      </c>
      <c r="I240" s="1">
        <v>4.3</v>
      </c>
      <c r="J240" s="1">
        <f>(IMDB_Movies!$C240-IMDB_Movies!$H240)</f>
        <v>-63885779</v>
      </c>
    </row>
    <row r="241" ht="14.25" customHeight="1">
      <c r="A241" s="1" t="s">
        <v>340</v>
      </c>
      <c r="B241" s="1">
        <v>108.0</v>
      </c>
      <c r="C241" s="1">
        <v>2.50863268E8</v>
      </c>
      <c r="D241" s="1" t="s">
        <v>573</v>
      </c>
      <c r="E241" s="1" t="s">
        <v>12</v>
      </c>
      <c r="F241" s="1" t="s">
        <v>574</v>
      </c>
      <c r="G241" s="1" t="s">
        <v>14</v>
      </c>
      <c r="H241" s="1">
        <v>1.1E8</v>
      </c>
      <c r="I241" s="1">
        <v>6.4</v>
      </c>
      <c r="J241" s="1">
        <f>(IMDB_Movies!$C241-IMDB_Movies!$H241)</f>
        <v>140863268</v>
      </c>
    </row>
    <row r="242" ht="14.25" customHeight="1">
      <c r="A242" s="1" t="s">
        <v>575</v>
      </c>
      <c r="B242" s="1">
        <v>114.0</v>
      </c>
      <c r="C242" s="1">
        <v>1.55181732E8</v>
      </c>
      <c r="D242" s="1" t="s">
        <v>308</v>
      </c>
      <c r="E242" s="1" t="s">
        <v>12</v>
      </c>
      <c r="F242" s="1" t="s">
        <v>576</v>
      </c>
      <c r="G242" s="1" t="s">
        <v>14</v>
      </c>
      <c r="H242" s="1">
        <v>1.1E8</v>
      </c>
      <c r="I242" s="1">
        <v>6.1</v>
      </c>
      <c r="J242" s="1">
        <f>(IMDB_Movies!$C242-IMDB_Movies!$H242)</f>
        <v>45181732</v>
      </c>
    </row>
    <row r="243" ht="14.25" customHeight="1">
      <c r="A243" s="1" t="s">
        <v>577</v>
      </c>
      <c r="B243" s="1">
        <v>119.0</v>
      </c>
      <c r="C243" s="1">
        <v>1.25332007E8</v>
      </c>
      <c r="D243" s="1" t="s">
        <v>19</v>
      </c>
      <c r="E243" s="1" t="s">
        <v>12</v>
      </c>
      <c r="F243" s="1" t="s">
        <v>578</v>
      </c>
      <c r="G243" s="1" t="s">
        <v>14</v>
      </c>
      <c r="H243" s="1">
        <v>1.1E8</v>
      </c>
      <c r="I243" s="1">
        <v>6.5</v>
      </c>
      <c r="J243" s="1">
        <f>(IMDB_Movies!$C243-IMDB_Movies!$H243)</f>
        <v>15332007</v>
      </c>
    </row>
    <row r="244" ht="14.25" customHeight="1">
      <c r="A244" s="1" t="s">
        <v>214</v>
      </c>
      <c r="B244" s="1">
        <v>142.0</v>
      </c>
      <c r="C244" s="1">
        <v>1.13330342E8</v>
      </c>
      <c r="D244" s="1" t="s">
        <v>410</v>
      </c>
      <c r="E244" s="1" t="s">
        <v>12</v>
      </c>
      <c r="F244" s="1" t="s">
        <v>579</v>
      </c>
      <c r="G244" s="1" t="s">
        <v>14</v>
      </c>
      <c r="H244" s="1">
        <v>1.1E8</v>
      </c>
      <c r="I244" s="1">
        <v>7.1</v>
      </c>
      <c r="J244" s="1">
        <f>(IMDB_Movies!$C244-IMDB_Movies!$H244)</f>
        <v>3330342</v>
      </c>
    </row>
    <row r="245" ht="14.25" customHeight="1">
      <c r="A245" s="1" t="s">
        <v>580</v>
      </c>
      <c r="B245" s="1">
        <v>125.0</v>
      </c>
      <c r="C245" s="1">
        <v>1.25531634E8</v>
      </c>
      <c r="D245" s="1" t="s">
        <v>581</v>
      </c>
      <c r="E245" s="1" t="s">
        <v>62</v>
      </c>
      <c r="F245" s="1" t="s">
        <v>582</v>
      </c>
      <c r="G245" s="1" t="s">
        <v>14</v>
      </c>
      <c r="H245" s="1">
        <v>1.1E8</v>
      </c>
      <c r="I245" s="1">
        <v>6.4</v>
      </c>
      <c r="J245" s="1">
        <f>(IMDB_Movies!$C245-IMDB_Movies!$H245)</f>
        <v>15531634</v>
      </c>
    </row>
    <row r="246" ht="14.25" customHeight="1">
      <c r="A246" s="1" t="s">
        <v>248</v>
      </c>
      <c r="B246" s="1">
        <v>126.0</v>
      </c>
      <c r="C246" s="1">
        <v>1.86336103E8</v>
      </c>
      <c r="D246" s="1" t="s">
        <v>583</v>
      </c>
      <c r="E246" s="1" t="s">
        <v>12</v>
      </c>
      <c r="F246" s="1" t="s">
        <v>584</v>
      </c>
      <c r="G246" s="1" t="s">
        <v>14</v>
      </c>
      <c r="H246" s="1">
        <v>1.2E8</v>
      </c>
      <c r="I246" s="1">
        <v>6.5</v>
      </c>
      <c r="J246" s="1">
        <f>(IMDB_Movies!$C246-IMDB_Movies!$H246)</f>
        <v>66336103</v>
      </c>
    </row>
    <row r="247" ht="14.25" customHeight="1">
      <c r="A247" s="1" t="s">
        <v>492</v>
      </c>
      <c r="B247" s="1">
        <v>119.0</v>
      </c>
      <c r="C247" s="1">
        <v>1.29995817E8</v>
      </c>
      <c r="D247" s="1" t="s">
        <v>463</v>
      </c>
      <c r="E247" s="1" t="s">
        <v>43</v>
      </c>
      <c r="F247" s="1" t="s">
        <v>585</v>
      </c>
      <c r="G247" s="1" t="s">
        <v>14</v>
      </c>
      <c r="H247" s="1">
        <v>1.1E8</v>
      </c>
      <c r="I247" s="1">
        <v>6.3</v>
      </c>
      <c r="J247" s="1">
        <f>(IMDB_Movies!$C247-IMDB_Movies!$H247)</f>
        <v>19995817</v>
      </c>
    </row>
    <row r="248" ht="14.25" customHeight="1">
      <c r="A248" s="1" t="s">
        <v>234</v>
      </c>
      <c r="B248" s="1">
        <v>170.0</v>
      </c>
      <c r="C248" s="1">
        <v>1.02608827E8</v>
      </c>
      <c r="D248" s="1" t="s">
        <v>586</v>
      </c>
      <c r="E248" s="1" t="s">
        <v>53</v>
      </c>
      <c r="F248" s="1" t="s">
        <v>587</v>
      </c>
      <c r="G248" s="1" t="s">
        <v>14</v>
      </c>
      <c r="H248" s="1">
        <v>1.1E8</v>
      </c>
      <c r="I248" s="1">
        <v>7.5</v>
      </c>
      <c r="J248" s="1">
        <f>(IMDB_Movies!$C248-IMDB_Movies!$H248)</f>
        <v>-7391173</v>
      </c>
    </row>
    <row r="249" ht="14.25" customHeight="1">
      <c r="A249" s="1" t="s">
        <v>229</v>
      </c>
      <c r="B249" s="1">
        <v>85.0</v>
      </c>
      <c r="C249" s="1">
        <v>4.2776259E7</v>
      </c>
      <c r="D249" s="1" t="s">
        <v>332</v>
      </c>
      <c r="E249" s="1" t="s">
        <v>43</v>
      </c>
      <c r="F249" s="1" t="s">
        <v>588</v>
      </c>
      <c r="G249" s="1" t="s">
        <v>14</v>
      </c>
      <c r="H249" s="1">
        <v>1.12E8</v>
      </c>
      <c r="I249" s="1">
        <v>4.9</v>
      </c>
      <c r="J249" s="1">
        <f>(IMDB_Movies!$C249-IMDB_Movies!$H249)</f>
        <v>-69223741</v>
      </c>
    </row>
    <row r="250" ht="14.25" customHeight="1">
      <c r="A250" s="1" t="s">
        <v>589</v>
      </c>
      <c r="B250" s="1">
        <v>119.0</v>
      </c>
      <c r="C250" s="1">
        <v>9.8780042E7</v>
      </c>
      <c r="D250" s="1" t="s">
        <v>590</v>
      </c>
      <c r="E250" s="1" t="s">
        <v>12</v>
      </c>
      <c r="F250" s="1" t="s">
        <v>591</v>
      </c>
      <c r="G250" s="1" t="s">
        <v>14</v>
      </c>
      <c r="H250" s="1">
        <v>1.2E8</v>
      </c>
      <c r="I250" s="1">
        <v>5.8</v>
      </c>
      <c r="J250" s="1">
        <f>(IMDB_Movies!$C250-IMDB_Movies!$H250)</f>
        <v>-21219958</v>
      </c>
    </row>
    <row r="251" ht="14.25" customHeight="1">
      <c r="A251" s="1" t="s">
        <v>592</v>
      </c>
      <c r="B251" s="1">
        <v>102.0</v>
      </c>
      <c r="C251" s="1">
        <v>1.06369117E8</v>
      </c>
      <c r="D251" s="1" t="s">
        <v>593</v>
      </c>
      <c r="E251" s="1" t="s">
        <v>12</v>
      </c>
      <c r="F251" s="1" t="s">
        <v>594</v>
      </c>
      <c r="G251" s="1" t="s">
        <v>14</v>
      </c>
      <c r="H251" s="1">
        <v>1.1E8</v>
      </c>
      <c r="I251" s="1">
        <v>6.2</v>
      </c>
      <c r="J251" s="1">
        <f>(IMDB_Movies!$C251-IMDB_Movies!$H251)</f>
        <v>-3630883</v>
      </c>
    </row>
    <row r="252" ht="14.25" customHeight="1">
      <c r="A252" s="1" t="s">
        <v>595</v>
      </c>
      <c r="B252" s="1">
        <v>103.0</v>
      </c>
      <c r="C252" s="1">
        <v>1.42614158E8</v>
      </c>
      <c r="D252" s="1" t="s">
        <v>159</v>
      </c>
      <c r="E252" s="1" t="s">
        <v>43</v>
      </c>
      <c r="F252" s="1" t="s">
        <v>596</v>
      </c>
      <c r="G252" s="1" t="s">
        <v>14</v>
      </c>
      <c r="H252" s="1">
        <v>1.1E8</v>
      </c>
      <c r="I252" s="1">
        <v>5.5</v>
      </c>
      <c r="J252" s="1">
        <f>(IMDB_Movies!$C252-IMDB_Movies!$H252)</f>
        <v>32614158</v>
      </c>
    </row>
    <row r="253" ht="14.25" customHeight="1">
      <c r="A253" s="1" t="s">
        <v>597</v>
      </c>
      <c r="B253" s="1">
        <v>76.0</v>
      </c>
      <c r="C253" s="1">
        <v>5.0026353E7</v>
      </c>
      <c r="D253" s="1" t="s">
        <v>598</v>
      </c>
      <c r="E253" s="1" t="s">
        <v>48</v>
      </c>
      <c r="F253" s="1" t="s">
        <v>599</v>
      </c>
      <c r="G253" s="1" t="s">
        <v>14</v>
      </c>
      <c r="H253" s="1">
        <v>1.1E8</v>
      </c>
      <c r="I253" s="1">
        <v>5.4</v>
      </c>
      <c r="J253" s="1">
        <f>(IMDB_Movies!$C253-IMDB_Movies!$H253)</f>
        <v>-59973647</v>
      </c>
    </row>
    <row r="254" ht="14.25" customHeight="1">
      <c r="A254" s="1" t="s">
        <v>492</v>
      </c>
      <c r="B254" s="1">
        <v>120.0</v>
      </c>
      <c r="C254" s="1">
        <v>6.6002193E7</v>
      </c>
      <c r="D254" s="1" t="s">
        <v>600</v>
      </c>
      <c r="E254" s="1" t="s">
        <v>12</v>
      </c>
      <c r="F254" s="1" t="s">
        <v>601</v>
      </c>
      <c r="G254" s="1" t="s">
        <v>14</v>
      </c>
      <c r="H254" s="1">
        <v>1.1E8</v>
      </c>
      <c r="I254" s="1">
        <v>5.8</v>
      </c>
      <c r="J254" s="1">
        <f>(IMDB_Movies!$C254-IMDB_Movies!$H254)</f>
        <v>-43997807</v>
      </c>
    </row>
    <row r="255" ht="14.25" customHeight="1">
      <c r="A255" s="1" t="s">
        <v>340</v>
      </c>
      <c r="B255" s="1">
        <v>127.0</v>
      </c>
      <c r="C255" s="1">
        <v>8.5463309E7</v>
      </c>
      <c r="D255" s="1" t="s">
        <v>602</v>
      </c>
      <c r="E255" s="1" t="s">
        <v>12</v>
      </c>
      <c r="F255" s="1" t="s">
        <v>603</v>
      </c>
      <c r="G255" s="1" t="s">
        <v>14</v>
      </c>
      <c r="H255" s="1">
        <v>1.1E8</v>
      </c>
      <c r="I255" s="1">
        <v>7.1</v>
      </c>
      <c r="J255" s="1">
        <f>(IMDB_Movies!$C255-IMDB_Movies!$H255)</f>
        <v>-24536691</v>
      </c>
    </row>
    <row r="256" ht="14.25" customHeight="1">
      <c r="A256" s="1" t="s">
        <v>595</v>
      </c>
      <c r="B256" s="1">
        <v>105.0</v>
      </c>
      <c r="C256" s="1">
        <v>7.1017784E7</v>
      </c>
      <c r="D256" s="1" t="s">
        <v>159</v>
      </c>
      <c r="E256" s="1" t="s">
        <v>43</v>
      </c>
      <c r="F256" s="1" t="s">
        <v>604</v>
      </c>
      <c r="G256" s="1" t="s">
        <v>14</v>
      </c>
      <c r="H256" s="1">
        <v>1.05E8</v>
      </c>
      <c r="I256" s="1">
        <v>5.4</v>
      </c>
      <c r="J256" s="1">
        <f>(IMDB_Movies!$C256-IMDB_Movies!$H256)</f>
        <v>-33982216</v>
      </c>
    </row>
    <row r="257" ht="14.25" customHeight="1">
      <c r="A257" s="1" t="s">
        <v>605</v>
      </c>
      <c r="B257" s="1">
        <v>121.0</v>
      </c>
      <c r="C257" s="1">
        <v>4.8068396E7</v>
      </c>
      <c r="D257" s="1" t="s">
        <v>606</v>
      </c>
      <c r="E257" s="1" t="s">
        <v>12</v>
      </c>
      <c r="F257" s="1" t="s">
        <v>607</v>
      </c>
      <c r="G257" s="1" t="s">
        <v>14</v>
      </c>
      <c r="H257" s="1">
        <v>1.6E8</v>
      </c>
      <c r="I257" s="1">
        <v>3.7</v>
      </c>
      <c r="J257" s="1">
        <f>(IMDB_Movies!$C257-IMDB_Movies!$H257)</f>
        <v>-111931604</v>
      </c>
    </row>
    <row r="258" ht="14.25" customHeight="1">
      <c r="A258" s="1" t="s">
        <v>342</v>
      </c>
      <c r="B258" s="1">
        <v>114.0</v>
      </c>
      <c r="C258" s="1">
        <v>6.1656849E7</v>
      </c>
      <c r="D258" s="1" t="s">
        <v>288</v>
      </c>
      <c r="E258" s="1" t="s">
        <v>12</v>
      </c>
      <c r="F258" s="1" t="s">
        <v>608</v>
      </c>
      <c r="G258" s="1" t="s">
        <v>14</v>
      </c>
      <c r="H258" s="1">
        <v>1.1E8</v>
      </c>
      <c r="I258" s="1">
        <v>6.7</v>
      </c>
      <c r="J258" s="1">
        <f>(IMDB_Movies!$C258-IMDB_Movies!$H258)</f>
        <v>-48343151</v>
      </c>
    </row>
    <row r="259" ht="14.25" customHeight="1">
      <c r="A259" s="1" t="s">
        <v>609</v>
      </c>
      <c r="B259" s="1">
        <v>129.0</v>
      </c>
      <c r="C259" s="1">
        <v>1.34520804E8</v>
      </c>
      <c r="D259" s="1" t="s">
        <v>19</v>
      </c>
      <c r="E259" s="1" t="s">
        <v>12</v>
      </c>
      <c r="F259" s="1" t="s">
        <v>610</v>
      </c>
      <c r="G259" s="1" t="s">
        <v>14</v>
      </c>
      <c r="H259" s="1">
        <v>1.1E8</v>
      </c>
      <c r="I259" s="1">
        <v>7.2</v>
      </c>
      <c r="J259" s="1">
        <f>(IMDB_Movies!$C259-IMDB_Movies!$H259)</f>
        <v>24520804</v>
      </c>
    </row>
    <row r="260" ht="14.25" customHeight="1">
      <c r="A260" s="1" t="s">
        <v>103</v>
      </c>
      <c r="B260" s="1">
        <v>171.0</v>
      </c>
      <c r="C260" s="1">
        <v>3.13837577E8</v>
      </c>
      <c r="D260" s="1" t="s">
        <v>260</v>
      </c>
      <c r="E260" s="1" t="s">
        <v>12</v>
      </c>
      <c r="F260" s="1" t="s">
        <v>611</v>
      </c>
      <c r="G260" s="1" t="s">
        <v>14</v>
      </c>
      <c r="H260" s="1">
        <v>9.3E7</v>
      </c>
      <c r="I260" s="1">
        <v>8.8</v>
      </c>
      <c r="J260" s="1">
        <f>(IMDB_Movies!$C260-IMDB_Movies!$H260)</f>
        <v>220837577</v>
      </c>
    </row>
    <row r="261" ht="14.25" customHeight="1">
      <c r="A261" s="1" t="s">
        <v>612</v>
      </c>
      <c r="B261" s="1">
        <v>120.0</v>
      </c>
      <c r="C261" s="1">
        <v>2.4004159E7</v>
      </c>
      <c r="D261" s="1" t="s">
        <v>613</v>
      </c>
      <c r="E261" s="1" t="s">
        <v>12</v>
      </c>
      <c r="F261" s="1" t="s">
        <v>614</v>
      </c>
      <c r="G261" s="1" t="s">
        <v>14</v>
      </c>
      <c r="H261" s="1">
        <v>1.1E8</v>
      </c>
      <c r="I261" s="1">
        <v>5.8</v>
      </c>
      <c r="J261" s="1">
        <f>(IMDB_Movies!$C261-IMDB_Movies!$H261)</f>
        <v>-85995841</v>
      </c>
    </row>
    <row r="262" ht="14.25" customHeight="1">
      <c r="A262" s="1" t="s">
        <v>615</v>
      </c>
      <c r="B262" s="1">
        <v>165.0</v>
      </c>
      <c r="C262" s="1">
        <v>5.8183966E7</v>
      </c>
      <c r="D262" s="1" t="s">
        <v>616</v>
      </c>
      <c r="E262" s="1" t="s">
        <v>53</v>
      </c>
      <c r="F262" s="1" t="s">
        <v>617</v>
      </c>
      <c r="G262" s="1" t="s">
        <v>14</v>
      </c>
      <c r="H262" s="1">
        <v>1.07E8</v>
      </c>
      <c r="I262" s="1">
        <v>6.8</v>
      </c>
      <c r="J262" s="1">
        <f>(IMDB_Movies!$C262-IMDB_Movies!$H262)</f>
        <v>-48816034</v>
      </c>
    </row>
    <row r="263" ht="14.25" customHeight="1">
      <c r="A263" s="1" t="s">
        <v>618</v>
      </c>
      <c r="B263" s="1">
        <v>82.0</v>
      </c>
      <c r="C263" s="1">
        <v>1.00446895E8</v>
      </c>
      <c r="D263" s="1" t="s">
        <v>332</v>
      </c>
      <c r="E263" s="1" t="s">
        <v>43</v>
      </c>
      <c r="F263" s="1" t="s">
        <v>619</v>
      </c>
      <c r="G263" s="1" t="s">
        <v>14</v>
      </c>
      <c r="H263" s="1">
        <v>1.09E8</v>
      </c>
      <c r="I263" s="1">
        <v>3.8</v>
      </c>
      <c r="J263" s="1">
        <f>(IMDB_Movies!$C263-IMDB_Movies!$H263)</f>
        <v>-8553105</v>
      </c>
    </row>
    <row r="264" ht="14.25" customHeight="1">
      <c r="A264" s="1" t="s">
        <v>418</v>
      </c>
      <c r="B264" s="1">
        <v>115.0</v>
      </c>
      <c r="C264" s="1">
        <v>1.4479535E8</v>
      </c>
      <c r="D264" s="1" t="s">
        <v>620</v>
      </c>
      <c r="E264" s="1" t="s">
        <v>12</v>
      </c>
      <c r="F264" s="1" t="s">
        <v>621</v>
      </c>
      <c r="G264" s="1" t="s">
        <v>14</v>
      </c>
      <c r="H264" s="1">
        <v>1.2E8</v>
      </c>
      <c r="I264" s="1">
        <v>7.1</v>
      </c>
      <c r="J264" s="1">
        <f>(IMDB_Movies!$C264-IMDB_Movies!$H264)</f>
        <v>24795350</v>
      </c>
    </row>
    <row r="265" ht="14.25" customHeight="1">
      <c r="A265" s="1" t="s">
        <v>112</v>
      </c>
      <c r="B265" s="1">
        <v>194.0</v>
      </c>
      <c r="C265" s="1">
        <v>4.7396698E7</v>
      </c>
      <c r="D265" s="1" t="s">
        <v>438</v>
      </c>
      <c r="E265" s="1" t="s">
        <v>12</v>
      </c>
      <c r="F265" s="1" t="s">
        <v>622</v>
      </c>
      <c r="G265" s="1" t="s">
        <v>14</v>
      </c>
      <c r="H265" s="1">
        <v>1.3E8</v>
      </c>
      <c r="I265" s="1">
        <v>7.2</v>
      </c>
      <c r="J265" s="1">
        <f>(IMDB_Movies!$C265-IMDB_Movies!$H265)</f>
        <v>-82603302</v>
      </c>
    </row>
    <row r="266" ht="14.25" customHeight="1">
      <c r="A266" s="1" t="s">
        <v>387</v>
      </c>
      <c r="B266" s="1">
        <v>84.0</v>
      </c>
      <c r="C266" s="1">
        <v>1.40015224E8</v>
      </c>
      <c r="D266" s="1" t="s">
        <v>332</v>
      </c>
      <c r="E266" s="1" t="s">
        <v>43</v>
      </c>
      <c r="F266" s="1" t="s">
        <v>623</v>
      </c>
      <c r="G266" s="1" t="s">
        <v>14</v>
      </c>
      <c r="H266" s="1">
        <v>1.33E8</v>
      </c>
      <c r="I266" s="1">
        <v>5.9</v>
      </c>
      <c r="J266" s="1">
        <f>(IMDB_Movies!$C266-IMDB_Movies!$H266)</f>
        <v>7015224</v>
      </c>
    </row>
    <row r="267" ht="14.25" customHeight="1">
      <c r="A267" s="1" t="s">
        <v>624</v>
      </c>
      <c r="B267" s="1">
        <v>97.0</v>
      </c>
      <c r="C267" s="1">
        <v>1.04374107E8</v>
      </c>
      <c r="D267" s="1" t="s">
        <v>625</v>
      </c>
      <c r="E267" s="1" t="s">
        <v>48</v>
      </c>
      <c r="F267" s="1" t="s">
        <v>626</v>
      </c>
      <c r="G267" s="1" t="s">
        <v>14</v>
      </c>
      <c r="H267" s="1">
        <v>1.05E8</v>
      </c>
      <c r="I267" s="1">
        <v>7.1</v>
      </c>
      <c r="J267" s="1">
        <f>(IMDB_Movies!$C267-IMDB_Movies!$H267)</f>
        <v>-625893</v>
      </c>
    </row>
    <row r="268" ht="14.25" customHeight="1">
      <c r="A268" s="1" t="s">
        <v>112</v>
      </c>
      <c r="B268" s="1">
        <v>151.0</v>
      </c>
      <c r="C268" s="1">
        <v>2.28430993E8</v>
      </c>
      <c r="D268" s="1" t="s">
        <v>292</v>
      </c>
      <c r="E268" s="1" t="s">
        <v>43</v>
      </c>
      <c r="F268" s="1" t="s">
        <v>627</v>
      </c>
      <c r="G268" s="1" t="s">
        <v>14</v>
      </c>
      <c r="H268" s="1">
        <v>1.08E8</v>
      </c>
      <c r="I268" s="1">
        <v>8.1</v>
      </c>
      <c r="J268" s="1">
        <f>(IMDB_Movies!$C268-IMDB_Movies!$H268)</f>
        <v>120430993</v>
      </c>
    </row>
    <row r="269" ht="14.25" customHeight="1">
      <c r="A269" s="1" t="s">
        <v>162</v>
      </c>
      <c r="B269" s="1">
        <v>136.0</v>
      </c>
      <c r="C269" s="1">
        <v>3.5799026E7</v>
      </c>
      <c r="D269" s="1" t="s">
        <v>628</v>
      </c>
      <c r="E269" s="1" t="s">
        <v>12</v>
      </c>
      <c r="F269" s="1" t="s">
        <v>629</v>
      </c>
      <c r="G269" s="1" t="s">
        <v>14</v>
      </c>
      <c r="H269" s="1">
        <v>1.26E8</v>
      </c>
      <c r="I269" s="1">
        <v>6.9</v>
      </c>
      <c r="J269" s="1">
        <f>(IMDB_Movies!$C269-IMDB_Movies!$H269)</f>
        <v>-90200974</v>
      </c>
    </row>
    <row r="270" ht="14.25" customHeight="1">
      <c r="A270" s="1" t="s">
        <v>630</v>
      </c>
      <c r="B270" s="1">
        <v>104.0</v>
      </c>
      <c r="C270" s="1">
        <v>6712451.0</v>
      </c>
      <c r="D270" s="1" t="s">
        <v>631</v>
      </c>
      <c r="E270" s="1" t="s">
        <v>57</v>
      </c>
      <c r="F270" s="1" t="s">
        <v>632</v>
      </c>
      <c r="G270" s="1" t="s">
        <v>14</v>
      </c>
      <c r="H270" s="1">
        <v>9.0E7</v>
      </c>
      <c r="I270" s="1">
        <v>4.4</v>
      </c>
      <c r="J270" s="1">
        <f>(IMDB_Movies!$C270-IMDB_Movies!$H270)</f>
        <v>-83287549</v>
      </c>
    </row>
    <row r="271" ht="14.25" customHeight="1">
      <c r="A271" s="1" t="s">
        <v>633</v>
      </c>
      <c r="B271" s="1">
        <v>127.0</v>
      </c>
      <c r="C271" s="1">
        <v>1.01643008E8</v>
      </c>
      <c r="D271" s="1" t="s">
        <v>185</v>
      </c>
      <c r="E271" s="1" t="s">
        <v>12</v>
      </c>
      <c r="F271" s="1" t="s">
        <v>634</v>
      </c>
      <c r="G271" s="1" t="s">
        <v>14</v>
      </c>
      <c r="H271" s="1">
        <v>9.0E7</v>
      </c>
      <c r="I271" s="1">
        <v>6.5</v>
      </c>
      <c r="J271" s="1">
        <f>(IMDB_Movies!$C271-IMDB_Movies!$H271)</f>
        <v>11643008</v>
      </c>
    </row>
    <row r="272" ht="14.25" customHeight="1">
      <c r="A272" s="1" t="s">
        <v>112</v>
      </c>
      <c r="B272" s="1">
        <v>171.0</v>
      </c>
      <c r="C272" s="1">
        <v>1.87670866E8</v>
      </c>
      <c r="D272" s="1" t="s">
        <v>635</v>
      </c>
      <c r="E272" s="1" t="s">
        <v>12</v>
      </c>
      <c r="F272" s="1" t="s">
        <v>636</v>
      </c>
      <c r="G272" s="1" t="s">
        <v>14</v>
      </c>
      <c r="H272" s="1">
        <v>1.03E8</v>
      </c>
      <c r="I272" s="1">
        <v>8.5</v>
      </c>
      <c r="J272" s="1">
        <f>(IMDB_Movies!$C272-IMDB_Movies!$H272)</f>
        <v>84670866</v>
      </c>
    </row>
    <row r="273" ht="14.25" customHeight="1">
      <c r="A273" s="1" t="s">
        <v>203</v>
      </c>
      <c r="B273" s="1">
        <v>145.0</v>
      </c>
      <c r="C273" s="1">
        <v>1.32014112E8</v>
      </c>
      <c r="D273" s="1" t="s">
        <v>620</v>
      </c>
      <c r="E273" s="1" t="s">
        <v>12</v>
      </c>
      <c r="F273" s="1" t="s">
        <v>637</v>
      </c>
      <c r="G273" s="1" t="s">
        <v>14</v>
      </c>
      <c r="H273" s="1">
        <v>1.02E8</v>
      </c>
      <c r="I273" s="1">
        <v>7.7</v>
      </c>
      <c r="J273" s="1">
        <f>(IMDB_Movies!$C273-IMDB_Movies!$H273)</f>
        <v>30014112</v>
      </c>
    </row>
    <row r="274" ht="14.25" customHeight="1">
      <c r="A274" s="1" t="s">
        <v>490</v>
      </c>
      <c r="B274" s="1">
        <v>174.0</v>
      </c>
      <c r="C274" s="1">
        <v>2.61970615E8</v>
      </c>
      <c r="D274" s="1" t="s">
        <v>60</v>
      </c>
      <c r="E274" s="1" t="s">
        <v>43</v>
      </c>
      <c r="F274" s="1" t="s">
        <v>638</v>
      </c>
      <c r="G274" s="1" t="s">
        <v>14</v>
      </c>
      <c r="H274" s="1">
        <v>1.0E8</v>
      </c>
      <c r="I274" s="1">
        <v>7.4</v>
      </c>
      <c r="J274" s="1">
        <f>(IMDB_Movies!$C274-IMDB_Movies!$H274)</f>
        <v>161970615</v>
      </c>
    </row>
    <row r="275" ht="14.25" customHeight="1">
      <c r="A275" s="1" t="s">
        <v>178</v>
      </c>
      <c r="B275" s="1">
        <v>144.0</v>
      </c>
      <c r="C275" s="1">
        <v>1.67007184E8</v>
      </c>
      <c r="D275" s="1" t="s">
        <v>19</v>
      </c>
      <c r="E275" s="1" t="s">
        <v>12</v>
      </c>
      <c r="F275" s="1" t="s">
        <v>639</v>
      </c>
      <c r="G275" s="1" t="s">
        <v>14</v>
      </c>
      <c r="H275" s="1">
        <v>1.5E8</v>
      </c>
      <c r="I275" s="1">
        <v>8.0</v>
      </c>
      <c r="J275" s="1">
        <f>(IMDB_Movies!$C275-IMDB_Movies!$H275)</f>
        <v>17007184</v>
      </c>
    </row>
    <row r="276" ht="14.25" customHeight="1">
      <c r="A276" s="1" t="s">
        <v>151</v>
      </c>
      <c r="B276" s="1">
        <v>119.0</v>
      </c>
      <c r="C276" s="1">
        <v>1.8001174E8</v>
      </c>
      <c r="D276" s="1" t="s">
        <v>137</v>
      </c>
      <c r="E276" s="1" t="s">
        <v>12</v>
      </c>
      <c r="F276" s="1" t="s">
        <v>640</v>
      </c>
      <c r="G276" s="1" t="s">
        <v>14</v>
      </c>
      <c r="H276" s="1">
        <v>1.0E8</v>
      </c>
      <c r="I276" s="1">
        <v>5.7</v>
      </c>
      <c r="J276" s="1">
        <f>(IMDB_Movies!$C276-IMDB_Movies!$H276)</f>
        <v>80011740</v>
      </c>
    </row>
    <row r="277" ht="14.25" customHeight="1">
      <c r="A277" s="1" t="s">
        <v>10</v>
      </c>
      <c r="B277" s="1">
        <v>153.0</v>
      </c>
      <c r="C277" s="1">
        <v>2.0484335E8</v>
      </c>
      <c r="D277" s="1" t="s">
        <v>288</v>
      </c>
      <c r="E277" s="1" t="s">
        <v>12</v>
      </c>
      <c r="F277" s="1" t="s">
        <v>641</v>
      </c>
      <c r="G277" s="1" t="s">
        <v>14</v>
      </c>
      <c r="H277" s="1">
        <v>1.02E8</v>
      </c>
      <c r="I277" s="1">
        <v>8.5</v>
      </c>
      <c r="J277" s="1">
        <f>(IMDB_Movies!$C277-IMDB_Movies!$H277)</f>
        <v>102843350</v>
      </c>
    </row>
    <row r="278" ht="14.25" customHeight="1">
      <c r="A278" s="1" t="s">
        <v>615</v>
      </c>
      <c r="B278" s="1">
        <v>140.0</v>
      </c>
      <c r="C278" s="1">
        <v>9.7030725E7</v>
      </c>
      <c r="D278" s="1" t="s">
        <v>642</v>
      </c>
      <c r="E278" s="1" t="s">
        <v>53</v>
      </c>
      <c r="F278" s="1" t="s">
        <v>643</v>
      </c>
      <c r="G278" s="1" t="s">
        <v>14</v>
      </c>
      <c r="H278" s="1">
        <v>1.0E8</v>
      </c>
      <c r="I278" s="1">
        <v>7.0</v>
      </c>
      <c r="J278" s="1">
        <f>(IMDB_Movies!$C278-IMDB_Movies!$H278)</f>
        <v>-2969275</v>
      </c>
    </row>
    <row r="279" ht="14.25" customHeight="1">
      <c r="A279" s="1" t="s">
        <v>112</v>
      </c>
      <c r="B279" s="1">
        <v>176.0</v>
      </c>
      <c r="C279" s="1">
        <v>1.3012762E8</v>
      </c>
      <c r="D279" s="1" t="s">
        <v>644</v>
      </c>
      <c r="E279" s="1" t="s">
        <v>53</v>
      </c>
      <c r="F279" s="1" t="s">
        <v>645</v>
      </c>
      <c r="G279" s="1" t="s">
        <v>14</v>
      </c>
      <c r="H279" s="1">
        <v>1.0E8</v>
      </c>
      <c r="I279" s="1">
        <v>7.8</v>
      </c>
      <c r="J279" s="1">
        <f>(IMDB_Movies!$C279-IMDB_Movies!$H279)</f>
        <v>30127620</v>
      </c>
    </row>
    <row r="280" ht="14.25" customHeight="1">
      <c r="A280" s="1" t="s">
        <v>10</v>
      </c>
      <c r="B280" s="1">
        <v>141.0</v>
      </c>
      <c r="C280" s="1">
        <v>1.46282411E8</v>
      </c>
      <c r="D280" s="1" t="s">
        <v>646</v>
      </c>
      <c r="E280" s="1" t="s">
        <v>12</v>
      </c>
      <c r="F280" s="1" t="s">
        <v>647</v>
      </c>
      <c r="G280" s="1" t="s">
        <v>14</v>
      </c>
      <c r="H280" s="1">
        <v>1.15E8</v>
      </c>
      <c r="I280" s="1">
        <v>7.2</v>
      </c>
      <c r="J280" s="1">
        <f>(IMDB_Movies!$C280-IMDB_Movies!$H280)</f>
        <v>31282411</v>
      </c>
    </row>
    <row r="281" ht="14.25" customHeight="1">
      <c r="A281" s="1" t="s">
        <v>648</v>
      </c>
      <c r="B281" s="1">
        <v>106.0</v>
      </c>
      <c r="C281" s="1">
        <v>6.5452312E7</v>
      </c>
      <c r="D281" s="1" t="s">
        <v>185</v>
      </c>
      <c r="E281" s="1" t="s">
        <v>12</v>
      </c>
      <c r="F281" s="1" t="s">
        <v>649</v>
      </c>
      <c r="G281" s="1" t="s">
        <v>14</v>
      </c>
      <c r="H281" s="1">
        <v>1.0E8</v>
      </c>
      <c r="I281" s="1">
        <v>6.4</v>
      </c>
      <c r="J281" s="1">
        <f>(IMDB_Movies!$C281-IMDB_Movies!$H281)</f>
        <v>-34547688</v>
      </c>
    </row>
    <row r="282" ht="14.25" customHeight="1">
      <c r="A282" s="1" t="s">
        <v>650</v>
      </c>
      <c r="B282" s="1">
        <v>98.0</v>
      </c>
      <c r="C282" s="1">
        <v>1.4838378E8</v>
      </c>
      <c r="D282" s="1" t="s">
        <v>631</v>
      </c>
      <c r="E282" s="1" t="s">
        <v>57</v>
      </c>
      <c r="F282" s="1" t="s">
        <v>651</v>
      </c>
      <c r="G282" s="1" t="s">
        <v>14</v>
      </c>
      <c r="H282" s="1">
        <v>1.0E8</v>
      </c>
      <c r="I282" s="1">
        <v>5.5</v>
      </c>
      <c r="J282" s="1">
        <f>(IMDB_Movies!$C282-IMDB_Movies!$H282)</f>
        <v>48383780</v>
      </c>
    </row>
    <row r="283" ht="14.25" customHeight="1">
      <c r="A283" s="1" t="s">
        <v>652</v>
      </c>
      <c r="B283" s="1">
        <v>116.0</v>
      </c>
      <c r="C283" s="1">
        <v>1.19219978E8</v>
      </c>
      <c r="D283" s="1" t="s">
        <v>653</v>
      </c>
      <c r="E283" s="1" t="s">
        <v>12</v>
      </c>
      <c r="F283" s="1" t="s">
        <v>654</v>
      </c>
      <c r="G283" s="1" t="s">
        <v>14</v>
      </c>
      <c r="H283" s="1">
        <v>1.0E8</v>
      </c>
      <c r="I283" s="1">
        <v>6.7</v>
      </c>
      <c r="J283" s="1">
        <f>(IMDB_Movies!$C283-IMDB_Movies!$H283)</f>
        <v>19219978</v>
      </c>
    </row>
    <row r="284" ht="14.25" customHeight="1">
      <c r="A284" s="1" t="s">
        <v>655</v>
      </c>
      <c r="B284" s="1">
        <v>115.0</v>
      </c>
      <c r="C284" s="1">
        <v>1.0122812E8</v>
      </c>
      <c r="D284" s="1" t="s">
        <v>656</v>
      </c>
      <c r="E284" s="1" t="s">
        <v>12</v>
      </c>
      <c r="F284" s="1" t="s">
        <v>657</v>
      </c>
      <c r="G284" s="1" t="s">
        <v>14</v>
      </c>
      <c r="H284" s="1">
        <v>1.0E8</v>
      </c>
      <c r="I284" s="1">
        <v>6.1</v>
      </c>
      <c r="J284" s="1">
        <f>(IMDB_Movies!$C284-IMDB_Movies!$H284)</f>
        <v>1228120</v>
      </c>
    </row>
    <row r="285" ht="14.25" customHeight="1">
      <c r="A285" s="1" t="s">
        <v>658</v>
      </c>
      <c r="B285" s="1">
        <v>165.0</v>
      </c>
      <c r="C285" s="1">
        <v>1.62804648E8</v>
      </c>
      <c r="D285" s="1" t="s">
        <v>659</v>
      </c>
      <c r="E285" s="1" t="s">
        <v>70</v>
      </c>
      <c r="F285" s="1" t="s">
        <v>660</v>
      </c>
      <c r="G285" s="1" t="s">
        <v>14</v>
      </c>
      <c r="H285" s="1">
        <v>1.0E8</v>
      </c>
      <c r="I285" s="1">
        <v>8.5</v>
      </c>
      <c r="J285" s="1">
        <f>(IMDB_Movies!$C285-IMDB_Movies!$H285)</f>
        <v>62804648</v>
      </c>
    </row>
    <row r="286" ht="14.25" customHeight="1">
      <c r="A286" s="1" t="s">
        <v>661</v>
      </c>
      <c r="B286" s="1">
        <v>91.0</v>
      </c>
      <c r="C286" s="1">
        <v>1.00117603E8</v>
      </c>
      <c r="D286" s="1" t="s">
        <v>662</v>
      </c>
      <c r="E286" s="1" t="s">
        <v>48</v>
      </c>
      <c r="F286" s="1" t="s">
        <v>663</v>
      </c>
      <c r="G286" s="1" t="s">
        <v>14</v>
      </c>
      <c r="H286" s="1">
        <v>1.0E8</v>
      </c>
      <c r="I286" s="1">
        <v>6.9</v>
      </c>
      <c r="J286" s="1">
        <f>(IMDB_Movies!$C286-IMDB_Movies!$H286)</f>
        <v>117603</v>
      </c>
    </row>
    <row r="287" ht="14.25" customHeight="1">
      <c r="A287" s="1" t="s">
        <v>664</v>
      </c>
      <c r="B287" s="1">
        <v>78.0</v>
      </c>
      <c r="C287" s="1">
        <v>8.9296573E7</v>
      </c>
      <c r="D287" s="1" t="s">
        <v>159</v>
      </c>
      <c r="E287" s="1" t="s">
        <v>43</v>
      </c>
      <c r="F287" s="1" t="s">
        <v>665</v>
      </c>
      <c r="G287" s="1" t="s">
        <v>14</v>
      </c>
      <c r="H287" s="1">
        <v>1.0E8</v>
      </c>
      <c r="I287" s="1">
        <v>7.3</v>
      </c>
      <c r="J287" s="1">
        <f>(IMDB_Movies!$C287-IMDB_Movies!$H287)</f>
        <v>-10703427</v>
      </c>
    </row>
    <row r="288" ht="14.25" customHeight="1">
      <c r="A288" s="1" t="s">
        <v>666</v>
      </c>
      <c r="B288" s="1">
        <v>103.0</v>
      </c>
      <c r="C288" s="1">
        <v>8.5017401E7</v>
      </c>
      <c r="D288" s="1" t="s">
        <v>19</v>
      </c>
      <c r="E288" s="1" t="s">
        <v>12</v>
      </c>
      <c r="F288" s="1" t="s">
        <v>667</v>
      </c>
      <c r="G288" s="1" t="s">
        <v>14</v>
      </c>
      <c r="H288" s="1">
        <v>9.2E7</v>
      </c>
      <c r="I288" s="1">
        <v>6.7</v>
      </c>
      <c r="J288" s="1">
        <f>(IMDB_Movies!$C288-IMDB_Movies!$H288)</f>
        <v>-6982599</v>
      </c>
    </row>
    <row r="289" ht="14.25" customHeight="1">
      <c r="A289" s="1" t="s">
        <v>305</v>
      </c>
      <c r="B289" s="1">
        <v>131.0</v>
      </c>
      <c r="C289" s="1">
        <v>1.73005002E8</v>
      </c>
      <c r="D289" s="1" t="s">
        <v>668</v>
      </c>
      <c r="E289" s="1" t="s">
        <v>12</v>
      </c>
      <c r="F289" s="1" t="s">
        <v>669</v>
      </c>
      <c r="G289" s="1" t="s">
        <v>14</v>
      </c>
      <c r="H289" s="1">
        <v>1.0E8</v>
      </c>
      <c r="I289" s="1">
        <v>6.9</v>
      </c>
      <c r="J289" s="1">
        <f>(IMDB_Movies!$C289-IMDB_Movies!$H289)</f>
        <v>73005002</v>
      </c>
    </row>
    <row r="290" ht="14.25" customHeight="1">
      <c r="A290" s="1" t="s">
        <v>670</v>
      </c>
      <c r="B290" s="1">
        <v>104.0</v>
      </c>
      <c r="C290" s="1">
        <v>7.5030163E7</v>
      </c>
      <c r="D290" s="1" t="s">
        <v>87</v>
      </c>
      <c r="E290" s="1" t="s">
        <v>12</v>
      </c>
      <c r="F290" s="1" t="s">
        <v>671</v>
      </c>
      <c r="G290" s="1" t="s">
        <v>14</v>
      </c>
      <c r="H290" s="1">
        <v>1.0E8</v>
      </c>
      <c r="I290" s="1">
        <v>5.1</v>
      </c>
      <c r="J290" s="1">
        <f>(IMDB_Movies!$C290-IMDB_Movies!$H290)</f>
        <v>-24969837</v>
      </c>
    </row>
    <row r="291" ht="14.25" customHeight="1">
      <c r="A291" s="1" t="s">
        <v>672</v>
      </c>
      <c r="B291" s="1">
        <v>101.0</v>
      </c>
      <c r="C291" s="1">
        <v>7.7222184E7</v>
      </c>
      <c r="D291" s="1" t="s">
        <v>256</v>
      </c>
      <c r="E291" s="1" t="s">
        <v>43</v>
      </c>
      <c r="F291" s="1" t="s">
        <v>673</v>
      </c>
      <c r="G291" s="1" t="s">
        <v>14</v>
      </c>
      <c r="H291" s="1">
        <v>1.0E8</v>
      </c>
      <c r="I291" s="1">
        <v>6.8</v>
      </c>
      <c r="J291" s="1">
        <f>(IMDB_Movies!$C291-IMDB_Movies!$H291)</f>
        <v>-22777816</v>
      </c>
    </row>
    <row r="292" ht="14.25" customHeight="1">
      <c r="A292" s="1" t="s">
        <v>674</v>
      </c>
      <c r="B292" s="1">
        <v>102.0</v>
      </c>
      <c r="C292" s="1">
        <v>1.07515297E8</v>
      </c>
      <c r="D292" s="1" t="s">
        <v>282</v>
      </c>
      <c r="E292" s="1" t="s">
        <v>43</v>
      </c>
      <c r="F292" s="1" t="s">
        <v>675</v>
      </c>
      <c r="G292" s="1" t="s">
        <v>14</v>
      </c>
      <c r="H292" s="1">
        <v>1.0E8</v>
      </c>
      <c r="I292" s="1">
        <v>6.7</v>
      </c>
      <c r="J292" s="1">
        <f>(IMDB_Movies!$C292-IMDB_Movies!$H292)</f>
        <v>7515297</v>
      </c>
    </row>
    <row r="293" ht="14.25" customHeight="1">
      <c r="A293" s="1" t="s">
        <v>676</v>
      </c>
      <c r="B293" s="1">
        <v>103.0</v>
      </c>
      <c r="C293" s="1">
        <v>6.7631157E7</v>
      </c>
      <c r="D293" s="1" t="s">
        <v>677</v>
      </c>
      <c r="E293" s="1" t="s">
        <v>12</v>
      </c>
      <c r="F293" s="1" t="s">
        <v>678</v>
      </c>
      <c r="G293" s="1" t="s">
        <v>14</v>
      </c>
      <c r="H293" s="1">
        <v>1.0E8</v>
      </c>
      <c r="I293" s="1">
        <v>6.0</v>
      </c>
      <c r="J293" s="1">
        <f>(IMDB_Movies!$C293-IMDB_Movies!$H293)</f>
        <v>-32368843</v>
      </c>
    </row>
    <row r="294" ht="14.25" customHeight="1">
      <c r="A294" s="1" t="s">
        <v>679</v>
      </c>
      <c r="B294" s="1">
        <v>121.0</v>
      </c>
      <c r="C294" s="1">
        <v>6.6862068E7</v>
      </c>
      <c r="D294" s="1" t="s">
        <v>680</v>
      </c>
      <c r="E294" s="1" t="s">
        <v>12</v>
      </c>
      <c r="F294" s="1" t="s">
        <v>681</v>
      </c>
      <c r="G294" s="1" t="s">
        <v>14</v>
      </c>
      <c r="H294" s="1">
        <v>8.3E7</v>
      </c>
      <c r="I294" s="1">
        <v>5.7</v>
      </c>
      <c r="J294" s="1">
        <f>(IMDB_Movies!$C294-IMDB_Movies!$H294)</f>
        <v>-16137932</v>
      </c>
    </row>
    <row r="295" ht="14.25" customHeight="1">
      <c r="A295" s="1" t="s">
        <v>409</v>
      </c>
      <c r="B295" s="1">
        <v>143.0</v>
      </c>
      <c r="C295" s="1">
        <v>5.7366262E7</v>
      </c>
      <c r="D295" s="1" t="s">
        <v>682</v>
      </c>
      <c r="E295" s="1" t="s">
        <v>43</v>
      </c>
      <c r="F295" s="1" t="s">
        <v>683</v>
      </c>
      <c r="G295" s="1" t="s">
        <v>14</v>
      </c>
      <c r="H295" s="1">
        <v>1.0E8</v>
      </c>
      <c r="I295" s="1">
        <v>8.0</v>
      </c>
      <c r="J295" s="1">
        <f>(IMDB_Movies!$C295-IMDB_Movies!$H295)</f>
        <v>-42633738</v>
      </c>
    </row>
    <row r="296" ht="14.25" customHeight="1">
      <c r="A296" s="1" t="s">
        <v>234</v>
      </c>
      <c r="B296" s="1">
        <v>240.0</v>
      </c>
      <c r="C296" s="1">
        <v>1.16866727E8</v>
      </c>
      <c r="D296" s="1" t="s">
        <v>684</v>
      </c>
      <c r="E296" s="1" t="s">
        <v>53</v>
      </c>
      <c r="F296" s="1" t="s">
        <v>685</v>
      </c>
      <c r="G296" s="1" t="s">
        <v>14</v>
      </c>
      <c r="H296" s="1">
        <v>1.0E8</v>
      </c>
      <c r="I296" s="1">
        <v>8.2</v>
      </c>
      <c r="J296" s="1">
        <f>(IMDB_Movies!$C296-IMDB_Movies!$H296)</f>
        <v>16866727</v>
      </c>
    </row>
    <row r="297" ht="14.25" customHeight="1">
      <c r="A297" s="1" t="s">
        <v>514</v>
      </c>
      <c r="B297" s="1">
        <v>121.0</v>
      </c>
      <c r="C297" s="1">
        <v>1.84031112E8</v>
      </c>
      <c r="D297" s="1" t="s">
        <v>16</v>
      </c>
      <c r="E297" s="1" t="s">
        <v>12</v>
      </c>
      <c r="F297" s="1" t="s">
        <v>686</v>
      </c>
      <c r="G297" s="1" t="s">
        <v>14</v>
      </c>
      <c r="H297" s="1">
        <v>1.0E8</v>
      </c>
      <c r="I297" s="1">
        <v>5.4</v>
      </c>
      <c r="J297" s="1">
        <f>(IMDB_Movies!$C297-IMDB_Movies!$H297)</f>
        <v>84031112</v>
      </c>
    </row>
    <row r="298" ht="14.25" customHeight="1">
      <c r="A298" s="1" t="s">
        <v>507</v>
      </c>
      <c r="B298" s="1">
        <v>129.0</v>
      </c>
      <c r="C298" s="1">
        <v>5.4700065E7</v>
      </c>
      <c r="D298" s="1" t="s">
        <v>687</v>
      </c>
      <c r="E298" s="1" t="s">
        <v>12</v>
      </c>
      <c r="F298" s="1" t="s">
        <v>688</v>
      </c>
      <c r="G298" s="1" t="s">
        <v>14</v>
      </c>
      <c r="H298" s="1">
        <v>1.05E8</v>
      </c>
      <c r="I298" s="1">
        <v>7.2</v>
      </c>
      <c r="J298" s="1">
        <f>(IMDB_Movies!$C298-IMDB_Movies!$H298)</f>
        <v>-50299935</v>
      </c>
    </row>
    <row r="299" ht="14.25" customHeight="1">
      <c r="A299" s="1" t="s">
        <v>689</v>
      </c>
      <c r="B299" s="1">
        <v>172.0</v>
      </c>
      <c r="C299" s="1">
        <v>2.709858E7</v>
      </c>
      <c r="D299" s="1" t="s">
        <v>690</v>
      </c>
      <c r="E299" s="1" t="s">
        <v>70</v>
      </c>
      <c r="F299" s="1" t="s">
        <v>691</v>
      </c>
      <c r="G299" s="1" t="s">
        <v>14</v>
      </c>
      <c r="H299" s="1">
        <v>1.02E8</v>
      </c>
      <c r="I299" s="1">
        <v>7.5</v>
      </c>
      <c r="J299" s="1">
        <f>(IMDB_Movies!$C299-IMDB_Movies!$H299)</f>
        <v>-74901420</v>
      </c>
    </row>
    <row r="300" ht="14.25" customHeight="1">
      <c r="A300" s="1" t="s">
        <v>64</v>
      </c>
      <c r="B300" s="1">
        <v>101.0</v>
      </c>
      <c r="C300" s="1">
        <v>5.5673333E7</v>
      </c>
      <c r="D300" s="1" t="s">
        <v>692</v>
      </c>
      <c r="E300" s="1" t="s">
        <v>12</v>
      </c>
      <c r="F300" s="1" t="s">
        <v>693</v>
      </c>
      <c r="G300" s="1" t="s">
        <v>14</v>
      </c>
      <c r="H300" s="1">
        <v>8.0E7</v>
      </c>
      <c r="I300" s="1">
        <v>7.0</v>
      </c>
      <c r="J300" s="1">
        <f>(IMDB_Movies!$C300-IMDB_Movies!$H300)</f>
        <v>-24326667</v>
      </c>
    </row>
    <row r="301" ht="14.25" customHeight="1">
      <c r="A301" s="1" t="s">
        <v>694</v>
      </c>
      <c r="B301" s="1">
        <v>87.0</v>
      </c>
      <c r="C301" s="1">
        <v>4.019871E7</v>
      </c>
      <c r="D301" s="1" t="s">
        <v>695</v>
      </c>
      <c r="E301" s="1" t="s">
        <v>12</v>
      </c>
      <c r="F301" s="1" t="s">
        <v>696</v>
      </c>
      <c r="G301" s="1" t="s">
        <v>14</v>
      </c>
      <c r="H301" s="1">
        <v>1.0E8</v>
      </c>
      <c r="I301" s="1">
        <v>3.3</v>
      </c>
      <c r="J301" s="1">
        <f>(IMDB_Movies!$C301-IMDB_Movies!$H301)</f>
        <v>-59801290</v>
      </c>
    </row>
    <row r="302" ht="14.25" customHeight="1">
      <c r="A302" s="1" t="s">
        <v>154</v>
      </c>
      <c r="B302" s="1">
        <v>101.0</v>
      </c>
      <c r="C302" s="1">
        <v>7.2660029E7</v>
      </c>
      <c r="D302" s="1" t="s">
        <v>73</v>
      </c>
      <c r="E302" s="1" t="s">
        <v>12</v>
      </c>
      <c r="F302" s="1" t="s">
        <v>697</v>
      </c>
      <c r="G302" s="1" t="s">
        <v>14</v>
      </c>
      <c r="H302" s="1">
        <v>1.0E8</v>
      </c>
      <c r="I302" s="1">
        <v>6.0</v>
      </c>
      <c r="J302" s="1">
        <f>(IMDB_Movies!$C302-IMDB_Movies!$H302)</f>
        <v>-27339971</v>
      </c>
    </row>
    <row r="303" ht="14.25" customHeight="1">
      <c r="A303" s="1" t="s">
        <v>624</v>
      </c>
      <c r="B303" s="1">
        <v>95.0</v>
      </c>
      <c r="C303" s="1">
        <v>3.8120554E7</v>
      </c>
      <c r="D303" s="1" t="s">
        <v>210</v>
      </c>
      <c r="E303" s="1" t="s">
        <v>43</v>
      </c>
      <c r="F303" s="1" t="s">
        <v>698</v>
      </c>
      <c r="G303" s="1" t="s">
        <v>14</v>
      </c>
      <c r="H303" s="1">
        <v>1.4E8</v>
      </c>
      <c r="I303" s="1">
        <v>7.1</v>
      </c>
      <c r="J303" s="1">
        <f>(IMDB_Movies!$C303-IMDB_Movies!$H303)</f>
        <v>-101879446</v>
      </c>
    </row>
    <row r="304" ht="14.25" customHeight="1">
      <c r="A304" s="1" t="s">
        <v>699</v>
      </c>
      <c r="B304" s="1">
        <v>102.0</v>
      </c>
      <c r="C304" s="1">
        <v>4.9392095E7</v>
      </c>
      <c r="D304" s="1" t="s">
        <v>700</v>
      </c>
      <c r="E304" s="1" t="s">
        <v>43</v>
      </c>
      <c r="F304" s="1" t="s">
        <v>701</v>
      </c>
      <c r="G304" s="1" t="s">
        <v>14</v>
      </c>
      <c r="H304" s="1">
        <v>1.0E8</v>
      </c>
      <c r="I304" s="1">
        <v>5.4</v>
      </c>
      <c r="J304" s="1">
        <f>(IMDB_Movies!$C304-IMDB_Movies!$H304)</f>
        <v>-50607905</v>
      </c>
    </row>
    <row r="305" ht="14.25" customHeight="1">
      <c r="A305" s="1" t="s">
        <v>702</v>
      </c>
      <c r="B305" s="1">
        <v>131.0</v>
      </c>
      <c r="C305" s="1">
        <v>3.9292022E7</v>
      </c>
      <c r="D305" s="1" t="s">
        <v>19</v>
      </c>
      <c r="E305" s="1" t="s">
        <v>12</v>
      </c>
      <c r="F305" s="1" t="s">
        <v>703</v>
      </c>
      <c r="G305" s="1" t="s">
        <v>14</v>
      </c>
      <c r="H305" s="1">
        <v>9.0E7</v>
      </c>
      <c r="I305" s="1">
        <v>6.1</v>
      </c>
      <c r="J305" s="1">
        <f>(IMDB_Movies!$C305-IMDB_Movies!$H305)</f>
        <v>-50707978</v>
      </c>
    </row>
    <row r="306" ht="14.25" customHeight="1">
      <c r="A306" s="1" t="s">
        <v>704</v>
      </c>
      <c r="B306" s="1">
        <v>114.0</v>
      </c>
      <c r="C306" s="1">
        <v>2.8772222E7</v>
      </c>
      <c r="D306" s="1" t="s">
        <v>705</v>
      </c>
      <c r="E306" s="1" t="s">
        <v>12</v>
      </c>
      <c r="F306" s="1" t="s">
        <v>706</v>
      </c>
      <c r="G306" s="1" t="s">
        <v>14</v>
      </c>
      <c r="H306" s="1">
        <v>1.05E8</v>
      </c>
      <c r="I306" s="1">
        <v>5.3</v>
      </c>
      <c r="J306" s="1">
        <f>(IMDB_Movies!$C306-IMDB_Movies!$H306)</f>
        <v>-76227778</v>
      </c>
    </row>
    <row r="307" ht="14.25" customHeight="1">
      <c r="A307" s="1" t="s">
        <v>707</v>
      </c>
      <c r="B307" s="1">
        <v>94.0</v>
      </c>
      <c r="C307" s="1">
        <v>1.7010646E7</v>
      </c>
      <c r="D307" s="1" t="s">
        <v>246</v>
      </c>
      <c r="E307" s="1" t="s">
        <v>57</v>
      </c>
      <c r="F307" s="1" t="s">
        <v>708</v>
      </c>
      <c r="G307" s="1" t="s">
        <v>14</v>
      </c>
      <c r="H307" s="1">
        <v>8.4E7</v>
      </c>
      <c r="I307" s="1">
        <v>2.2</v>
      </c>
      <c r="J307" s="1">
        <f>(IMDB_Movies!$C307-IMDB_Movies!$H307)</f>
        <v>-66989354</v>
      </c>
    </row>
    <row r="308" ht="14.25" customHeight="1">
      <c r="A308" s="1" t="s">
        <v>352</v>
      </c>
      <c r="B308" s="1">
        <v>122.0</v>
      </c>
      <c r="C308" s="1">
        <v>2.4985612E7</v>
      </c>
      <c r="D308" s="1" t="s">
        <v>709</v>
      </c>
      <c r="E308" s="1" t="s">
        <v>12</v>
      </c>
      <c r="F308" s="1" t="s">
        <v>710</v>
      </c>
      <c r="G308" s="1" t="s">
        <v>14</v>
      </c>
      <c r="H308" s="1">
        <v>1.0E8</v>
      </c>
      <c r="I308" s="1">
        <v>7.0</v>
      </c>
      <c r="J308" s="1">
        <f>(IMDB_Movies!$C308-IMDB_Movies!$H308)</f>
        <v>-75014388</v>
      </c>
    </row>
    <row r="309" ht="14.25" customHeight="1">
      <c r="A309" s="1" t="s">
        <v>711</v>
      </c>
      <c r="B309" s="1">
        <v>95.0</v>
      </c>
      <c r="C309" s="1">
        <v>4411102.0</v>
      </c>
      <c r="D309" s="1" t="s">
        <v>712</v>
      </c>
      <c r="E309" s="1" t="s">
        <v>12</v>
      </c>
      <c r="F309" s="1" t="s">
        <v>713</v>
      </c>
      <c r="G309" s="1" t="s">
        <v>14</v>
      </c>
      <c r="H309" s="1">
        <v>1.0E8</v>
      </c>
      <c r="I309" s="1">
        <v>3.8</v>
      </c>
      <c r="J309" s="1">
        <f>(IMDB_Movies!$C309-IMDB_Movies!$H309)</f>
        <v>-95588898</v>
      </c>
    </row>
    <row r="310" ht="14.25" customHeight="1">
      <c r="A310" s="1" t="s">
        <v>456</v>
      </c>
      <c r="B310" s="1">
        <v>115.0</v>
      </c>
      <c r="C310" s="1">
        <v>3.5024475E7</v>
      </c>
      <c r="D310" s="1" t="s">
        <v>714</v>
      </c>
      <c r="E310" s="1" t="s">
        <v>12</v>
      </c>
      <c r="F310" s="1" t="s">
        <v>715</v>
      </c>
      <c r="G310" s="1" t="s">
        <v>14</v>
      </c>
      <c r="H310" s="1">
        <v>1.0E8</v>
      </c>
      <c r="I310" s="1">
        <v>6.9</v>
      </c>
      <c r="J310" s="1">
        <f>(IMDB_Movies!$C310-IMDB_Movies!$H310)</f>
        <v>-64975525</v>
      </c>
    </row>
    <row r="311" ht="14.25" customHeight="1">
      <c r="A311" s="1" t="s">
        <v>716</v>
      </c>
      <c r="B311" s="1">
        <v>88.0</v>
      </c>
      <c r="C311" s="1">
        <v>1.30174897E8</v>
      </c>
      <c r="D311" s="1" t="s">
        <v>227</v>
      </c>
      <c r="E311" s="1" t="s">
        <v>43</v>
      </c>
      <c r="F311" s="1" t="s">
        <v>717</v>
      </c>
      <c r="G311" s="1" t="s">
        <v>14</v>
      </c>
      <c r="H311" s="1">
        <v>9.9E7</v>
      </c>
      <c r="I311" s="1">
        <v>7.2</v>
      </c>
      <c r="J311" s="1">
        <f>(IMDB_Movies!$C311-IMDB_Movies!$H311)</f>
        <v>31174897</v>
      </c>
    </row>
    <row r="312" ht="14.25" customHeight="1">
      <c r="A312" s="1" t="s">
        <v>718</v>
      </c>
      <c r="B312" s="1">
        <v>110.0</v>
      </c>
      <c r="C312" s="1">
        <v>1.02E7</v>
      </c>
      <c r="D312" s="1" t="s">
        <v>719</v>
      </c>
      <c r="E312" s="1" t="s">
        <v>70</v>
      </c>
      <c r="F312" s="1" t="s">
        <v>720</v>
      </c>
      <c r="G312" s="1" t="s">
        <v>14</v>
      </c>
      <c r="H312" s="1">
        <v>1.0E7</v>
      </c>
      <c r="I312" s="1">
        <v>7.3</v>
      </c>
      <c r="J312" s="1">
        <f>(IMDB_Movies!$C312-IMDB_Movies!$H312)</f>
        <v>200000</v>
      </c>
    </row>
    <row r="313" ht="14.25" customHeight="1">
      <c r="A313" s="1" t="s">
        <v>252</v>
      </c>
      <c r="B313" s="1">
        <v>130.0</v>
      </c>
      <c r="C313" s="1">
        <v>2.0200764E8</v>
      </c>
      <c r="D313" s="1" t="s">
        <v>721</v>
      </c>
      <c r="E313" s="1" t="s">
        <v>12</v>
      </c>
      <c r="F313" s="1" t="s">
        <v>722</v>
      </c>
      <c r="G313" s="1" t="s">
        <v>14</v>
      </c>
      <c r="H313" s="1">
        <v>9.8E7</v>
      </c>
      <c r="I313" s="1">
        <v>6.3</v>
      </c>
      <c r="J313" s="1">
        <f>(IMDB_Movies!$C313-IMDB_Movies!$H313)</f>
        <v>104007640</v>
      </c>
    </row>
    <row r="314" ht="14.25" customHeight="1">
      <c r="A314" s="1" t="s">
        <v>234</v>
      </c>
      <c r="B314" s="1">
        <v>216.0</v>
      </c>
      <c r="C314" s="1">
        <v>7.7679638E7</v>
      </c>
      <c r="D314" s="1" t="s">
        <v>723</v>
      </c>
      <c r="E314" s="1" t="s">
        <v>62</v>
      </c>
      <c r="F314" s="1" t="s">
        <v>724</v>
      </c>
      <c r="G314" s="1" t="s">
        <v>14</v>
      </c>
      <c r="H314" s="1">
        <v>1.0E8</v>
      </c>
      <c r="I314" s="1">
        <v>7.5</v>
      </c>
      <c r="J314" s="1">
        <f>(IMDB_Movies!$C314-IMDB_Movies!$H314)</f>
        <v>-22320362</v>
      </c>
    </row>
    <row r="315" ht="14.25" customHeight="1">
      <c r="A315" s="1" t="s">
        <v>725</v>
      </c>
      <c r="B315" s="1">
        <v>146.0</v>
      </c>
      <c r="C315" s="1">
        <v>9213.0</v>
      </c>
      <c r="D315" s="1" t="s">
        <v>726</v>
      </c>
      <c r="E315" s="1" t="s">
        <v>70</v>
      </c>
      <c r="F315" s="1" t="s">
        <v>727</v>
      </c>
      <c r="G315" s="1" t="s">
        <v>135</v>
      </c>
      <c r="H315" s="1">
        <v>9.4E7</v>
      </c>
      <c r="I315" s="1">
        <v>7.6</v>
      </c>
      <c r="J315" s="1">
        <f>(IMDB_Movies!$C315-IMDB_Movies!$H315)</f>
        <v>-93990787</v>
      </c>
    </row>
    <row r="316" ht="14.25" customHeight="1">
      <c r="A316" s="1" t="s">
        <v>728</v>
      </c>
      <c r="B316" s="1">
        <v>85.0</v>
      </c>
      <c r="C316" s="1">
        <v>5.8867694E7</v>
      </c>
      <c r="D316" s="1" t="s">
        <v>729</v>
      </c>
      <c r="E316" s="1" t="s">
        <v>48</v>
      </c>
      <c r="F316" s="1" t="s">
        <v>730</v>
      </c>
      <c r="G316" s="1" t="s">
        <v>14</v>
      </c>
      <c r="H316" s="1">
        <v>1.0E8</v>
      </c>
      <c r="I316" s="1">
        <v>6.8</v>
      </c>
      <c r="J316" s="1">
        <f>(IMDB_Movies!$C316-IMDB_Movies!$H316)</f>
        <v>-41132306</v>
      </c>
    </row>
    <row r="317" ht="14.25" customHeight="1">
      <c r="A317" s="1" t="s">
        <v>731</v>
      </c>
      <c r="B317" s="1">
        <v>93.0</v>
      </c>
      <c r="C317" s="1">
        <v>5.9475623E7</v>
      </c>
      <c r="D317" s="1" t="s">
        <v>732</v>
      </c>
      <c r="E317" s="1" t="s">
        <v>57</v>
      </c>
      <c r="F317" s="1" t="s">
        <v>733</v>
      </c>
      <c r="G317" s="1" t="s">
        <v>14</v>
      </c>
      <c r="H317" s="1">
        <v>9.0E7</v>
      </c>
      <c r="I317" s="1">
        <v>5.2</v>
      </c>
      <c r="J317" s="1">
        <f>(IMDB_Movies!$C317-IMDB_Movies!$H317)</f>
        <v>-30524377</v>
      </c>
    </row>
    <row r="318" ht="14.25" customHeight="1">
      <c r="A318" s="1" t="s">
        <v>112</v>
      </c>
      <c r="B318" s="1">
        <v>152.0</v>
      </c>
      <c r="C318" s="1">
        <v>1.08638745E8</v>
      </c>
      <c r="D318" s="1" t="s">
        <v>734</v>
      </c>
      <c r="E318" s="1" t="s">
        <v>70</v>
      </c>
      <c r="F318" s="1" t="s">
        <v>735</v>
      </c>
      <c r="G318" s="1" t="s">
        <v>14</v>
      </c>
      <c r="H318" s="1">
        <v>9.2E7</v>
      </c>
      <c r="I318" s="1">
        <v>7.7</v>
      </c>
      <c r="J318" s="1">
        <f>(IMDB_Movies!$C318-IMDB_Movies!$H318)</f>
        <v>16638745</v>
      </c>
    </row>
    <row r="319" ht="14.25" customHeight="1">
      <c r="A319" s="1" t="s">
        <v>736</v>
      </c>
      <c r="B319" s="1">
        <v>85.0</v>
      </c>
      <c r="C319" s="1">
        <v>8.6897182E7</v>
      </c>
      <c r="D319" s="1" t="s">
        <v>57</v>
      </c>
      <c r="E319" s="1" t="s">
        <v>57</v>
      </c>
      <c r="F319" s="1" t="s">
        <v>737</v>
      </c>
      <c r="G319" s="1" t="s">
        <v>14</v>
      </c>
      <c r="H319" s="1">
        <v>9.5E7</v>
      </c>
      <c r="I319" s="1">
        <v>6.2</v>
      </c>
      <c r="J319" s="1">
        <f>(IMDB_Movies!$C319-IMDB_Movies!$H319)</f>
        <v>-8102818</v>
      </c>
    </row>
    <row r="320" ht="14.25" customHeight="1">
      <c r="A320" s="1" t="s">
        <v>738</v>
      </c>
      <c r="B320" s="1">
        <v>126.0</v>
      </c>
      <c r="C320" s="1">
        <v>6.354002E7</v>
      </c>
      <c r="D320" s="1" t="s">
        <v>41</v>
      </c>
      <c r="E320" s="1" t="s">
        <v>12</v>
      </c>
      <c r="F320" s="1" t="s">
        <v>739</v>
      </c>
      <c r="G320" s="1" t="s">
        <v>14</v>
      </c>
      <c r="H320" s="1">
        <v>9.3E7</v>
      </c>
      <c r="I320" s="1">
        <v>7.7</v>
      </c>
      <c r="J320" s="1">
        <f>(IMDB_Movies!$C320-IMDB_Movies!$H320)</f>
        <v>-29459980</v>
      </c>
    </row>
    <row r="321" ht="14.25" customHeight="1">
      <c r="A321" s="1" t="s">
        <v>740</v>
      </c>
      <c r="B321" s="1">
        <v>146.0</v>
      </c>
      <c r="C321" s="1">
        <v>9.5328937E7</v>
      </c>
      <c r="D321" s="1" t="s">
        <v>545</v>
      </c>
      <c r="E321" s="1" t="s">
        <v>57</v>
      </c>
      <c r="F321" s="1" t="s">
        <v>741</v>
      </c>
      <c r="G321" s="1" t="s">
        <v>14</v>
      </c>
      <c r="H321" s="1">
        <v>1.0E8</v>
      </c>
      <c r="I321" s="1">
        <v>4.3</v>
      </c>
      <c r="J321" s="1">
        <f>(IMDB_Movies!$C321-IMDB_Movies!$H321)</f>
        <v>-4671063</v>
      </c>
    </row>
    <row r="322" ht="14.25" customHeight="1">
      <c r="A322" s="1" t="s">
        <v>742</v>
      </c>
      <c r="B322" s="1">
        <v>89.0</v>
      </c>
      <c r="C322" s="1">
        <v>5.0802661E7</v>
      </c>
      <c r="D322" s="1" t="s">
        <v>743</v>
      </c>
      <c r="E322" s="1" t="s">
        <v>43</v>
      </c>
      <c r="F322" s="1" t="s">
        <v>744</v>
      </c>
      <c r="G322" s="1" t="s">
        <v>14</v>
      </c>
      <c r="H322" s="1">
        <v>9.5E7</v>
      </c>
      <c r="I322" s="1">
        <v>6.9</v>
      </c>
      <c r="J322" s="1">
        <f>(IMDB_Movies!$C322-IMDB_Movies!$H322)</f>
        <v>-44197339</v>
      </c>
    </row>
    <row r="323" ht="14.25" customHeight="1">
      <c r="A323" s="1" t="s">
        <v>716</v>
      </c>
      <c r="B323" s="1">
        <v>88.0</v>
      </c>
      <c r="C323" s="1">
        <v>1.61317423E8</v>
      </c>
      <c r="D323" s="1" t="s">
        <v>227</v>
      </c>
      <c r="E323" s="1" t="s">
        <v>43</v>
      </c>
      <c r="F323" s="1" t="s">
        <v>745</v>
      </c>
      <c r="G323" s="1" t="s">
        <v>14</v>
      </c>
      <c r="H323" s="1">
        <v>9.5E7</v>
      </c>
      <c r="I323" s="1">
        <v>6.6</v>
      </c>
      <c r="J323" s="1">
        <f>(IMDB_Movies!$C323-IMDB_Movies!$H323)</f>
        <v>66317423</v>
      </c>
    </row>
    <row r="324" ht="14.25" customHeight="1">
      <c r="A324" s="1" t="s">
        <v>355</v>
      </c>
      <c r="B324" s="1">
        <v>105.0</v>
      </c>
      <c r="C324" s="1">
        <v>2.01148159E8</v>
      </c>
      <c r="D324" s="1" t="s">
        <v>746</v>
      </c>
      <c r="E324" s="1" t="s">
        <v>70</v>
      </c>
      <c r="F324" s="1" t="s">
        <v>747</v>
      </c>
      <c r="G324" s="1" t="s">
        <v>14</v>
      </c>
      <c r="H324" s="1">
        <v>9.5E7</v>
      </c>
      <c r="I324" s="1">
        <v>7.0</v>
      </c>
      <c r="J324" s="1">
        <f>(IMDB_Movies!$C324-IMDB_Movies!$H324)</f>
        <v>106148159</v>
      </c>
    </row>
    <row r="325" ht="14.25" customHeight="1">
      <c r="A325" s="1" t="s">
        <v>103</v>
      </c>
      <c r="B325" s="1">
        <v>135.0</v>
      </c>
      <c r="C325" s="1">
        <v>4.3982842E7</v>
      </c>
      <c r="D325" s="1" t="s">
        <v>748</v>
      </c>
      <c r="E325" s="1" t="s">
        <v>70</v>
      </c>
      <c r="F325" s="1" t="s">
        <v>749</v>
      </c>
      <c r="G325" s="1" t="s">
        <v>14</v>
      </c>
      <c r="H325" s="1">
        <v>6.5E7</v>
      </c>
      <c r="I325" s="1">
        <v>6.7</v>
      </c>
      <c r="J325" s="1">
        <f>(IMDB_Movies!$C325-IMDB_Movies!$H325)</f>
        <v>-21017158</v>
      </c>
    </row>
    <row r="326" ht="14.25" customHeight="1">
      <c r="A326" s="1" t="s">
        <v>40</v>
      </c>
      <c r="B326" s="1">
        <v>100.0</v>
      </c>
      <c r="C326" s="1">
        <v>3.8083887E8</v>
      </c>
      <c r="D326" s="1" t="s">
        <v>227</v>
      </c>
      <c r="E326" s="1" t="s">
        <v>43</v>
      </c>
      <c r="F326" s="1" t="s">
        <v>750</v>
      </c>
      <c r="G326" s="1" t="s">
        <v>14</v>
      </c>
      <c r="H326" s="1">
        <v>9.4E7</v>
      </c>
      <c r="I326" s="1">
        <v>8.2</v>
      </c>
      <c r="J326" s="1">
        <f>(IMDB_Movies!$C326-IMDB_Movies!$H326)</f>
        <v>286838870</v>
      </c>
    </row>
    <row r="327" ht="14.25" customHeight="1">
      <c r="A327" s="1" t="s">
        <v>103</v>
      </c>
      <c r="B327" s="1">
        <v>192.0</v>
      </c>
      <c r="C327" s="1">
        <v>3.77019252E8</v>
      </c>
      <c r="D327" s="1" t="s">
        <v>260</v>
      </c>
      <c r="E327" s="1" t="s">
        <v>12</v>
      </c>
      <c r="F327" s="1" t="s">
        <v>751</v>
      </c>
      <c r="G327" s="1" t="s">
        <v>14</v>
      </c>
      <c r="H327" s="1">
        <v>9.4E7</v>
      </c>
      <c r="I327" s="1">
        <v>8.9</v>
      </c>
      <c r="J327" s="1">
        <f>(IMDB_Movies!$C327-IMDB_Movies!$H327)</f>
        <v>283019252</v>
      </c>
    </row>
    <row r="328" ht="14.25" customHeight="1">
      <c r="A328" s="1" t="s">
        <v>103</v>
      </c>
      <c r="B328" s="1">
        <v>172.0</v>
      </c>
      <c r="C328" s="1">
        <v>3.40478898E8</v>
      </c>
      <c r="D328" s="1" t="s">
        <v>260</v>
      </c>
      <c r="E328" s="1" t="s">
        <v>12</v>
      </c>
      <c r="F328" s="1" t="s">
        <v>752</v>
      </c>
      <c r="G328" s="1" t="s">
        <v>14</v>
      </c>
      <c r="H328" s="1">
        <v>9.4E7</v>
      </c>
      <c r="I328" s="1">
        <v>8.7</v>
      </c>
      <c r="J328" s="1">
        <f>(IMDB_Movies!$C328-IMDB_Movies!$H328)</f>
        <v>246478898</v>
      </c>
    </row>
    <row r="329" ht="14.25" customHeight="1">
      <c r="A329" s="1" t="s">
        <v>753</v>
      </c>
      <c r="B329" s="1">
        <v>102.0</v>
      </c>
      <c r="C329" s="1">
        <v>1.71769E7</v>
      </c>
      <c r="D329" s="1" t="s">
        <v>16</v>
      </c>
      <c r="E329" s="1" t="s">
        <v>12</v>
      </c>
      <c r="F329" s="1" t="s">
        <v>754</v>
      </c>
      <c r="G329" s="1" t="s">
        <v>14</v>
      </c>
      <c r="H329" s="1">
        <v>9.5E7</v>
      </c>
      <c r="I329" s="1">
        <v>5.5</v>
      </c>
      <c r="J329" s="1">
        <f>(IMDB_Movies!$C329-IMDB_Movies!$H329)</f>
        <v>-77823100</v>
      </c>
    </row>
    <row r="330" ht="14.25" customHeight="1">
      <c r="A330" s="1" t="s">
        <v>666</v>
      </c>
      <c r="B330" s="1">
        <v>100.0</v>
      </c>
      <c r="C330" s="1">
        <v>1.31144183E8</v>
      </c>
      <c r="D330" s="1" t="s">
        <v>721</v>
      </c>
      <c r="E330" s="1" t="s">
        <v>12</v>
      </c>
      <c r="F330" s="1" t="s">
        <v>755</v>
      </c>
      <c r="G330" s="1" t="s">
        <v>14</v>
      </c>
      <c r="H330" s="1">
        <v>1.15E8</v>
      </c>
      <c r="I330" s="1">
        <v>5.7</v>
      </c>
      <c r="J330" s="1">
        <f>(IMDB_Movies!$C330-IMDB_Movies!$H330)</f>
        <v>16144183</v>
      </c>
    </row>
    <row r="331" ht="14.25" customHeight="1">
      <c r="A331" s="1" t="s">
        <v>756</v>
      </c>
      <c r="B331" s="1">
        <v>119.0</v>
      </c>
      <c r="C331" s="1">
        <v>2.3014504E7</v>
      </c>
      <c r="D331" s="1" t="s">
        <v>757</v>
      </c>
      <c r="E331" s="1" t="s">
        <v>70</v>
      </c>
      <c r="F331" s="1" t="s">
        <v>758</v>
      </c>
      <c r="G331" s="1" t="s">
        <v>14</v>
      </c>
      <c r="H331" s="1">
        <v>1.0E8</v>
      </c>
      <c r="I331" s="1">
        <v>6.3</v>
      </c>
      <c r="J331" s="1">
        <f>(IMDB_Movies!$C331-IMDB_Movies!$H331)</f>
        <v>-76985496</v>
      </c>
    </row>
    <row r="332" ht="14.25" customHeight="1">
      <c r="A332" s="1" t="s">
        <v>369</v>
      </c>
      <c r="B332" s="1">
        <v>92.0</v>
      </c>
      <c r="C332" s="1">
        <v>1.81166115E8</v>
      </c>
      <c r="D332" s="1" t="s">
        <v>137</v>
      </c>
      <c r="E332" s="1" t="s">
        <v>12</v>
      </c>
      <c r="F332" s="1" t="s">
        <v>759</v>
      </c>
      <c r="G332" s="1" t="s">
        <v>14</v>
      </c>
      <c r="H332" s="1">
        <v>9.3E7</v>
      </c>
      <c r="I332" s="1">
        <v>5.9</v>
      </c>
      <c r="J332" s="1">
        <f>(IMDB_Movies!$C332-IMDB_Movies!$H332)</f>
        <v>88166115</v>
      </c>
    </row>
    <row r="333" ht="14.25" customHeight="1">
      <c r="A333" s="1" t="s">
        <v>760</v>
      </c>
      <c r="B333" s="1">
        <v>105.0</v>
      </c>
      <c r="C333" s="1">
        <v>1.7674065E8</v>
      </c>
      <c r="D333" s="1" t="s">
        <v>535</v>
      </c>
      <c r="E333" s="1" t="s">
        <v>12</v>
      </c>
      <c r="F333" s="1" t="s">
        <v>761</v>
      </c>
      <c r="G333" s="1" t="s">
        <v>14</v>
      </c>
      <c r="H333" s="1">
        <v>9.3E7</v>
      </c>
      <c r="I333" s="1">
        <v>7.6</v>
      </c>
      <c r="J333" s="1">
        <f>(IMDB_Movies!$C333-IMDB_Movies!$H333)</f>
        <v>83740650</v>
      </c>
    </row>
    <row r="334" ht="14.25" customHeight="1">
      <c r="A334" s="1" t="s">
        <v>762</v>
      </c>
      <c r="B334" s="1">
        <v>107.0</v>
      </c>
      <c r="C334" s="1">
        <v>7.1148699E7</v>
      </c>
      <c r="D334" s="1" t="s">
        <v>121</v>
      </c>
      <c r="E334" s="1" t="s">
        <v>43</v>
      </c>
      <c r="F334" s="1" t="s">
        <v>763</v>
      </c>
      <c r="G334" s="1" t="s">
        <v>14</v>
      </c>
      <c r="H334" s="1">
        <v>9.0E7</v>
      </c>
      <c r="I334" s="1">
        <v>6.6</v>
      </c>
      <c r="J334" s="1">
        <f>(IMDB_Movies!$C334-IMDB_Movies!$H334)</f>
        <v>-18851301</v>
      </c>
    </row>
    <row r="335" ht="14.25" customHeight="1">
      <c r="A335" s="1" t="s">
        <v>764</v>
      </c>
      <c r="B335" s="1">
        <v>101.0</v>
      </c>
      <c r="C335" s="1">
        <v>6.7344392E7</v>
      </c>
      <c r="D335" s="1" t="s">
        <v>37</v>
      </c>
      <c r="E335" s="1" t="s">
        <v>12</v>
      </c>
      <c r="F335" s="1" t="s">
        <v>765</v>
      </c>
      <c r="G335" s="1" t="s">
        <v>14</v>
      </c>
      <c r="H335" s="1">
        <v>9.2E7</v>
      </c>
      <c r="I335" s="1">
        <v>5.3</v>
      </c>
      <c r="J335" s="1">
        <f>(IMDB_Movies!$C335-IMDB_Movies!$H335)</f>
        <v>-24655608</v>
      </c>
    </row>
    <row r="336" ht="14.25" customHeight="1">
      <c r="A336" s="1" t="s">
        <v>766</v>
      </c>
      <c r="B336" s="1">
        <v>137.0</v>
      </c>
      <c r="C336" s="1">
        <v>2.2406362E7</v>
      </c>
      <c r="D336" s="1" t="s">
        <v>767</v>
      </c>
      <c r="E336" s="1" t="s">
        <v>70</v>
      </c>
      <c r="F336" s="1" t="s">
        <v>768</v>
      </c>
      <c r="G336" s="1" t="s">
        <v>14</v>
      </c>
      <c r="H336" s="1">
        <v>1.07E8</v>
      </c>
      <c r="I336" s="1">
        <v>6.0</v>
      </c>
      <c r="J336" s="1">
        <f>(IMDB_Movies!$C336-IMDB_Movies!$H336)</f>
        <v>-84593638</v>
      </c>
    </row>
    <row r="337" ht="14.25" customHeight="1">
      <c r="A337" s="1" t="s">
        <v>273</v>
      </c>
      <c r="B337" s="1">
        <v>115.0</v>
      </c>
      <c r="C337" s="1">
        <v>2.61437578E8</v>
      </c>
      <c r="D337" s="1" t="s">
        <v>769</v>
      </c>
      <c r="E337" s="1" t="s">
        <v>12</v>
      </c>
      <c r="F337" s="1" t="s">
        <v>770</v>
      </c>
      <c r="G337" s="1" t="s">
        <v>14</v>
      </c>
      <c r="H337" s="1">
        <v>9.2E7</v>
      </c>
      <c r="I337" s="1">
        <v>8.0</v>
      </c>
      <c r="J337" s="1">
        <f>(IMDB_Movies!$C337-IMDB_Movies!$H337)</f>
        <v>169437578</v>
      </c>
    </row>
    <row r="338" ht="14.25" customHeight="1">
      <c r="A338" s="1" t="s">
        <v>771</v>
      </c>
      <c r="B338" s="1">
        <v>124.0</v>
      </c>
      <c r="C338" s="1">
        <v>1.1E7</v>
      </c>
      <c r="D338" s="1" t="s">
        <v>613</v>
      </c>
      <c r="E338" s="1" t="s">
        <v>12</v>
      </c>
      <c r="F338" s="1" t="s">
        <v>772</v>
      </c>
      <c r="G338" s="1" t="s">
        <v>14</v>
      </c>
      <c r="H338" s="1">
        <v>9.8E7</v>
      </c>
      <c r="I338" s="1">
        <v>5.6</v>
      </c>
      <c r="J338" s="1">
        <f>(IMDB_Movies!$C338-IMDB_Movies!$H338)</f>
        <v>-87000000</v>
      </c>
    </row>
    <row r="339" ht="14.25" customHeight="1">
      <c r="A339" s="1" t="s">
        <v>490</v>
      </c>
      <c r="B339" s="1">
        <v>118.0</v>
      </c>
      <c r="C339" s="1">
        <v>8.876172E7</v>
      </c>
      <c r="D339" s="1" t="s">
        <v>121</v>
      </c>
      <c r="E339" s="1" t="s">
        <v>43</v>
      </c>
      <c r="F339" s="1" t="s">
        <v>773</v>
      </c>
      <c r="G339" s="1" t="s">
        <v>14</v>
      </c>
      <c r="H339" s="1">
        <v>9.5E7</v>
      </c>
      <c r="I339" s="1">
        <v>5.9</v>
      </c>
      <c r="J339" s="1">
        <f>(IMDB_Movies!$C339-IMDB_Movies!$H339)</f>
        <v>-6238280</v>
      </c>
    </row>
    <row r="340" ht="14.25" customHeight="1">
      <c r="A340" s="1" t="s">
        <v>98</v>
      </c>
      <c r="B340" s="1">
        <v>98.0</v>
      </c>
      <c r="C340" s="1">
        <v>2.50147615E8</v>
      </c>
      <c r="D340" s="1" t="s">
        <v>774</v>
      </c>
      <c r="E340" s="1" t="s">
        <v>43</v>
      </c>
      <c r="F340" s="1" t="s">
        <v>775</v>
      </c>
      <c r="G340" s="1" t="s">
        <v>14</v>
      </c>
      <c r="H340" s="1">
        <v>9.0E7</v>
      </c>
      <c r="I340" s="1">
        <v>7.3</v>
      </c>
      <c r="J340" s="1">
        <f>(IMDB_Movies!$C340-IMDB_Movies!$H340)</f>
        <v>160147615</v>
      </c>
    </row>
    <row r="341" ht="14.25" customHeight="1">
      <c r="A341" s="1" t="s">
        <v>174</v>
      </c>
      <c r="B341" s="1">
        <v>82.0</v>
      </c>
      <c r="C341" s="1">
        <v>2.45823397E8</v>
      </c>
      <c r="D341" s="1" t="s">
        <v>159</v>
      </c>
      <c r="E341" s="1" t="s">
        <v>43</v>
      </c>
      <c r="F341" s="1" t="s">
        <v>776</v>
      </c>
      <c r="G341" s="1" t="s">
        <v>14</v>
      </c>
      <c r="H341" s="1">
        <v>9.0E7</v>
      </c>
      <c r="I341" s="1">
        <v>7.9</v>
      </c>
      <c r="J341" s="1">
        <f>(IMDB_Movies!$C341-IMDB_Movies!$H341)</f>
        <v>155823397</v>
      </c>
    </row>
    <row r="342" ht="14.25" customHeight="1">
      <c r="A342" s="1" t="s">
        <v>648</v>
      </c>
      <c r="B342" s="1">
        <v>98.0</v>
      </c>
      <c r="C342" s="1">
        <v>8.1557479E7</v>
      </c>
      <c r="D342" s="1" t="s">
        <v>37</v>
      </c>
      <c r="E342" s="1" t="s">
        <v>12</v>
      </c>
      <c r="F342" s="1" t="s">
        <v>777</v>
      </c>
      <c r="G342" s="1" t="s">
        <v>14</v>
      </c>
      <c r="H342" s="1">
        <v>1.0E8</v>
      </c>
      <c r="I342" s="1">
        <v>6.8</v>
      </c>
      <c r="J342" s="1">
        <f>(IMDB_Movies!$C342-IMDB_Movies!$H342)</f>
        <v>-18442521</v>
      </c>
    </row>
    <row r="343" ht="14.25" customHeight="1">
      <c r="A343" s="1" t="s">
        <v>154</v>
      </c>
      <c r="B343" s="1">
        <v>90.0</v>
      </c>
      <c r="C343" s="1">
        <v>2.26138454E8</v>
      </c>
      <c r="D343" s="1" t="s">
        <v>212</v>
      </c>
      <c r="E343" s="1" t="s">
        <v>12</v>
      </c>
      <c r="F343" s="1" t="s">
        <v>778</v>
      </c>
      <c r="G343" s="1" t="s">
        <v>14</v>
      </c>
      <c r="H343" s="1">
        <v>9.0E7</v>
      </c>
      <c r="I343" s="1">
        <v>6.6</v>
      </c>
      <c r="J343" s="1">
        <f>(IMDB_Movies!$C343-IMDB_Movies!$H343)</f>
        <v>136138454</v>
      </c>
    </row>
    <row r="344" ht="14.25" customHeight="1">
      <c r="A344" s="1" t="s">
        <v>216</v>
      </c>
      <c r="B344" s="1">
        <v>130.0</v>
      </c>
      <c r="C344" s="1">
        <v>1.55370362E8</v>
      </c>
      <c r="D344" s="1" t="s">
        <v>779</v>
      </c>
      <c r="E344" s="1" t="s">
        <v>70</v>
      </c>
      <c r="F344" s="1" t="s">
        <v>780</v>
      </c>
      <c r="G344" s="1" t="s">
        <v>14</v>
      </c>
      <c r="H344" s="1">
        <v>1.0E8</v>
      </c>
      <c r="I344" s="1">
        <v>6.6</v>
      </c>
      <c r="J344" s="1">
        <f>(IMDB_Movies!$C344-IMDB_Movies!$H344)</f>
        <v>55370362</v>
      </c>
    </row>
    <row r="345" ht="14.25" customHeight="1">
      <c r="A345" s="1" t="s">
        <v>781</v>
      </c>
      <c r="B345" s="1">
        <v>90.0</v>
      </c>
      <c r="C345" s="1">
        <v>1.24870275E8</v>
      </c>
      <c r="D345" s="1" t="s">
        <v>782</v>
      </c>
      <c r="E345" s="1" t="s">
        <v>48</v>
      </c>
      <c r="F345" s="1" t="s">
        <v>783</v>
      </c>
      <c r="G345" s="1" t="s">
        <v>14</v>
      </c>
      <c r="H345" s="1">
        <v>1.0E8</v>
      </c>
      <c r="I345" s="1">
        <v>7.0</v>
      </c>
      <c r="J345" s="1">
        <f>(IMDB_Movies!$C345-IMDB_Movies!$H345)</f>
        <v>24870275</v>
      </c>
    </row>
    <row r="346" ht="14.25" customHeight="1">
      <c r="A346" s="1" t="s">
        <v>498</v>
      </c>
      <c r="B346" s="1">
        <v>94.0</v>
      </c>
      <c r="C346" s="1">
        <v>1.96573705E8</v>
      </c>
      <c r="D346" s="1" t="s">
        <v>338</v>
      </c>
      <c r="E346" s="1" t="s">
        <v>12</v>
      </c>
      <c r="F346" s="1" t="s">
        <v>784</v>
      </c>
      <c r="G346" s="1" t="s">
        <v>14</v>
      </c>
      <c r="H346" s="1">
        <v>9.0E7</v>
      </c>
      <c r="I346" s="1">
        <v>7.0</v>
      </c>
      <c r="J346" s="1">
        <f>(IMDB_Movies!$C346-IMDB_Movies!$H346)</f>
        <v>106573705</v>
      </c>
    </row>
    <row r="347" ht="14.25" customHeight="1">
      <c r="A347" s="1" t="s">
        <v>785</v>
      </c>
      <c r="B347" s="1">
        <v>114.0</v>
      </c>
      <c r="C347" s="1">
        <v>5.822912E7</v>
      </c>
      <c r="D347" s="1" t="s">
        <v>786</v>
      </c>
      <c r="E347" s="1" t="s">
        <v>43</v>
      </c>
      <c r="F347" s="1" t="s">
        <v>787</v>
      </c>
      <c r="G347" s="1" t="s">
        <v>14</v>
      </c>
      <c r="H347" s="1">
        <v>9.0E7</v>
      </c>
      <c r="I347" s="1">
        <v>7.3</v>
      </c>
      <c r="J347" s="1">
        <f>(IMDB_Movies!$C347-IMDB_Movies!$H347)</f>
        <v>-31770880</v>
      </c>
    </row>
    <row r="348" ht="14.25" customHeight="1">
      <c r="A348" s="1" t="s">
        <v>182</v>
      </c>
      <c r="B348" s="1">
        <v>94.0</v>
      </c>
      <c r="C348" s="1">
        <v>1.25305545E8</v>
      </c>
      <c r="D348" s="1" t="s">
        <v>788</v>
      </c>
      <c r="E348" s="1" t="s">
        <v>12</v>
      </c>
      <c r="F348" s="1" t="s">
        <v>789</v>
      </c>
      <c r="G348" s="1" t="s">
        <v>14</v>
      </c>
      <c r="H348" s="1">
        <v>9.2E7</v>
      </c>
      <c r="I348" s="1">
        <v>5.5</v>
      </c>
      <c r="J348" s="1">
        <f>(IMDB_Movies!$C348-IMDB_Movies!$H348)</f>
        <v>33305545</v>
      </c>
    </row>
    <row r="349" ht="14.25" customHeight="1">
      <c r="A349" s="1" t="s">
        <v>234</v>
      </c>
      <c r="B349" s="1">
        <v>151.0</v>
      </c>
      <c r="C349" s="1">
        <v>1.32373442E8</v>
      </c>
      <c r="D349" s="1" t="s">
        <v>790</v>
      </c>
      <c r="E349" s="1" t="s">
        <v>62</v>
      </c>
      <c r="F349" s="1" t="s">
        <v>791</v>
      </c>
      <c r="G349" s="1" t="s">
        <v>14</v>
      </c>
      <c r="H349" s="1">
        <v>9.0E7</v>
      </c>
      <c r="I349" s="1">
        <v>8.5</v>
      </c>
      <c r="J349" s="1">
        <f>(IMDB_Movies!$C349-IMDB_Movies!$H349)</f>
        <v>42373442</v>
      </c>
    </row>
    <row r="350" ht="14.25" customHeight="1">
      <c r="A350" s="1" t="s">
        <v>792</v>
      </c>
      <c r="B350" s="1">
        <v>88.0</v>
      </c>
      <c r="C350" s="1">
        <v>1.20618403E8</v>
      </c>
      <c r="D350" s="1" t="s">
        <v>793</v>
      </c>
      <c r="E350" s="1" t="s">
        <v>43</v>
      </c>
      <c r="F350" s="1" t="s">
        <v>794</v>
      </c>
      <c r="G350" s="1" t="s">
        <v>14</v>
      </c>
      <c r="H350" s="1">
        <v>9.0E7</v>
      </c>
      <c r="I350" s="1">
        <v>7.5</v>
      </c>
      <c r="J350" s="1">
        <f>(IMDB_Movies!$C350-IMDB_Movies!$H350)</f>
        <v>30618403</v>
      </c>
    </row>
    <row r="351" ht="14.25" customHeight="1">
      <c r="A351" s="1" t="s">
        <v>785</v>
      </c>
      <c r="B351" s="1">
        <v>121.0</v>
      </c>
      <c r="C351" s="1">
        <v>1.10416702E8</v>
      </c>
      <c r="D351" s="1" t="s">
        <v>795</v>
      </c>
      <c r="E351" s="1" t="s">
        <v>12</v>
      </c>
      <c r="F351" s="1" t="s">
        <v>796</v>
      </c>
      <c r="G351" s="1" t="s">
        <v>14</v>
      </c>
      <c r="H351" s="1">
        <v>9.2E7</v>
      </c>
      <c r="I351" s="1">
        <v>7.0</v>
      </c>
      <c r="J351" s="1">
        <f>(IMDB_Movies!$C351-IMDB_Movies!$H351)</f>
        <v>18416702</v>
      </c>
    </row>
    <row r="352" ht="14.25" customHeight="1">
      <c r="A352" s="1" t="s">
        <v>297</v>
      </c>
      <c r="B352" s="1">
        <v>158.0</v>
      </c>
      <c r="C352" s="1">
        <v>1.02515793E8</v>
      </c>
      <c r="D352" s="1" t="s">
        <v>797</v>
      </c>
      <c r="E352" s="1" t="s">
        <v>62</v>
      </c>
      <c r="F352" s="1" t="s">
        <v>798</v>
      </c>
      <c r="G352" s="1" t="s">
        <v>14</v>
      </c>
      <c r="H352" s="1">
        <v>9.0E7</v>
      </c>
      <c r="I352" s="1">
        <v>7.8</v>
      </c>
      <c r="J352" s="1">
        <f>(IMDB_Movies!$C352-IMDB_Movies!$H352)</f>
        <v>12515793</v>
      </c>
    </row>
    <row r="353" ht="14.25" customHeight="1">
      <c r="A353" s="1" t="s">
        <v>509</v>
      </c>
      <c r="B353" s="1">
        <v>128.0</v>
      </c>
      <c r="C353" s="1">
        <v>1.000125E8</v>
      </c>
      <c r="D353" s="1" t="s">
        <v>19</v>
      </c>
      <c r="E353" s="1" t="s">
        <v>12</v>
      </c>
      <c r="F353" s="1" t="s">
        <v>799</v>
      </c>
      <c r="G353" s="1" t="s">
        <v>14</v>
      </c>
      <c r="H353" s="1">
        <v>9.0E7</v>
      </c>
      <c r="I353" s="1">
        <v>7.6</v>
      </c>
      <c r="J353" s="1">
        <f>(IMDB_Movies!$C353-IMDB_Movies!$H353)</f>
        <v>10012500</v>
      </c>
    </row>
    <row r="354" ht="14.25" customHeight="1">
      <c r="A354" s="1" t="s">
        <v>503</v>
      </c>
      <c r="B354" s="1">
        <v>128.0</v>
      </c>
      <c r="C354" s="1">
        <v>2.09019489E8</v>
      </c>
      <c r="D354" s="1" t="s">
        <v>504</v>
      </c>
      <c r="E354" s="1" t="s">
        <v>12</v>
      </c>
      <c r="F354" s="1" t="s">
        <v>800</v>
      </c>
      <c r="G354" s="1" t="s">
        <v>14</v>
      </c>
      <c r="H354" s="1">
        <v>9.0E7</v>
      </c>
      <c r="I354" s="1">
        <v>7.6</v>
      </c>
      <c r="J354" s="1">
        <f>(IMDB_Movies!$C354-IMDB_Movies!$H354)</f>
        <v>119019489</v>
      </c>
    </row>
    <row r="355" ht="14.25" customHeight="1">
      <c r="A355" s="1" t="s">
        <v>661</v>
      </c>
      <c r="B355" s="1">
        <v>95.0</v>
      </c>
      <c r="C355" s="1">
        <v>8.4037039E7</v>
      </c>
      <c r="D355" s="1" t="s">
        <v>801</v>
      </c>
      <c r="E355" s="1" t="s">
        <v>12</v>
      </c>
      <c r="F355" s="1" t="s">
        <v>802</v>
      </c>
      <c r="G355" s="1" t="s">
        <v>14</v>
      </c>
      <c r="H355" s="1">
        <v>1.2E8</v>
      </c>
      <c r="I355" s="1">
        <v>6.8</v>
      </c>
      <c r="J355" s="1">
        <f>(IMDB_Movies!$C355-IMDB_Movies!$H355)</f>
        <v>-35962961</v>
      </c>
    </row>
    <row r="356" ht="14.25" customHeight="1">
      <c r="A356" s="1" t="s">
        <v>803</v>
      </c>
      <c r="B356" s="1">
        <v>92.0</v>
      </c>
      <c r="C356" s="1">
        <v>8.5884815E7</v>
      </c>
      <c r="D356" s="1" t="s">
        <v>804</v>
      </c>
      <c r="E356" s="1" t="s">
        <v>43</v>
      </c>
      <c r="F356" s="1" t="s">
        <v>805</v>
      </c>
      <c r="G356" s="1" t="s">
        <v>14</v>
      </c>
      <c r="H356" s="1">
        <v>9.0E7</v>
      </c>
      <c r="I356" s="1">
        <v>5.0</v>
      </c>
      <c r="J356" s="1">
        <f>(IMDB_Movies!$C356-IMDB_Movies!$H356)</f>
        <v>-4115185</v>
      </c>
    </row>
    <row r="357" ht="14.25" customHeight="1">
      <c r="A357" s="1" t="s">
        <v>68</v>
      </c>
      <c r="B357" s="1">
        <v>121.0</v>
      </c>
      <c r="C357" s="1">
        <v>8.307747E7</v>
      </c>
      <c r="D357" s="1" t="s">
        <v>806</v>
      </c>
      <c r="E357" s="1" t="s">
        <v>70</v>
      </c>
      <c r="F357" s="1" t="s">
        <v>807</v>
      </c>
      <c r="G357" s="1" t="s">
        <v>14</v>
      </c>
      <c r="H357" s="1">
        <v>7.5E7</v>
      </c>
      <c r="I357" s="1">
        <v>7.1</v>
      </c>
      <c r="J357" s="1">
        <f>(IMDB_Movies!$C357-IMDB_Movies!$H357)</f>
        <v>8077470</v>
      </c>
    </row>
    <row r="358" ht="14.25" customHeight="1">
      <c r="A358" s="1" t="s">
        <v>808</v>
      </c>
      <c r="B358" s="1">
        <v>113.0</v>
      </c>
      <c r="C358" s="1">
        <v>1.00018837E8</v>
      </c>
      <c r="D358" s="1" t="s">
        <v>795</v>
      </c>
      <c r="E358" s="1" t="s">
        <v>12</v>
      </c>
      <c r="F358" s="1" t="s">
        <v>809</v>
      </c>
      <c r="G358" s="1" t="s">
        <v>14</v>
      </c>
      <c r="H358" s="1">
        <v>9.0E7</v>
      </c>
      <c r="I358" s="1">
        <v>5.5</v>
      </c>
      <c r="J358" s="1">
        <f>(IMDB_Movies!$C358-IMDB_Movies!$H358)</f>
        <v>10018837</v>
      </c>
    </row>
    <row r="359" ht="14.25" customHeight="1">
      <c r="A359" s="1" t="s">
        <v>490</v>
      </c>
      <c r="B359" s="1">
        <v>106.0</v>
      </c>
      <c r="C359" s="1">
        <v>7.8747585E7</v>
      </c>
      <c r="D359" s="1" t="s">
        <v>810</v>
      </c>
      <c r="E359" s="1" t="s">
        <v>12</v>
      </c>
      <c r="F359" s="1" t="s">
        <v>811</v>
      </c>
      <c r="G359" s="1" t="s">
        <v>14</v>
      </c>
      <c r="H359" s="1">
        <v>8.8E7</v>
      </c>
      <c r="I359" s="1">
        <v>5.6</v>
      </c>
      <c r="J359" s="1">
        <f>(IMDB_Movies!$C359-IMDB_Movies!$H359)</f>
        <v>-9252415</v>
      </c>
    </row>
    <row r="360" ht="14.25" customHeight="1">
      <c r="A360" s="1" t="s">
        <v>203</v>
      </c>
      <c r="B360" s="1">
        <v>146.0</v>
      </c>
      <c r="C360" s="1">
        <v>7.8616689E7</v>
      </c>
      <c r="D360" s="1" t="s">
        <v>292</v>
      </c>
      <c r="E360" s="1" t="s">
        <v>43</v>
      </c>
      <c r="F360" s="1" t="s">
        <v>812</v>
      </c>
      <c r="G360" s="1" t="s">
        <v>14</v>
      </c>
      <c r="H360" s="1">
        <v>1.0E8</v>
      </c>
      <c r="I360" s="1">
        <v>7.1</v>
      </c>
      <c r="J360" s="1">
        <f>(IMDB_Movies!$C360-IMDB_Movies!$H360)</f>
        <v>-21383311</v>
      </c>
    </row>
    <row r="361" ht="14.25" customHeight="1">
      <c r="A361" s="1" t="s">
        <v>387</v>
      </c>
      <c r="B361" s="1">
        <v>88.0</v>
      </c>
      <c r="C361" s="1">
        <v>7.5817994E7</v>
      </c>
      <c r="D361" s="1" t="s">
        <v>813</v>
      </c>
      <c r="E361" s="1" t="s">
        <v>57</v>
      </c>
      <c r="F361" s="1" t="s">
        <v>814</v>
      </c>
      <c r="G361" s="1" t="s">
        <v>14</v>
      </c>
      <c r="H361" s="1">
        <v>9.0E7</v>
      </c>
      <c r="I361" s="1">
        <v>4.9</v>
      </c>
      <c r="J361" s="1">
        <f>(IMDB_Movies!$C361-IMDB_Movies!$H361)</f>
        <v>-14182006</v>
      </c>
    </row>
    <row r="362" ht="14.25" customHeight="1">
      <c r="A362" s="1" t="s">
        <v>216</v>
      </c>
      <c r="B362" s="1">
        <v>150.0</v>
      </c>
      <c r="C362" s="1">
        <v>1.00853835E8</v>
      </c>
      <c r="D362" s="1" t="s">
        <v>815</v>
      </c>
      <c r="E362" s="1" t="s">
        <v>70</v>
      </c>
      <c r="F362" s="1" t="s">
        <v>816</v>
      </c>
      <c r="G362" s="1" t="s">
        <v>14</v>
      </c>
      <c r="H362" s="1">
        <v>9.0E7</v>
      </c>
      <c r="I362" s="1">
        <v>7.4</v>
      </c>
      <c r="J362" s="1">
        <f>(IMDB_Movies!$C362-IMDB_Movies!$H362)</f>
        <v>10853835</v>
      </c>
    </row>
    <row r="363" ht="14.25" customHeight="1">
      <c r="A363" s="1" t="s">
        <v>507</v>
      </c>
      <c r="B363" s="1">
        <v>119.0</v>
      </c>
      <c r="C363" s="1">
        <v>7.320934E7</v>
      </c>
      <c r="D363" s="1" t="s">
        <v>817</v>
      </c>
      <c r="E363" s="1" t="s">
        <v>12</v>
      </c>
      <c r="F363" s="1" t="s">
        <v>818</v>
      </c>
      <c r="G363" s="1" t="s">
        <v>14</v>
      </c>
      <c r="H363" s="1">
        <v>9.5E7</v>
      </c>
      <c r="I363" s="1">
        <v>5.7</v>
      </c>
      <c r="J363" s="1">
        <f>(IMDB_Movies!$C363-IMDB_Movies!$H363)</f>
        <v>-21790660</v>
      </c>
    </row>
    <row r="364" ht="14.25" customHeight="1">
      <c r="A364" s="1" t="s">
        <v>819</v>
      </c>
      <c r="B364" s="1">
        <v>128.0</v>
      </c>
      <c r="C364" s="1">
        <v>7.251536E7</v>
      </c>
      <c r="D364" s="1" t="s">
        <v>820</v>
      </c>
      <c r="E364" s="1" t="s">
        <v>62</v>
      </c>
      <c r="F364" s="1" t="s">
        <v>821</v>
      </c>
      <c r="G364" s="1" t="s">
        <v>39</v>
      </c>
      <c r="H364" s="1">
        <v>8.0E7</v>
      </c>
      <c r="I364" s="1">
        <v>6.4</v>
      </c>
      <c r="J364" s="1">
        <f>(IMDB_Movies!$C364-IMDB_Movies!$H364)</f>
        <v>-7484640</v>
      </c>
    </row>
    <row r="365" ht="14.25" customHeight="1">
      <c r="A365" s="1" t="s">
        <v>822</v>
      </c>
      <c r="B365" s="1">
        <v>106.0</v>
      </c>
      <c r="C365" s="1">
        <v>6.8558662E7</v>
      </c>
      <c r="D365" s="1" t="s">
        <v>121</v>
      </c>
      <c r="E365" s="1" t="s">
        <v>43</v>
      </c>
      <c r="F365" s="1" t="s">
        <v>823</v>
      </c>
      <c r="G365" s="1" t="s">
        <v>14</v>
      </c>
      <c r="H365" s="1">
        <v>9.0E7</v>
      </c>
      <c r="I365" s="1">
        <v>5.9</v>
      </c>
      <c r="J365" s="1">
        <f>(IMDB_Movies!$C365-IMDB_Movies!$H365)</f>
        <v>-21441338</v>
      </c>
    </row>
    <row r="366" ht="14.25" customHeight="1">
      <c r="A366" s="1" t="s">
        <v>605</v>
      </c>
      <c r="B366" s="1">
        <v>117.0</v>
      </c>
      <c r="C366" s="1">
        <v>6.5653758E7</v>
      </c>
      <c r="D366" s="1" t="s">
        <v>16</v>
      </c>
      <c r="E366" s="1" t="s">
        <v>12</v>
      </c>
      <c r="F366" s="1" t="s">
        <v>824</v>
      </c>
      <c r="G366" s="1" t="s">
        <v>14</v>
      </c>
      <c r="H366" s="1">
        <v>9.5E7</v>
      </c>
      <c r="I366" s="1">
        <v>5.5</v>
      </c>
      <c r="J366" s="1">
        <f>(IMDB_Movies!$C366-IMDB_Movies!$H366)</f>
        <v>-29346242</v>
      </c>
    </row>
    <row r="367" ht="14.25" customHeight="1">
      <c r="A367" s="1" t="s">
        <v>427</v>
      </c>
      <c r="B367" s="1">
        <v>129.0</v>
      </c>
      <c r="C367" s="1">
        <v>6.4685359E7</v>
      </c>
      <c r="D367" s="1" t="s">
        <v>825</v>
      </c>
      <c r="E367" s="1" t="s">
        <v>12</v>
      </c>
      <c r="F367" s="1" t="s">
        <v>826</v>
      </c>
      <c r="G367" s="1" t="s">
        <v>14</v>
      </c>
      <c r="H367" s="1">
        <v>9.0E7</v>
      </c>
      <c r="I367" s="1">
        <v>6.9</v>
      </c>
      <c r="J367" s="1">
        <f>(IMDB_Movies!$C367-IMDB_Movies!$H367)</f>
        <v>-25314641</v>
      </c>
    </row>
    <row r="368" ht="14.25" customHeight="1">
      <c r="A368" s="1" t="s">
        <v>471</v>
      </c>
      <c r="B368" s="1">
        <v>116.0</v>
      </c>
      <c r="C368" s="1">
        <v>6.1355436E7</v>
      </c>
      <c r="D368" s="1" t="s">
        <v>628</v>
      </c>
      <c r="E368" s="1" t="s">
        <v>12</v>
      </c>
      <c r="F368" s="1" t="s">
        <v>827</v>
      </c>
      <c r="G368" s="1" t="s">
        <v>14</v>
      </c>
      <c r="H368" s="1">
        <v>6.8E7</v>
      </c>
      <c r="I368" s="1">
        <v>6.2</v>
      </c>
      <c r="J368" s="1">
        <f>(IMDB_Movies!$C368-IMDB_Movies!$H368)</f>
        <v>-6644564</v>
      </c>
    </row>
    <row r="369" ht="14.25" customHeight="1">
      <c r="A369" s="1" t="s">
        <v>648</v>
      </c>
      <c r="B369" s="1">
        <v>114.0</v>
      </c>
      <c r="C369" s="1">
        <v>26871.0</v>
      </c>
      <c r="D369" s="1" t="s">
        <v>185</v>
      </c>
      <c r="E369" s="1" t="s">
        <v>12</v>
      </c>
      <c r="F369" s="1" t="s">
        <v>828</v>
      </c>
      <c r="G369" s="1" t="s">
        <v>14</v>
      </c>
      <c r="H369" s="1">
        <v>9.2E7</v>
      </c>
      <c r="I369" s="1">
        <v>7.0</v>
      </c>
      <c r="J369" s="1">
        <f>(IMDB_Movies!$C369-IMDB_Movies!$H369)</f>
        <v>-91973129</v>
      </c>
    </row>
    <row r="370" ht="14.25" customHeight="1">
      <c r="A370" s="1" t="s">
        <v>829</v>
      </c>
      <c r="B370" s="1">
        <v>114.0</v>
      </c>
      <c r="C370" s="1">
        <v>6.0874615E7</v>
      </c>
      <c r="D370" s="1" t="s">
        <v>463</v>
      </c>
      <c r="E370" s="1" t="s">
        <v>43</v>
      </c>
      <c r="F370" s="1" t="s">
        <v>830</v>
      </c>
      <c r="G370" s="1" t="s">
        <v>14</v>
      </c>
      <c r="H370" s="1">
        <v>9.0E7</v>
      </c>
      <c r="I370" s="1">
        <v>5.6</v>
      </c>
      <c r="J370" s="1">
        <f>(IMDB_Movies!$C370-IMDB_Movies!$H370)</f>
        <v>-29125385</v>
      </c>
    </row>
    <row r="371" ht="14.25" customHeight="1">
      <c r="A371" s="1" t="s">
        <v>498</v>
      </c>
      <c r="B371" s="1">
        <v>96.0</v>
      </c>
      <c r="C371" s="1">
        <v>1.43618384E8</v>
      </c>
      <c r="D371" s="1" t="s">
        <v>499</v>
      </c>
      <c r="E371" s="1" t="s">
        <v>43</v>
      </c>
      <c r="F371" s="1" t="s">
        <v>831</v>
      </c>
      <c r="G371" s="1" t="s">
        <v>14</v>
      </c>
      <c r="H371" s="1">
        <v>9.0E7</v>
      </c>
      <c r="I371" s="1">
        <v>7.0</v>
      </c>
      <c r="J371" s="1">
        <f>(IMDB_Movies!$C371-IMDB_Movies!$H371)</f>
        <v>53618384</v>
      </c>
    </row>
    <row r="372" ht="14.25" customHeight="1">
      <c r="A372" s="1" t="s">
        <v>490</v>
      </c>
      <c r="B372" s="1">
        <v>132.0</v>
      </c>
      <c r="C372" s="1">
        <v>5.8220776E7</v>
      </c>
      <c r="D372" s="1" t="s">
        <v>832</v>
      </c>
      <c r="E372" s="1" t="s">
        <v>57</v>
      </c>
      <c r="F372" s="1" t="s">
        <v>833</v>
      </c>
      <c r="G372" s="1" t="s">
        <v>14</v>
      </c>
      <c r="H372" s="1">
        <v>1.0E8</v>
      </c>
      <c r="I372" s="1">
        <v>6.8</v>
      </c>
      <c r="J372" s="1">
        <f>(IMDB_Movies!$C372-IMDB_Movies!$H372)</f>
        <v>-41779224</v>
      </c>
    </row>
    <row r="373" ht="14.25" customHeight="1">
      <c r="A373" s="1" t="s">
        <v>834</v>
      </c>
      <c r="B373" s="1">
        <v>104.0</v>
      </c>
      <c r="C373" s="1">
        <v>4.7474112E7</v>
      </c>
      <c r="D373" s="1" t="s">
        <v>535</v>
      </c>
      <c r="E373" s="1" t="s">
        <v>12</v>
      </c>
      <c r="F373" s="1" t="s">
        <v>835</v>
      </c>
      <c r="G373" s="1" t="s">
        <v>14</v>
      </c>
      <c r="H373" s="1">
        <v>9.0E7</v>
      </c>
      <c r="I373" s="1">
        <v>5.4</v>
      </c>
      <c r="J373" s="1">
        <f>(IMDB_Movies!$C373-IMDB_Movies!$H373)</f>
        <v>-42525888</v>
      </c>
    </row>
    <row r="374" ht="14.25" customHeight="1">
      <c r="A374" s="1" t="s">
        <v>836</v>
      </c>
      <c r="B374" s="1">
        <v>111.0</v>
      </c>
      <c r="C374" s="1">
        <v>4.2877165E7</v>
      </c>
      <c r="D374" s="1" t="s">
        <v>224</v>
      </c>
      <c r="E374" s="1" t="s">
        <v>12</v>
      </c>
      <c r="F374" s="1" t="s">
        <v>837</v>
      </c>
      <c r="G374" s="1" t="s">
        <v>14</v>
      </c>
      <c r="H374" s="1">
        <v>8.6E7</v>
      </c>
      <c r="I374" s="1">
        <v>6.1</v>
      </c>
      <c r="J374" s="1">
        <f>(IMDB_Movies!$C374-IMDB_Movies!$H374)</f>
        <v>-43122835</v>
      </c>
    </row>
    <row r="375" ht="14.25" customHeight="1">
      <c r="A375" s="1" t="s">
        <v>838</v>
      </c>
      <c r="B375" s="1">
        <v>138.0</v>
      </c>
      <c r="C375" s="1">
        <v>3.5168677E7</v>
      </c>
      <c r="D375" s="1" t="s">
        <v>806</v>
      </c>
      <c r="E375" s="1" t="s">
        <v>70</v>
      </c>
      <c r="F375" s="1" t="s">
        <v>839</v>
      </c>
      <c r="G375" s="1" t="s">
        <v>14</v>
      </c>
      <c r="H375" s="1">
        <v>1.0E8</v>
      </c>
      <c r="I375" s="1">
        <v>6.7</v>
      </c>
      <c r="J375" s="1">
        <f>(IMDB_Movies!$C375-IMDB_Movies!$H375)</f>
        <v>-64831323</v>
      </c>
    </row>
    <row r="376" ht="14.25" customHeight="1">
      <c r="A376" s="1" t="s">
        <v>840</v>
      </c>
      <c r="B376" s="1">
        <v>129.0</v>
      </c>
      <c r="C376" s="1">
        <v>3.756744E7</v>
      </c>
      <c r="D376" s="1" t="s">
        <v>104</v>
      </c>
      <c r="E376" s="1" t="s">
        <v>43</v>
      </c>
      <c r="F376" s="1" t="s">
        <v>841</v>
      </c>
      <c r="G376" s="1" t="s">
        <v>14</v>
      </c>
      <c r="H376" s="1">
        <v>2.0E7</v>
      </c>
      <c r="I376" s="1">
        <v>6.9</v>
      </c>
      <c r="J376" s="1">
        <f>(IMDB_Movies!$C376-IMDB_Movies!$H376)</f>
        <v>17567440</v>
      </c>
    </row>
    <row r="377" ht="14.25" customHeight="1">
      <c r="A377" s="1" t="s">
        <v>352</v>
      </c>
      <c r="B377" s="1">
        <v>144.0</v>
      </c>
      <c r="C377" s="1">
        <v>6.1644321E7</v>
      </c>
      <c r="D377" s="1" t="s">
        <v>616</v>
      </c>
      <c r="E377" s="1" t="s">
        <v>53</v>
      </c>
      <c r="F377" s="1" t="s">
        <v>842</v>
      </c>
      <c r="G377" s="1" t="s">
        <v>14</v>
      </c>
      <c r="H377" s="1">
        <v>8.8E7</v>
      </c>
      <c r="I377" s="1">
        <v>8.0</v>
      </c>
      <c r="J377" s="1">
        <f>(IMDB_Movies!$C377-IMDB_Movies!$H377)</f>
        <v>-26355679</v>
      </c>
    </row>
    <row r="378" ht="14.25" customHeight="1">
      <c r="A378" s="1" t="s">
        <v>843</v>
      </c>
      <c r="B378" s="1">
        <v>110.0</v>
      </c>
      <c r="C378" s="1">
        <v>190562.0</v>
      </c>
      <c r="D378" s="1" t="s">
        <v>844</v>
      </c>
      <c r="E378" s="1" t="s">
        <v>12</v>
      </c>
      <c r="F378" s="1" t="s">
        <v>845</v>
      </c>
      <c r="G378" s="1" t="s">
        <v>14</v>
      </c>
      <c r="H378" s="1">
        <v>9.0E7</v>
      </c>
      <c r="I378" s="1">
        <v>4.4</v>
      </c>
      <c r="J378" s="1">
        <f>(IMDB_Movies!$C378-IMDB_Movies!$H378)</f>
        <v>-89809438</v>
      </c>
    </row>
    <row r="379" ht="14.25" customHeight="1">
      <c r="A379" s="1" t="s">
        <v>846</v>
      </c>
      <c r="B379" s="1">
        <v>140.0</v>
      </c>
      <c r="C379" s="1">
        <v>1.20147445E8</v>
      </c>
      <c r="D379" s="1" t="s">
        <v>847</v>
      </c>
      <c r="E379" s="1" t="s">
        <v>70</v>
      </c>
      <c r="F379" s="1" t="s">
        <v>848</v>
      </c>
      <c r="G379" s="1" t="s">
        <v>14</v>
      </c>
      <c r="H379" s="1">
        <v>8.7E7</v>
      </c>
      <c r="I379" s="1">
        <v>7.3</v>
      </c>
      <c r="J379" s="1">
        <f>(IMDB_Movies!$C379-IMDB_Movies!$H379)</f>
        <v>33147445</v>
      </c>
    </row>
    <row r="380" ht="14.25" customHeight="1">
      <c r="A380" s="1" t="s">
        <v>605</v>
      </c>
      <c r="B380" s="1">
        <v>113.0</v>
      </c>
      <c r="C380" s="1">
        <v>2.41688385E8</v>
      </c>
      <c r="D380" s="1" t="s">
        <v>308</v>
      </c>
      <c r="E380" s="1" t="s">
        <v>12</v>
      </c>
      <c r="F380" s="1" t="s">
        <v>849</v>
      </c>
      <c r="G380" s="1" t="s">
        <v>14</v>
      </c>
      <c r="H380" s="1">
        <v>9.2E7</v>
      </c>
      <c r="I380" s="1">
        <v>6.3</v>
      </c>
      <c r="J380" s="1">
        <f>(IMDB_Movies!$C380-IMDB_Movies!$H380)</f>
        <v>149688385</v>
      </c>
    </row>
    <row r="381" ht="14.25" customHeight="1">
      <c r="A381" s="1" t="s">
        <v>216</v>
      </c>
      <c r="B381" s="1">
        <v>143.0</v>
      </c>
      <c r="C381" s="1">
        <v>2.33630478E8</v>
      </c>
      <c r="D381" s="1" t="s">
        <v>850</v>
      </c>
      <c r="E381" s="1" t="s">
        <v>43</v>
      </c>
      <c r="F381" s="1" t="s">
        <v>851</v>
      </c>
      <c r="G381" s="1" t="s">
        <v>14</v>
      </c>
      <c r="H381" s="1">
        <v>9.0E7</v>
      </c>
      <c r="I381" s="1">
        <v>7.7</v>
      </c>
      <c r="J381" s="1">
        <f>(IMDB_Movies!$C381-IMDB_Movies!$H381)</f>
        <v>143630478</v>
      </c>
    </row>
    <row r="382" ht="14.25" customHeight="1">
      <c r="A382" s="1" t="s">
        <v>350</v>
      </c>
      <c r="B382" s="1">
        <v>108.0</v>
      </c>
      <c r="C382" s="1">
        <v>1.97992827E8</v>
      </c>
      <c r="D382" s="1" t="s">
        <v>852</v>
      </c>
      <c r="E382" s="1" t="s">
        <v>48</v>
      </c>
      <c r="F382" s="1" t="s">
        <v>853</v>
      </c>
      <c r="G382" s="1" t="s">
        <v>14</v>
      </c>
      <c r="H382" s="1">
        <v>1.0E8</v>
      </c>
      <c r="I382" s="1">
        <v>6.5</v>
      </c>
      <c r="J382" s="1">
        <f>(IMDB_Movies!$C382-IMDB_Movies!$H382)</f>
        <v>97992827</v>
      </c>
    </row>
    <row r="383" ht="14.25" customHeight="1">
      <c r="A383" s="1" t="s">
        <v>456</v>
      </c>
      <c r="B383" s="1">
        <v>108.0</v>
      </c>
      <c r="C383" s="1">
        <v>1.7604913E8</v>
      </c>
      <c r="D383" s="1" t="s">
        <v>457</v>
      </c>
      <c r="E383" s="1" t="s">
        <v>12</v>
      </c>
      <c r="F383" s="1" t="s">
        <v>854</v>
      </c>
      <c r="G383" s="1" t="s">
        <v>14</v>
      </c>
      <c r="H383" s="1">
        <v>7.5E7</v>
      </c>
      <c r="I383" s="1">
        <v>7.8</v>
      </c>
      <c r="J383" s="1">
        <f>(IMDB_Movies!$C383-IMDB_Movies!$H383)</f>
        <v>101049130</v>
      </c>
    </row>
    <row r="384" ht="14.25" customHeight="1">
      <c r="A384" s="1" t="s">
        <v>307</v>
      </c>
      <c r="B384" s="1">
        <v>124.0</v>
      </c>
      <c r="C384" s="1">
        <v>1.72620724E8</v>
      </c>
      <c r="D384" s="1" t="s">
        <v>308</v>
      </c>
      <c r="E384" s="1" t="s">
        <v>12</v>
      </c>
      <c r="F384" s="1" t="s">
        <v>855</v>
      </c>
      <c r="G384" s="1" t="s">
        <v>14</v>
      </c>
      <c r="H384" s="1">
        <v>8.5E7</v>
      </c>
      <c r="I384" s="1">
        <v>6.4</v>
      </c>
      <c r="J384" s="1">
        <f>(IMDB_Movies!$C384-IMDB_Movies!$H384)</f>
        <v>87620724</v>
      </c>
    </row>
    <row r="385" ht="14.25" customHeight="1">
      <c r="A385" s="1" t="s">
        <v>580</v>
      </c>
      <c r="B385" s="1">
        <v>116.0</v>
      </c>
      <c r="C385" s="1">
        <v>1.83405771E8</v>
      </c>
      <c r="D385" s="1" t="s">
        <v>581</v>
      </c>
      <c r="E385" s="1" t="s">
        <v>62</v>
      </c>
      <c r="F385" s="1" t="s">
        <v>856</v>
      </c>
      <c r="G385" s="1" t="s">
        <v>14</v>
      </c>
      <c r="H385" s="1">
        <v>8.5E7</v>
      </c>
      <c r="I385" s="1">
        <v>7.8</v>
      </c>
      <c r="J385" s="1">
        <f>(IMDB_Movies!$C385-IMDB_Movies!$H385)</f>
        <v>98405771</v>
      </c>
    </row>
    <row r="386" ht="14.25" customHeight="1">
      <c r="A386" s="1" t="s">
        <v>857</v>
      </c>
      <c r="B386" s="1">
        <v>110.0</v>
      </c>
      <c r="C386" s="1">
        <v>2.0315324E7</v>
      </c>
      <c r="D386" s="1" t="s">
        <v>46</v>
      </c>
      <c r="E386" s="1" t="s">
        <v>12</v>
      </c>
      <c r="F386" s="1" t="s">
        <v>858</v>
      </c>
      <c r="G386" s="1" t="s">
        <v>14</v>
      </c>
      <c r="H386" s="1">
        <v>7.5E7</v>
      </c>
      <c r="I386" s="1">
        <v>5.8</v>
      </c>
      <c r="J386" s="1">
        <f>(IMDB_Movies!$C386-IMDB_Movies!$H386)</f>
        <v>-54684676</v>
      </c>
    </row>
    <row r="387" ht="14.25" customHeight="1">
      <c r="A387" s="1" t="s">
        <v>859</v>
      </c>
      <c r="B387" s="1">
        <v>91.0</v>
      </c>
      <c r="C387" s="1">
        <v>1.48313048E8</v>
      </c>
      <c r="D387" s="1" t="s">
        <v>334</v>
      </c>
      <c r="E387" s="1" t="s">
        <v>48</v>
      </c>
      <c r="F387" s="1" t="s">
        <v>860</v>
      </c>
      <c r="G387" s="1" t="s">
        <v>14</v>
      </c>
      <c r="H387" s="1">
        <v>8.5E7</v>
      </c>
      <c r="I387" s="1">
        <v>7.1</v>
      </c>
      <c r="J387" s="1">
        <f>(IMDB_Movies!$C387-IMDB_Movies!$H387)</f>
        <v>63313048</v>
      </c>
    </row>
    <row r="388" ht="14.25" customHeight="1">
      <c r="A388" s="1" t="s">
        <v>861</v>
      </c>
      <c r="B388" s="1">
        <v>107.0</v>
      </c>
      <c r="C388" s="1">
        <v>1.27706877E8</v>
      </c>
      <c r="D388" s="1" t="s">
        <v>862</v>
      </c>
      <c r="E388" s="1" t="s">
        <v>48</v>
      </c>
      <c r="F388" s="1" t="s">
        <v>863</v>
      </c>
      <c r="G388" s="1" t="s">
        <v>14</v>
      </c>
      <c r="H388" s="1">
        <v>8.5E7</v>
      </c>
      <c r="I388" s="1">
        <v>7.1</v>
      </c>
      <c r="J388" s="1">
        <f>(IMDB_Movies!$C388-IMDB_Movies!$H388)</f>
        <v>42706877</v>
      </c>
    </row>
    <row r="389" ht="14.25" customHeight="1">
      <c r="A389" s="1" t="s">
        <v>864</v>
      </c>
      <c r="B389" s="1">
        <v>115.0</v>
      </c>
      <c r="C389" s="1">
        <v>1.26149655E8</v>
      </c>
      <c r="D389" s="1" t="s">
        <v>472</v>
      </c>
      <c r="E389" s="1" t="s">
        <v>12</v>
      </c>
      <c r="F389" s="1" t="s">
        <v>865</v>
      </c>
      <c r="G389" s="1" t="s">
        <v>14</v>
      </c>
      <c r="H389" s="1">
        <v>8.5E7</v>
      </c>
      <c r="I389" s="1">
        <v>6.8</v>
      </c>
      <c r="J389" s="1">
        <f>(IMDB_Movies!$C389-IMDB_Movies!$H389)</f>
        <v>41149655</v>
      </c>
    </row>
    <row r="390" ht="14.25" customHeight="1">
      <c r="A390" s="1" t="s">
        <v>861</v>
      </c>
      <c r="B390" s="1">
        <v>100.0</v>
      </c>
      <c r="C390" s="1">
        <v>6.6941559E7</v>
      </c>
      <c r="D390" s="1" t="s">
        <v>866</v>
      </c>
      <c r="E390" s="1" t="s">
        <v>43</v>
      </c>
      <c r="F390" s="1" t="s">
        <v>867</v>
      </c>
      <c r="G390" s="1" t="s">
        <v>14</v>
      </c>
      <c r="H390" s="1">
        <v>8.5E7</v>
      </c>
      <c r="I390" s="1">
        <v>4.8</v>
      </c>
      <c r="J390" s="1">
        <f>(IMDB_Movies!$C390-IMDB_Movies!$H390)</f>
        <v>-18058441</v>
      </c>
    </row>
    <row r="391" ht="14.25" customHeight="1">
      <c r="A391" s="1" t="s">
        <v>154</v>
      </c>
      <c r="B391" s="1">
        <v>104.0</v>
      </c>
      <c r="C391" s="1">
        <v>7.8009155E7</v>
      </c>
      <c r="D391" s="1" t="s">
        <v>653</v>
      </c>
      <c r="E391" s="1" t="s">
        <v>12</v>
      </c>
      <c r="F391" s="1" t="s">
        <v>868</v>
      </c>
      <c r="G391" s="1" t="s">
        <v>14</v>
      </c>
      <c r="H391" s="1">
        <v>7.5E7</v>
      </c>
      <c r="I391" s="1">
        <v>6.2</v>
      </c>
      <c r="J391" s="1">
        <f>(IMDB_Movies!$C391-IMDB_Movies!$H391)</f>
        <v>3009155</v>
      </c>
    </row>
    <row r="392" ht="14.25" customHeight="1">
      <c r="A392" s="1" t="s">
        <v>869</v>
      </c>
      <c r="B392" s="1">
        <v>138.0</v>
      </c>
      <c r="C392" s="1">
        <v>6.3224849E7</v>
      </c>
      <c r="D392" s="1" t="s">
        <v>631</v>
      </c>
      <c r="E392" s="1" t="s">
        <v>57</v>
      </c>
      <c r="F392" s="1" t="s">
        <v>870</v>
      </c>
      <c r="G392" s="1" t="s">
        <v>14</v>
      </c>
      <c r="H392" s="1">
        <v>8.5E7</v>
      </c>
      <c r="I392" s="1">
        <v>6.9</v>
      </c>
      <c r="J392" s="1">
        <f>(IMDB_Movies!$C392-IMDB_Movies!$H392)</f>
        <v>-21775151</v>
      </c>
    </row>
    <row r="393" ht="14.25" customHeight="1">
      <c r="A393" s="1" t="s">
        <v>648</v>
      </c>
      <c r="B393" s="1">
        <v>140.0</v>
      </c>
      <c r="C393" s="1">
        <v>1.11544445E8</v>
      </c>
      <c r="D393" s="1" t="s">
        <v>871</v>
      </c>
      <c r="E393" s="1" t="s">
        <v>12</v>
      </c>
      <c r="F393" s="1" t="s">
        <v>872</v>
      </c>
      <c r="G393" s="1" t="s">
        <v>14</v>
      </c>
      <c r="H393" s="1">
        <v>9.0E7</v>
      </c>
      <c r="I393" s="1">
        <v>7.3</v>
      </c>
      <c r="J393" s="1">
        <f>(IMDB_Movies!$C393-IMDB_Movies!$H393)</f>
        <v>21544445</v>
      </c>
    </row>
    <row r="394" ht="14.25" customHeight="1">
      <c r="A394" s="1" t="s">
        <v>869</v>
      </c>
      <c r="B394" s="1">
        <v>120.0</v>
      </c>
      <c r="C394" s="1">
        <v>1.1270347E8</v>
      </c>
      <c r="D394" s="1" t="s">
        <v>545</v>
      </c>
      <c r="E394" s="1" t="s">
        <v>57</v>
      </c>
      <c r="F394" s="1" t="s">
        <v>873</v>
      </c>
      <c r="G394" s="1" t="s">
        <v>14</v>
      </c>
      <c r="H394" s="1">
        <v>8.5E7</v>
      </c>
      <c r="I394" s="1">
        <v>6.6</v>
      </c>
      <c r="J394" s="1">
        <f>(IMDB_Movies!$C394-IMDB_Movies!$H394)</f>
        <v>27703470</v>
      </c>
    </row>
    <row r="395" ht="14.25" customHeight="1">
      <c r="A395" s="1" t="s">
        <v>580</v>
      </c>
      <c r="B395" s="1">
        <v>122.0</v>
      </c>
      <c r="C395" s="1">
        <v>1.17144465E8</v>
      </c>
      <c r="D395" s="1" t="s">
        <v>581</v>
      </c>
      <c r="E395" s="1" t="s">
        <v>62</v>
      </c>
      <c r="F395" s="1" t="s">
        <v>874</v>
      </c>
      <c r="G395" s="1" t="s">
        <v>14</v>
      </c>
      <c r="H395" s="1">
        <v>8.5E7</v>
      </c>
      <c r="I395" s="1">
        <v>6.9</v>
      </c>
      <c r="J395" s="1">
        <f>(IMDB_Movies!$C395-IMDB_Movies!$H395)</f>
        <v>32144465</v>
      </c>
    </row>
    <row r="396" ht="14.25" customHeight="1">
      <c r="A396" s="1" t="s">
        <v>875</v>
      </c>
      <c r="B396" s="1">
        <v>83.0</v>
      </c>
      <c r="C396" s="1">
        <v>8.4303558E7</v>
      </c>
      <c r="D396" s="1" t="s">
        <v>227</v>
      </c>
      <c r="E396" s="1" t="s">
        <v>43</v>
      </c>
      <c r="F396" s="1" t="s">
        <v>876</v>
      </c>
      <c r="G396" s="1" t="s">
        <v>14</v>
      </c>
      <c r="H396" s="1">
        <v>8.5E7</v>
      </c>
      <c r="I396" s="1">
        <v>6.2</v>
      </c>
      <c r="J396" s="1">
        <f>(IMDB_Movies!$C396-IMDB_Movies!$H396)</f>
        <v>-696442</v>
      </c>
    </row>
    <row r="397" ht="14.25" customHeight="1">
      <c r="A397" s="1" t="s">
        <v>877</v>
      </c>
      <c r="B397" s="1">
        <v>139.0</v>
      </c>
      <c r="C397" s="1">
        <v>1.50832203E8</v>
      </c>
      <c r="D397" s="1" t="s">
        <v>531</v>
      </c>
      <c r="E397" s="1" t="s">
        <v>43</v>
      </c>
      <c r="F397" s="1" t="s">
        <v>878</v>
      </c>
      <c r="G397" s="1" t="s">
        <v>14</v>
      </c>
      <c r="H397" s="1">
        <v>8.5E7</v>
      </c>
      <c r="I397" s="1">
        <v>6.7</v>
      </c>
      <c r="J397" s="1">
        <f>(IMDB_Movies!$C397-IMDB_Movies!$H397)</f>
        <v>65832203</v>
      </c>
    </row>
    <row r="398" ht="14.25" customHeight="1">
      <c r="A398" s="1" t="s">
        <v>879</v>
      </c>
      <c r="B398" s="1">
        <v>131.0</v>
      </c>
      <c r="C398" s="1">
        <v>5.1396781E7</v>
      </c>
      <c r="D398" s="1" t="s">
        <v>734</v>
      </c>
      <c r="E398" s="1" t="s">
        <v>70</v>
      </c>
      <c r="F398" s="1" t="s">
        <v>880</v>
      </c>
      <c r="G398" s="1" t="s">
        <v>14</v>
      </c>
      <c r="H398" s="1">
        <v>6.8E7</v>
      </c>
      <c r="I398" s="1">
        <v>7.6</v>
      </c>
      <c r="J398" s="1">
        <f>(IMDB_Movies!$C398-IMDB_Movies!$H398)</f>
        <v>-16603219</v>
      </c>
    </row>
    <row r="399" ht="14.25" customHeight="1">
      <c r="A399" s="1" t="s">
        <v>136</v>
      </c>
      <c r="B399" s="1">
        <v>104.0</v>
      </c>
      <c r="C399" s="1">
        <v>4.7592825E7</v>
      </c>
      <c r="D399" s="1" t="s">
        <v>430</v>
      </c>
      <c r="E399" s="1" t="s">
        <v>12</v>
      </c>
      <c r="F399" s="1" t="s">
        <v>881</v>
      </c>
      <c r="G399" s="1" t="s">
        <v>14</v>
      </c>
      <c r="H399" s="1">
        <v>8.5E7</v>
      </c>
      <c r="I399" s="1">
        <v>6.7</v>
      </c>
      <c r="J399" s="1">
        <f>(IMDB_Movies!$C399-IMDB_Movies!$H399)</f>
        <v>-37407175</v>
      </c>
    </row>
    <row r="400" ht="14.25" customHeight="1">
      <c r="A400" s="1" t="s">
        <v>509</v>
      </c>
      <c r="B400" s="1">
        <v>130.0</v>
      </c>
      <c r="C400" s="1">
        <v>5.0016394E7</v>
      </c>
      <c r="D400" s="1" t="s">
        <v>882</v>
      </c>
      <c r="E400" s="1" t="s">
        <v>12</v>
      </c>
      <c r="F400" s="1" t="s">
        <v>883</v>
      </c>
      <c r="G400" s="1" t="s">
        <v>14</v>
      </c>
      <c r="H400" s="1">
        <v>7.0E7</v>
      </c>
      <c r="I400" s="1">
        <v>6.2</v>
      </c>
      <c r="J400" s="1">
        <f>(IMDB_Movies!$C400-IMDB_Movies!$H400)</f>
        <v>-19983606</v>
      </c>
    </row>
    <row r="401" ht="14.25" customHeight="1">
      <c r="A401" s="1" t="s">
        <v>94</v>
      </c>
      <c r="B401" s="1">
        <v>145.0</v>
      </c>
      <c r="C401" s="1">
        <v>5.7010853E7</v>
      </c>
      <c r="D401" s="1" t="s">
        <v>129</v>
      </c>
      <c r="E401" s="1" t="s">
        <v>70</v>
      </c>
      <c r="F401" s="1" t="s">
        <v>884</v>
      </c>
      <c r="G401" s="1" t="s">
        <v>14</v>
      </c>
      <c r="H401" s="1">
        <v>8.5E7</v>
      </c>
      <c r="I401" s="1">
        <v>7.3</v>
      </c>
      <c r="J401" s="1">
        <f>(IMDB_Movies!$C401-IMDB_Movies!$H401)</f>
        <v>-27989147</v>
      </c>
    </row>
    <row r="402" ht="14.25" customHeight="1">
      <c r="A402" s="1" t="s">
        <v>208</v>
      </c>
      <c r="B402" s="1">
        <v>104.0</v>
      </c>
      <c r="C402" s="1">
        <v>6.2494975E7</v>
      </c>
      <c r="D402" s="1" t="s">
        <v>185</v>
      </c>
      <c r="E402" s="1" t="s">
        <v>12</v>
      </c>
      <c r="F402" s="1" t="s">
        <v>885</v>
      </c>
      <c r="G402" s="1" t="s">
        <v>14</v>
      </c>
      <c r="H402" s="1">
        <v>8.5E7</v>
      </c>
      <c r="I402" s="1">
        <v>6.0</v>
      </c>
      <c r="J402" s="1">
        <f>(IMDB_Movies!$C402-IMDB_Movies!$H402)</f>
        <v>-22505025</v>
      </c>
    </row>
    <row r="403" ht="14.25" customHeight="1">
      <c r="A403" s="1" t="s">
        <v>886</v>
      </c>
      <c r="B403" s="1">
        <v>97.0</v>
      </c>
      <c r="C403" s="1">
        <v>4.6440491E7</v>
      </c>
      <c r="D403" s="1" t="s">
        <v>159</v>
      </c>
      <c r="E403" s="1" t="s">
        <v>43</v>
      </c>
      <c r="F403" s="1" t="s">
        <v>887</v>
      </c>
      <c r="G403" s="1" t="s">
        <v>14</v>
      </c>
      <c r="H403" s="1">
        <v>1.0E8</v>
      </c>
      <c r="I403" s="1">
        <v>7.1</v>
      </c>
      <c r="J403" s="1">
        <f>(IMDB_Movies!$C403-IMDB_Movies!$H403)</f>
        <v>-53559509</v>
      </c>
    </row>
    <row r="404" ht="14.25" customHeight="1">
      <c r="A404" s="1" t="s">
        <v>888</v>
      </c>
      <c r="B404" s="1">
        <v>178.0</v>
      </c>
      <c r="C404" s="1">
        <v>4.4606335E7</v>
      </c>
      <c r="D404" s="1" t="s">
        <v>298</v>
      </c>
      <c r="E404" s="1" t="s">
        <v>70</v>
      </c>
      <c r="F404" s="1" t="s">
        <v>889</v>
      </c>
      <c r="G404" s="1" t="s">
        <v>14</v>
      </c>
      <c r="H404" s="1">
        <v>9.0E7</v>
      </c>
      <c r="I404" s="1">
        <v>7.1</v>
      </c>
      <c r="J404" s="1">
        <f>(IMDB_Movies!$C404-IMDB_Movies!$H404)</f>
        <v>-45393665</v>
      </c>
    </row>
    <row r="405" ht="14.25" customHeight="1">
      <c r="A405" s="1" t="s">
        <v>890</v>
      </c>
      <c r="B405" s="1">
        <v>108.0</v>
      </c>
      <c r="C405" s="1">
        <v>4.0048332E7</v>
      </c>
      <c r="D405" s="1" t="s">
        <v>379</v>
      </c>
      <c r="E405" s="1" t="s">
        <v>12</v>
      </c>
      <c r="F405" s="1" t="s">
        <v>891</v>
      </c>
      <c r="G405" s="1" t="s">
        <v>14</v>
      </c>
      <c r="H405" s="1">
        <v>8.5E7</v>
      </c>
      <c r="I405" s="1">
        <v>5.5</v>
      </c>
      <c r="J405" s="1">
        <f>(IMDB_Movies!$C405-IMDB_Movies!$H405)</f>
        <v>-44951668</v>
      </c>
    </row>
    <row r="406" ht="14.25" customHeight="1">
      <c r="A406" s="1" t="s">
        <v>892</v>
      </c>
      <c r="B406" s="1">
        <v>106.0</v>
      </c>
      <c r="C406" s="1">
        <v>6.493367E7</v>
      </c>
      <c r="D406" s="1" t="s">
        <v>893</v>
      </c>
      <c r="E406" s="1" t="s">
        <v>43</v>
      </c>
      <c r="F406" s="1" t="s">
        <v>894</v>
      </c>
      <c r="G406" s="1" t="s">
        <v>14</v>
      </c>
      <c r="H406" s="1">
        <v>8.5E7</v>
      </c>
      <c r="I406" s="1">
        <v>5.6</v>
      </c>
      <c r="J406" s="1">
        <f>(IMDB_Movies!$C406-IMDB_Movies!$H406)</f>
        <v>-20066330</v>
      </c>
    </row>
    <row r="407" ht="14.25" customHeight="1">
      <c r="A407" s="1" t="s">
        <v>895</v>
      </c>
      <c r="B407" s="1">
        <v>112.0</v>
      </c>
      <c r="C407" s="1">
        <v>3.149427E7</v>
      </c>
      <c r="D407" s="1" t="s">
        <v>896</v>
      </c>
      <c r="E407" s="1" t="s">
        <v>12</v>
      </c>
      <c r="F407" s="1" t="s">
        <v>897</v>
      </c>
      <c r="G407" s="1" t="s">
        <v>14</v>
      </c>
      <c r="H407" s="1">
        <v>6.0E7</v>
      </c>
      <c r="I407" s="1">
        <v>7.5</v>
      </c>
      <c r="J407" s="1">
        <f>(IMDB_Movies!$C407-IMDB_Movies!$H407)</f>
        <v>-28505730</v>
      </c>
    </row>
    <row r="408" ht="14.25" customHeight="1">
      <c r="A408" s="1" t="s">
        <v>898</v>
      </c>
      <c r="B408" s="1">
        <v>135.0</v>
      </c>
      <c r="C408" s="1">
        <v>3.111126E7</v>
      </c>
      <c r="D408" s="1" t="s">
        <v>137</v>
      </c>
      <c r="E408" s="1" t="s">
        <v>12</v>
      </c>
      <c r="F408" s="1" t="s">
        <v>899</v>
      </c>
      <c r="G408" s="1" t="s">
        <v>14</v>
      </c>
      <c r="H408" s="1">
        <v>6.0E7</v>
      </c>
      <c r="I408" s="1">
        <v>5.4</v>
      </c>
      <c r="J408" s="1">
        <f>(IMDB_Movies!$C408-IMDB_Movies!$H408)</f>
        <v>-28888740</v>
      </c>
    </row>
    <row r="409" ht="14.25" customHeight="1">
      <c r="A409" s="1" t="s">
        <v>900</v>
      </c>
      <c r="B409" s="1">
        <v>109.0</v>
      </c>
      <c r="C409" s="1">
        <v>1.23307945E8</v>
      </c>
      <c r="D409" s="1" t="s">
        <v>901</v>
      </c>
      <c r="E409" s="1" t="s">
        <v>57</v>
      </c>
      <c r="F409" s="1" t="s">
        <v>902</v>
      </c>
      <c r="G409" s="1" t="s">
        <v>14</v>
      </c>
      <c r="H409" s="1">
        <v>6.5E7</v>
      </c>
      <c r="I409" s="1">
        <v>4.3</v>
      </c>
      <c r="J409" s="1">
        <f>(IMDB_Movies!$C409-IMDB_Movies!$H409)</f>
        <v>58307945</v>
      </c>
    </row>
    <row r="410" ht="14.25" customHeight="1">
      <c r="A410" s="1" t="s">
        <v>595</v>
      </c>
      <c r="B410" s="1">
        <v>86.0</v>
      </c>
      <c r="C410" s="1">
        <v>1.53288182E8</v>
      </c>
      <c r="D410" s="1" t="s">
        <v>903</v>
      </c>
      <c r="E410" s="1" t="s">
        <v>43</v>
      </c>
      <c r="F410" s="1" t="s">
        <v>904</v>
      </c>
      <c r="G410" s="1" t="s">
        <v>14</v>
      </c>
      <c r="H410" s="1">
        <v>8.4E7</v>
      </c>
      <c r="I410" s="1">
        <v>4.9</v>
      </c>
      <c r="J410" s="1">
        <f>(IMDB_Movies!$C410-IMDB_Movies!$H410)</f>
        <v>69288182</v>
      </c>
    </row>
    <row r="411" ht="14.25" customHeight="1">
      <c r="A411" s="1" t="s">
        <v>905</v>
      </c>
      <c r="B411" s="1">
        <v>95.0</v>
      </c>
      <c r="C411" s="1">
        <v>1.3401683E7</v>
      </c>
      <c r="D411" s="1" t="s">
        <v>288</v>
      </c>
      <c r="E411" s="1" t="s">
        <v>12</v>
      </c>
      <c r="F411" s="1" t="s">
        <v>906</v>
      </c>
      <c r="G411" s="1" t="s">
        <v>14</v>
      </c>
      <c r="H411" s="1">
        <v>3.5E7</v>
      </c>
      <c r="I411" s="1">
        <v>7.1</v>
      </c>
      <c r="J411" s="1">
        <f>(IMDB_Movies!$C411-IMDB_Movies!$H411)</f>
        <v>-21598317</v>
      </c>
    </row>
    <row r="412" ht="14.25" customHeight="1">
      <c r="A412" s="1" t="s">
        <v>612</v>
      </c>
      <c r="B412" s="1">
        <v>107.0</v>
      </c>
      <c r="C412" s="1">
        <v>1.37340146E8</v>
      </c>
      <c r="D412" s="1" t="s">
        <v>907</v>
      </c>
      <c r="E412" s="1" t="s">
        <v>57</v>
      </c>
      <c r="F412" s="1" t="s">
        <v>908</v>
      </c>
      <c r="G412" s="1" t="s">
        <v>14</v>
      </c>
      <c r="H412" s="1">
        <v>7.0E7</v>
      </c>
      <c r="I412" s="1">
        <v>6.4</v>
      </c>
      <c r="J412" s="1">
        <f>(IMDB_Movies!$C412-IMDB_Movies!$H412)</f>
        <v>67340146</v>
      </c>
    </row>
    <row r="413" ht="14.25" customHeight="1">
      <c r="A413" s="1" t="s">
        <v>575</v>
      </c>
      <c r="B413" s="1">
        <v>82.0</v>
      </c>
      <c r="C413" s="1">
        <v>4.3575716E7</v>
      </c>
      <c r="D413" s="1" t="s">
        <v>909</v>
      </c>
      <c r="E413" s="1" t="s">
        <v>12</v>
      </c>
      <c r="F413" s="1" t="s">
        <v>910</v>
      </c>
      <c r="G413" s="1" t="s">
        <v>14</v>
      </c>
      <c r="H413" s="1">
        <v>8.5E7</v>
      </c>
      <c r="I413" s="1">
        <v>4.3</v>
      </c>
      <c r="J413" s="1">
        <f>(IMDB_Movies!$C413-IMDB_Movies!$H413)</f>
        <v>-41424284</v>
      </c>
    </row>
    <row r="414" ht="14.25" customHeight="1">
      <c r="A414" s="1" t="s">
        <v>248</v>
      </c>
      <c r="B414" s="1">
        <v>88.0</v>
      </c>
      <c r="C414" s="1">
        <v>8.0170146E7</v>
      </c>
      <c r="D414" s="1" t="s">
        <v>137</v>
      </c>
      <c r="E414" s="1" t="s">
        <v>12</v>
      </c>
      <c r="F414" s="1" t="s">
        <v>911</v>
      </c>
      <c r="G414" s="1" t="s">
        <v>14</v>
      </c>
      <c r="H414" s="1">
        <v>8.5E7</v>
      </c>
      <c r="I414" s="1">
        <v>6.1</v>
      </c>
      <c r="J414" s="1">
        <f>(IMDB_Movies!$C414-IMDB_Movies!$H414)</f>
        <v>-4829854</v>
      </c>
    </row>
    <row r="415" ht="14.25" customHeight="1">
      <c r="A415" s="1" t="s">
        <v>199</v>
      </c>
      <c r="B415" s="1">
        <v>120.0</v>
      </c>
      <c r="C415" s="1">
        <v>7.575467E7</v>
      </c>
      <c r="D415" s="1" t="s">
        <v>912</v>
      </c>
      <c r="E415" s="1" t="s">
        <v>12</v>
      </c>
      <c r="F415" s="1" t="s">
        <v>913</v>
      </c>
      <c r="G415" s="1" t="s">
        <v>14</v>
      </c>
      <c r="H415" s="1">
        <v>8.5E7</v>
      </c>
      <c r="I415" s="1">
        <v>7.0</v>
      </c>
      <c r="J415" s="1">
        <f>(IMDB_Movies!$C415-IMDB_Movies!$H415)</f>
        <v>-9245330</v>
      </c>
    </row>
    <row r="416" ht="14.25" customHeight="1">
      <c r="A416" s="1" t="s">
        <v>297</v>
      </c>
      <c r="B416" s="1">
        <v>162.0</v>
      </c>
      <c r="C416" s="1">
        <v>3.3048353E7</v>
      </c>
      <c r="D416" s="1" t="s">
        <v>914</v>
      </c>
      <c r="E416" s="1" t="s">
        <v>62</v>
      </c>
      <c r="F416" s="1" t="s">
        <v>915</v>
      </c>
      <c r="G416" s="1" t="s">
        <v>14</v>
      </c>
      <c r="H416" s="1">
        <v>6.5E7</v>
      </c>
      <c r="I416" s="1">
        <v>7.7</v>
      </c>
      <c r="J416" s="1">
        <f>(IMDB_Movies!$C416-IMDB_Movies!$H416)</f>
        <v>-31951647</v>
      </c>
    </row>
    <row r="417" ht="14.25" customHeight="1">
      <c r="A417" s="1" t="s">
        <v>577</v>
      </c>
      <c r="B417" s="1">
        <v>123.0</v>
      </c>
      <c r="C417" s="1">
        <v>3.4543701E7</v>
      </c>
      <c r="D417" s="1" t="s">
        <v>620</v>
      </c>
      <c r="E417" s="1" t="s">
        <v>12</v>
      </c>
      <c r="F417" s="1" t="s">
        <v>916</v>
      </c>
      <c r="G417" s="1" t="s">
        <v>14</v>
      </c>
      <c r="H417" s="1">
        <v>8.2E7</v>
      </c>
      <c r="I417" s="1">
        <v>5.9</v>
      </c>
      <c r="J417" s="1">
        <f>(IMDB_Movies!$C417-IMDB_Movies!$H417)</f>
        <v>-47456299</v>
      </c>
    </row>
    <row r="418" ht="14.25" customHeight="1">
      <c r="A418" s="1" t="s">
        <v>245</v>
      </c>
      <c r="B418" s="1">
        <v>101.0</v>
      </c>
      <c r="C418" s="1">
        <v>2.4258958E8</v>
      </c>
      <c r="D418" s="1" t="s">
        <v>917</v>
      </c>
      <c r="E418" s="1" t="s">
        <v>57</v>
      </c>
      <c r="F418" s="1" t="s">
        <v>918</v>
      </c>
      <c r="G418" s="1" t="s">
        <v>14</v>
      </c>
      <c r="H418" s="1">
        <v>8.1E7</v>
      </c>
      <c r="I418" s="1">
        <v>6.7</v>
      </c>
      <c r="J418" s="1">
        <f>(IMDB_Movies!$C418-IMDB_Movies!$H418)</f>
        <v>161589580</v>
      </c>
    </row>
    <row r="419" ht="14.25" customHeight="1">
      <c r="A419" s="1" t="s">
        <v>919</v>
      </c>
      <c r="B419" s="1">
        <v>113.0</v>
      </c>
      <c r="C419" s="1">
        <v>1.02981571E8</v>
      </c>
      <c r="D419" s="1" t="s">
        <v>19</v>
      </c>
      <c r="E419" s="1" t="s">
        <v>12</v>
      </c>
      <c r="F419" s="1" t="s">
        <v>920</v>
      </c>
      <c r="G419" s="1" t="s">
        <v>14</v>
      </c>
      <c r="H419" s="1">
        <v>8.0E7</v>
      </c>
      <c r="I419" s="1">
        <v>6.5</v>
      </c>
      <c r="J419" s="1">
        <f>(IMDB_Movies!$C419-IMDB_Movies!$H419)</f>
        <v>22981571</v>
      </c>
    </row>
    <row r="420" ht="14.25" customHeight="1">
      <c r="A420" s="1" t="s">
        <v>829</v>
      </c>
      <c r="B420" s="1">
        <v>110.0</v>
      </c>
      <c r="C420" s="1">
        <v>1.80965237E8</v>
      </c>
      <c r="D420" s="1" t="s">
        <v>19</v>
      </c>
      <c r="E420" s="1" t="s">
        <v>12</v>
      </c>
      <c r="F420" s="1" t="s">
        <v>921</v>
      </c>
      <c r="G420" s="1" t="s">
        <v>14</v>
      </c>
      <c r="H420" s="1">
        <v>8.0E7</v>
      </c>
      <c r="I420" s="1">
        <v>7.1</v>
      </c>
      <c r="J420" s="1">
        <f>(IMDB_Movies!$C420-IMDB_Movies!$H420)</f>
        <v>100965237</v>
      </c>
    </row>
    <row r="421" ht="14.25" customHeight="1">
      <c r="A421" s="1" t="s">
        <v>846</v>
      </c>
      <c r="B421" s="1">
        <v>142.0</v>
      </c>
      <c r="C421" s="1">
        <v>4.07999255E8</v>
      </c>
      <c r="D421" s="1" t="s">
        <v>565</v>
      </c>
      <c r="E421" s="1" t="s">
        <v>43</v>
      </c>
      <c r="F421" s="1" t="s">
        <v>922</v>
      </c>
      <c r="G421" s="1" t="s">
        <v>14</v>
      </c>
      <c r="H421" s="1">
        <v>7.8E7</v>
      </c>
      <c r="I421" s="1">
        <v>7.3</v>
      </c>
      <c r="J421" s="1">
        <f>(IMDB_Movies!$C421-IMDB_Movies!$H421)</f>
        <v>329999255</v>
      </c>
    </row>
    <row r="422" ht="14.25" customHeight="1">
      <c r="A422" s="1" t="s">
        <v>923</v>
      </c>
      <c r="B422" s="1">
        <v>102.0</v>
      </c>
      <c r="C422" s="1">
        <v>2.54455986E8</v>
      </c>
      <c r="D422" s="1" t="s">
        <v>57</v>
      </c>
      <c r="E422" s="1" t="s">
        <v>57</v>
      </c>
      <c r="F422" s="1" t="s">
        <v>924</v>
      </c>
      <c r="G422" s="1" t="s">
        <v>14</v>
      </c>
      <c r="H422" s="1">
        <v>8.0E7</v>
      </c>
      <c r="I422" s="1">
        <v>6.5</v>
      </c>
      <c r="J422" s="1">
        <f>(IMDB_Movies!$C422-IMDB_Movies!$H422)</f>
        <v>174455986</v>
      </c>
    </row>
    <row r="423" ht="14.25" customHeight="1">
      <c r="A423" s="1" t="s">
        <v>151</v>
      </c>
      <c r="B423" s="1">
        <v>126.0</v>
      </c>
      <c r="C423" s="1">
        <v>1.62831698E8</v>
      </c>
      <c r="D423" s="1" t="s">
        <v>12</v>
      </c>
      <c r="E423" s="1" t="s">
        <v>12</v>
      </c>
      <c r="F423" s="1" t="s">
        <v>925</v>
      </c>
      <c r="G423" s="1" t="s">
        <v>14</v>
      </c>
      <c r="H423" s="1">
        <v>8.0E7</v>
      </c>
      <c r="I423" s="1">
        <v>7.0</v>
      </c>
      <c r="J423" s="1">
        <f>(IMDB_Movies!$C423-IMDB_Movies!$H423)</f>
        <v>82831698</v>
      </c>
    </row>
    <row r="424" ht="14.25" customHeight="1">
      <c r="A424" s="1" t="s">
        <v>465</v>
      </c>
      <c r="B424" s="1">
        <v>83.0</v>
      </c>
      <c r="C424" s="1">
        <v>1.5501934E8</v>
      </c>
      <c r="D424" s="1" t="s">
        <v>227</v>
      </c>
      <c r="E424" s="1" t="s">
        <v>43</v>
      </c>
      <c r="F424" s="1" t="s">
        <v>926</v>
      </c>
      <c r="G424" s="1" t="s">
        <v>14</v>
      </c>
      <c r="H424" s="1">
        <v>8.0E7</v>
      </c>
      <c r="I424" s="1">
        <v>6.8</v>
      </c>
      <c r="J424" s="1">
        <f>(IMDB_Movies!$C424-IMDB_Movies!$H424)</f>
        <v>75019340</v>
      </c>
    </row>
    <row r="425" ht="14.25" customHeight="1">
      <c r="A425" s="1" t="s">
        <v>285</v>
      </c>
      <c r="B425" s="1">
        <v>85.0</v>
      </c>
      <c r="C425" s="1">
        <v>1.45771527E8</v>
      </c>
      <c r="D425" s="1" t="s">
        <v>927</v>
      </c>
      <c r="E425" s="1" t="s">
        <v>43</v>
      </c>
      <c r="F425" s="1" t="s">
        <v>928</v>
      </c>
      <c r="G425" s="1" t="s">
        <v>14</v>
      </c>
      <c r="H425" s="1">
        <v>8.0E7</v>
      </c>
      <c r="I425" s="1">
        <v>7.2</v>
      </c>
      <c r="J425" s="1">
        <f>(IMDB_Movies!$C425-IMDB_Movies!$H425)</f>
        <v>65771527</v>
      </c>
    </row>
    <row r="426" ht="14.25" customHeight="1">
      <c r="A426" s="1" t="s">
        <v>929</v>
      </c>
      <c r="B426" s="1">
        <v>120.0</v>
      </c>
      <c r="C426" s="1">
        <v>1.40459099E8</v>
      </c>
      <c r="D426" s="1" t="s">
        <v>930</v>
      </c>
      <c r="E426" s="1" t="s">
        <v>12</v>
      </c>
      <c r="F426" s="1" t="s">
        <v>931</v>
      </c>
      <c r="G426" s="1" t="s">
        <v>14</v>
      </c>
      <c r="H426" s="1">
        <v>7.5E7</v>
      </c>
      <c r="I426" s="1">
        <v>6.1</v>
      </c>
      <c r="J426" s="1">
        <f>(IMDB_Movies!$C426-IMDB_Movies!$H426)</f>
        <v>65459099</v>
      </c>
    </row>
    <row r="427" ht="14.25" customHeight="1">
      <c r="A427" s="1" t="s">
        <v>406</v>
      </c>
      <c r="B427" s="1">
        <v>116.0</v>
      </c>
      <c r="C427" s="1">
        <v>5.3215979E7</v>
      </c>
      <c r="D427" s="1" t="s">
        <v>212</v>
      </c>
      <c r="E427" s="1" t="s">
        <v>12</v>
      </c>
      <c r="F427" s="1" t="s">
        <v>932</v>
      </c>
      <c r="G427" s="1" t="s">
        <v>14</v>
      </c>
      <c r="H427" s="1">
        <v>8.4E7</v>
      </c>
      <c r="I427" s="1">
        <v>6.7</v>
      </c>
      <c r="J427" s="1">
        <f>(IMDB_Movies!$C427-IMDB_Movies!$H427)</f>
        <v>-30784021</v>
      </c>
    </row>
    <row r="428" ht="14.25" customHeight="1">
      <c r="A428" s="1" t="s">
        <v>900</v>
      </c>
      <c r="B428" s="1">
        <v>113.0</v>
      </c>
      <c r="C428" s="1">
        <v>1.58115031E8</v>
      </c>
      <c r="D428" s="1" t="s">
        <v>933</v>
      </c>
      <c r="E428" s="1" t="s">
        <v>57</v>
      </c>
      <c r="F428" s="1" t="s">
        <v>934</v>
      </c>
      <c r="G428" s="1" t="s">
        <v>14</v>
      </c>
      <c r="H428" s="1">
        <v>8.2E7</v>
      </c>
      <c r="I428" s="1">
        <v>6.4</v>
      </c>
      <c r="J428" s="1">
        <f>(IMDB_Movies!$C428-IMDB_Movies!$H428)</f>
        <v>76115031</v>
      </c>
    </row>
    <row r="429" ht="14.25" customHeight="1">
      <c r="A429" s="1" t="s">
        <v>271</v>
      </c>
      <c r="B429" s="1">
        <v>87.0</v>
      </c>
      <c r="C429" s="1">
        <v>1.33103929E8</v>
      </c>
      <c r="D429" s="1" t="s">
        <v>804</v>
      </c>
      <c r="E429" s="1" t="s">
        <v>43</v>
      </c>
      <c r="F429" s="1" t="s">
        <v>935</v>
      </c>
      <c r="G429" s="1" t="s">
        <v>14</v>
      </c>
      <c r="H429" s="1">
        <v>7.5E7</v>
      </c>
      <c r="I429" s="1">
        <v>4.4</v>
      </c>
      <c r="J429" s="1">
        <f>(IMDB_Movies!$C429-IMDB_Movies!$H429)</f>
        <v>58103929</v>
      </c>
    </row>
    <row r="430" ht="14.25" customHeight="1">
      <c r="A430" s="1" t="s">
        <v>808</v>
      </c>
      <c r="B430" s="1">
        <v>101.0</v>
      </c>
      <c r="C430" s="1">
        <v>1.33668525E8</v>
      </c>
      <c r="D430" s="1" t="s">
        <v>57</v>
      </c>
      <c r="E430" s="1" t="s">
        <v>57</v>
      </c>
      <c r="F430" s="1" t="s">
        <v>936</v>
      </c>
      <c r="G430" s="1" t="s">
        <v>14</v>
      </c>
      <c r="H430" s="1">
        <v>8.0E7</v>
      </c>
      <c r="I430" s="1">
        <v>5.4</v>
      </c>
      <c r="J430" s="1">
        <f>(IMDB_Movies!$C430-IMDB_Movies!$H430)</f>
        <v>53668525</v>
      </c>
    </row>
    <row r="431" ht="14.25" customHeight="1">
      <c r="A431" s="1" t="s">
        <v>900</v>
      </c>
      <c r="B431" s="1">
        <v>110.0</v>
      </c>
      <c r="C431" s="1">
        <v>1.30313314E8</v>
      </c>
      <c r="D431" s="1" t="s">
        <v>613</v>
      </c>
      <c r="E431" s="1" t="s">
        <v>12</v>
      </c>
      <c r="F431" s="1" t="s">
        <v>937</v>
      </c>
      <c r="G431" s="1" t="s">
        <v>14</v>
      </c>
      <c r="H431" s="1">
        <v>8.0E7</v>
      </c>
      <c r="I431" s="1">
        <v>6.5</v>
      </c>
      <c r="J431" s="1">
        <f>(IMDB_Movies!$C431-IMDB_Movies!$H431)</f>
        <v>50313314</v>
      </c>
    </row>
    <row r="432" ht="14.25" customHeight="1">
      <c r="A432" s="1" t="s">
        <v>869</v>
      </c>
      <c r="B432" s="1">
        <v>128.0</v>
      </c>
      <c r="C432" s="1">
        <v>1.2459096E8</v>
      </c>
      <c r="D432" s="1" t="s">
        <v>545</v>
      </c>
      <c r="E432" s="1" t="s">
        <v>57</v>
      </c>
      <c r="F432" s="1" t="s">
        <v>938</v>
      </c>
      <c r="G432" s="1" t="s">
        <v>14</v>
      </c>
      <c r="H432" s="1">
        <v>8.0E7</v>
      </c>
      <c r="I432" s="1">
        <v>6.7</v>
      </c>
      <c r="J432" s="1">
        <f>(IMDB_Movies!$C432-IMDB_Movies!$H432)</f>
        <v>44590960</v>
      </c>
    </row>
    <row r="433" ht="14.25" customHeight="1">
      <c r="A433" s="1" t="s">
        <v>234</v>
      </c>
      <c r="B433" s="1">
        <v>138.0</v>
      </c>
      <c r="C433" s="1">
        <v>1.27968405E8</v>
      </c>
      <c r="D433" s="1" t="s">
        <v>353</v>
      </c>
      <c r="E433" s="1" t="s">
        <v>89</v>
      </c>
      <c r="F433" s="1" t="s">
        <v>939</v>
      </c>
      <c r="G433" s="1" t="s">
        <v>14</v>
      </c>
      <c r="H433" s="1">
        <v>8.0E7</v>
      </c>
      <c r="I433" s="1">
        <v>8.1</v>
      </c>
      <c r="J433" s="1">
        <f>(IMDB_Movies!$C433-IMDB_Movies!$H433)</f>
        <v>47968405</v>
      </c>
    </row>
    <row r="434" ht="14.25" customHeight="1">
      <c r="A434" s="1" t="s">
        <v>940</v>
      </c>
      <c r="B434" s="1">
        <v>88.0</v>
      </c>
      <c r="C434" s="1">
        <v>1.20136047E8</v>
      </c>
      <c r="D434" s="1" t="s">
        <v>545</v>
      </c>
      <c r="E434" s="1" t="s">
        <v>57</v>
      </c>
      <c r="F434" s="1" t="s">
        <v>941</v>
      </c>
      <c r="G434" s="1" t="s">
        <v>14</v>
      </c>
      <c r="H434" s="1">
        <v>8.0E7</v>
      </c>
      <c r="I434" s="1">
        <v>5.6</v>
      </c>
      <c r="J434" s="1">
        <f>(IMDB_Movies!$C434-IMDB_Movies!$H434)</f>
        <v>40136047</v>
      </c>
    </row>
    <row r="435" ht="14.25" customHeight="1">
      <c r="A435" s="1" t="s">
        <v>674</v>
      </c>
      <c r="B435" s="1">
        <v>91.0</v>
      </c>
      <c r="C435" s="1">
        <v>1.28200012E8</v>
      </c>
      <c r="D435" s="1" t="s">
        <v>280</v>
      </c>
      <c r="E435" s="1" t="s">
        <v>43</v>
      </c>
      <c r="F435" s="1" t="s">
        <v>942</v>
      </c>
      <c r="G435" s="1" t="s">
        <v>14</v>
      </c>
      <c r="H435" s="1">
        <v>7.5E7</v>
      </c>
      <c r="I435" s="1">
        <v>6.3</v>
      </c>
      <c r="J435" s="1">
        <f>(IMDB_Movies!$C435-IMDB_Movies!$H435)</f>
        <v>53200012</v>
      </c>
    </row>
    <row r="436" ht="14.25" customHeight="1">
      <c r="A436" s="1" t="s">
        <v>518</v>
      </c>
      <c r="B436" s="1">
        <v>138.0</v>
      </c>
      <c r="C436" s="1">
        <v>1.12225777E8</v>
      </c>
      <c r="D436" s="1" t="s">
        <v>540</v>
      </c>
      <c r="E436" s="1" t="s">
        <v>12</v>
      </c>
      <c r="F436" s="1" t="s">
        <v>943</v>
      </c>
      <c r="G436" s="1" t="s">
        <v>14</v>
      </c>
      <c r="H436" s="1">
        <v>8.0E7</v>
      </c>
      <c r="I436" s="1">
        <v>7.3</v>
      </c>
      <c r="J436" s="1">
        <f>(IMDB_Movies!$C436-IMDB_Movies!$H436)</f>
        <v>32225777</v>
      </c>
    </row>
    <row r="437" ht="14.25" customHeight="1">
      <c r="A437" s="1" t="s">
        <v>944</v>
      </c>
      <c r="B437" s="1">
        <v>99.0</v>
      </c>
      <c r="C437" s="1">
        <v>1.09993847E8</v>
      </c>
      <c r="D437" s="1" t="s">
        <v>945</v>
      </c>
      <c r="E437" s="1" t="s">
        <v>57</v>
      </c>
      <c r="F437" s="1" t="s">
        <v>946</v>
      </c>
      <c r="G437" s="1" t="s">
        <v>14</v>
      </c>
      <c r="H437" s="1">
        <v>8.0E7</v>
      </c>
      <c r="I437" s="1">
        <v>6.1</v>
      </c>
      <c r="J437" s="1">
        <f>(IMDB_Movies!$C437-IMDB_Movies!$H437)</f>
        <v>29993847</v>
      </c>
    </row>
    <row r="438" ht="14.25" customHeight="1">
      <c r="A438" s="1" t="s">
        <v>18</v>
      </c>
      <c r="B438" s="1">
        <v>117.0</v>
      </c>
      <c r="C438" s="1">
        <v>1.04054514E8</v>
      </c>
      <c r="D438" s="1" t="s">
        <v>790</v>
      </c>
      <c r="E438" s="1" t="s">
        <v>62</v>
      </c>
      <c r="F438" s="1" t="s">
        <v>947</v>
      </c>
      <c r="G438" s="1" t="s">
        <v>14</v>
      </c>
      <c r="H438" s="1">
        <v>8.0E7</v>
      </c>
      <c r="I438" s="1">
        <v>7.7</v>
      </c>
      <c r="J438" s="1">
        <f>(IMDB_Movies!$C438-IMDB_Movies!$H438)</f>
        <v>24054514</v>
      </c>
    </row>
    <row r="439" ht="14.25" customHeight="1">
      <c r="A439" s="1" t="s">
        <v>808</v>
      </c>
      <c r="B439" s="1">
        <v>117.0</v>
      </c>
      <c r="C439" s="1">
        <v>1.03028109E8</v>
      </c>
      <c r="D439" s="1" t="s">
        <v>631</v>
      </c>
      <c r="E439" s="1" t="s">
        <v>57</v>
      </c>
      <c r="F439" s="1" t="s">
        <v>948</v>
      </c>
      <c r="G439" s="1" t="s">
        <v>14</v>
      </c>
      <c r="H439" s="1">
        <v>8.0E7</v>
      </c>
      <c r="I439" s="1">
        <v>6.4</v>
      </c>
      <c r="J439" s="1">
        <f>(IMDB_Movies!$C439-IMDB_Movies!$H439)</f>
        <v>23028109</v>
      </c>
    </row>
    <row r="440" ht="14.25" customHeight="1">
      <c r="A440" s="1" t="s">
        <v>666</v>
      </c>
      <c r="B440" s="1">
        <v>123.0</v>
      </c>
      <c r="C440" s="1">
        <v>1.01087161E8</v>
      </c>
      <c r="D440" s="1" t="s">
        <v>185</v>
      </c>
      <c r="E440" s="1" t="s">
        <v>12</v>
      </c>
      <c r="F440" s="1" t="s">
        <v>949</v>
      </c>
      <c r="G440" s="1" t="s">
        <v>14</v>
      </c>
      <c r="H440" s="1">
        <v>7.5E7</v>
      </c>
      <c r="I440" s="1">
        <v>6.8</v>
      </c>
      <c r="J440" s="1">
        <f>(IMDB_Movies!$C440-IMDB_Movies!$H440)</f>
        <v>26087161</v>
      </c>
    </row>
    <row r="441" ht="14.25" customHeight="1">
      <c r="A441" s="1" t="s">
        <v>950</v>
      </c>
      <c r="B441" s="1">
        <v>118.0</v>
      </c>
      <c r="C441" s="1">
        <v>1.01111837E8</v>
      </c>
      <c r="D441" s="1" t="s">
        <v>457</v>
      </c>
      <c r="E441" s="1" t="s">
        <v>12</v>
      </c>
      <c r="F441" s="1" t="s">
        <v>951</v>
      </c>
      <c r="G441" s="1" t="s">
        <v>14</v>
      </c>
      <c r="H441" s="1">
        <v>8.0E7</v>
      </c>
      <c r="I441" s="1">
        <v>6.6</v>
      </c>
      <c r="J441" s="1">
        <f>(IMDB_Movies!$C441-IMDB_Movies!$H441)</f>
        <v>21111837</v>
      </c>
    </row>
    <row r="442" ht="14.25" customHeight="1">
      <c r="A442" s="1" t="s">
        <v>952</v>
      </c>
      <c r="B442" s="1">
        <v>154.0</v>
      </c>
      <c r="C442" s="1">
        <v>9.5632614E7</v>
      </c>
      <c r="D442" s="1" t="s">
        <v>953</v>
      </c>
      <c r="E442" s="1" t="s">
        <v>43</v>
      </c>
      <c r="F442" s="1" t="s">
        <v>954</v>
      </c>
      <c r="G442" s="1" t="s">
        <v>14</v>
      </c>
      <c r="H442" s="1">
        <v>7.9E7</v>
      </c>
      <c r="I442" s="1">
        <v>7.2</v>
      </c>
      <c r="J442" s="1">
        <f>(IMDB_Movies!$C442-IMDB_Movies!$H442)</f>
        <v>16632614</v>
      </c>
    </row>
    <row r="443" ht="14.25" customHeight="1">
      <c r="A443" s="1" t="s">
        <v>955</v>
      </c>
      <c r="B443" s="1">
        <v>118.0</v>
      </c>
      <c r="C443" s="1">
        <v>9.4822707E7</v>
      </c>
      <c r="D443" s="1" t="s">
        <v>308</v>
      </c>
      <c r="E443" s="1" t="s">
        <v>12</v>
      </c>
      <c r="F443" s="1" t="s">
        <v>956</v>
      </c>
      <c r="G443" s="1" t="s">
        <v>14</v>
      </c>
      <c r="H443" s="1">
        <v>8.0E7</v>
      </c>
      <c r="I443" s="1">
        <v>6.9</v>
      </c>
      <c r="J443" s="1">
        <f>(IMDB_Movies!$C443-IMDB_Movies!$H443)</f>
        <v>14822707</v>
      </c>
    </row>
    <row r="444" ht="14.25" customHeight="1">
      <c r="A444" s="1" t="s">
        <v>957</v>
      </c>
      <c r="B444" s="1">
        <v>90.0</v>
      </c>
      <c r="C444" s="1">
        <v>9.2969824E7</v>
      </c>
      <c r="D444" s="1" t="s">
        <v>958</v>
      </c>
      <c r="E444" s="1" t="s">
        <v>57</v>
      </c>
      <c r="F444" s="1" t="s">
        <v>959</v>
      </c>
      <c r="G444" s="1" t="s">
        <v>14</v>
      </c>
      <c r="H444" s="1">
        <v>8.0E7</v>
      </c>
      <c r="I444" s="1">
        <v>5.2</v>
      </c>
      <c r="J444" s="1">
        <f>(IMDB_Movies!$C444-IMDB_Movies!$H444)</f>
        <v>12969824</v>
      </c>
    </row>
    <row r="445" ht="14.25" customHeight="1">
      <c r="A445" s="1" t="s">
        <v>605</v>
      </c>
      <c r="B445" s="1">
        <v>113.0</v>
      </c>
      <c r="C445" s="1">
        <v>9.1188905E7</v>
      </c>
      <c r="D445" s="1" t="s">
        <v>960</v>
      </c>
      <c r="E445" s="1" t="s">
        <v>78</v>
      </c>
      <c r="F445" s="1" t="s">
        <v>961</v>
      </c>
      <c r="G445" s="1" t="s">
        <v>14</v>
      </c>
      <c r="H445" s="1">
        <v>8.0E7</v>
      </c>
      <c r="I445" s="1">
        <v>4.9</v>
      </c>
      <c r="J445" s="1">
        <f>(IMDB_Movies!$C445-IMDB_Movies!$H445)</f>
        <v>11188905</v>
      </c>
    </row>
    <row r="446" ht="14.25" customHeight="1">
      <c r="A446" s="1" t="s">
        <v>962</v>
      </c>
      <c r="B446" s="1">
        <v>88.0</v>
      </c>
      <c r="C446" s="1">
        <v>9.0443603E7</v>
      </c>
      <c r="D446" s="1" t="s">
        <v>963</v>
      </c>
      <c r="E446" s="1" t="s">
        <v>43</v>
      </c>
      <c r="F446" s="1" t="s">
        <v>964</v>
      </c>
      <c r="G446" s="1" t="s">
        <v>14</v>
      </c>
      <c r="H446" s="1">
        <v>8.0E7</v>
      </c>
      <c r="I446" s="1">
        <v>6.3</v>
      </c>
      <c r="J446" s="1">
        <f>(IMDB_Movies!$C446-IMDB_Movies!$H446)</f>
        <v>10443603</v>
      </c>
    </row>
    <row r="447" ht="14.25" customHeight="1">
      <c r="A447" s="1" t="s">
        <v>340</v>
      </c>
      <c r="B447" s="1">
        <v>93.0</v>
      </c>
      <c r="C447" s="1">
        <v>8.2226474E7</v>
      </c>
      <c r="D447" s="1" t="s">
        <v>965</v>
      </c>
      <c r="E447" s="1" t="s">
        <v>43</v>
      </c>
      <c r="F447" s="1" t="s">
        <v>966</v>
      </c>
      <c r="G447" s="1" t="s">
        <v>14</v>
      </c>
      <c r="H447" s="1">
        <v>6.5E7</v>
      </c>
      <c r="I447" s="1">
        <v>5.6</v>
      </c>
      <c r="J447" s="1">
        <f>(IMDB_Movies!$C447-IMDB_Movies!$H447)</f>
        <v>17226474</v>
      </c>
    </row>
    <row r="448" ht="14.25" customHeight="1">
      <c r="A448" s="1" t="s">
        <v>967</v>
      </c>
      <c r="B448" s="1">
        <v>104.0</v>
      </c>
      <c r="C448" s="1">
        <v>7.9363785E7</v>
      </c>
      <c r="D448" s="1" t="s">
        <v>968</v>
      </c>
      <c r="E448" s="1" t="s">
        <v>70</v>
      </c>
      <c r="F448" s="1" t="s">
        <v>969</v>
      </c>
      <c r="G448" s="1" t="s">
        <v>14</v>
      </c>
      <c r="H448" s="1">
        <v>8.0E7</v>
      </c>
      <c r="I448" s="1">
        <v>5.5</v>
      </c>
      <c r="J448" s="1">
        <f>(IMDB_Movies!$C448-IMDB_Movies!$H448)</f>
        <v>-636215</v>
      </c>
    </row>
    <row r="449" ht="14.25" customHeight="1">
      <c r="A449" s="1" t="s">
        <v>423</v>
      </c>
      <c r="B449" s="1">
        <v>135.0</v>
      </c>
      <c r="C449" s="1">
        <v>7.6081498E7</v>
      </c>
      <c r="D449" s="1" t="s">
        <v>970</v>
      </c>
      <c r="E449" s="1" t="s">
        <v>12</v>
      </c>
      <c r="F449" s="1" t="s">
        <v>971</v>
      </c>
      <c r="G449" s="1" t="s">
        <v>14</v>
      </c>
      <c r="H449" s="1">
        <v>7.5E7</v>
      </c>
      <c r="I449" s="1">
        <v>6.7</v>
      </c>
      <c r="J449" s="1">
        <f>(IMDB_Movies!$C449-IMDB_Movies!$H449)</f>
        <v>1081498</v>
      </c>
    </row>
    <row r="450" ht="14.25" customHeight="1">
      <c r="A450" s="1" t="s">
        <v>242</v>
      </c>
      <c r="B450" s="1">
        <v>134.0</v>
      </c>
      <c r="C450" s="1">
        <v>8.5707116E7</v>
      </c>
      <c r="D450" s="1" t="s">
        <v>560</v>
      </c>
      <c r="E450" s="1" t="s">
        <v>12</v>
      </c>
      <c r="F450" s="1" t="s">
        <v>972</v>
      </c>
      <c r="G450" s="1" t="s">
        <v>14</v>
      </c>
      <c r="H450" s="1">
        <v>6.8E7</v>
      </c>
      <c r="I450" s="1">
        <v>7.6</v>
      </c>
      <c r="J450" s="1">
        <f>(IMDB_Movies!$C450-IMDB_Movies!$H450)</f>
        <v>17707116</v>
      </c>
    </row>
    <row r="451" ht="14.25" customHeight="1">
      <c r="A451" s="1" t="s">
        <v>973</v>
      </c>
      <c r="B451" s="1">
        <v>98.0</v>
      </c>
      <c r="C451" s="1">
        <v>7.4329966E7</v>
      </c>
      <c r="D451" s="1" t="s">
        <v>974</v>
      </c>
      <c r="E451" s="1" t="s">
        <v>12</v>
      </c>
      <c r="F451" s="1" t="s">
        <v>975</v>
      </c>
      <c r="G451" s="1" t="s">
        <v>14</v>
      </c>
      <c r="H451" s="1">
        <v>7.0E7</v>
      </c>
      <c r="I451" s="1">
        <v>5.7</v>
      </c>
      <c r="J451" s="1">
        <f>(IMDB_Movies!$C451-IMDB_Movies!$H451)</f>
        <v>4329966</v>
      </c>
    </row>
    <row r="452" ht="14.25" customHeight="1">
      <c r="A452" s="1" t="s">
        <v>976</v>
      </c>
      <c r="B452" s="1">
        <v>80.0</v>
      </c>
      <c r="C452" s="1">
        <v>1.00169068E8</v>
      </c>
      <c r="D452" s="1" t="s">
        <v>227</v>
      </c>
      <c r="E452" s="1" t="s">
        <v>43</v>
      </c>
      <c r="F452" s="1" t="s">
        <v>977</v>
      </c>
      <c r="G452" s="1" t="s">
        <v>14</v>
      </c>
      <c r="H452" s="1">
        <v>8.0E7</v>
      </c>
      <c r="I452" s="1">
        <v>4.6</v>
      </c>
      <c r="J452" s="1">
        <f>(IMDB_Movies!$C452-IMDB_Movies!$H452)</f>
        <v>20169068</v>
      </c>
    </row>
    <row r="453" ht="14.25" customHeight="1">
      <c r="A453" s="1" t="s">
        <v>978</v>
      </c>
      <c r="B453" s="1">
        <v>83.0</v>
      </c>
      <c r="C453" s="1">
        <v>7.321531E7</v>
      </c>
      <c r="D453" s="1" t="s">
        <v>979</v>
      </c>
      <c r="E453" s="1" t="s">
        <v>43</v>
      </c>
      <c r="F453" s="1" t="s">
        <v>980</v>
      </c>
      <c r="G453" s="1" t="s">
        <v>14</v>
      </c>
      <c r="H453" s="1">
        <v>8.0E7</v>
      </c>
      <c r="I453" s="1">
        <v>7.0</v>
      </c>
      <c r="J453" s="1">
        <f>(IMDB_Movies!$C453-IMDB_Movies!$H453)</f>
        <v>-6784690</v>
      </c>
    </row>
    <row r="454" ht="14.25" customHeight="1">
      <c r="A454" s="1" t="s">
        <v>612</v>
      </c>
      <c r="B454" s="1">
        <v>102.0</v>
      </c>
      <c r="C454" s="1">
        <v>8.0360866E7</v>
      </c>
      <c r="D454" s="1" t="s">
        <v>981</v>
      </c>
      <c r="E454" s="1" t="s">
        <v>57</v>
      </c>
      <c r="F454" s="1" t="s">
        <v>982</v>
      </c>
      <c r="G454" s="1" t="s">
        <v>14</v>
      </c>
      <c r="H454" s="1">
        <v>8.0E7</v>
      </c>
      <c r="I454" s="1">
        <v>5.2</v>
      </c>
      <c r="J454" s="1">
        <f>(IMDB_Movies!$C454-IMDB_Movies!$H454)</f>
        <v>360866</v>
      </c>
    </row>
    <row r="455" ht="14.25" customHeight="1">
      <c r="A455" s="1" t="s">
        <v>983</v>
      </c>
      <c r="B455" s="1">
        <v>130.0</v>
      </c>
      <c r="C455" s="1">
        <v>6.910291E7</v>
      </c>
      <c r="D455" s="1" t="s">
        <v>984</v>
      </c>
      <c r="E455" s="1" t="s">
        <v>12</v>
      </c>
      <c r="F455" s="1" t="s">
        <v>985</v>
      </c>
      <c r="G455" s="1" t="s">
        <v>14</v>
      </c>
      <c r="H455" s="1">
        <v>8.0E7</v>
      </c>
      <c r="I455" s="1">
        <v>5.1</v>
      </c>
      <c r="J455" s="1">
        <f>(IMDB_Movies!$C455-IMDB_Movies!$H455)</f>
        <v>-10897090</v>
      </c>
    </row>
    <row r="456" ht="14.25" customHeight="1">
      <c r="A456" s="1" t="s">
        <v>986</v>
      </c>
      <c r="B456" s="1">
        <v>129.0</v>
      </c>
      <c r="C456" s="1">
        <v>6.5948711E7</v>
      </c>
      <c r="D456" s="1" t="s">
        <v>815</v>
      </c>
      <c r="E456" s="1" t="s">
        <v>70</v>
      </c>
      <c r="F456" s="1" t="s">
        <v>987</v>
      </c>
      <c r="G456" s="1" t="s">
        <v>14</v>
      </c>
      <c r="H456" s="1">
        <v>8.0E7</v>
      </c>
      <c r="I456" s="1">
        <v>6.6</v>
      </c>
      <c r="J456" s="1">
        <f>(IMDB_Movies!$C456-IMDB_Movies!$H456)</f>
        <v>-14051289</v>
      </c>
    </row>
    <row r="457" ht="14.25" customHeight="1">
      <c r="A457" s="1" t="s">
        <v>859</v>
      </c>
      <c r="B457" s="1">
        <v>89.0</v>
      </c>
      <c r="C457" s="1">
        <v>1.69692572E8</v>
      </c>
      <c r="D457" s="1" t="s">
        <v>334</v>
      </c>
      <c r="E457" s="1" t="s">
        <v>48</v>
      </c>
      <c r="F457" s="1" t="s">
        <v>988</v>
      </c>
      <c r="G457" s="1" t="s">
        <v>14</v>
      </c>
      <c r="H457" s="1">
        <v>8.0E7</v>
      </c>
      <c r="I457" s="1">
        <v>6.7</v>
      </c>
      <c r="J457" s="1">
        <f>(IMDB_Movies!$C457-IMDB_Movies!$H457)</f>
        <v>89692572</v>
      </c>
    </row>
    <row r="458" ht="14.25" customHeight="1">
      <c r="A458" s="1" t="s">
        <v>989</v>
      </c>
      <c r="B458" s="1">
        <v>74.0</v>
      </c>
      <c r="C458" s="1">
        <v>6.0507228E7</v>
      </c>
      <c r="D458" s="1" t="s">
        <v>990</v>
      </c>
      <c r="E458" s="1" t="s">
        <v>48</v>
      </c>
      <c r="F458" s="1" t="s">
        <v>991</v>
      </c>
      <c r="G458" s="1" t="s">
        <v>14</v>
      </c>
      <c r="H458" s="1">
        <v>8.0E7</v>
      </c>
      <c r="I458" s="1">
        <v>7.3</v>
      </c>
      <c r="J458" s="1">
        <f>(IMDB_Movies!$C458-IMDB_Movies!$H458)</f>
        <v>-19492772</v>
      </c>
    </row>
    <row r="459" ht="14.25" customHeight="1">
      <c r="A459" s="1" t="s">
        <v>381</v>
      </c>
      <c r="B459" s="1">
        <v>96.0</v>
      </c>
      <c r="C459" s="1">
        <v>5.6684819E7</v>
      </c>
      <c r="D459" s="1" t="s">
        <v>41</v>
      </c>
      <c r="E459" s="1" t="s">
        <v>12</v>
      </c>
      <c r="F459" s="1" t="s">
        <v>992</v>
      </c>
      <c r="G459" s="1" t="s">
        <v>14</v>
      </c>
      <c r="H459" s="1">
        <v>8.0E7</v>
      </c>
      <c r="I459" s="1">
        <v>5.9</v>
      </c>
      <c r="J459" s="1">
        <f>(IMDB_Movies!$C459-IMDB_Movies!$H459)</f>
        <v>-23315181</v>
      </c>
    </row>
    <row r="460" ht="14.25" customHeight="1">
      <c r="A460" s="1" t="s">
        <v>711</v>
      </c>
      <c r="B460" s="1">
        <v>114.0</v>
      </c>
      <c r="C460" s="1">
        <v>5.0628009E7</v>
      </c>
      <c r="D460" s="1" t="s">
        <v>993</v>
      </c>
      <c r="E460" s="1" t="s">
        <v>12</v>
      </c>
      <c r="F460" s="1" t="s">
        <v>994</v>
      </c>
      <c r="G460" s="1" t="s">
        <v>14</v>
      </c>
      <c r="H460" s="1">
        <v>9.0E7</v>
      </c>
      <c r="I460" s="1">
        <v>5.6</v>
      </c>
      <c r="J460" s="1">
        <f>(IMDB_Movies!$C460-IMDB_Movies!$H460)</f>
        <v>-39371991</v>
      </c>
    </row>
    <row r="461" ht="14.25" customHeight="1">
      <c r="A461" s="1" t="s">
        <v>633</v>
      </c>
      <c r="B461" s="1">
        <v>99.0</v>
      </c>
      <c r="C461" s="1">
        <v>6.9772969E7</v>
      </c>
      <c r="D461" s="1" t="s">
        <v>185</v>
      </c>
      <c r="E461" s="1" t="s">
        <v>12</v>
      </c>
      <c r="F461" s="1" t="s">
        <v>995</v>
      </c>
      <c r="G461" s="1" t="s">
        <v>14</v>
      </c>
      <c r="H461" s="1">
        <v>8.0E7</v>
      </c>
      <c r="I461" s="1">
        <v>6.5</v>
      </c>
      <c r="J461" s="1">
        <f>(IMDB_Movies!$C461-IMDB_Movies!$H461)</f>
        <v>-10227031</v>
      </c>
    </row>
    <row r="462" ht="14.25" customHeight="1">
      <c r="A462" s="1" t="s">
        <v>178</v>
      </c>
      <c r="B462" s="1">
        <v>129.0</v>
      </c>
      <c r="C462" s="1">
        <v>4.5356386E7</v>
      </c>
      <c r="D462" s="1" t="s">
        <v>80</v>
      </c>
      <c r="E462" s="1" t="s">
        <v>12</v>
      </c>
      <c r="F462" s="1" t="s">
        <v>996</v>
      </c>
      <c r="G462" s="1" t="s">
        <v>164</v>
      </c>
      <c r="H462" s="1">
        <v>7.5E7</v>
      </c>
      <c r="I462" s="1">
        <v>5.9</v>
      </c>
      <c r="J462" s="1">
        <f>(IMDB_Movies!$C462-IMDB_Movies!$H462)</f>
        <v>-29643614</v>
      </c>
    </row>
    <row r="463" ht="14.25" customHeight="1">
      <c r="A463" s="1" t="s">
        <v>997</v>
      </c>
      <c r="B463" s="1">
        <v>113.0</v>
      </c>
      <c r="C463" s="1">
        <v>5.5350897E7</v>
      </c>
      <c r="D463" s="1" t="s">
        <v>298</v>
      </c>
      <c r="E463" s="1" t="s">
        <v>70</v>
      </c>
      <c r="F463" s="1" t="s">
        <v>998</v>
      </c>
      <c r="G463" s="1" t="s">
        <v>14</v>
      </c>
      <c r="H463" s="1">
        <v>8.5E7</v>
      </c>
      <c r="I463" s="1">
        <v>7.0</v>
      </c>
      <c r="J463" s="1">
        <f>(IMDB_Movies!$C463-IMDB_Movies!$H463)</f>
        <v>-29649103</v>
      </c>
    </row>
    <row r="464" ht="14.25" customHeight="1">
      <c r="A464" s="1" t="s">
        <v>999</v>
      </c>
      <c r="B464" s="1">
        <v>90.0</v>
      </c>
      <c r="C464" s="1">
        <v>3.9442871E7</v>
      </c>
      <c r="D464" s="1" t="s">
        <v>1000</v>
      </c>
      <c r="E464" s="1" t="s">
        <v>57</v>
      </c>
      <c r="F464" s="1" t="s">
        <v>1001</v>
      </c>
      <c r="G464" s="1" t="s">
        <v>14</v>
      </c>
      <c r="H464" s="1">
        <v>8.0E7</v>
      </c>
      <c r="I464" s="1">
        <v>5.3</v>
      </c>
      <c r="J464" s="1">
        <f>(IMDB_Movies!$C464-IMDB_Movies!$H464)</f>
        <v>-40557129</v>
      </c>
    </row>
    <row r="465" ht="14.25" customHeight="1">
      <c r="A465" s="1" t="s">
        <v>1002</v>
      </c>
      <c r="B465" s="1">
        <v>118.0</v>
      </c>
      <c r="C465" s="1">
        <v>3.7899638E7</v>
      </c>
      <c r="D465" s="1" t="s">
        <v>1003</v>
      </c>
      <c r="E465" s="1" t="s">
        <v>12</v>
      </c>
      <c r="F465" s="1" t="s">
        <v>1004</v>
      </c>
      <c r="G465" s="1" t="s">
        <v>14</v>
      </c>
      <c r="H465" s="1">
        <v>8.8E7</v>
      </c>
      <c r="I465" s="1">
        <v>5.9</v>
      </c>
      <c r="J465" s="1">
        <f>(IMDB_Movies!$C465-IMDB_Movies!$H465)</f>
        <v>-50100362</v>
      </c>
    </row>
    <row r="466" ht="14.25" customHeight="1">
      <c r="A466" s="1" t="s">
        <v>151</v>
      </c>
      <c r="B466" s="1">
        <v>106.0</v>
      </c>
      <c r="C466" s="1">
        <v>3.7754208E7</v>
      </c>
      <c r="D466" s="1" t="s">
        <v>712</v>
      </c>
      <c r="E466" s="1" t="s">
        <v>12</v>
      </c>
      <c r="F466" s="1" t="s">
        <v>1005</v>
      </c>
      <c r="G466" s="1" t="s">
        <v>14</v>
      </c>
      <c r="H466" s="1">
        <v>7.0E7</v>
      </c>
      <c r="I466" s="1">
        <v>6.3</v>
      </c>
      <c r="J466" s="1">
        <f>(IMDB_Movies!$C466-IMDB_Movies!$H466)</f>
        <v>-32245792</v>
      </c>
    </row>
    <row r="467" ht="14.25" customHeight="1">
      <c r="A467" s="1" t="s">
        <v>287</v>
      </c>
      <c r="B467" s="1">
        <v>89.0</v>
      </c>
      <c r="C467" s="1">
        <v>3.8542418E7</v>
      </c>
      <c r="D467" s="1" t="s">
        <v>1006</v>
      </c>
      <c r="E467" s="1" t="s">
        <v>12</v>
      </c>
      <c r="F467" s="1" t="s">
        <v>1007</v>
      </c>
      <c r="G467" s="1" t="s">
        <v>14</v>
      </c>
      <c r="H467" s="1">
        <v>8.0E7</v>
      </c>
      <c r="I467" s="1">
        <v>6.3</v>
      </c>
      <c r="J467" s="1">
        <f>(IMDB_Movies!$C467-IMDB_Movies!$H467)</f>
        <v>-41457582</v>
      </c>
    </row>
    <row r="468" ht="14.25" customHeight="1">
      <c r="A468" s="1" t="s">
        <v>567</v>
      </c>
      <c r="B468" s="1">
        <v>145.0</v>
      </c>
      <c r="C468" s="1">
        <v>3.4566746E7</v>
      </c>
      <c r="D468" s="1" t="s">
        <v>1008</v>
      </c>
      <c r="E468" s="1" t="s">
        <v>70</v>
      </c>
      <c r="F468" s="1" t="s">
        <v>1009</v>
      </c>
      <c r="G468" s="1" t="s">
        <v>14</v>
      </c>
      <c r="H468" s="1">
        <v>8.0E7</v>
      </c>
      <c r="I468" s="1">
        <v>7.3</v>
      </c>
      <c r="J468" s="1">
        <f>(IMDB_Movies!$C468-IMDB_Movies!$H468)</f>
        <v>-45433254</v>
      </c>
    </row>
    <row r="469" ht="14.25" customHeight="1">
      <c r="A469" s="1" t="s">
        <v>239</v>
      </c>
      <c r="B469" s="1">
        <v>114.0</v>
      </c>
      <c r="C469" s="1">
        <v>3.2885565E7</v>
      </c>
      <c r="D469" s="1" t="s">
        <v>308</v>
      </c>
      <c r="E469" s="1" t="s">
        <v>12</v>
      </c>
      <c r="F469" s="1" t="s">
        <v>1010</v>
      </c>
      <c r="G469" s="1" t="s">
        <v>14</v>
      </c>
      <c r="H469" s="1">
        <v>8.0E7</v>
      </c>
      <c r="I469" s="1">
        <v>5.8</v>
      </c>
      <c r="J469" s="1">
        <f>(IMDB_Movies!$C469-IMDB_Movies!$H469)</f>
        <v>-47114435</v>
      </c>
    </row>
    <row r="470" ht="14.25" customHeight="1">
      <c r="A470" s="1" t="s">
        <v>1011</v>
      </c>
      <c r="B470" s="1">
        <v>87.0</v>
      </c>
      <c r="C470" s="1">
        <v>3.6073232E7</v>
      </c>
      <c r="D470" s="1" t="s">
        <v>1012</v>
      </c>
      <c r="E470" s="1" t="s">
        <v>43</v>
      </c>
      <c r="F470" s="1" t="s">
        <v>1013</v>
      </c>
      <c r="G470" s="1" t="s">
        <v>14</v>
      </c>
      <c r="H470" s="1">
        <v>8.0E7</v>
      </c>
      <c r="I470" s="1">
        <v>5.2</v>
      </c>
      <c r="J470" s="1">
        <f>(IMDB_Movies!$C470-IMDB_Movies!$H470)</f>
        <v>-43926768</v>
      </c>
    </row>
    <row r="471" ht="14.25" customHeight="1">
      <c r="A471" s="1" t="s">
        <v>1014</v>
      </c>
      <c r="B471" s="1">
        <v>119.0</v>
      </c>
      <c r="C471" s="1">
        <v>2.1471685E7</v>
      </c>
      <c r="D471" s="1" t="s">
        <v>41</v>
      </c>
      <c r="E471" s="1" t="s">
        <v>12</v>
      </c>
      <c r="F471" s="1" t="s">
        <v>1015</v>
      </c>
      <c r="G471" s="1" t="s">
        <v>14</v>
      </c>
      <c r="H471" s="1">
        <v>4.4E7</v>
      </c>
      <c r="I471" s="1">
        <v>2.4</v>
      </c>
      <c r="J471" s="1">
        <f>(IMDB_Movies!$C471-IMDB_Movies!$H471)</f>
        <v>-22528315</v>
      </c>
    </row>
    <row r="472" ht="14.25" customHeight="1">
      <c r="A472" s="1" t="s">
        <v>1016</v>
      </c>
      <c r="B472" s="1">
        <v>91.0</v>
      </c>
      <c r="C472" s="1">
        <v>2.095082E7</v>
      </c>
      <c r="D472" s="1" t="s">
        <v>466</v>
      </c>
      <c r="E472" s="1" t="s">
        <v>43</v>
      </c>
      <c r="F472" s="1" t="s">
        <v>1017</v>
      </c>
      <c r="G472" s="1" t="s">
        <v>14</v>
      </c>
      <c r="H472" s="1">
        <v>8.0E7</v>
      </c>
      <c r="I472" s="1">
        <v>5.7</v>
      </c>
      <c r="J472" s="1">
        <f>(IMDB_Movies!$C472-IMDB_Movies!$H472)</f>
        <v>-59049180</v>
      </c>
    </row>
    <row r="473" ht="14.25" customHeight="1">
      <c r="A473" s="1" t="s">
        <v>94</v>
      </c>
      <c r="B473" s="1">
        <v>118.0</v>
      </c>
      <c r="C473" s="1">
        <v>1.9673424E7</v>
      </c>
      <c r="D473" s="1" t="s">
        <v>1018</v>
      </c>
      <c r="E473" s="1" t="s">
        <v>70</v>
      </c>
      <c r="F473" s="1" t="s">
        <v>1019</v>
      </c>
      <c r="G473" s="1" t="s">
        <v>14</v>
      </c>
      <c r="H473" s="1">
        <v>8.0E7</v>
      </c>
      <c r="I473" s="1">
        <v>5.8</v>
      </c>
      <c r="J473" s="1">
        <f>(IMDB_Movies!$C473-IMDB_Movies!$H473)</f>
        <v>-60326576</v>
      </c>
    </row>
    <row r="474" ht="14.25" customHeight="1">
      <c r="A474" s="1" t="s">
        <v>423</v>
      </c>
      <c r="B474" s="1">
        <v>116.0</v>
      </c>
      <c r="C474" s="1">
        <v>1.9480739E7</v>
      </c>
      <c r="D474" s="1" t="s">
        <v>41</v>
      </c>
      <c r="E474" s="1" t="s">
        <v>12</v>
      </c>
      <c r="F474" s="1" t="s">
        <v>1020</v>
      </c>
      <c r="G474" s="1" t="s">
        <v>14</v>
      </c>
      <c r="H474" s="1">
        <v>8.0E7</v>
      </c>
      <c r="I474" s="1">
        <v>5.6</v>
      </c>
      <c r="J474" s="1">
        <f>(IMDB_Movies!$C474-IMDB_Movies!$H474)</f>
        <v>-60519261</v>
      </c>
    </row>
    <row r="475" ht="14.25" customHeight="1">
      <c r="A475" s="1" t="s">
        <v>1021</v>
      </c>
      <c r="B475" s="1">
        <v>177.0</v>
      </c>
      <c r="C475" s="1">
        <v>1.7593391E7</v>
      </c>
      <c r="D475" s="1" t="s">
        <v>266</v>
      </c>
      <c r="E475" s="1" t="s">
        <v>12</v>
      </c>
      <c r="F475" s="1" t="s">
        <v>1022</v>
      </c>
      <c r="G475" s="1" t="s">
        <v>14</v>
      </c>
      <c r="H475" s="1">
        <v>8.0E7</v>
      </c>
      <c r="I475" s="1">
        <v>6.0</v>
      </c>
      <c r="J475" s="1">
        <f>(IMDB_Movies!$C475-IMDB_Movies!$H475)</f>
        <v>-62406609</v>
      </c>
    </row>
    <row r="476" ht="14.25" customHeight="1">
      <c r="A476" s="1" t="s">
        <v>350</v>
      </c>
      <c r="B476" s="1">
        <v>97.0</v>
      </c>
      <c r="C476" s="1">
        <v>1.8318E7</v>
      </c>
      <c r="D476" s="1" t="s">
        <v>893</v>
      </c>
      <c r="E476" s="1" t="s">
        <v>43</v>
      </c>
      <c r="F476" s="1" t="s">
        <v>1023</v>
      </c>
      <c r="G476" s="1" t="s">
        <v>14</v>
      </c>
      <c r="H476" s="1">
        <v>8.0E7</v>
      </c>
      <c r="I476" s="1">
        <v>5.8</v>
      </c>
      <c r="J476" s="1">
        <f>(IMDB_Movies!$C476-IMDB_Movies!$H476)</f>
        <v>-61682000</v>
      </c>
    </row>
    <row r="477" ht="14.25" customHeight="1">
      <c r="A477" s="1" t="s">
        <v>429</v>
      </c>
      <c r="B477" s="1">
        <v>106.0</v>
      </c>
      <c r="C477" s="1">
        <v>2.735609E7</v>
      </c>
      <c r="D477" s="1" t="s">
        <v>16</v>
      </c>
      <c r="E477" s="1" t="s">
        <v>12</v>
      </c>
      <c r="F477" s="1" t="s">
        <v>1024</v>
      </c>
      <c r="G477" s="1" t="s">
        <v>14</v>
      </c>
      <c r="H477" s="1">
        <v>9.0E7</v>
      </c>
      <c r="I477" s="1">
        <v>6.0</v>
      </c>
      <c r="J477" s="1">
        <f>(IMDB_Movies!$C477-IMDB_Movies!$H477)</f>
        <v>-62643910</v>
      </c>
    </row>
    <row r="478" ht="14.25" customHeight="1">
      <c r="A478" s="1" t="s">
        <v>1025</v>
      </c>
      <c r="B478" s="1">
        <v>106.0</v>
      </c>
      <c r="C478" s="1">
        <v>1.7473245E7</v>
      </c>
      <c r="D478" s="1" t="s">
        <v>1006</v>
      </c>
      <c r="E478" s="1" t="s">
        <v>12</v>
      </c>
      <c r="F478" s="1" t="s">
        <v>1026</v>
      </c>
      <c r="G478" s="1" t="s">
        <v>14</v>
      </c>
      <c r="H478" s="1">
        <v>7.0E7</v>
      </c>
      <c r="I478" s="1">
        <v>5.7</v>
      </c>
      <c r="J478" s="1">
        <f>(IMDB_Movies!$C478-IMDB_Movies!$H478)</f>
        <v>-52526755</v>
      </c>
    </row>
    <row r="479" ht="14.25" customHeight="1">
      <c r="A479" s="1" t="s">
        <v>738</v>
      </c>
      <c r="B479" s="1">
        <v>94.0</v>
      </c>
      <c r="C479" s="1">
        <v>1.513133E7</v>
      </c>
      <c r="D479" s="1" t="s">
        <v>282</v>
      </c>
      <c r="E479" s="1" t="s">
        <v>43</v>
      </c>
      <c r="F479" s="1" t="s">
        <v>1027</v>
      </c>
      <c r="G479" s="1" t="s">
        <v>14</v>
      </c>
      <c r="H479" s="1">
        <v>8.6E7</v>
      </c>
      <c r="I479" s="1">
        <v>6.0</v>
      </c>
      <c r="J479" s="1">
        <f>(IMDB_Movies!$C479-IMDB_Movies!$H479)</f>
        <v>-70868670</v>
      </c>
    </row>
    <row r="480" ht="14.25" customHeight="1">
      <c r="A480" s="1" t="s">
        <v>1028</v>
      </c>
      <c r="B480" s="1">
        <v>104.0</v>
      </c>
      <c r="C480" s="1">
        <v>1.9406406E7</v>
      </c>
      <c r="D480" s="1" t="s">
        <v>1029</v>
      </c>
      <c r="E480" s="1" t="s">
        <v>66</v>
      </c>
      <c r="F480" s="1" t="s">
        <v>1030</v>
      </c>
      <c r="G480" s="1" t="s">
        <v>90</v>
      </c>
      <c r="H480" s="1">
        <v>4.0E7</v>
      </c>
      <c r="I480" s="1">
        <v>7.8</v>
      </c>
      <c r="J480" s="1">
        <f>(IMDB_Movies!$C480-IMDB_Movies!$H480)</f>
        <v>-20593594</v>
      </c>
    </row>
    <row r="481" ht="14.25" customHeight="1">
      <c r="A481" s="1" t="s">
        <v>679</v>
      </c>
      <c r="B481" s="1">
        <v>102.0</v>
      </c>
      <c r="C481" s="1">
        <v>1891821.0</v>
      </c>
      <c r="D481" s="1" t="s">
        <v>187</v>
      </c>
      <c r="E481" s="1" t="s">
        <v>12</v>
      </c>
      <c r="F481" s="1" t="s">
        <v>1031</v>
      </c>
      <c r="G481" s="1" t="s">
        <v>14</v>
      </c>
      <c r="H481" s="1">
        <v>5.2E7</v>
      </c>
      <c r="I481" s="1">
        <v>4.2</v>
      </c>
      <c r="J481" s="1">
        <f>(IMDB_Movies!$C481-IMDB_Movies!$H481)</f>
        <v>-50108179</v>
      </c>
    </row>
    <row r="482" ht="14.25" customHeight="1">
      <c r="A482" s="1" t="s">
        <v>857</v>
      </c>
      <c r="B482" s="1">
        <v>105.0</v>
      </c>
      <c r="C482" s="1">
        <v>2.3219748E7</v>
      </c>
      <c r="D482" s="1" t="s">
        <v>1032</v>
      </c>
      <c r="E482" s="1" t="s">
        <v>12</v>
      </c>
      <c r="F482" s="1" t="s">
        <v>1033</v>
      </c>
      <c r="G482" s="1" t="s">
        <v>14</v>
      </c>
      <c r="H482" s="1">
        <v>8.0E7</v>
      </c>
      <c r="I482" s="1">
        <v>5.6</v>
      </c>
      <c r="J482" s="1">
        <f>(IMDB_Movies!$C482-IMDB_Movies!$H482)</f>
        <v>-56780252</v>
      </c>
    </row>
    <row r="483" ht="14.25" customHeight="1">
      <c r="A483" s="1" t="s">
        <v>352</v>
      </c>
      <c r="B483" s="1">
        <v>135.0</v>
      </c>
      <c r="C483" s="1">
        <v>1.70708996E8</v>
      </c>
      <c r="D483" s="1" t="s">
        <v>586</v>
      </c>
      <c r="E483" s="1" t="s">
        <v>53</v>
      </c>
      <c r="F483" s="1" t="s">
        <v>1034</v>
      </c>
      <c r="G483" s="1" t="s">
        <v>14</v>
      </c>
      <c r="H483" s="1">
        <v>5.8E7</v>
      </c>
      <c r="I483" s="1">
        <v>8.2</v>
      </c>
      <c r="J483" s="1">
        <f>(IMDB_Movies!$C483-IMDB_Movies!$H483)</f>
        <v>112708996</v>
      </c>
    </row>
    <row r="484" ht="14.25" customHeight="1">
      <c r="A484" s="1" t="s">
        <v>875</v>
      </c>
      <c r="B484" s="1">
        <v>73.0</v>
      </c>
      <c r="C484" s="1">
        <v>4.22783777E8</v>
      </c>
      <c r="D484" s="1" t="s">
        <v>1035</v>
      </c>
      <c r="E484" s="1" t="s">
        <v>43</v>
      </c>
      <c r="F484" s="1" t="s">
        <v>1036</v>
      </c>
      <c r="G484" s="1" t="s">
        <v>14</v>
      </c>
      <c r="H484" s="1">
        <v>4.5E7</v>
      </c>
      <c r="I484" s="1">
        <v>8.5</v>
      </c>
      <c r="J484" s="1">
        <f>(IMDB_Movies!$C484-IMDB_Movies!$H484)</f>
        <v>377783777</v>
      </c>
    </row>
    <row r="485" ht="14.25" customHeight="1">
      <c r="A485" s="1" t="s">
        <v>575</v>
      </c>
      <c r="B485" s="1">
        <v>94.0</v>
      </c>
      <c r="C485" s="1">
        <v>1.03812241E8</v>
      </c>
      <c r="D485" s="1" t="s">
        <v>99</v>
      </c>
      <c r="E485" s="1" t="s">
        <v>12</v>
      </c>
      <c r="F485" s="1" t="s">
        <v>1037</v>
      </c>
      <c r="G485" s="1" t="s">
        <v>14</v>
      </c>
      <c r="H485" s="1">
        <v>7.9E7</v>
      </c>
      <c r="I485" s="1">
        <v>5.8</v>
      </c>
      <c r="J485" s="1">
        <f>(IMDB_Movies!$C485-IMDB_Movies!$H485)</f>
        <v>24812241</v>
      </c>
    </row>
    <row r="486" ht="14.25" customHeight="1">
      <c r="A486" s="1" t="s">
        <v>1038</v>
      </c>
      <c r="B486" s="1">
        <v>95.0</v>
      </c>
      <c r="C486" s="1">
        <v>1.19793567E8</v>
      </c>
      <c r="D486" s="1" t="s">
        <v>1039</v>
      </c>
      <c r="E486" s="1" t="s">
        <v>48</v>
      </c>
      <c r="F486" s="1" t="s">
        <v>1040</v>
      </c>
      <c r="G486" s="1" t="s">
        <v>14</v>
      </c>
      <c r="H486" s="1">
        <v>7.8E7</v>
      </c>
      <c r="I486" s="1">
        <v>6.5</v>
      </c>
      <c r="J486" s="1">
        <f>(IMDB_Movies!$C486-IMDB_Movies!$H486)</f>
        <v>41793567</v>
      </c>
    </row>
    <row r="487" ht="14.25" customHeight="1">
      <c r="A487" s="1" t="s">
        <v>154</v>
      </c>
      <c r="B487" s="1">
        <v>124.0</v>
      </c>
      <c r="C487" s="1">
        <v>9.2930005E7</v>
      </c>
      <c r="D487" s="1" t="s">
        <v>790</v>
      </c>
      <c r="E487" s="1" t="s">
        <v>62</v>
      </c>
      <c r="F487" s="1" t="s">
        <v>1041</v>
      </c>
      <c r="G487" s="1" t="s">
        <v>14</v>
      </c>
      <c r="H487" s="1">
        <v>7.8E7</v>
      </c>
      <c r="I487" s="1">
        <v>7.2</v>
      </c>
      <c r="J487" s="1">
        <f>(IMDB_Movies!$C487-IMDB_Movies!$H487)</f>
        <v>14930005</v>
      </c>
    </row>
    <row r="488" ht="14.25" customHeight="1">
      <c r="A488" s="1" t="s">
        <v>369</v>
      </c>
      <c r="B488" s="1">
        <v>136.0</v>
      </c>
      <c r="C488" s="1">
        <v>6.7286731E7</v>
      </c>
      <c r="D488" s="1" t="s">
        <v>80</v>
      </c>
      <c r="E488" s="1" t="s">
        <v>12</v>
      </c>
      <c r="F488" s="1" t="s">
        <v>1042</v>
      </c>
      <c r="G488" s="1" t="s">
        <v>14</v>
      </c>
      <c r="H488" s="1">
        <v>1.0E8</v>
      </c>
      <c r="I488" s="1">
        <v>6.7</v>
      </c>
      <c r="J488" s="1">
        <f>(IMDB_Movies!$C488-IMDB_Movies!$H488)</f>
        <v>-32713269</v>
      </c>
    </row>
    <row r="489" ht="14.25" customHeight="1">
      <c r="A489" s="1" t="s">
        <v>808</v>
      </c>
      <c r="B489" s="1">
        <v>91.0</v>
      </c>
      <c r="C489" s="1">
        <v>7.4158157E7</v>
      </c>
      <c r="D489" s="1" t="s">
        <v>57</v>
      </c>
      <c r="E489" s="1" t="s">
        <v>57</v>
      </c>
      <c r="F489" s="1" t="s">
        <v>1043</v>
      </c>
      <c r="G489" s="1" t="s">
        <v>14</v>
      </c>
      <c r="H489" s="1">
        <v>7.9E7</v>
      </c>
      <c r="I489" s="1">
        <v>3.4</v>
      </c>
      <c r="J489" s="1">
        <f>(IMDB_Movies!$C489-IMDB_Movies!$H489)</f>
        <v>-4841843</v>
      </c>
    </row>
    <row r="490" ht="14.25" customHeight="1">
      <c r="A490" s="1" t="s">
        <v>1044</v>
      </c>
      <c r="B490" s="1">
        <v>107.0</v>
      </c>
      <c r="C490" s="1">
        <v>1.27083765E8</v>
      </c>
      <c r="D490" s="1" t="s">
        <v>185</v>
      </c>
      <c r="E490" s="1" t="s">
        <v>12</v>
      </c>
      <c r="F490" s="1" t="s">
        <v>1045</v>
      </c>
      <c r="G490" s="1" t="s">
        <v>14</v>
      </c>
      <c r="H490" s="1">
        <v>7.6E7</v>
      </c>
      <c r="I490" s="1">
        <v>5.9</v>
      </c>
      <c r="J490" s="1">
        <f>(IMDB_Movies!$C490-IMDB_Movies!$H490)</f>
        <v>51083765</v>
      </c>
    </row>
    <row r="491" ht="14.25" customHeight="1">
      <c r="A491" s="1" t="s">
        <v>459</v>
      </c>
      <c r="B491" s="1">
        <v>108.0</v>
      </c>
      <c r="C491" s="1">
        <v>1339152.0</v>
      </c>
      <c r="D491" s="1" t="s">
        <v>1046</v>
      </c>
      <c r="E491" s="1" t="s">
        <v>43</v>
      </c>
      <c r="F491" s="1" t="s">
        <v>1047</v>
      </c>
      <c r="G491" s="1" t="s">
        <v>14</v>
      </c>
      <c r="H491" s="1">
        <v>8.12E7</v>
      </c>
      <c r="I491" s="1">
        <v>7.8</v>
      </c>
      <c r="J491" s="1">
        <f>(IMDB_Movies!$C491-IMDB_Movies!$H491)</f>
        <v>-79860848</v>
      </c>
    </row>
    <row r="492" ht="14.25" customHeight="1">
      <c r="A492" s="1" t="s">
        <v>1048</v>
      </c>
      <c r="B492" s="1">
        <v>99.0</v>
      </c>
      <c r="C492" s="1">
        <v>1.5071514E7</v>
      </c>
      <c r="D492" s="1" t="s">
        <v>1049</v>
      </c>
      <c r="E492" s="1" t="s">
        <v>96</v>
      </c>
      <c r="F492" s="1" t="s">
        <v>1050</v>
      </c>
      <c r="G492" s="1" t="s">
        <v>14</v>
      </c>
      <c r="H492" s="1">
        <v>8.0E7</v>
      </c>
      <c r="I492" s="1">
        <v>5.9</v>
      </c>
      <c r="J492" s="1">
        <f>(IMDB_Movies!$C492-IMDB_Movies!$H492)</f>
        <v>-64928486</v>
      </c>
    </row>
    <row r="493" ht="14.25" customHeight="1">
      <c r="A493" s="1" t="s">
        <v>1051</v>
      </c>
      <c r="B493" s="1">
        <v>92.0</v>
      </c>
      <c r="C493" s="1">
        <v>2.600061E7</v>
      </c>
      <c r="D493" s="1" t="s">
        <v>159</v>
      </c>
      <c r="E493" s="1" t="s">
        <v>43</v>
      </c>
      <c r="F493" s="1" t="s">
        <v>1052</v>
      </c>
      <c r="G493" s="1" t="s">
        <v>14</v>
      </c>
      <c r="H493" s="1">
        <v>7.6E7</v>
      </c>
      <c r="I493" s="1">
        <v>4.1</v>
      </c>
      <c r="J493" s="1">
        <f>(IMDB_Movies!$C493-IMDB_Movies!$H493)</f>
        <v>-49999390</v>
      </c>
    </row>
    <row r="494" ht="14.25" customHeight="1">
      <c r="A494" s="1" t="s">
        <v>1053</v>
      </c>
      <c r="B494" s="1">
        <v>87.0</v>
      </c>
      <c r="C494" s="1">
        <v>3.2350554E8</v>
      </c>
      <c r="D494" s="1" t="s">
        <v>1054</v>
      </c>
      <c r="E494" s="1" t="s">
        <v>48</v>
      </c>
      <c r="F494" s="1" t="s">
        <v>1055</v>
      </c>
      <c r="G494" s="1" t="s">
        <v>14</v>
      </c>
      <c r="H494" s="1">
        <v>7.5E7</v>
      </c>
      <c r="I494" s="1">
        <v>6.8</v>
      </c>
      <c r="J494" s="1">
        <f>(IMDB_Movies!$C494-IMDB_Movies!$H494)</f>
        <v>248505540</v>
      </c>
    </row>
    <row r="495" ht="14.25" customHeight="1">
      <c r="A495" s="1" t="s">
        <v>1056</v>
      </c>
      <c r="B495" s="1">
        <v>110.0</v>
      </c>
      <c r="C495" s="1">
        <v>6.64626E7</v>
      </c>
      <c r="D495" s="1" t="s">
        <v>11</v>
      </c>
      <c r="E495" s="1" t="s">
        <v>12</v>
      </c>
      <c r="F495" s="1" t="s">
        <v>1057</v>
      </c>
      <c r="G495" s="1" t="s">
        <v>14</v>
      </c>
      <c r="H495" s="1">
        <v>7.8E7</v>
      </c>
      <c r="I495" s="1">
        <v>5.8</v>
      </c>
      <c r="J495" s="1">
        <f>(IMDB_Movies!$C495-IMDB_Movies!$H495)</f>
        <v>-11537400</v>
      </c>
    </row>
    <row r="496" ht="14.25" customHeight="1">
      <c r="A496" s="1" t="s">
        <v>1058</v>
      </c>
      <c r="B496" s="1">
        <v>98.0</v>
      </c>
      <c r="C496" s="1">
        <v>3.68049635E8</v>
      </c>
      <c r="D496" s="1" t="s">
        <v>782</v>
      </c>
      <c r="E496" s="1" t="s">
        <v>48</v>
      </c>
      <c r="F496" s="1" t="s">
        <v>1059</v>
      </c>
      <c r="G496" s="1" t="s">
        <v>14</v>
      </c>
      <c r="H496" s="1">
        <v>7.6E7</v>
      </c>
      <c r="I496" s="1">
        <v>7.5</v>
      </c>
      <c r="J496" s="1">
        <f>(IMDB_Movies!$C496-IMDB_Movies!$H496)</f>
        <v>292049635</v>
      </c>
    </row>
    <row r="497" ht="14.25" customHeight="1">
      <c r="A497" s="1" t="s">
        <v>214</v>
      </c>
      <c r="B497" s="1">
        <v>154.0</v>
      </c>
      <c r="C497" s="1">
        <v>3.06124059E8</v>
      </c>
      <c r="D497" s="1" t="s">
        <v>41</v>
      </c>
      <c r="E497" s="1" t="s">
        <v>12</v>
      </c>
      <c r="F497" s="1" t="s">
        <v>1060</v>
      </c>
      <c r="G497" s="1" t="s">
        <v>14</v>
      </c>
      <c r="H497" s="1">
        <v>7.5E7</v>
      </c>
      <c r="I497" s="1">
        <v>6.9</v>
      </c>
      <c r="J497" s="1">
        <f>(IMDB_Movies!$C497-IMDB_Movies!$H497)</f>
        <v>231124059</v>
      </c>
    </row>
    <row r="498" ht="14.25" customHeight="1">
      <c r="A498" s="1" t="s">
        <v>203</v>
      </c>
      <c r="B498" s="1">
        <v>129.0</v>
      </c>
      <c r="C498" s="1">
        <v>2.29074524E8</v>
      </c>
      <c r="D498" s="1" t="s">
        <v>41</v>
      </c>
      <c r="E498" s="1" t="s">
        <v>12</v>
      </c>
      <c r="F498" s="1" t="s">
        <v>1061</v>
      </c>
      <c r="G498" s="1" t="s">
        <v>14</v>
      </c>
      <c r="H498" s="1">
        <v>7.3E7</v>
      </c>
      <c r="I498" s="1">
        <v>6.5</v>
      </c>
      <c r="J498" s="1">
        <f>(IMDB_Movies!$C498-IMDB_Movies!$H498)</f>
        <v>156074524</v>
      </c>
    </row>
    <row r="499" ht="14.25" customHeight="1">
      <c r="A499" s="1" t="s">
        <v>337</v>
      </c>
      <c r="B499" s="1">
        <v>86.0</v>
      </c>
      <c r="C499" s="1">
        <v>1.93136719E8</v>
      </c>
      <c r="D499" s="1" t="s">
        <v>227</v>
      </c>
      <c r="E499" s="1" t="s">
        <v>43</v>
      </c>
      <c r="F499" s="1" t="s">
        <v>1062</v>
      </c>
      <c r="G499" s="1" t="s">
        <v>14</v>
      </c>
      <c r="H499" s="1">
        <v>7.5E7</v>
      </c>
      <c r="I499" s="1">
        <v>6.9</v>
      </c>
      <c r="J499" s="1">
        <f>(IMDB_Movies!$C499-IMDB_Movies!$H499)</f>
        <v>118136719</v>
      </c>
    </row>
    <row r="500" ht="14.25" customHeight="1">
      <c r="A500" s="1" t="s">
        <v>478</v>
      </c>
      <c r="B500" s="1">
        <v>109.0</v>
      </c>
      <c r="C500" s="1">
        <v>3.5286428E7</v>
      </c>
      <c r="D500" s="1" t="s">
        <v>968</v>
      </c>
      <c r="E500" s="1" t="s">
        <v>70</v>
      </c>
      <c r="F500" s="1" t="s">
        <v>1063</v>
      </c>
      <c r="G500" s="1" t="s">
        <v>14</v>
      </c>
      <c r="H500" s="1">
        <v>7.6E7</v>
      </c>
      <c r="I500" s="1">
        <v>7.9</v>
      </c>
      <c r="J500" s="1">
        <f>(IMDB_Movies!$C500-IMDB_Movies!$H500)</f>
        <v>-40713572</v>
      </c>
    </row>
    <row r="501" ht="14.25" customHeight="1">
      <c r="A501" s="1" t="s">
        <v>68</v>
      </c>
      <c r="B501" s="1">
        <v>104.0</v>
      </c>
      <c r="C501" s="1">
        <v>1.57299717E8</v>
      </c>
      <c r="D501" s="1" t="s">
        <v>41</v>
      </c>
      <c r="E501" s="1" t="s">
        <v>12</v>
      </c>
      <c r="F501" s="1" t="s">
        <v>1064</v>
      </c>
      <c r="G501" s="1" t="s">
        <v>14</v>
      </c>
      <c r="H501" s="1">
        <v>7.5E7</v>
      </c>
      <c r="I501" s="1">
        <v>7.4</v>
      </c>
      <c r="J501" s="1">
        <f>(IMDB_Movies!$C501-IMDB_Movies!$H501)</f>
        <v>82299717</v>
      </c>
    </row>
    <row r="502" ht="14.25" customHeight="1">
      <c r="A502" s="1" t="s">
        <v>1065</v>
      </c>
      <c r="B502" s="1">
        <v>110.0</v>
      </c>
      <c r="C502" s="1">
        <v>1.34568845E8</v>
      </c>
      <c r="D502" s="1" t="s">
        <v>1066</v>
      </c>
      <c r="E502" s="1" t="s">
        <v>12</v>
      </c>
      <c r="F502" s="1" t="s">
        <v>1067</v>
      </c>
      <c r="G502" s="1" t="s">
        <v>14</v>
      </c>
      <c r="H502" s="1">
        <v>7.5E7</v>
      </c>
      <c r="I502" s="1">
        <v>6.7</v>
      </c>
      <c r="J502" s="1">
        <f>(IMDB_Movies!$C502-IMDB_Movies!$H502)</f>
        <v>59568845</v>
      </c>
    </row>
    <row r="503" ht="14.25" customHeight="1">
      <c r="A503" s="1" t="s">
        <v>162</v>
      </c>
      <c r="B503" s="1">
        <v>136.0</v>
      </c>
      <c r="C503" s="1">
        <v>1.34006721E8</v>
      </c>
      <c r="D503" s="1" t="s">
        <v>19</v>
      </c>
      <c r="E503" s="1" t="s">
        <v>12</v>
      </c>
      <c r="F503" s="1" t="s">
        <v>1068</v>
      </c>
      <c r="G503" s="1" t="s">
        <v>14</v>
      </c>
      <c r="H503" s="1">
        <v>7.5E7</v>
      </c>
      <c r="I503" s="1">
        <v>7.4</v>
      </c>
      <c r="J503" s="1">
        <f>(IMDB_Movies!$C503-IMDB_Movies!$H503)</f>
        <v>59006721</v>
      </c>
    </row>
    <row r="504" ht="14.25" customHeight="1">
      <c r="A504" s="1" t="s">
        <v>498</v>
      </c>
      <c r="B504" s="1">
        <v>115.0</v>
      </c>
      <c r="C504" s="1">
        <v>1.95329763E8</v>
      </c>
      <c r="D504" s="1" t="s">
        <v>416</v>
      </c>
      <c r="E504" s="1" t="s">
        <v>12</v>
      </c>
      <c r="F504" s="1" t="s">
        <v>1069</v>
      </c>
      <c r="G504" s="1" t="s">
        <v>14</v>
      </c>
      <c r="H504" s="1">
        <v>8.0E7</v>
      </c>
      <c r="I504" s="1">
        <v>6.9</v>
      </c>
      <c r="J504" s="1">
        <f>(IMDB_Movies!$C504-IMDB_Movies!$H504)</f>
        <v>115329763</v>
      </c>
    </row>
    <row r="505" ht="14.25" customHeight="1">
      <c r="A505" s="1" t="s">
        <v>900</v>
      </c>
      <c r="B505" s="1">
        <v>99.0</v>
      </c>
      <c r="C505" s="1">
        <v>1.20776832E8</v>
      </c>
      <c r="D505" s="1" t="s">
        <v>631</v>
      </c>
      <c r="E505" s="1" t="s">
        <v>57</v>
      </c>
      <c r="F505" s="1" t="s">
        <v>1070</v>
      </c>
      <c r="G505" s="1" t="s">
        <v>14</v>
      </c>
      <c r="H505" s="1">
        <v>7.5E7</v>
      </c>
      <c r="I505" s="1">
        <v>6.8</v>
      </c>
      <c r="J505" s="1">
        <f>(IMDB_Movies!$C505-IMDB_Movies!$H505)</f>
        <v>45776832</v>
      </c>
    </row>
    <row r="506" ht="14.25" customHeight="1">
      <c r="A506" s="1" t="s">
        <v>944</v>
      </c>
      <c r="B506" s="1">
        <v>117.0</v>
      </c>
      <c r="C506" s="1">
        <v>1.18823091E8</v>
      </c>
      <c r="D506" s="1" t="s">
        <v>1071</v>
      </c>
      <c r="E506" s="1" t="s">
        <v>57</v>
      </c>
      <c r="F506" s="1" t="s">
        <v>1072</v>
      </c>
      <c r="G506" s="1" t="s">
        <v>14</v>
      </c>
      <c r="H506" s="1">
        <v>7.5E7</v>
      </c>
      <c r="I506" s="1">
        <v>6.7</v>
      </c>
      <c r="J506" s="1">
        <f>(IMDB_Movies!$C506-IMDB_Movies!$H506)</f>
        <v>43823091</v>
      </c>
    </row>
    <row r="507" ht="14.25" customHeight="1">
      <c r="A507" s="1" t="s">
        <v>771</v>
      </c>
      <c r="B507" s="1">
        <v>125.0</v>
      </c>
      <c r="C507" s="1">
        <v>4.1814863E7</v>
      </c>
      <c r="D507" s="1" t="s">
        <v>1073</v>
      </c>
      <c r="E507" s="1" t="s">
        <v>82</v>
      </c>
      <c r="F507" s="1" t="s">
        <v>1074</v>
      </c>
      <c r="G507" s="1" t="s">
        <v>14</v>
      </c>
      <c r="H507" s="1">
        <v>5.0E7</v>
      </c>
      <c r="I507" s="1">
        <v>5.1</v>
      </c>
      <c r="J507" s="1">
        <f>(IMDB_Movies!$C507-IMDB_Movies!$H507)</f>
        <v>-8185137</v>
      </c>
    </row>
    <row r="508" ht="14.25" customHeight="1">
      <c r="A508" s="1" t="s">
        <v>1075</v>
      </c>
      <c r="B508" s="1">
        <v>110.0</v>
      </c>
      <c r="C508" s="1">
        <v>9.7360069E7</v>
      </c>
      <c r="D508" s="1" t="s">
        <v>1076</v>
      </c>
      <c r="E508" s="1" t="s">
        <v>12</v>
      </c>
      <c r="F508" s="1" t="s">
        <v>1077</v>
      </c>
      <c r="G508" s="1" t="s">
        <v>14</v>
      </c>
      <c r="H508" s="1">
        <v>7.5E7</v>
      </c>
      <c r="I508" s="1">
        <v>4.1</v>
      </c>
      <c r="J508" s="1">
        <f>(IMDB_Movies!$C508-IMDB_Movies!$H508)</f>
        <v>22360069</v>
      </c>
    </row>
    <row r="509" ht="14.25" customHeight="1">
      <c r="A509" s="1" t="s">
        <v>445</v>
      </c>
      <c r="B509" s="1">
        <v>125.0</v>
      </c>
      <c r="C509" s="1">
        <v>1.17698894E8</v>
      </c>
      <c r="D509" s="1" t="s">
        <v>820</v>
      </c>
      <c r="E509" s="1" t="s">
        <v>62</v>
      </c>
      <c r="F509" s="1" t="s">
        <v>1078</v>
      </c>
      <c r="G509" s="1" t="s">
        <v>14</v>
      </c>
      <c r="H509" s="1">
        <v>7.5E7</v>
      </c>
      <c r="I509" s="1">
        <v>7.3</v>
      </c>
      <c r="J509" s="1">
        <f>(IMDB_Movies!$C509-IMDB_Movies!$H509)</f>
        <v>42698894</v>
      </c>
    </row>
    <row r="510" ht="14.25" customHeight="1">
      <c r="A510" s="1" t="s">
        <v>808</v>
      </c>
      <c r="B510" s="1">
        <v>102.0</v>
      </c>
      <c r="C510" s="1">
        <v>1.62001186E8</v>
      </c>
      <c r="D510" s="1" t="s">
        <v>57</v>
      </c>
      <c r="E510" s="1" t="s">
        <v>57</v>
      </c>
      <c r="F510" s="1" t="s">
        <v>1079</v>
      </c>
      <c r="G510" s="1" t="s">
        <v>14</v>
      </c>
      <c r="H510" s="1">
        <v>8.0E7</v>
      </c>
      <c r="I510" s="1">
        <v>6.0</v>
      </c>
      <c r="J510" s="1">
        <f>(IMDB_Movies!$C510-IMDB_Movies!$H510)</f>
        <v>82001186</v>
      </c>
    </row>
    <row r="511" ht="14.25" customHeight="1">
      <c r="A511" s="1" t="s">
        <v>203</v>
      </c>
      <c r="B511" s="1">
        <v>128.0</v>
      </c>
      <c r="C511" s="1">
        <v>7.7032279E7</v>
      </c>
      <c r="D511" s="1" t="s">
        <v>917</v>
      </c>
      <c r="E511" s="1" t="s">
        <v>57</v>
      </c>
      <c r="F511" s="1" t="s">
        <v>1080</v>
      </c>
      <c r="G511" s="1" t="s">
        <v>14</v>
      </c>
      <c r="H511" s="1">
        <v>6.0E7</v>
      </c>
      <c r="I511" s="1">
        <v>7.3</v>
      </c>
      <c r="J511" s="1">
        <f>(IMDB_Movies!$C511-IMDB_Movies!$H511)</f>
        <v>17032279</v>
      </c>
    </row>
    <row r="512" ht="14.25" customHeight="1">
      <c r="A512" s="1" t="s">
        <v>822</v>
      </c>
      <c r="B512" s="1">
        <v>100.0</v>
      </c>
      <c r="C512" s="1">
        <v>7.3023275E7</v>
      </c>
      <c r="D512" s="1" t="s">
        <v>1081</v>
      </c>
      <c r="E512" s="1" t="s">
        <v>57</v>
      </c>
      <c r="F512" s="1" t="s">
        <v>1082</v>
      </c>
      <c r="G512" s="1" t="s">
        <v>14</v>
      </c>
      <c r="H512" s="1">
        <v>3.5E7</v>
      </c>
      <c r="I512" s="1">
        <v>5.4</v>
      </c>
      <c r="J512" s="1">
        <f>(IMDB_Movies!$C512-IMDB_Movies!$H512)</f>
        <v>38023275</v>
      </c>
    </row>
    <row r="513" ht="14.25" customHeight="1">
      <c r="A513" s="1" t="s">
        <v>178</v>
      </c>
      <c r="B513" s="1">
        <v>124.0</v>
      </c>
      <c r="C513" s="1">
        <v>6.847336E7</v>
      </c>
      <c r="D513" s="1" t="s">
        <v>308</v>
      </c>
      <c r="E513" s="1" t="s">
        <v>12</v>
      </c>
      <c r="F513" s="1" t="s">
        <v>1083</v>
      </c>
      <c r="G513" s="1" t="s">
        <v>14</v>
      </c>
      <c r="H513" s="1">
        <v>7.5E7</v>
      </c>
      <c r="I513" s="1">
        <v>5.9</v>
      </c>
      <c r="J513" s="1">
        <f>(IMDB_Movies!$C513-IMDB_Movies!$H513)</f>
        <v>-6526640</v>
      </c>
    </row>
    <row r="514" ht="14.25" customHeight="1">
      <c r="A514" s="1" t="s">
        <v>1084</v>
      </c>
      <c r="B514" s="1">
        <v>102.0</v>
      </c>
      <c r="C514" s="1">
        <v>6.6636385E7</v>
      </c>
      <c r="D514" s="1" t="s">
        <v>1085</v>
      </c>
      <c r="E514" s="1" t="s">
        <v>53</v>
      </c>
      <c r="F514" s="1" t="s">
        <v>1086</v>
      </c>
      <c r="G514" s="1" t="s">
        <v>14</v>
      </c>
      <c r="H514" s="1">
        <v>7.5E7</v>
      </c>
      <c r="I514" s="1">
        <v>7.1</v>
      </c>
      <c r="J514" s="1">
        <f>(IMDB_Movies!$C514-IMDB_Movies!$H514)</f>
        <v>-8363615</v>
      </c>
    </row>
    <row r="515" ht="14.25" customHeight="1">
      <c r="A515" s="1" t="s">
        <v>742</v>
      </c>
      <c r="B515" s="1">
        <v>90.0</v>
      </c>
      <c r="C515" s="1">
        <v>1.60762022E8</v>
      </c>
      <c r="D515" s="1" t="s">
        <v>227</v>
      </c>
      <c r="E515" s="1" t="s">
        <v>43</v>
      </c>
      <c r="F515" s="1" t="s">
        <v>1087</v>
      </c>
      <c r="G515" s="1" t="s">
        <v>14</v>
      </c>
      <c r="H515" s="1">
        <v>7.5E7</v>
      </c>
      <c r="I515" s="1">
        <v>6.0</v>
      </c>
      <c r="J515" s="1">
        <f>(IMDB_Movies!$C515-IMDB_Movies!$H515)</f>
        <v>85762022</v>
      </c>
    </row>
    <row r="516" ht="14.25" customHeight="1">
      <c r="A516" s="1" t="s">
        <v>440</v>
      </c>
      <c r="B516" s="1">
        <v>130.0</v>
      </c>
      <c r="C516" s="1">
        <v>1.03338338E8</v>
      </c>
      <c r="D516" s="1" t="s">
        <v>1088</v>
      </c>
      <c r="E516" s="1" t="s">
        <v>70</v>
      </c>
      <c r="F516" s="1" t="s">
        <v>1089</v>
      </c>
      <c r="G516" s="1" t="s">
        <v>14</v>
      </c>
      <c r="H516" s="1">
        <v>7.0E7</v>
      </c>
      <c r="I516" s="1">
        <v>6.5</v>
      </c>
      <c r="J516" s="1">
        <f>(IMDB_Movies!$C516-IMDB_Movies!$H516)</f>
        <v>33338338</v>
      </c>
    </row>
    <row r="517" ht="14.25" customHeight="1">
      <c r="A517" s="1" t="s">
        <v>1090</v>
      </c>
      <c r="B517" s="1">
        <v>118.0</v>
      </c>
      <c r="C517" s="1">
        <v>5.5808744E7</v>
      </c>
      <c r="D517" s="1" t="s">
        <v>1091</v>
      </c>
      <c r="E517" s="1" t="s">
        <v>57</v>
      </c>
      <c r="F517" s="1" t="s">
        <v>1092</v>
      </c>
      <c r="G517" s="1" t="s">
        <v>14</v>
      </c>
      <c r="H517" s="1">
        <v>5.3E7</v>
      </c>
      <c r="I517" s="1">
        <v>5.7</v>
      </c>
      <c r="J517" s="1">
        <f>(IMDB_Movies!$C517-IMDB_Movies!$H517)</f>
        <v>2808744</v>
      </c>
    </row>
    <row r="518" ht="14.25" customHeight="1">
      <c r="A518" s="1" t="s">
        <v>203</v>
      </c>
      <c r="B518" s="1">
        <v>163.0</v>
      </c>
      <c r="C518" s="1">
        <v>4.737909E7</v>
      </c>
      <c r="D518" s="1" t="s">
        <v>1008</v>
      </c>
      <c r="E518" s="1" t="s">
        <v>70</v>
      </c>
      <c r="F518" s="1" t="s">
        <v>1093</v>
      </c>
      <c r="G518" s="1" t="s">
        <v>14</v>
      </c>
      <c r="H518" s="1">
        <v>7.0E7</v>
      </c>
      <c r="I518" s="1">
        <v>7.6</v>
      </c>
      <c r="J518" s="1">
        <f>(IMDB_Movies!$C518-IMDB_Movies!$H518)</f>
        <v>-22620910</v>
      </c>
    </row>
    <row r="519" ht="14.25" customHeight="1">
      <c r="A519" s="1" t="s">
        <v>1094</v>
      </c>
      <c r="B519" s="1">
        <v>142.0</v>
      </c>
      <c r="C519" s="1">
        <v>4.3426961E7</v>
      </c>
      <c r="D519" s="1" t="s">
        <v>714</v>
      </c>
      <c r="E519" s="1" t="s">
        <v>12</v>
      </c>
      <c r="F519" s="1" t="s">
        <v>1095</v>
      </c>
      <c r="G519" s="1" t="s">
        <v>14</v>
      </c>
      <c r="H519" s="1">
        <v>7.0E7</v>
      </c>
      <c r="I519" s="1">
        <v>6.6</v>
      </c>
      <c r="J519" s="1">
        <f>(IMDB_Movies!$C519-IMDB_Movies!$H519)</f>
        <v>-26573039</v>
      </c>
    </row>
    <row r="520" ht="14.25" customHeight="1">
      <c r="A520" s="1" t="s">
        <v>1096</v>
      </c>
      <c r="B520" s="1">
        <v>100.0</v>
      </c>
      <c r="C520" s="1">
        <v>4.7000485E7</v>
      </c>
      <c r="D520" s="1" t="s">
        <v>1097</v>
      </c>
      <c r="E520" s="1" t="s">
        <v>12</v>
      </c>
      <c r="F520" s="1" t="s">
        <v>1098</v>
      </c>
      <c r="G520" s="1" t="s">
        <v>14</v>
      </c>
      <c r="H520" s="1">
        <v>7.5E7</v>
      </c>
      <c r="I520" s="1">
        <v>5.4</v>
      </c>
      <c r="J520" s="1">
        <f>(IMDB_Movies!$C520-IMDB_Movies!$H520)</f>
        <v>-27999515</v>
      </c>
    </row>
    <row r="521" ht="14.25" customHeight="1">
      <c r="A521" s="1" t="s">
        <v>503</v>
      </c>
      <c r="B521" s="1">
        <v>116.0</v>
      </c>
      <c r="C521" s="1">
        <v>4.5434443E7</v>
      </c>
      <c r="D521" s="1" t="s">
        <v>613</v>
      </c>
      <c r="E521" s="1" t="s">
        <v>12</v>
      </c>
      <c r="F521" s="1" t="s">
        <v>1099</v>
      </c>
      <c r="G521" s="1" t="s">
        <v>14</v>
      </c>
      <c r="H521" s="1">
        <v>7.5E7</v>
      </c>
      <c r="I521" s="1">
        <v>7.3</v>
      </c>
      <c r="J521" s="1">
        <f>(IMDB_Movies!$C521-IMDB_Movies!$H521)</f>
        <v>-29565557</v>
      </c>
    </row>
    <row r="522" ht="14.25" customHeight="1">
      <c r="A522" s="1" t="s">
        <v>544</v>
      </c>
      <c r="B522" s="1">
        <v>131.0</v>
      </c>
      <c r="C522" s="1">
        <v>4.2044321E7</v>
      </c>
      <c r="D522" s="1" t="s">
        <v>545</v>
      </c>
      <c r="E522" s="1" t="s">
        <v>57</v>
      </c>
      <c r="F522" s="1" t="s">
        <v>1100</v>
      </c>
      <c r="G522" s="1" t="s">
        <v>14</v>
      </c>
      <c r="H522" s="1">
        <v>8.0E7</v>
      </c>
      <c r="I522" s="1">
        <v>6.5</v>
      </c>
      <c r="J522" s="1">
        <f>(IMDB_Movies!$C522-IMDB_Movies!$H522)</f>
        <v>-37955679</v>
      </c>
    </row>
    <row r="523" ht="14.25" customHeight="1">
      <c r="A523" s="1" t="s">
        <v>1101</v>
      </c>
      <c r="B523" s="1">
        <v>91.0</v>
      </c>
      <c r="C523" s="1">
        <v>7.366101E7</v>
      </c>
      <c r="D523" s="1" t="s">
        <v>1102</v>
      </c>
      <c r="E523" s="1" t="s">
        <v>48</v>
      </c>
      <c r="F523" s="1" t="s">
        <v>1103</v>
      </c>
      <c r="G523" s="1" t="s">
        <v>14</v>
      </c>
      <c r="H523" s="1">
        <v>7.5E7</v>
      </c>
      <c r="I523" s="1">
        <v>6.6</v>
      </c>
      <c r="J523" s="1">
        <f>(IMDB_Movies!$C523-IMDB_Movies!$H523)</f>
        <v>-1338990</v>
      </c>
    </row>
    <row r="524" ht="14.25" customHeight="1">
      <c r="A524" s="1" t="s">
        <v>1104</v>
      </c>
      <c r="B524" s="1">
        <v>123.0</v>
      </c>
      <c r="C524" s="1">
        <v>4.1523271E7</v>
      </c>
      <c r="D524" s="1" t="s">
        <v>1105</v>
      </c>
      <c r="E524" s="1" t="s">
        <v>57</v>
      </c>
      <c r="F524" s="1" t="s">
        <v>1106</v>
      </c>
      <c r="G524" s="1" t="s">
        <v>14</v>
      </c>
      <c r="H524" s="1">
        <v>8.0E7</v>
      </c>
      <c r="I524" s="1">
        <v>6.6</v>
      </c>
      <c r="J524" s="1">
        <f>(IMDB_Movies!$C524-IMDB_Movies!$H524)</f>
        <v>-38476729</v>
      </c>
    </row>
    <row r="525" ht="14.25" customHeight="1">
      <c r="A525" s="1" t="s">
        <v>1107</v>
      </c>
      <c r="B525" s="1">
        <v>134.0</v>
      </c>
      <c r="C525" s="1">
        <v>3.7600435E7</v>
      </c>
      <c r="D525" s="1" t="s">
        <v>1108</v>
      </c>
      <c r="E525" s="1" t="s">
        <v>12</v>
      </c>
      <c r="F525" s="1" t="s">
        <v>1109</v>
      </c>
      <c r="G525" s="1" t="s">
        <v>14</v>
      </c>
      <c r="H525" s="1">
        <v>5.5E7</v>
      </c>
      <c r="I525" s="1">
        <v>5.9</v>
      </c>
      <c r="J525" s="1">
        <f>(IMDB_Movies!$C525-IMDB_Movies!$H525)</f>
        <v>-17399565</v>
      </c>
    </row>
    <row r="526" ht="14.25" customHeight="1">
      <c r="A526" s="1" t="s">
        <v>1110</v>
      </c>
      <c r="B526" s="1">
        <v>148.0</v>
      </c>
      <c r="C526" s="1">
        <v>3.9251128E7</v>
      </c>
      <c r="D526" s="1" t="s">
        <v>1111</v>
      </c>
      <c r="E526" s="1" t="s">
        <v>70</v>
      </c>
      <c r="F526" s="1" t="s">
        <v>1112</v>
      </c>
      <c r="G526" s="1" t="s">
        <v>14</v>
      </c>
      <c r="H526" s="1">
        <v>7.5E7</v>
      </c>
      <c r="I526" s="1">
        <v>6.7</v>
      </c>
      <c r="J526" s="1">
        <f>(IMDB_Movies!$C526-IMDB_Movies!$H526)</f>
        <v>-35748872</v>
      </c>
    </row>
    <row r="527" ht="14.25" customHeight="1">
      <c r="A527" s="1" t="s">
        <v>892</v>
      </c>
      <c r="B527" s="1">
        <v>110.0</v>
      </c>
      <c r="C527" s="1">
        <v>8.3503161E7</v>
      </c>
      <c r="D527" s="1" t="s">
        <v>1113</v>
      </c>
      <c r="E527" s="1" t="s">
        <v>12</v>
      </c>
      <c r="F527" s="1" t="s">
        <v>1114</v>
      </c>
      <c r="G527" s="1" t="s">
        <v>14</v>
      </c>
      <c r="H527" s="1">
        <v>7.5E7</v>
      </c>
      <c r="I527" s="1">
        <v>6.1</v>
      </c>
      <c r="J527" s="1">
        <f>(IMDB_Movies!$C527-IMDB_Movies!$H527)</f>
        <v>8503161</v>
      </c>
    </row>
    <row r="528" ht="14.25" customHeight="1">
      <c r="A528" s="1" t="s">
        <v>1115</v>
      </c>
      <c r="B528" s="1">
        <v>113.0</v>
      </c>
      <c r="C528" s="1">
        <v>3.4636443E7</v>
      </c>
      <c r="D528" s="1" t="s">
        <v>871</v>
      </c>
      <c r="E528" s="1" t="s">
        <v>12</v>
      </c>
      <c r="F528" s="1" t="s">
        <v>1116</v>
      </c>
      <c r="G528" s="1" t="s">
        <v>14</v>
      </c>
      <c r="H528" s="1">
        <v>5.2E7</v>
      </c>
      <c r="I528" s="1">
        <v>6.6</v>
      </c>
      <c r="J528" s="1">
        <f>(IMDB_Movies!$C528-IMDB_Movies!$H528)</f>
        <v>-17363557</v>
      </c>
    </row>
    <row r="529" ht="14.25" customHeight="1">
      <c r="A529" s="1" t="s">
        <v>1117</v>
      </c>
      <c r="B529" s="1">
        <v>94.0</v>
      </c>
      <c r="C529" s="1">
        <v>2.2751979E7</v>
      </c>
      <c r="D529" s="1" t="s">
        <v>1118</v>
      </c>
      <c r="E529" s="1" t="s">
        <v>12</v>
      </c>
      <c r="F529" s="1" t="s">
        <v>1119</v>
      </c>
      <c r="G529" s="1" t="s">
        <v>14</v>
      </c>
      <c r="H529" s="1">
        <v>7.5E7</v>
      </c>
      <c r="I529" s="1">
        <v>6.6</v>
      </c>
      <c r="J529" s="1">
        <f>(IMDB_Movies!$C529-IMDB_Movies!$H529)</f>
        <v>-52248021</v>
      </c>
    </row>
    <row r="530" ht="14.25" customHeight="1">
      <c r="A530" s="1" t="s">
        <v>1120</v>
      </c>
      <c r="B530" s="1">
        <v>116.0</v>
      </c>
      <c r="C530" s="1">
        <v>3.0013346E7</v>
      </c>
      <c r="D530" s="1" t="s">
        <v>212</v>
      </c>
      <c r="E530" s="1" t="s">
        <v>12</v>
      </c>
      <c r="F530" s="1" t="s">
        <v>1121</v>
      </c>
      <c r="G530" s="1" t="s">
        <v>14</v>
      </c>
      <c r="H530" s="1">
        <v>7.5E7</v>
      </c>
      <c r="I530" s="1">
        <v>5.3</v>
      </c>
      <c r="J530" s="1">
        <f>(IMDB_Movies!$C530-IMDB_Movies!$H530)</f>
        <v>-44986654</v>
      </c>
    </row>
    <row r="531" ht="14.25" customHeight="1">
      <c r="A531" s="1" t="s">
        <v>857</v>
      </c>
      <c r="B531" s="1">
        <v>99.0</v>
      </c>
      <c r="C531" s="1">
        <v>1.4567883E7</v>
      </c>
      <c r="D531" s="1" t="s">
        <v>1122</v>
      </c>
      <c r="E531" s="1" t="s">
        <v>12</v>
      </c>
      <c r="F531" s="1" t="s">
        <v>1123</v>
      </c>
      <c r="G531" s="1" t="s">
        <v>14</v>
      </c>
      <c r="H531" s="1">
        <v>7.5E7</v>
      </c>
      <c r="I531" s="1">
        <v>6.0</v>
      </c>
      <c r="J531" s="1">
        <f>(IMDB_Movies!$C531-IMDB_Movies!$H531)</f>
        <v>-60432117</v>
      </c>
    </row>
    <row r="532" ht="14.25" customHeight="1">
      <c r="A532" s="1" t="s">
        <v>1124</v>
      </c>
      <c r="B532" s="1">
        <v>93.0</v>
      </c>
      <c r="C532" s="1">
        <v>5409517.0</v>
      </c>
      <c r="D532" s="1" t="s">
        <v>1125</v>
      </c>
      <c r="E532" s="1" t="s">
        <v>48</v>
      </c>
      <c r="F532" s="1" t="s">
        <v>1126</v>
      </c>
      <c r="G532" s="1" t="s">
        <v>14</v>
      </c>
      <c r="H532" s="1">
        <v>7.5E7</v>
      </c>
      <c r="I532" s="1">
        <v>4.7</v>
      </c>
      <c r="J532" s="1">
        <f>(IMDB_Movies!$C532-IMDB_Movies!$H532)</f>
        <v>-69590483</v>
      </c>
    </row>
    <row r="533" ht="14.25" customHeight="1">
      <c r="A533" s="1" t="s">
        <v>764</v>
      </c>
      <c r="B533" s="1">
        <v>113.0</v>
      </c>
      <c r="C533" s="1">
        <v>2.100918E7</v>
      </c>
      <c r="D533" s="1" t="s">
        <v>308</v>
      </c>
      <c r="E533" s="1" t="s">
        <v>12</v>
      </c>
      <c r="F533" s="1" t="s">
        <v>1127</v>
      </c>
      <c r="G533" s="1" t="s">
        <v>14</v>
      </c>
      <c r="H533" s="1">
        <v>4.5E7</v>
      </c>
      <c r="I533" s="1">
        <v>6.1</v>
      </c>
      <c r="J533" s="1">
        <f>(IMDB_Movies!$C533-IMDB_Movies!$H533)</f>
        <v>-23990820</v>
      </c>
    </row>
    <row r="534" ht="14.25" customHeight="1">
      <c r="A534" s="1" t="s">
        <v>376</v>
      </c>
      <c r="B534" s="1">
        <v>106.0</v>
      </c>
      <c r="C534" s="1">
        <v>9.4999143E7</v>
      </c>
      <c r="D534" s="1" t="s">
        <v>815</v>
      </c>
      <c r="E534" s="1" t="s">
        <v>70</v>
      </c>
      <c r="F534" s="1" t="s">
        <v>1128</v>
      </c>
      <c r="G534" s="1" t="s">
        <v>14</v>
      </c>
      <c r="H534" s="1">
        <v>7.5E7</v>
      </c>
      <c r="I534" s="1">
        <v>7.2</v>
      </c>
      <c r="J534" s="1">
        <f>(IMDB_Movies!$C534-IMDB_Movies!$H534)</f>
        <v>19999143</v>
      </c>
    </row>
    <row r="535" ht="14.25" customHeight="1">
      <c r="A535" s="1" t="s">
        <v>1129</v>
      </c>
      <c r="B535" s="1">
        <v>91.0</v>
      </c>
      <c r="C535" s="1">
        <v>3.3602956E8</v>
      </c>
      <c r="D535" s="1" t="s">
        <v>488</v>
      </c>
      <c r="E535" s="1" t="s">
        <v>12</v>
      </c>
      <c r="F535" s="1" t="s">
        <v>1130</v>
      </c>
      <c r="G535" s="1" t="s">
        <v>14</v>
      </c>
      <c r="H535" s="1">
        <v>7.4E7</v>
      </c>
      <c r="I535" s="1">
        <v>6.4</v>
      </c>
      <c r="J535" s="1">
        <f>(IMDB_Movies!$C535-IMDB_Movies!$H535)</f>
        <v>262029560</v>
      </c>
    </row>
    <row r="536" ht="14.25" customHeight="1">
      <c r="A536" s="1" t="s">
        <v>64</v>
      </c>
      <c r="B536" s="1">
        <v>128.0</v>
      </c>
      <c r="C536" s="1">
        <v>3.6381716E7</v>
      </c>
      <c r="D536" s="1" t="s">
        <v>1131</v>
      </c>
      <c r="E536" s="1" t="s">
        <v>12</v>
      </c>
      <c r="F536" s="1" t="s">
        <v>1132</v>
      </c>
      <c r="G536" s="1" t="s">
        <v>14</v>
      </c>
      <c r="H536" s="1">
        <v>8.2E7</v>
      </c>
      <c r="I536" s="1">
        <v>6.1</v>
      </c>
      <c r="J536" s="1">
        <f>(IMDB_Movies!$C536-IMDB_Movies!$H536)</f>
        <v>-45618284</v>
      </c>
    </row>
    <row r="537" ht="14.25" customHeight="1">
      <c r="A537" s="1" t="s">
        <v>829</v>
      </c>
      <c r="B537" s="1">
        <v>98.0</v>
      </c>
      <c r="C537" s="1">
        <v>5.5585389E7</v>
      </c>
      <c r="D537" s="1" t="s">
        <v>820</v>
      </c>
      <c r="E537" s="1" t="s">
        <v>62</v>
      </c>
      <c r="F537" s="1" t="s">
        <v>1133</v>
      </c>
      <c r="G537" s="1" t="s">
        <v>14</v>
      </c>
      <c r="H537" s="1">
        <v>6.9E7</v>
      </c>
      <c r="I537" s="1">
        <v>5.9</v>
      </c>
      <c r="J537" s="1">
        <f>(IMDB_Movies!$C537-IMDB_Movies!$H537)</f>
        <v>-13414611</v>
      </c>
    </row>
    <row r="538" ht="14.25" customHeight="1">
      <c r="A538" s="1" t="s">
        <v>1104</v>
      </c>
      <c r="B538" s="1">
        <v>134.0</v>
      </c>
      <c r="C538" s="1">
        <v>3.6976367E7</v>
      </c>
      <c r="D538" s="1" t="s">
        <v>815</v>
      </c>
      <c r="E538" s="1" t="s">
        <v>70</v>
      </c>
      <c r="F538" s="1" t="s">
        <v>1134</v>
      </c>
      <c r="G538" s="1" t="s">
        <v>14</v>
      </c>
      <c r="H538" s="1">
        <v>7.5E7</v>
      </c>
      <c r="I538" s="1">
        <v>6.0</v>
      </c>
      <c r="J538" s="1">
        <f>(IMDB_Movies!$C538-IMDB_Movies!$H538)</f>
        <v>-38023633</v>
      </c>
    </row>
    <row r="539" ht="14.25" customHeight="1">
      <c r="A539" s="1" t="s">
        <v>1135</v>
      </c>
      <c r="B539" s="1">
        <v>97.0</v>
      </c>
      <c r="C539" s="1">
        <v>1.07225164E8</v>
      </c>
      <c r="D539" s="1" t="s">
        <v>1136</v>
      </c>
      <c r="E539" s="1" t="s">
        <v>12</v>
      </c>
      <c r="F539" s="1" t="s">
        <v>1137</v>
      </c>
      <c r="G539" s="1" t="s">
        <v>14</v>
      </c>
      <c r="H539" s="1">
        <v>7.3E7</v>
      </c>
      <c r="I539" s="1">
        <v>6.3</v>
      </c>
      <c r="J539" s="1">
        <f>(IMDB_Movies!$C539-IMDB_Movies!$H539)</f>
        <v>34225164</v>
      </c>
    </row>
    <row r="540" ht="14.25" customHeight="1">
      <c r="A540" s="1" t="s">
        <v>1110</v>
      </c>
      <c r="B540" s="1">
        <v>112.0</v>
      </c>
      <c r="C540" s="1">
        <v>7.0224196E7</v>
      </c>
      <c r="D540" s="1" t="s">
        <v>1138</v>
      </c>
      <c r="E540" s="1" t="s">
        <v>12</v>
      </c>
      <c r="F540" s="1" t="s">
        <v>1139</v>
      </c>
      <c r="G540" s="1" t="s">
        <v>14</v>
      </c>
      <c r="H540" s="1">
        <v>7.0E7</v>
      </c>
      <c r="I540" s="1">
        <v>5.6</v>
      </c>
      <c r="J540" s="1">
        <f>(IMDB_Movies!$C540-IMDB_Movies!$H540)</f>
        <v>224196</v>
      </c>
    </row>
    <row r="541" ht="14.25" customHeight="1">
      <c r="A541" s="1" t="s">
        <v>1140</v>
      </c>
      <c r="B541" s="1">
        <v>153.0</v>
      </c>
      <c r="C541" s="1">
        <v>5.181419E7</v>
      </c>
      <c r="D541" s="1" t="s">
        <v>917</v>
      </c>
      <c r="E541" s="1" t="s">
        <v>57</v>
      </c>
      <c r="F541" s="1" t="s">
        <v>1141</v>
      </c>
      <c r="G541" s="1" t="s">
        <v>14</v>
      </c>
      <c r="H541" s="1">
        <v>7.5E7</v>
      </c>
      <c r="I541" s="1">
        <v>6.4</v>
      </c>
      <c r="J541" s="1">
        <f>(IMDB_Movies!$C541-IMDB_Movies!$H541)</f>
        <v>-23185810</v>
      </c>
    </row>
    <row r="542" ht="14.25" customHeight="1">
      <c r="A542" s="1" t="s">
        <v>136</v>
      </c>
      <c r="B542" s="1">
        <v>110.0</v>
      </c>
      <c r="C542" s="1">
        <v>4.745645E7</v>
      </c>
      <c r="D542" s="1" t="s">
        <v>379</v>
      </c>
      <c r="E542" s="1" t="s">
        <v>12</v>
      </c>
      <c r="F542" s="1" t="s">
        <v>1142</v>
      </c>
      <c r="G542" s="1" t="s">
        <v>14</v>
      </c>
      <c r="H542" s="1">
        <v>7.0E7</v>
      </c>
      <c r="I542" s="1">
        <v>7.1</v>
      </c>
      <c r="J542" s="1">
        <f>(IMDB_Movies!$C542-IMDB_Movies!$H542)</f>
        <v>-22543550</v>
      </c>
    </row>
    <row r="543" ht="14.25" customHeight="1">
      <c r="A543" s="1" t="s">
        <v>652</v>
      </c>
      <c r="B543" s="1">
        <v>122.0</v>
      </c>
      <c r="C543" s="1">
        <v>1.48213377E8</v>
      </c>
      <c r="D543" s="1" t="s">
        <v>1143</v>
      </c>
      <c r="E543" s="1" t="s">
        <v>12</v>
      </c>
      <c r="F543" s="1" t="s">
        <v>1144</v>
      </c>
      <c r="G543" s="1" t="s">
        <v>14</v>
      </c>
      <c r="H543" s="1">
        <v>7.3E7</v>
      </c>
      <c r="I543" s="1">
        <v>6.6</v>
      </c>
      <c r="J543" s="1">
        <f>(IMDB_Movies!$C543-IMDB_Movies!$H543)</f>
        <v>75213377</v>
      </c>
    </row>
    <row r="544" ht="14.25" customHeight="1">
      <c r="A544" s="1" t="s">
        <v>1145</v>
      </c>
      <c r="B544" s="1">
        <v>87.0</v>
      </c>
      <c r="C544" s="1">
        <v>1.12950721E8</v>
      </c>
      <c r="D544" s="1" t="s">
        <v>246</v>
      </c>
      <c r="E544" s="1" t="s">
        <v>57</v>
      </c>
      <c r="F544" s="1" t="s">
        <v>1146</v>
      </c>
      <c r="G544" s="1" t="s">
        <v>14</v>
      </c>
      <c r="H544" s="1">
        <v>7.2E7</v>
      </c>
      <c r="I544" s="1">
        <v>4.6</v>
      </c>
      <c r="J544" s="1">
        <f>(IMDB_Movies!$C544-IMDB_Movies!$H544)</f>
        <v>40950721</v>
      </c>
    </row>
    <row r="545" ht="14.25" customHeight="1">
      <c r="A545" s="1" t="s">
        <v>1147</v>
      </c>
      <c r="B545" s="1">
        <v>178.0</v>
      </c>
      <c r="C545" s="1">
        <v>7.56E7</v>
      </c>
      <c r="D545" s="1" t="s">
        <v>1148</v>
      </c>
      <c r="E545" s="1" t="s">
        <v>53</v>
      </c>
      <c r="F545" s="1" t="s">
        <v>1149</v>
      </c>
      <c r="G545" s="1" t="s">
        <v>14</v>
      </c>
      <c r="H545" s="1">
        <v>7.2E7</v>
      </c>
      <c r="I545" s="1">
        <v>8.4</v>
      </c>
      <c r="J545" s="1">
        <f>(IMDB_Movies!$C545-IMDB_Movies!$H545)</f>
        <v>3600000</v>
      </c>
    </row>
    <row r="546" ht="14.25" customHeight="1">
      <c r="A546" s="1" t="s">
        <v>18</v>
      </c>
      <c r="B546" s="1">
        <v>125.0</v>
      </c>
      <c r="C546" s="1">
        <v>6.264754E7</v>
      </c>
      <c r="D546" s="1" t="s">
        <v>560</v>
      </c>
      <c r="E546" s="1" t="s">
        <v>12</v>
      </c>
      <c r="F546" s="1" t="s">
        <v>1150</v>
      </c>
      <c r="G546" s="1" t="s">
        <v>14</v>
      </c>
      <c r="H546" s="1">
        <v>7.0E7</v>
      </c>
      <c r="I546" s="1">
        <v>7.1</v>
      </c>
      <c r="J546" s="1">
        <f>(IMDB_Movies!$C546-IMDB_Movies!$H546)</f>
        <v>-7352460</v>
      </c>
    </row>
    <row r="547" ht="14.25" customHeight="1">
      <c r="A547" s="1" t="s">
        <v>1151</v>
      </c>
      <c r="B547" s="1">
        <v>87.0</v>
      </c>
      <c r="C547" s="1">
        <v>1.8313237E8</v>
      </c>
      <c r="D547" s="1" t="s">
        <v>1152</v>
      </c>
      <c r="E547" s="1" t="s">
        <v>43</v>
      </c>
      <c r="F547" s="1" t="s">
        <v>1153</v>
      </c>
      <c r="G547" s="1" t="s">
        <v>14</v>
      </c>
      <c r="H547" s="1">
        <v>7.5E7</v>
      </c>
      <c r="I547" s="1">
        <v>7.4</v>
      </c>
      <c r="J547" s="1">
        <f>(IMDB_Movies!$C547-IMDB_Movies!$H547)</f>
        <v>108132370</v>
      </c>
    </row>
    <row r="548" ht="14.25" customHeight="1">
      <c r="A548" s="1" t="s">
        <v>1154</v>
      </c>
      <c r="B548" s="1">
        <v>152.0</v>
      </c>
      <c r="C548" s="1">
        <v>2.7796042E7</v>
      </c>
      <c r="D548" s="1" t="s">
        <v>129</v>
      </c>
      <c r="E548" s="1" t="s">
        <v>70</v>
      </c>
      <c r="F548" s="1" t="s">
        <v>1155</v>
      </c>
      <c r="G548" s="1" t="s">
        <v>14</v>
      </c>
      <c r="H548" s="1">
        <v>7.2E7</v>
      </c>
      <c r="I548" s="1">
        <v>6.9</v>
      </c>
      <c r="J548" s="1">
        <f>(IMDB_Movies!$C548-IMDB_Movies!$H548)</f>
        <v>-44203958</v>
      </c>
    </row>
    <row r="549" ht="14.25" customHeight="1">
      <c r="A549" s="1" t="s">
        <v>771</v>
      </c>
      <c r="B549" s="1">
        <v>116.0</v>
      </c>
      <c r="C549" s="1">
        <v>3.2616869E7</v>
      </c>
      <c r="D549" s="1" t="s">
        <v>1156</v>
      </c>
      <c r="E549" s="1" t="s">
        <v>12</v>
      </c>
      <c r="F549" s="1" t="s">
        <v>1157</v>
      </c>
      <c r="G549" s="1" t="s">
        <v>14</v>
      </c>
      <c r="H549" s="1">
        <v>7.2E7</v>
      </c>
      <c r="I549" s="1">
        <v>4.5</v>
      </c>
      <c r="J549" s="1">
        <f>(IMDB_Movies!$C549-IMDB_Movies!$H549)</f>
        <v>-39383131</v>
      </c>
    </row>
    <row r="550" ht="14.25" customHeight="1">
      <c r="A550" s="1" t="s">
        <v>879</v>
      </c>
      <c r="B550" s="1">
        <v>109.0</v>
      </c>
      <c r="C550" s="1">
        <v>1.894763E7</v>
      </c>
      <c r="D550" s="1" t="s">
        <v>1158</v>
      </c>
      <c r="E550" s="1" t="s">
        <v>43</v>
      </c>
      <c r="F550" s="1" t="s">
        <v>1159</v>
      </c>
      <c r="G550" s="1" t="s">
        <v>14</v>
      </c>
      <c r="H550" s="1">
        <v>5.966E7</v>
      </c>
      <c r="I550" s="1">
        <v>7.1</v>
      </c>
      <c r="J550" s="1">
        <f>(IMDB_Movies!$C550-IMDB_Movies!$H550)</f>
        <v>-40712370</v>
      </c>
    </row>
    <row r="551" ht="14.25" customHeight="1">
      <c r="A551" s="1" t="s">
        <v>376</v>
      </c>
      <c r="B551" s="1">
        <v>108.0</v>
      </c>
      <c r="C551" s="1">
        <v>1.14195633E8</v>
      </c>
      <c r="D551" s="1" t="s">
        <v>1160</v>
      </c>
      <c r="E551" s="1" t="s">
        <v>70</v>
      </c>
      <c r="F551" s="1" t="s">
        <v>1161</v>
      </c>
      <c r="G551" s="1" t="s">
        <v>14</v>
      </c>
      <c r="H551" s="1">
        <v>6.0E7</v>
      </c>
      <c r="I551" s="1">
        <v>6.5</v>
      </c>
      <c r="J551" s="1">
        <f>(IMDB_Movies!$C551-IMDB_Movies!$H551)</f>
        <v>54195633</v>
      </c>
    </row>
    <row r="552" ht="14.25" customHeight="1">
      <c r="A552" s="1" t="s">
        <v>1162</v>
      </c>
      <c r="B552" s="1">
        <v>85.0</v>
      </c>
      <c r="C552" s="1">
        <v>1.44156464E8</v>
      </c>
      <c r="D552" s="1" t="s">
        <v>246</v>
      </c>
      <c r="E552" s="1" t="s">
        <v>57</v>
      </c>
      <c r="F552" s="1" t="s">
        <v>1163</v>
      </c>
      <c r="G552" s="1" t="s">
        <v>14</v>
      </c>
      <c r="H552" s="1">
        <v>7.15E7</v>
      </c>
      <c r="I552" s="1">
        <v>5.3</v>
      </c>
      <c r="J552" s="1">
        <f>(IMDB_Movies!$C552-IMDB_Movies!$H552)</f>
        <v>72656464</v>
      </c>
    </row>
    <row r="553" ht="14.25" customHeight="1">
      <c r="A553" s="1" t="s">
        <v>376</v>
      </c>
      <c r="B553" s="1">
        <v>106.0</v>
      </c>
      <c r="C553" s="1">
        <v>2.2796569E8</v>
      </c>
      <c r="D553" s="1" t="s">
        <v>968</v>
      </c>
      <c r="E553" s="1" t="s">
        <v>70</v>
      </c>
      <c r="F553" s="1" t="s">
        <v>1164</v>
      </c>
      <c r="G553" s="1" t="s">
        <v>14</v>
      </c>
      <c r="H553" s="1">
        <v>7.2E7</v>
      </c>
      <c r="I553" s="1">
        <v>6.7</v>
      </c>
      <c r="J553" s="1">
        <f>(IMDB_Movies!$C553-IMDB_Movies!$H553)</f>
        <v>155965690</v>
      </c>
    </row>
    <row r="554" ht="14.25" customHeight="1">
      <c r="A554" s="1" t="s">
        <v>86</v>
      </c>
      <c r="B554" s="1">
        <v>93.0</v>
      </c>
      <c r="C554" s="1">
        <v>4.36471036E8</v>
      </c>
      <c r="D554" s="1" t="s">
        <v>1165</v>
      </c>
      <c r="E554" s="1" t="s">
        <v>43</v>
      </c>
      <c r="F554" s="1" t="s">
        <v>1166</v>
      </c>
      <c r="G554" s="1" t="s">
        <v>14</v>
      </c>
      <c r="H554" s="1">
        <v>1.5E8</v>
      </c>
      <c r="I554" s="1">
        <v>7.2</v>
      </c>
      <c r="J554" s="1">
        <f>(IMDB_Movies!$C554-IMDB_Movies!$H554)</f>
        <v>286471036</v>
      </c>
    </row>
    <row r="555" ht="14.25" customHeight="1">
      <c r="A555" s="1" t="s">
        <v>174</v>
      </c>
      <c r="B555" s="1">
        <v>117.0</v>
      </c>
      <c r="C555" s="1">
        <v>2.44052771E8</v>
      </c>
      <c r="D555" s="1" t="s">
        <v>175</v>
      </c>
      <c r="E555" s="1" t="s">
        <v>43</v>
      </c>
      <c r="F555" s="1" t="s">
        <v>1167</v>
      </c>
      <c r="G555" s="1" t="s">
        <v>14</v>
      </c>
      <c r="H555" s="1">
        <v>1.2E8</v>
      </c>
      <c r="I555" s="1">
        <v>7.2</v>
      </c>
      <c r="J555" s="1">
        <f>(IMDB_Movies!$C555-IMDB_Movies!$H555)</f>
        <v>124052771</v>
      </c>
    </row>
    <row r="556" ht="14.25" customHeight="1">
      <c r="A556" s="1" t="s">
        <v>1168</v>
      </c>
      <c r="B556" s="1">
        <v>116.0</v>
      </c>
      <c r="C556" s="1">
        <v>1.5214959E8</v>
      </c>
      <c r="D556" s="1" t="s">
        <v>631</v>
      </c>
      <c r="E556" s="1" t="s">
        <v>57</v>
      </c>
      <c r="F556" s="1" t="s">
        <v>1169</v>
      </c>
      <c r="G556" s="1" t="s">
        <v>14</v>
      </c>
      <c r="H556" s="1">
        <v>7.0E7</v>
      </c>
      <c r="I556" s="1">
        <v>5.5</v>
      </c>
      <c r="J556" s="1">
        <f>(IMDB_Movies!$C556-IMDB_Movies!$H556)</f>
        <v>82149590</v>
      </c>
    </row>
    <row r="557" ht="14.25" customHeight="1">
      <c r="A557" s="1" t="s">
        <v>239</v>
      </c>
      <c r="B557" s="1">
        <v>132.0</v>
      </c>
      <c r="C557" s="1">
        <v>1.41204016E8</v>
      </c>
      <c r="D557" s="1" t="s">
        <v>19</v>
      </c>
      <c r="E557" s="1" t="s">
        <v>12</v>
      </c>
      <c r="F557" s="1" t="s">
        <v>1170</v>
      </c>
      <c r="G557" s="1" t="s">
        <v>14</v>
      </c>
      <c r="H557" s="1">
        <v>7.0E7</v>
      </c>
      <c r="I557" s="1">
        <v>5.8</v>
      </c>
      <c r="J557" s="1">
        <f>(IMDB_Movies!$C557-IMDB_Movies!$H557)</f>
        <v>71204016</v>
      </c>
    </row>
    <row r="558" ht="14.25" customHeight="1">
      <c r="A558" s="1" t="s">
        <v>1171</v>
      </c>
      <c r="B558" s="1">
        <v>92.0</v>
      </c>
      <c r="C558" s="1">
        <v>1.62495848E8</v>
      </c>
      <c r="D558" s="1" t="s">
        <v>159</v>
      </c>
      <c r="E558" s="1" t="s">
        <v>43</v>
      </c>
      <c r="F558" s="1" t="s">
        <v>1172</v>
      </c>
      <c r="G558" s="1" t="s">
        <v>14</v>
      </c>
      <c r="H558" s="1">
        <v>7.4E7</v>
      </c>
      <c r="I558" s="1">
        <v>6.0</v>
      </c>
      <c r="J558" s="1">
        <f>(IMDB_Movies!$C558-IMDB_Movies!$H558)</f>
        <v>88495848</v>
      </c>
    </row>
    <row r="559" ht="14.25" customHeight="1">
      <c r="A559" s="1" t="s">
        <v>352</v>
      </c>
      <c r="B559" s="1">
        <v>139.0</v>
      </c>
      <c r="C559" s="1">
        <v>1.36448821E8</v>
      </c>
      <c r="D559" s="1" t="s">
        <v>581</v>
      </c>
      <c r="E559" s="1" t="s">
        <v>62</v>
      </c>
      <c r="F559" s="1" t="s">
        <v>1173</v>
      </c>
      <c r="G559" s="1" t="s">
        <v>14</v>
      </c>
      <c r="H559" s="1">
        <v>8.0E7</v>
      </c>
      <c r="I559" s="1">
        <v>6.6</v>
      </c>
      <c r="J559" s="1">
        <f>(IMDB_Movies!$C559-IMDB_Movies!$H559)</f>
        <v>56448821</v>
      </c>
    </row>
    <row r="560" ht="14.25" customHeight="1">
      <c r="A560" s="1" t="s">
        <v>658</v>
      </c>
      <c r="B560" s="1">
        <v>153.0</v>
      </c>
      <c r="C560" s="1">
        <v>1.20523073E8</v>
      </c>
      <c r="D560" s="1" t="s">
        <v>1174</v>
      </c>
      <c r="E560" s="1" t="s">
        <v>43</v>
      </c>
      <c r="F560" s="1" t="s">
        <v>1175</v>
      </c>
      <c r="G560" s="1" t="s">
        <v>14</v>
      </c>
      <c r="H560" s="1">
        <v>7.5E7</v>
      </c>
      <c r="I560" s="1">
        <v>8.3</v>
      </c>
      <c r="J560" s="1">
        <f>(IMDB_Movies!$C560-IMDB_Movies!$H560)</f>
        <v>45523073</v>
      </c>
    </row>
    <row r="561" ht="14.25" customHeight="1">
      <c r="A561" s="1" t="s">
        <v>203</v>
      </c>
      <c r="B561" s="1">
        <v>142.0</v>
      </c>
      <c r="C561" s="1">
        <v>1.196549E8</v>
      </c>
      <c r="D561" s="1" t="s">
        <v>332</v>
      </c>
      <c r="E561" s="1" t="s">
        <v>43</v>
      </c>
      <c r="F561" s="1" t="s">
        <v>1176</v>
      </c>
      <c r="G561" s="1" t="s">
        <v>14</v>
      </c>
      <c r="H561" s="1">
        <v>7.0E7</v>
      </c>
      <c r="I561" s="1">
        <v>6.7</v>
      </c>
      <c r="J561" s="1">
        <f>(IMDB_Movies!$C561-IMDB_Movies!$H561)</f>
        <v>49654900</v>
      </c>
    </row>
    <row r="562" ht="14.25" customHeight="1">
      <c r="A562" s="1" t="s">
        <v>771</v>
      </c>
      <c r="B562" s="1">
        <v>124.0</v>
      </c>
      <c r="C562" s="1">
        <v>1.17541E8</v>
      </c>
      <c r="D562" s="1" t="s">
        <v>37</v>
      </c>
      <c r="E562" s="1" t="s">
        <v>12</v>
      </c>
      <c r="F562" s="1" t="s">
        <v>1177</v>
      </c>
      <c r="G562" s="1" t="s">
        <v>14</v>
      </c>
      <c r="H562" s="1">
        <v>7.0E7</v>
      </c>
      <c r="I562" s="1">
        <v>7.1</v>
      </c>
      <c r="J562" s="1">
        <f>(IMDB_Movies!$C562-IMDB_Movies!$H562)</f>
        <v>47541000</v>
      </c>
    </row>
    <row r="563" ht="14.25" customHeight="1">
      <c r="A563" s="1" t="s">
        <v>1178</v>
      </c>
      <c r="B563" s="1">
        <v>117.0</v>
      </c>
      <c r="C563" s="1">
        <v>1.16643346E8</v>
      </c>
      <c r="D563" s="1" t="s">
        <v>1179</v>
      </c>
      <c r="E563" s="1" t="s">
        <v>12</v>
      </c>
      <c r="F563" s="1" t="s">
        <v>1180</v>
      </c>
      <c r="G563" s="1" t="s">
        <v>14</v>
      </c>
      <c r="H563" s="1">
        <v>8.0E7</v>
      </c>
      <c r="I563" s="1">
        <v>6.0</v>
      </c>
      <c r="J563" s="1">
        <f>(IMDB_Movies!$C563-IMDB_Movies!$H563)</f>
        <v>36643346</v>
      </c>
    </row>
    <row r="564" ht="14.25" customHeight="1">
      <c r="A564" s="1" t="s">
        <v>1181</v>
      </c>
      <c r="B564" s="1">
        <v>141.0</v>
      </c>
      <c r="C564" s="1">
        <v>1.00614858E8</v>
      </c>
      <c r="D564" s="1" t="s">
        <v>1182</v>
      </c>
      <c r="E564" s="1" t="s">
        <v>78</v>
      </c>
      <c r="F564" s="1" t="s">
        <v>1183</v>
      </c>
      <c r="G564" s="1" t="s">
        <v>14</v>
      </c>
      <c r="H564" s="1">
        <v>6.8E7</v>
      </c>
      <c r="I564" s="1">
        <v>6.9</v>
      </c>
      <c r="J564" s="1">
        <f>(IMDB_Movies!$C564-IMDB_Movies!$H564)</f>
        <v>32614858</v>
      </c>
    </row>
    <row r="565" ht="14.25" customHeight="1">
      <c r="A565" s="1" t="s">
        <v>376</v>
      </c>
      <c r="B565" s="1">
        <v>110.0</v>
      </c>
      <c r="C565" s="1">
        <v>4.2272747E7</v>
      </c>
      <c r="D565" s="1" t="s">
        <v>1184</v>
      </c>
      <c r="E565" s="1" t="s">
        <v>70</v>
      </c>
      <c r="F565" s="1" t="s">
        <v>1185</v>
      </c>
      <c r="G565" s="1" t="s">
        <v>14</v>
      </c>
      <c r="H565" s="1">
        <v>7.0E7</v>
      </c>
      <c r="I565" s="1">
        <v>5.6</v>
      </c>
      <c r="J565" s="1">
        <f>(IMDB_Movies!$C565-IMDB_Movies!$H565)</f>
        <v>-27727253</v>
      </c>
    </row>
    <row r="566" ht="14.25" customHeight="1">
      <c r="A566" s="1" t="s">
        <v>857</v>
      </c>
      <c r="B566" s="1">
        <v>109.0</v>
      </c>
      <c r="C566" s="1">
        <v>8.0281096E7</v>
      </c>
      <c r="D566" s="1" t="s">
        <v>817</v>
      </c>
      <c r="E566" s="1" t="s">
        <v>12</v>
      </c>
      <c r="F566" s="1" t="s">
        <v>1186</v>
      </c>
      <c r="G566" s="1" t="s">
        <v>14</v>
      </c>
      <c r="H566" s="1">
        <v>6.0E7</v>
      </c>
      <c r="I566" s="1">
        <v>5.6</v>
      </c>
      <c r="J566" s="1">
        <f>(IMDB_Movies!$C566-IMDB_Movies!$H566)</f>
        <v>20281096</v>
      </c>
    </row>
    <row r="567" ht="14.25" customHeight="1">
      <c r="A567" s="1" t="s">
        <v>1162</v>
      </c>
      <c r="B567" s="1">
        <v>88.0</v>
      </c>
      <c r="C567" s="1">
        <v>2.19613391E8</v>
      </c>
      <c r="D567" s="1" t="s">
        <v>1187</v>
      </c>
      <c r="E567" s="1" t="s">
        <v>48</v>
      </c>
      <c r="F567" s="1" t="s">
        <v>1188</v>
      </c>
      <c r="G567" s="1" t="s">
        <v>14</v>
      </c>
      <c r="H567" s="1">
        <v>7.5E7</v>
      </c>
      <c r="I567" s="1">
        <v>4.5</v>
      </c>
      <c r="J567" s="1">
        <f>(IMDB_Movies!$C567-IMDB_Movies!$H567)</f>
        <v>144613391</v>
      </c>
    </row>
    <row r="568" ht="14.25" customHeight="1">
      <c r="A568" s="1" t="s">
        <v>1189</v>
      </c>
      <c r="B568" s="1">
        <v>124.0</v>
      </c>
      <c r="C568" s="1">
        <v>7.8120196E7</v>
      </c>
      <c r="D568" s="1" t="s">
        <v>410</v>
      </c>
      <c r="E568" s="1" t="s">
        <v>12</v>
      </c>
      <c r="F568" s="1" t="s">
        <v>1190</v>
      </c>
      <c r="G568" s="1" t="s">
        <v>14</v>
      </c>
      <c r="H568" s="1">
        <v>7.5E7</v>
      </c>
      <c r="I568" s="1">
        <v>7.1</v>
      </c>
      <c r="J568" s="1">
        <f>(IMDB_Movies!$C568-IMDB_Movies!$H568)</f>
        <v>3120196</v>
      </c>
    </row>
    <row r="569" ht="14.25" customHeight="1">
      <c r="A569" s="1" t="s">
        <v>1094</v>
      </c>
      <c r="B569" s="1">
        <v>119.0</v>
      </c>
      <c r="C569" s="1">
        <v>9.8895417E7</v>
      </c>
      <c r="D569" s="1" t="s">
        <v>37</v>
      </c>
      <c r="E569" s="1" t="s">
        <v>12</v>
      </c>
      <c r="F569" s="1" t="s">
        <v>1191</v>
      </c>
      <c r="G569" s="1" t="s">
        <v>14</v>
      </c>
      <c r="H569" s="1">
        <v>7.0E7</v>
      </c>
      <c r="I569" s="1">
        <v>6.5</v>
      </c>
      <c r="J569" s="1">
        <f>(IMDB_Movies!$C569-IMDB_Movies!$H569)</f>
        <v>28895417</v>
      </c>
    </row>
    <row r="570" ht="14.25" customHeight="1">
      <c r="A570" s="1" t="s">
        <v>1192</v>
      </c>
      <c r="B570" s="1">
        <v>103.0</v>
      </c>
      <c r="C570" s="1">
        <v>7.0117571E7</v>
      </c>
      <c r="D570" s="1" t="s">
        <v>137</v>
      </c>
      <c r="E570" s="1" t="s">
        <v>12</v>
      </c>
      <c r="F570" s="1" t="s">
        <v>1193</v>
      </c>
      <c r="G570" s="1" t="s">
        <v>14</v>
      </c>
      <c r="H570" s="1">
        <v>5.8E7</v>
      </c>
      <c r="I570" s="1">
        <v>6.4</v>
      </c>
      <c r="J570" s="1">
        <f>(IMDB_Movies!$C570-IMDB_Movies!$H570)</f>
        <v>12117571</v>
      </c>
    </row>
    <row r="571" ht="14.25" customHeight="1">
      <c r="A571" s="1" t="s">
        <v>363</v>
      </c>
      <c r="B571" s="1">
        <v>116.0</v>
      </c>
      <c r="C571" s="1">
        <v>8.3552429E7</v>
      </c>
      <c r="D571" s="1" t="s">
        <v>288</v>
      </c>
      <c r="E571" s="1" t="s">
        <v>12</v>
      </c>
      <c r="F571" s="1" t="s">
        <v>1194</v>
      </c>
      <c r="G571" s="1" t="s">
        <v>14</v>
      </c>
      <c r="H571" s="1">
        <v>7.0E7</v>
      </c>
      <c r="I571" s="1">
        <v>5.8</v>
      </c>
      <c r="J571" s="1">
        <f>(IMDB_Movies!$C571-IMDB_Movies!$H571)</f>
        <v>13552429</v>
      </c>
    </row>
    <row r="572" ht="14.25" customHeight="1">
      <c r="A572" s="1" t="s">
        <v>151</v>
      </c>
      <c r="B572" s="1">
        <v>125.0</v>
      </c>
      <c r="C572" s="1">
        <v>6.6257002E7</v>
      </c>
      <c r="D572" s="1" t="s">
        <v>523</v>
      </c>
      <c r="E572" s="1" t="s">
        <v>43</v>
      </c>
      <c r="F572" s="1" t="s">
        <v>1195</v>
      </c>
      <c r="G572" s="1" t="s">
        <v>14</v>
      </c>
      <c r="H572" s="1">
        <v>7.0E7</v>
      </c>
      <c r="I572" s="1">
        <v>8.0</v>
      </c>
      <c r="J572" s="1">
        <f>(IMDB_Movies!$C572-IMDB_Movies!$H572)</f>
        <v>-3742998</v>
      </c>
    </row>
    <row r="573" ht="14.25" customHeight="1">
      <c r="A573" s="1" t="s">
        <v>1084</v>
      </c>
      <c r="B573" s="1">
        <v>125.0</v>
      </c>
      <c r="C573" s="1">
        <v>6.5012E7</v>
      </c>
      <c r="D573" s="1" t="s">
        <v>1196</v>
      </c>
      <c r="E573" s="1" t="s">
        <v>70</v>
      </c>
      <c r="F573" s="1" t="s">
        <v>1197</v>
      </c>
      <c r="G573" s="1" t="s">
        <v>14</v>
      </c>
      <c r="H573" s="1">
        <v>7.0E7</v>
      </c>
      <c r="I573" s="1">
        <v>6.2</v>
      </c>
      <c r="J573" s="1">
        <f>(IMDB_Movies!$C573-IMDB_Movies!$H573)</f>
        <v>-4988000</v>
      </c>
    </row>
    <row r="574" ht="14.25" customHeight="1">
      <c r="A574" s="1" t="s">
        <v>203</v>
      </c>
      <c r="B574" s="1">
        <v>146.0</v>
      </c>
      <c r="C574" s="1">
        <v>7.9883359E7</v>
      </c>
      <c r="D574" s="1" t="s">
        <v>1198</v>
      </c>
      <c r="E574" s="1" t="s">
        <v>70</v>
      </c>
      <c r="F574" s="1" t="s">
        <v>1199</v>
      </c>
      <c r="G574" s="1" t="s">
        <v>14</v>
      </c>
      <c r="H574" s="1">
        <v>6.6E7</v>
      </c>
      <c r="I574" s="1">
        <v>7.2</v>
      </c>
      <c r="J574" s="1">
        <f>(IMDB_Movies!$C574-IMDB_Movies!$H574)</f>
        <v>13883359</v>
      </c>
    </row>
    <row r="575" ht="14.25" customHeight="1">
      <c r="A575" s="1" t="s">
        <v>1200</v>
      </c>
      <c r="B575" s="1">
        <v>118.0</v>
      </c>
      <c r="C575" s="1">
        <v>7.803162E7</v>
      </c>
      <c r="D575" s="1" t="s">
        <v>1198</v>
      </c>
      <c r="E575" s="1" t="s">
        <v>70</v>
      </c>
      <c r="F575" s="1" t="s">
        <v>1201</v>
      </c>
      <c r="G575" s="1" t="s">
        <v>14</v>
      </c>
      <c r="H575" s="1">
        <v>7.0E7</v>
      </c>
      <c r="I575" s="1">
        <v>6.1</v>
      </c>
      <c r="J575" s="1">
        <f>(IMDB_Movies!$C575-IMDB_Movies!$H575)</f>
        <v>8031620</v>
      </c>
    </row>
    <row r="576" ht="14.25" customHeight="1">
      <c r="A576" s="1" t="s">
        <v>10</v>
      </c>
      <c r="B576" s="1">
        <v>171.0</v>
      </c>
      <c r="C576" s="1">
        <v>5.4222E7</v>
      </c>
      <c r="D576" s="1" t="s">
        <v>565</v>
      </c>
      <c r="E576" s="1" t="s">
        <v>43</v>
      </c>
      <c r="F576" s="1" t="s">
        <v>1202</v>
      </c>
      <c r="G576" s="1" t="s">
        <v>14</v>
      </c>
      <c r="H576" s="1">
        <v>6.95E7</v>
      </c>
      <c r="I576" s="1">
        <v>7.6</v>
      </c>
      <c r="J576" s="1">
        <f>(IMDB_Movies!$C576-IMDB_Movies!$H576)</f>
        <v>-15278000</v>
      </c>
    </row>
    <row r="577" ht="14.25" customHeight="1">
      <c r="A577" s="1" t="s">
        <v>323</v>
      </c>
      <c r="B577" s="1">
        <v>136.0</v>
      </c>
      <c r="C577" s="1">
        <v>5.2474616E7</v>
      </c>
      <c r="D577" s="1" t="s">
        <v>70</v>
      </c>
      <c r="E577" s="1" t="s">
        <v>70</v>
      </c>
      <c r="F577" s="1" t="s">
        <v>1203</v>
      </c>
      <c r="G577" s="1" t="s">
        <v>14</v>
      </c>
      <c r="H577" s="1">
        <v>7.0E7</v>
      </c>
      <c r="I577" s="1">
        <v>6.3</v>
      </c>
      <c r="J577" s="1">
        <f>(IMDB_Movies!$C577-IMDB_Movies!$H577)</f>
        <v>-17525384</v>
      </c>
    </row>
    <row r="578" ht="14.25" customHeight="1">
      <c r="A578" s="1" t="s">
        <v>1204</v>
      </c>
      <c r="B578" s="1">
        <v>92.0</v>
      </c>
      <c r="C578" s="1">
        <v>5.594283E7</v>
      </c>
      <c r="D578" s="1" t="s">
        <v>1205</v>
      </c>
      <c r="E578" s="1" t="s">
        <v>12</v>
      </c>
      <c r="F578" s="1" t="s">
        <v>1206</v>
      </c>
      <c r="G578" s="1" t="s">
        <v>14</v>
      </c>
      <c r="H578" s="1">
        <v>7.0E7</v>
      </c>
      <c r="I578" s="1">
        <v>6.3</v>
      </c>
      <c r="J578" s="1">
        <f>(IMDB_Movies!$C578-IMDB_Movies!$H578)</f>
        <v>-14057170</v>
      </c>
    </row>
    <row r="579" ht="14.25" customHeight="1">
      <c r="A579" s="1" t="s">
        <v>409</v>
      </c>
      <c r="B579" s="1">
        <v>116.0</v>
      </c>
      <c r="C579" s="1">
        <v>4.0932372E7</v>
      </c>
      <c r="D579" s="1" t="s">
        <v>37</v>
      </c>
      <c r="E579" s="1" t="s">
        <v>12</v>
      </c>
      <c r="F579" s="1" t="s">
        <v>1207</v>
      </c>
      <c r="G579" s="1" t="s">
        <v>14</v>
      </c>
      <c r="H579" s="1">
        <v>7.0E7</v>
      </c>
      <c r="I579" s="1">
        <v>6.3</v>
      </c>
      <c r="J579" s="1">
        <f>(IMDB_Movies!$C579-IMDB_Movies!$H579)</f>
        <v>-29067628</v>
      </c>
    </row>
    <row r="580" ht="14.25" customHeight="1">
      <c r="A580" s="1" t="s">
        <v>300</v>
      </c>
      <c r="B580" s="1">
        <v>127.0</v>
      </c>
      <c r="C580" s="1">
        <v>3.8345403E7</v>
      </c>
      <c r="D580" s="1" t="s">
        <v>1208</v>
      </c>
      <c r="E580" s="1" t="s">
        <v>43</v>
      </c>
      <c r="F580" s="1" t="s">
        <v>1209</v>
      </c>
      <c r="G580" s="1" t="s">
        <v>14</v>
      </c>
      <c r="H580" s="1">
        <v>7.0E7</v>
      </c>
      <c r="I580" s="1">
        <v>7.7</v>
      </c>
      <c r="J580" s="1">
        <f>(IMDB_Movies!$C580-IMDB_Movies!$H580)</f>
        <v>-31654597</v>
      </c>
    </row>
    <row r="581" ht="14.25" customHeight="1">
      <c r="A581" s="1" t="s">
        <v>879</v>
      </c>
      <c r="B581" s="1">
        <v>136.0</v>
      </c>
      <c r="C581" s="1">
        <v>3.7901509E7</v>
      </c>
      <c r="D581" s="1" t="s">
        <v>1210</v>
      </c>
      <c r="E581" s="1" t="s">
        <v>43</v>
      </c>
      <c r="F581" s="1" t="s">
        <v>1211</v>
      </c>
      <c r="G581" s="1" t="s">
        <v>14</v>
      </c>
      <c r="H581" s="1">
        <v>7.0E7</v>
      </c>
      <c r="I581" s="1">
        <v>7.0</v>
      </c>
      <c r="J581" s="1">
        <f>(IMDB_Movies!$C581-IMDB_Movies!$H581)</f>
        <v>-32098491</v>
      </c>
    </row>
    <row r="582" ht="14.25" customHeight="1">
      <c r="A582" s="1" t="s">
        <v>352</v>
      </c>
      <c r="B582" s="1">
        <v>111.0</v>
      </c>
      <c r="C582" s="1">
        <v>4.8430355E7</v>
      </c>
      <c r="D582" s="1" t="s">
        <v>917</v>
      </c>
      <c r="E582" s="1" t="s">
        <v>57</v>
      </c>
      <c r="F582" s="1" t="s">
        <v>1212</v>
      </c>
      <c r="G582" s="1" t="s">
        <v>14</v>
      </c>
      <c r="H582" s="1">
        <v>7.0E7</v>
      </c>
      <c r="I582" s="1">
        <v>5.3</v>
      </c>
      <c r="J582" s="1">
        <f>(IMDB_Movies!$C582-IMDB_Movies!$H582)</f>
        <v>-21569645</v>
      </c>
    </row>
    <row r="583" ht="14.25" customHeight="1">
      <c r="A583" s="1" t="s">
        <v>514</v>
      </c>
      <c r="B583" s="1">
        <v>116.0</v>
      </c>
      <c r="C583" s="1">
        <v>3.0157016E7</v>
      </c>
      <c r="D583" s="1" t="s">
        <v>430</v>
      </c>
      <c r="E583" s="1" t="s">
        <v>12</v>
      </c>
      <c r="F583" s="1" t="s">
        <v>1213</v>
      </c>
      <c r="G583" s="1" t="s">
        <v>14</v>
      </c>
      <c r="H583" s="1">
        <v>7.0E7</v>
      </c>
      <c r="I583" s="1">
        <v>5.6</v>
      </c>
      <c r="J583" s="1">
        <f>(IMDB_Movies!$C583-IMDB_Movies!$H583)</f>
        <v>-39842984</v>
      </c>
    </row>
    <row r="584" ht="14.25" customHeight="1">
      <c r="A584" s="1" t="s">
        <v>1214</v>
      </c>
      <c r="B584" s="1">
        <v>113.0</v>
      </c>
      <c r="C584" s="1">
        <v>2.803125E7</v>
      </c>
      <c r="D584" s="1" t="s">
        <v>1215</v>
      </c>
      <c r="E584" s="1" t="s">
        <v>12</v>
      </c>
      <c r="F584" s="1" t="s">
        <v>1216</v>
      </c>
      <c r="G584" s="1" t="s">
        <v>14</v>
      </c>
      <c r="H584" s="1">
        <v>6.0E7</v>
      </c>
      <c r="I584" s="1">
        <v>5.2</v>
      </c>
      <c r="J584" s="1">
        <f>(IMDB_Movies!$C584-IMDB_Movies!$H584)</f>
        <v>-31968750</v>
      </c>
    </row>
    <row r="585" ht="14.25" customHeight="1">
      <c r="A585" s="1" t="s">
        <v>1162</v>
      </c>
      <c r="B585" s="1">
        <v>97.0</v>
      </c>
      <c r="C585" s="1">
        <v>3.31056E7</v>
      </c>
      <c r="D585" s="1" t="s">
        <v>430</v>
      </c>
      <c r="E585" s="1" t="s">
        <v>12</v>
      </c>
      <c r="F585" s="1" t="s">
        <v>1217</v>
      </c>
      <c r="G585" s="1" t="s">
        <v>14</v>
      </c>
      <c r="H585" s="1">
        <v>7.0E7</v>
      </c>
      <c r="I585" s="1">
        <v>5.4</v>
      </c>
      <c r="J585" s="1">
        <f>(IMDB_Movies!$C585-IMDB_Movies!$H585)</f>
        <v>-36894400</v>
      </c>
    </row>
    <row r="586" ht="14.25" customHeight="1">
      <c r="A586" s="1" t="s">
        <v>1218</v>
      </c>
      <c r="B586" s="1">
        <v>88.0</v>
      </c>
      <c r="C586" s="1">
        <v>6.2321039E7</v>
      </c>
      <c r="D586" s="1" t="s">
        <v>1219</v>
      </c>
      <c r="E586" s="1" t="s">
        <v>12</v>
      </c>
      <c r="F586" s="1" t="s">
        <v>1220</v>
      </c>
      <c r="G586" s="1" t="s">
        <v>14</v>
      </c>
      <c r="H586" s="1">
        <v>7.0E7</v>
      </c>
      <c r="I586" s="1">
        <v>6.4</v>
      </c>
      <c r="J586" s="1">
        <f>(IMDB_Movies!$C586-IMDB_Movies!$H586)</f>
        <v>-7678961</v>
      </c>
    </row>
    <row r="587" ht="14.25" customHeight="1">
      <c r="A587" s="1" t="s">
        <v>944</v>
      </c>
      <c r="B587" s="1">
        <v>136.0</v>
      </c>
      <c r="C587" s="1">
        <v>3.8509342E7</v>
      </c>
      <c r="D587" s="1" t="s">
        <v>1221</v>
      </c>
      <c r="E587" s="1" t="s">
        <v>57</v>
      </c>
      <c r="F587" s="1" t="s">
        <v>1222</v>
      </c>
      <c r="G587" s="1" t="s">
        <v>14</v>
      </c>
      <c r="H587" s="1">
        <v>7.5E7</v>
      </c>
      <c r="I587" s="1">
        <v>5.9</v>
      </c>
      <c r="J587" s="1">
        <f>(IMDB_Movies!$C587-IMDB_Movies!$H587)</f>
        <v>-36490658</v>
      </c>
    </row>
    <row r="588" ht="14.25" customHeight="1">
      <c r="A588" s="1" t="s">
        <v>1223</v>
      </c>
      <c r="B588" s="1">
        <v>125.0</v>
      </c>
      <c r="C588" s="1">
        <v>1.9076815E7</v>
      </c>
      <c r="D588" s="1" t="s">
        <v>1198</v>
      </c>
      <c r="E588" s="1" t="s">
        <v>70</v>
      </c>
      <c r="F588" s="1" t="s">
        <v>1224</v>
      </c>
      <c r="G588" s="1" t="s">
        <v>14</v>
      </c>
      <c r="H588" s="1">
        <v>6.0E7</v>
      </c>
      <c r="I588" s="1">
        <v>6.3</v>
      </c>
      <c r="J588" s="1">
        <f>(IMDB_Movies!$C588-IMDB_Movies!$H588)</f>
        <v>-40923185</v>
      </c>
    </row>
    <row r="589" ht="14.25" customHeight="1">
      <c r="A589" s="1" t="s">
        <v>1225</v>
      </c>
      <c r="B589" s="1">
        <v>116.0</v>
      </c>
      <c r="C589" s="1">
        <v>2.5093607E7</v>
      </c>
      <c r="D589" s="1" t="s">
        <v>185</v>
      </c>
      <c r="E589" s="1" t="s">
        <v>12</v>
      </c>
      <c r="F589" s="1" t="s">
        <v>1226</v>
      </c>
      <c r="G589" s="1" t="s">
        <v>14</v>
      </c>
      <c r="H589" s="1">
        <v>3.5E7</v>
      </c>
      <c r="I589" s="1">
        <v>6.5</v>
      </c>
      <c r="J589" s="1">
        <f>(IMDB_Movies!$C589-IMDB_Movies!$H589)</f>
        <v>-9906393</v>
      </c>
    </row>
    <row r="590" ht="14.25" customHeight="1">
      <c r="A590" s="1" t="s">
        <v>509</v>
      </c>
      <c r="B590" s="1">
        <v>98.0</v>
      </c>
      <c r="C590" s="1">
        <v>1.8990542E7</v>
      </c>
      <c r="D590" s="1" t="s">
        <v>1227</v>
      </c>
      <c r="E590" s="1" t="s">
        <v>12</v>
      </c>
      <c r="F590" s="1" t="s">
        <v>1228</v>
      </c>
      <c r="G590" s="1" t="s">
        <v>14</v>
      </c>
      <c r="H590" s="1">
        <v>7.0E7</v>
      </c>
      <c r="I590" s="1">
        <v>3.0</v>
      </c>
      <c r="J590" s="1">
        <f>(IMDB_Movies!$C590-IMDB_Movies!$H590)</f>
        <v>-51009458</v>
      </c>
    </row>
    <row r="591" ht="14.25" customHeight="1">
      <c r="A591" s="1" t="s">
        <v>1229</v>
      </c>
      <c r="B591" s="1">
        <v>91.0</v>
      </c>
      <c r="C591" s="1">
        <v>1.4294842E7</v>
      </c>
      <c r="D591" s="1" t="s">
        <v>540</v>
      </c>
      <c r="E591" s="1" t="s">
        <v>12</v>
      </c>
      <c r="F591" s="1" t="s">
        <v>1230</v>
      </c>
      <c r="G591" s="1" t="s">
        <v>14</v>
      </c>
      <c r="H591" s="1">
        <v>7.0E7</v>
      </c>
      <c r="I591" s="1">
        <v>3.6</v>
      </c>
      <c r="J591" s="1">
        <f>(IMDB_Movies!$C591-IMDB_Movies!$H591)</f>
        <v>-55705158</v>
      </c>
    </row>
    <row r="592" ht="14.25" customHeight="1">
      <c r="A592" s="1" t="s">
        <v>1231</v>
      </c>
      <c r="B592" s="1">
        <v>97.0</v>
      </c>
      <c r="C592" s="1">
        <v>1.9819494E7</v>
      </c>
      <c r="D592" s="1" t="s">
        <v>224</v>
      </c>
      <c r="E592" s="1" t="s">
        <v>12</v>
      </c>
      <c r="F592" s="1" t="s">
        <v>1232</v>
      </c>
      <c r="G592" s="1" t="s">
        <v>14</v>
      </c>
      <c r="H592" s="1">
        <v>7.0E7</v>
      </c>
      <c r="I592" s="1">
        <v>5.8</v>
      </c>
      <c r="J592" s="1">
        <f>(IMDB_Movies!$C592-IMDB_Movies!$H592)</f>
        <v>-50180506</v>
      </c>
    </row>
    <row r="593" ht="14.25" customHeight="1">
      <c r="A593" s="1" t="s">
        <v>1233</v>
      </c>
      <c r="B593" s="1">
        <v>95.0</v>
      </c>
      <c r="C593" s="1">
        <v>1.3596911E7</v>
      </c>
      <c r="D593" s="1" t="s">
        <v>1234</v>
      </c>
      <c r="E593" s="1" t="s">
        <v>12</v>
      </c>
      <c r="F593" s="1" t="s">
        <v>1235</v>
      </c>
      <c r="G593" s="1" t="s">
        <v>14</v>
      </c>
      <c r="H593" s="1">
        <v>7.0E7</v>
      </c>
      <c r="I593" s="1">
        <v>6.2</v>
      </c>
      <c r="J593" s="1">
        <f>(IMDB_Movies!$C593-IMDB_Movies!$H593)</f>
        <v>-56403089</v>
      </c>
    </row>
    <row r="594" ht="14.25" customHeight="1">
      <c r="A594" s="1" t="s">
        <v>597</v>
      </c>
      <c r="B594" s="1">
        <v>88.0</v>
      </c>
      <c r="C594" s="1">
        <v>8460990.0</v>
      </c>
      <c r="D594" s="1" t="s">
        <v>1236</v>
      </c>
      <c r="E594" s="1" t="s">
        <v>43</v>
      </c>
      <c r="F594" s="1" t="s">
        <v>1237</v>
      </c>
      <c r="G594" s="1" t="s">
        <v>14</v>
      </c>
      <c r="H594" s="1">
        <v>7.0E7</v>
      </c>
      <c r="I594" s="1">
        <v>5.6</v>
      </c>
      <c r="J594" s="1">
        <f>(IMDB_Movies!$C594-IMDB_Movies!$H594)</f>
        <v>-61539010</v>
      </c>
    </row>
    <row r="595" ht="14.25" customHeight="1">
      <c r="A595" s="1" t="s">
        <v>615</v>
      </c>
      <c r="B595" s="1">
        <v>133.0</v>
      </c>
      <c r="C595" s="1">
        <v>7097125.0</v>
      </c>
      <c r="D595" s="1" t="s">
        <v>871</v>
      </c>
      <c r="E595" s="1" t="s">
        <v>12</v>
      </c>
      <c r="F595" s="1" t="s">
        <v>1238</v>
      </c>
      <c r="G595" s="1" t="s">
        <v>14</v>
      </c>
      <c r="H595" s="1">
        <v>7.0E7</v>
      </c>
      <c r="I595" s="1">
        <v>5.4</v>
      </c>
      <c r="J595" s="1">
        <f>(IMDB_Movies!$C595-IMDB_Movies!$H595)</f>
        <v>-62902875</v>
      </c>
    </row>
    <row r="596" ht="14.25" customHeight="1">
      <c r="A596" s="1" t="s">
        <v>1239</v>
      </c>
      <c r="B596" s="1">
        <v>106.0</v>
      </c>
      <c r="C596" s="1">
        <v>3.776008E7</v>
      </c>
      <c r="D596" s="1" t="s">
        <v>600</v>
      </c>
      <c r="E596" s="1" t="s">
        <v>12</v>
      </c>
      <c r="F596" s="1" t="s">
        <v>1240</v>
      </c>
      <c r="G596" s="1" t="s">
        <v>14</v>
      </c>
      <c r="H596" s="1">
        <v>7.0E7</v>
      </c>
      <c r="I596" s="1">
        <v>6.1</v>
      </c>
      <c r="J596" s="1">
        <f>(IMDB_Movies!$C596-IMDB_Movies!$H596)</f>
        <v>-32239920</v>
      </c>
    </row>
    <row r="597" ht="14.25" customHeight="1">
      <c r="A597" s="1" t="s">
        <v>1241</v>
      </c>
      <c r="B597" s="1">
        <v>116.0</v>
      </c>
      <c r="C597" s="1">
        <v>5851188.0</v>
      </c>
      <c r="D597" s="1" t="s">
        <v>820</v>
      </c>
      <c r="E597" s="1" t="s">
        <v>62</v>
      </c>
      <c r="F597" s="1" t="s">
        <v>1242</v>
      </c>
      <c r="G597" s="1" t="s">
        <v>14</v>
      </c>
      <c r="H597" s="1">
        <v>7.0E7</v>
      </c>
      <c r="I597" s="1">
        <v>4.2</v>
      </c>
      <c r="J597" s="1">
        <f>(IMDB_Movies!$C597-IMDB_Movies!$H597)</f>
        <v>-64148812</v>
      </c>
    </row>
    <row r="598" ht="14.25" customHeight="1">
      <c r="A598" s="1" t="s">
        <v>1243</v>
      </c>
      <c r="B598" s="1">
        <v>115.0</v>
      </c>
      <c r="C598" s="1">
        <v>2.5121291E7</v>
      </c>
      <c r="D598" s="1" t="s">
        <v>1244</v>
      </c>
      <c r="E598" s="1" t="s">
        <v>12</v>
      </c>
      <c r="F598" s="1" t="s">
        <v>1245</v>
      </c>
      <c r="G598" s="1" t="s">
        <v>14</v>
      </c>
      <c r="H598" s="1">
        <v>5.0E7</v>
      </c>
      <c r="I598" s="1">
        <v>6.7</v>
      </c>
      <c r="J598" s="1">
        <f>(IMDB_Movies!$C598-IMDB_Movies!$H598)</f>
        <v>-24878709</v>
      </c>
    </row>
    <row r="599" ht="14.25" customHeight="1">
      <c r="A599" s="1" t="s">
        <v>771</v>
      </c>
      <c r="B599" s="1">
        <v>99.0</v>
      </c>
      <c r="C599" s="1">
        <v>1.8821279E7</v>
      </c>
      <c r="D599" s="1" t="s">
        <v>16</v>
      </c>
      <c r="E599" s="1" t="s">
        <v>12</v>
      </c>
      <c r="F599" s="1" t="s">
        <v>1246</v>
      </c>
      <c r="G599" s="1" t="s">
        <v>14</v>
      </c>
      <c r="H599" s="1">
        <v>7.0E7</v>
      </c>
      <c r="I599" s="1">
        <v>4.2</v>
      </c>
      <c r="J599" s="1">
        <f>(IMDB_Movies!$C599-IMDB_Movies!$H599)</f>
        <v>-51178721</v>
      </c>
    </row>
    <row r="600" ht="14.25" customHeight="1">
      <c r="A600" s="1" t="s">
        <v>1247</v>
      </c>
      <c r="B600" s="1">
        <v>124.0</v>
      </c>
      <c r="C600" s="1">
        <v>1.1847132E8</v>
      </c>
      <c r="D600" s="1" t="s">
        <v>379</v>
      </c>
      <c r="E600" s="1" t="s">
        <v>12</v>
      </c>
      <c r="F600" s="1" t="s">
        <v>1248</v>
      </c>
      <c r="G600" s="1" t="s">
        <v>14</v>
      </c>
      <c r="H600" s="1">
        <v>6.8E7</v>
      </c>
      <c r="I600" s="1">
        <v>6.4</v>
      </c>
      <c r="J600" s="1">
        <f>(IMDB_Movies!$C600-IMDB_Movies!$H600)</f>
        <v>50471320</v>
      </c>
    </row>
    <row r="601" ht="14.25" customHeight="1">
      <c r="A601" s="1" t="s">
        <v>1249</v>
      </c>
      <c r="B601" s="1">
        <v>124.0</v>
      </c>
      <c r="C601" s="1">
        <v>3.00523113E8</v>
      </c>
      <c r="D601" s="1" t="s">
        <v>441</v>
      </c>
      <c r="E601" s="1" t="s">
        <v>43</v>
      </c>
      <c r="F601" s="1" t="s">
        <v>1250</v>
      </c>
      <c r="G601" s="1" t="s">
        <v>14</v>
      </c>
      <c r="H601" s="1">
        <v>6.8E7</v>
      </c>
      <c r="I601" s="1">
        <v>4.9</v>
      </c>
      <c r="J601" s="1">
        <f>(IMDB_Movies!$C601-IMDB_Movies!$H601)</f>
        <v>232523113</v>
      </c>
    </row>
    <row r="602" ht="14.25" customHeight="1">
      <c r="A602" s="1" t="s">
        <v>731</v>
      </c>
      <c r="B602" s="1">
        <v>124.0</v>
      </c>
      <c r="C602" s="1">
        <v>7.1069884E7</v>
      </c>
      <c r="D602" s="1" t="s">
        <v>790</v>
      </c>
      <c r="E602" s="1" t="s">
        <v>62</v>
      </c>
      <c r="F602" s="1" t="s">
        <v>1251</v>
      </c>
      <c r="G602" s="1" t="s">
        <v>14</v>
      </c>
      <c r="H602" s="1">
        <v>6.8E7</v>
      </c>
      <c r="I602" s="1">
        <v>6.8</v>
      </c>
      <c r="J602" s="1">
        <f>(IMDB_Movies!$C602-IMDB_Movies!$H602)</f>
        <v>3069884</v>
      </c>
    </row>
    <row r="603" ht="14.25" customHeight="1">
      <c r="A603" s="1" t="s">
        <v>1058</v>
      </c>
      <c r="B603" s="1">
        <v>87.0</v>
      </c>
      <c r="C603" s="1">
        <v>2.51501645E8</v>
      </c>
      <c r="D603" s="1" t="s">
        <v>1054</v>
      </c>
      <c r="E603" s="1" t="s">
        <v>48</v>
      </c>
      <c r="F603" s="1" t="s">
        <v>1252</v>
      </c>
      <c r="G603" s="1" t="s">
        <v>14</v>
      </c>
      <c r="H603" s="1">
        <v>6.9E7</v>
      </c>
      <c r="I603" s="1">
        <v>7.7</v>
      </c>
      <c r="J603" s="1">
        <f>(IMDB_Movies!$C603-IMDB_Movies!$H603)</f>
        <v>182501645</v>
      </c>
    </row>
    <row r="604" ht="14.25" customHeight="1">
      <c r="A604" s="1" t="s">
        <v>1253</v>
      </c>
      <c r="B604" s="1">
        <v>105.0</v>
      </c>
      <c r="C604" s="1">
        <v>3.5324232E7</v>
      </c>
      <c r="D604" s="1" t="s">
        <v>1254</v>
      </c>
      <c r="E604" s="1" t="s">
        <v>12</v>
      </c>
      <c r="F604" s="1" t="s">
        <v>1255</v>
      </c>
      <c r="G604" s="1" t="s">
        <v>14</v>
      </c>
      <c r="H604" s="1">
        <v>6.8E7</v>
      </c>
      <c r="I604" s="1">
        <v>5.6</v>
      </c>
      <c r="J604" s="1">
        <f>(IMDB_Movies!$C604-IMDB_Movies!$H604)</f>
        <v>-32675768</v>
      </c>
    </row>
    <row r="605" ht="14.25" customHeight="1">
      <c r="A605" s="1" t="s">
        <v>1256</v>
      </c>
      <c r="B605" s="1">
        <v>125.0</v>
      </c>
      <c r="C605" s="1">
        <v>8.12575E7</v>
      </c>
      <c r="D605" s="1" t="s">
        <v>57</v>
      </c>
      <c r="E605" s="1" t="s">
        <v>57</v>
      </c>
      <c r="F605" s="1" t="s">
        <v>1257</v>
      </c>
      <c r="G605" s="1" t="s">
        <v>14</v>
      </c>
      <c r="H605" s="1">
        <v>6.8E7</v>
      </c>
      <c r="I605" s="1">
        <v>6.4</v>
      </c>
      <c r="J605" s="1">
        <f>(IMDB_Movies!$C605-IMDB_Movies!$H605)</f>
        <v>13257500</v>
      </c>
    </row>
    <row r="606" ht="14.25" customHeight="1">
      <c r="A606" s="1" t="s">
        <v>1258</v>
      </c>
      <c r="B606" s="1">
        <v>141.0</v>
      </c>
      <c r="C606" s="1">
        <v>617840.0</v>
      </c>
      <c r="D606" s="1" t="s">
        <v>1259</v>
      </c>
      <c r="E606" s="1" t="s">
        <v>43</v>
      </c>
      <c r="F606" s="1" t="s">
        <v>1260</v>
      </c>
      <c r="G606" s="1" t="s">
        <v>14</v>
      </c>
      <c r="H606" s="1">
        <v>7.0E7</v>
      </c>
      <c r="I606" s="1">
        <v>7.2</v>
      </c>
      <c r="J606" s="1">
        <f>(IMDB_Movies!$C606-IMDB_Movies!$H606)</f>
        <v>-69382160</v>
      </c>
    </row>
    <row r="607" ht="14.25" customHeight="1">
      <c r="A607" s="1" t="s">
        <v>1261</v>
      </c>
      <c r="B607" s="1">
        <v>121.0</v>
      </c>
      <c r="C607" s="1">
        <v>2.965559E7</v>
      </c>
      <c r="D607" s="1" t="s">
        <v>394</v>
      </c>
      <c r="E607" s="1" t="s">
        <v>12</v>
      </c>
      <c r="F607" s="1" t="s">
        <v>1262</v>
      </c>
      <c r="G607" s="1" t="s">
        <v>14</v>
      </c>
      <c r="H607" s="1">
        <v>6.5E7</v>
      </c>
      <c r="I607" s="1">
        <v>6.0</v>
      </c>
      <c r="J607" s="1">
        <f>(IMDB_Movies!$C607-IMDB_Movies!$H607)</f>
        <v>-35344410</v>
      </c>
    </row>
    <row r="608" ht="14.25" customHeight="1">
      <c r="A608" s="1" t="s">
        <v>1233</v>
      </c>
      <c r="B608" s="1">
        <v>111.0</v>
      </c>
      <c r="C608" s="1">
        <v>4.5045037E7</v>
      </c>
      <c r="D608" s="1" t="s">
        <v>631</v>
      </c>
      <c r="E608" s="1" t="s">
        <v>57</v>
      </c>
      <c r="F608" s="1" t="s">
        <v>1263</v>
      </c>
      <c r="G608" s="1" t="s">
        <v>14</v>
      </c>
      <c r="H608" s="1">
        <v>3.6E7</v>
      </c>
      <c r="I608" s="1">
        <v>5.9</v>
      </c>
      <c r="J608" s="1">
        <f>(IMDB_Movies!$C608-IMDB_Movies!$H608)</f>
        <v>9045037</v>
      </c>
    </row>
    <row r="609" ht="14.25" customHeight="1">
      <c r="A609" s="1" t="s">
        <v>615</v>
      </c>
      <c r="B609" s="1">
        <v>157.0</v>
      </c>
      <c r="C609" s="1">
        <v>2.8965197E7</v>
      </c>
      <c r="D609" s="1" t="s">
        <v>1264</v>
      </c>
      <c r="E609" s="1" t="s">
        <v>53</v>
      </c>
      <c r="F609" s="1" t="s">
        <v>1265</v>
      </c>
      <c r="G609" s="1" t="s">
        <v>14</v>
      </c>
      <c r="H609" s="1">
        <v>6.8E7</v>
      </c>
      <c r="I609" s="1">
        <v>7.9</v>
      </c>
      <c r="J609" s="1">
        <f>(IMDB_Movies!$C609-IMDB_Movies!$H609)</f>
        <v>-39034803</v>
      </c>
    </row>
    <row r="610" ht="14.25" customHeight="1">
      <c r="A610" s="1" t="s">
        <v>112</v>
      </c>
      <c r="B610" s="1">
        <v>128.0</v>
      </c>
      <c r="C610" s="1">
        <v>3.9380442E7</v>
      </c>
      <c r="D610" s="1" t="s">
        <v>379</v>
      </c>
      <c r="E610" s="1" t="s">
        <v>12</v>
      </c>
      <c r="F610" s="1" t="s">
        <v>1266</v>
      </c>
      <c r="G610" s="1" t="s">
        <v>14</v>
      </c>
      <c r="H610" s="1">
        <v>7.0E7</v>
      </c>
      <c r="I610" s="1">
        <v>7.1</v>
      </c>
      <c r="J610" s="1">
        <f>(IMDB_Movies!$C610-IMDB_Movies!$H610)</f>
        <v>-30619558</v>
      </c>
    </row>
    <row r="611" ht="14.25" customHeight="1">
      <c r="A611" s="1" t="s">
        <v>1065</v>
      </c>
      <c r="B611" s="1">
        <v>105.0</v>
      </c>
      <c r="C611" s="1">
        <v>3.7516013E7</v>
      </c>
      <c r="D611" s="1" t="s">
        <v>1219</v>
      </c>
      <c r="E611" s="1" t="s">
        <v>12</v>
      </c>
      <c r="F611" s="1" t="s">
        <v>1267</v>
      </c>
      <c r="G611" s="1" t="s">
        <v>14</v>
      </c>
      <c r="H611" s="1">
        <v>6.9E7</v>
      </c>
      <c r="I611" s="1">
        <v>5.9</v>
      </c>
      <c r="J611" s="1">
        <f>(IMDB_Movies!$C611-IMDB_Movies!$H611)</f>
        <v>-31483987</v>
      </c>
    </row>
    <row r="612" ht="14.25" customHeight="1">
      <c r="A612" s="1" t="s">
        <v>898</v>
      </c>
      <c r="B612" s="1">
        <v>113.0</v>
      </c>
      <c r="C612" s="1">
        <v>8.7704396E7</v>
      </c>
      <c r="D612" s="1" t="s">
        <v>606</v>
      </c>
      <c r="E612" s="1" t="s">
        <v>12</v>
      </c>
      <c r="F612" s="1" t="s">
        <v>1268</v>
      </c>
      <c r="G612" s="1" t="s">
        <v>14</v>
      </c>
      <c r="H612" s="1">
        <v>6.6E7</v>
      </c>
      <c r="I612" s="1">
        <v>6.2</v>
      </c>
      <c r="J612" s="1">
        <f>(IMDB_Movies!$C612-IMDB_Movies!$H612)</f>
        <v>21704396</v>
      </c>
    </row>
    <row r="613" ht="14.25" customHeight="1">
      <c r="A613" s="1" t="s">
        <v>1269</v>
      </c>
      <c r="B613" s="1">
        <v>121.0</v>
      </c>
      <c r="C613" s="1">
        <v>8.3892374E7</v>
      </c>
      <c r="D613" s="1" t="s">
        <v>815</v>
      </c>
      <c r="E613" s="1" t="s">
        <v>70</v>
      </c>
      <c r="F613" s="1" t="s">
        <v>1270</v>
      </c>
      <c r="G613" s="1" t="s">
        <v>14</v>
      </c>
      <c r="H613" s="1">
        <v>6.6E7</v>
      </c>
      <c r="I613" s="1">
        <v>7.0</v>
      </c>
      <c r="J613" s="1">
        <f>(IMDB_Movies!$C613-IMDB_Movies!$H613)</f>
        <v>17892374</v>
      </c>
    </row>
    <row r="614" ht="14.25" customHeight="1">
      <c r="A614" s="1" t="s">
        <v>1271</v>
      </c>
      <c r="B614" s="1">
        <v>102.0</v>
      </c>
      <c r="C614" s="1">
        <v>5932060.0</v>
      </c>
      <c r="D614" s="1" t="s">
        <v>1272</v>
      </c>
      <c r="E614" s="1" t="s">
        <v>12</v>
      </c>
      <c r="F614" s="1" t="s">
        <v>1273</v>
      </c>
      <c r="G614" s="1" t="s">
        <v>14</v>
      </c>
      <c r="H614" s="1">
        <v>3.5E7</v>
      </c>
      <c r="I614" s="1">
        <v>5.4</v>
      </c>
      <c r="J614" s="1">
        <f>(IMDB_Movies!$C614-IMDB_Movies!$H614)</f>
        <v>-29067940</v>
      </c>
    </row>
    <row r="615" ht="14.25" customHeight="1">
      <c r="A615" s="1" t="s">
        <v>203</v>
      </c>
      <c r="B615" s="1">
        <v>169.0</v>
      </c>
      <c r="C615" s="1">
        <v>2.16119491E8</v>
      </c>
      <c r="D615" s="1" t="s">
        <v>560</v>
      </c>
      <c r="E615" s="1" t="s">
        <v>12</v>
      </c>
      <c r="F615" s="1" t="s">
        <v>1274</v>
      </c>
      <c r="G615" s="1" t="s">
        <v>14</v>
      </c>
      <c r="H615" s="1">
        <v>7.0E7</v>
      </c>
      <c r="I615" s="1">
        <v>8.6</v>
      </c>
      <c r="J615" s="1">
        <f>(IMDB_Movies!$C615-IMDB_Movies!$H615)</f>
        <v>146119491</v>
      </c>
    </row>
    <row r="616" ht="14.25" customHeight="1">
      <c r="A616" s="1" t="s">
        <v>1275</v>
      </c>
      <c r="B616" s="1">
        <v>132.0</v>
      </c>
      <c r="C616" s="1">
        <v>4.3568507E7</v>
      </c>
      <c r="D616" s="1" t="s">
        <v>224</v>
      </c>
      <c r="E616" s="1" t="s">
        <v>12</v>
      </c>
      <c r="F616" s="1" t="s">
        <v>1276</v>
      </c>
      <c r="G616" s="1" t="s">
        <v>14</v>
      </c>
      <c r="H616" s="1">
        <v>6.6E7</v>
      </c>
      <c r="I616" s="1">
        <v>6.5</v>
      </c>
      <c r="J616" s="1">
        <f>(IMDB_Movies!$C616-IMDB_Movies!$H616)</f>
        <v>-22431493</v>
      </c>
    </row>
    <row r="617" ht="14.25" customHeight="1">
      <c r="A617" s="1" t="s">
        <v>869</v>
      </c>
      <c r="B617" s="1">
        <v>127.0</v>
      </c>
      <c r="C617" s="1">
        <v>1.82805123E8</v>
      </c>
      <c r="D617" s="1" t="s">
        <v>1277</v>
      </c>
      <c r="E617" s="1" t="s">
        <v>57</v>
      </c>
      <c r="F617" s="1" t="s">
        <v>1278</v>
      </c>
      <c r="G617" s="1" t="s">
        <v>14</v>
      </c>
      <c r="H617" s="1">
        <v>7.0E7</v>
      </c>
      <c r="I617" s="1">
        <v>6.4</v>
      </c>
      <c r="J617" s="1">
        <f>(IMDB_Movies!$C617-IMDB_Movies!$H617)</f>
        <v>112805123</v>
      </c>
    </row>
    <row r="618" ht="14.25" customHeight="1">
      <c r="A618" s="1" t="s">
        <v>674</v>
      </c>
      <c r="B618" s="1">
        <v>103.0</v>
      </c>
      <c r="C618" s="1">
        <v>1.76387405E8</v>
      </c>
      <c r="D618" s="1" t="s">
        <v>227</v>
      </c>
      <c r="E618" s="1" t="s">
        <v>43</v>
      </c>
      <c r="F618" s="1" t="s">
        <v>1279</v>
      </c>
      <c r="G618" s="1" t="s">
        <v>14</v>
      </c>
      <c r="H618" s="1">
        <v>5.9E7</v>
      </c>
      <c r="I618" s="1">
        <v>7.6</v>
      </c>
      <c r="J618" s="1">
        <f>(IMDB_Movies!$C618-IMDB_Movies!$H618)</f>
        <v>117387405</v>
      </c>
    </row>
    <row r="619" ht="14.25" customHeight="1">
      <c r="A619" s="1" t="s">
        <v>1280</v>
      </c>
      <c r="B619" s="1">
        <v>136.0</v>
      </c>
      <c r="C619" s="1">
        <v>3.3685268E7</v>
      </c>
      <c r="D619" s="1" t="s">
        <v>1281</v>
      </c>
      <c r="E619" s="1" t="s">
        <v>70</v>
      </c>
      <c r="F619" s="1" t="s">
        <v>1282</v>
      </c>
      <c r="G619" s="1" t="s">
        <v>14</v>
      </c>
      <c r="H619" s="1">
        <v>6.8E7</v>
      </c>
      <c r="I619" s="1">
        <v>5.5</v>
      </c>
      <c r="J619" s="1">
        <f>(IMDB_Movies!$C619-IMDB_Movies!$H619)</f>
        <v>-34314732</v>
      </c>
    </row>
    <row r="620" ht="14.25" customHeight="1">
      <c r="A620" s="1" t="s">
        <v>203</v>
      </c>
      <c r="B620" s="1">
        <v>150.0</v>
      </c>
      <c r="C620" s="1">
        <v>1.8220444E8</v>
      </c>
      <c r="D620" s="1" t="s">
        <v>1148</v>
      </c>
      <c r="E620" s="1" t="s">
        <v>53</v>
      </c>
      <c r="F620" s="1" t="s">
        <v>1283</v>
      </c>
      <c r="G620" s="1" t="s">
        <v>14</v>
      </c>
      <c r="H620" s="1">
        <v>6.5E7</v>
      </c>
      <c r="I620" s="1">
        <v>7.4</v>
      </c>
      <c r="J620" s="1">
        <f>(IMDB_Movies!$C620-IMDB_Movies!$H620)</f>
        <v>117204440</v>
      </c>
    </row>
    <row r="621" ht="14.25" customHeight="1">
      <c r="A621" s="1" t="s">
        <v>219</v>
      </c>
      <c r="B621" s="1">
        <v>136.0</v>
      </c>
      <c r="C621" s="1">
        <v>1.71383253E8</v>
      </c>
      <c r="D621" s="1" t="s">
        <v>288</v>
      </c>
      <c r="E621" s="1" t="s">
        <v>12</v>
      </c>
      <c r="F621" s="1" t="s">
        <v>1284</v>
      </c>
      <c r="G621" s="1" t="s">
        <v>14</v>
      </c>
      <c r="H621" s="1">
        <v>6.3E7</v>
      </c>
      <c r="I621" s="1">
        <v>8.7</v>
      </c>
      <c r="J621" s="1">
        <f>(IMDB_Movies!$C621-IMDB_Movies!$H621)</f>
        <v>108383253</v>
      </c>
    </row>
    <row r="622" ht="14.25" customHeight="1">
      <c r="A622" s="1" t="s">
        <v>352</v>
      </c>
      <c r="B622" s="1">
        <v>140.0</v>
      </c>
      <c r="C622" s="1">
        <v>1.72071312E8</v>
      </c>
      <c r="D622" s="1" t="s">
        <v>1285</v>
      </c>
      <c r="E622" s="1" t="s">
        <v>43</v>
      </c>
      <c r="F622" s="1" t="s">
        <v>1286</v>
      </c>
      <c r="G622" s="1" t="s">
        <v>14</v>
      </c>
      <c r="H622" s="1">
        <v>6.2E7</v>
      </c>
      <c r="I622" s="1">
        <v>7.6</v>
      </c>
      <c r="J622" s="1">
        <f>(IMDB_Movies!$C622-IMDB_Movies!$H622)</f>
        <v>110071312</v>
      </c>
    </row>
    <row r="623" ht="14.25" customHeight="1">
      <c r="A623" s="1" t="s">
        <v>1287</v>
      </c>
      <c r="B623" s="1">
        <v>104.0</v>
      </c>
      <c r="C623" s="1">
        <v>1.39225854E8</v>
      </c>
      <c r="D623" s="1" t="s">
        <v>246</v>
      </c>
      <c r="E623" s="1" t="s">
        <v>57</v>
      </c>
      <c r="F623" s="1" t="s">
        <v>1288</v>
      </c>
      <c r="G623" s="1" t="s">
        <v>14</v>
      </c>
      <c r="H623" s="1">
        <v>6.0E7</v>
      </c>
      <c r="I623" s="1">
        <v>5.5</v>
      </c>
      <c r="J623" s="1">
        <f>(IMDB_Movies!$C623-IMDB_Movies!$H623)</f>
        <v>79225854</v>
      </c>
    </row>
    <row r="624" ht="14.25" customHeight="1">
      <c r="A624" s="1" t="s">
        <v>1289</v>
      </c>
      <c r="B624" s="1">
        <v>158.0</v>
      </c>
      <c r="C624" s="1">
        <v>1.4877546E8</v>
      </c>
      <c r="D624" s="1" t="s">
        <v>1018</v>
      </c>
      <c r="E624" s="1" t="s">
        <v>70</v>
      </c>
      <c r="F624" s="1" t="s">
        <v>1290</v>
      </c>
      <c r="G624" s="1" t="s">
        <v>14</v>
      </c>
      <c r="H624" s="1">
        <v>6.1E7</v>
      </c>
      <c r="I624" s="1">
        <v>7.6</v>
      </c>
      <c r="J624" s="1">
        <f>(IMDB_Movies!$C624-IMDB_Movies!$H624)</f>
        <v>87775460</v>
      </c>
    </row>
    <row r="625" ht="14.25" customHeight="1">
      <c r="A625" s="1" t="s">
        <v>1291</v>
      </c>
      <c r="B625" s="1">
        <v>119.0</v>
      </c>
      <c r="C625" s="1">
        <v>1.15731542E8</v>
      </c>
      <c r="D625" s="1" t="s">
        <v>545</v>
      </c>
      <c r="E625" s="1" t="s">
        <v>57</v>
      </c>
      <c r="F625" s="1" t="s">
        <v>1292</v>
      </c>
      <c r="G625" s="1" t="s">
        <v>14</v>
      </c>
      <c r="H625" s="1">
        <v>6.5E7</v>
      </c>
      <c r="I625" s="1">
        <v>6.5</v>
      </c>
      <c r="J625" s="1">
        <f>(IMDB_Movies!$C625-IMDB_Movies!$H625)</f>
        <v>50731542</v>
      </c>
    </row>
    <row r="626" ht="14.25" customHeight="1">
      <c r="A626" s="1" t="s">
        <v>652</v>
      </c>
      <c r="B626" s="1">
        <v>106.0</v>
      </c>
      <c r="C626" s="1">
        <v>1.00468793E8</v>
      </c>
      <c r="D626" s="1" t="s">
        <v>57</v>
      </c>
      <c r="E626" s="1" t="s">
        <v>57</v>
      </c>
      <c r="F626" s="1" t="s">
        <v>1293</v>
      </c>
      <c r="G626" s="1" t="s">
        <v>14</v>
      </c>
      <c r="H626" s="1">
        <v>6.5E7</v>
      </c>
      <c r="I626" s="1">
        <v>6.9</v>
      </c>
      <c r="J626" s="1">
        <f>(IMDB_Movies!$C626-IMDB_Movies!$H626)</f>
        <v>35468793</v>
      </c>
    </row>
    <row r="627" ht="14.25" customHeight="1">
      <c r="A627" s="1" t="s">
        <v>178</v>
      </c>
      <c r="B627" s="1">
        <v>136.0</v>
      </c>
      <c r="C627" s="1">
        <v>9.3771072E7</v>
      </c>
      <c r="D627" s="1" t="s">
        <v>1294</v>
      </c>
      <c r="E627" s="1" t="s">
        <v>12</v>
      </c>
      <c r="F627" s="1" t="s">
        <v>1295</v>
      </c>
      <c r="G627" s="1" t="s">
        <v>14</v>
      </c>
      <c r="H627" s="1">
        <v>6.5E7</v>
      </c>
      <c r="I627" s="1">
        <v>6.7</v>
      </c>
      <c r="J627" s="1">
        <f>(IMDB_Movies!$C627-IMDB_Movies!$H627)</f>
        <v>28771072</v>
      </c>
    </row>
    <row r="628" ht="14.25" customHeight="1">
      <c r="A628" s="1" t="s">
        <v>923</v>
      </c>
      <c r="B628" s="1">
        <v>95.0</v>
      </c>
      <c r="C628" s="1">
        <v>1.00448498E8</v>
      </c>
      <c r="D628" s="1" t="s">
        <v>917</v>
      </c>
      <c r="E628" s="1" t="s">
        <v>57</v>
      </c>
      <c r="F628" s="1" t="s">
        <v>1296</v>
      </c>
      <c r="G628" s="1" t="s">
        <v>14</v>
      </c>
      <c r="H628" s="1">
        <v>6.5E7</v>
      </c>
      <c r="I628" s="1">
        <v>6.6</v>
      </c>
      <c r="J628" s="1">
        <f>(IMDB_Movies!$C628-IMDB_Movies!$H628)</f>
        <v>35448498</v>
      </c>
    </row>
    <row r="629" ht="14.25" customHeight="1">
      <c r="A629" s="1" t="s">
        <v>1297</v>
      </c>
      <c r="B629" s="1">
        <v>137.0</v>
      </c>
      <c r="C629" s="1">
        <v>1.1560398E8</v>
      </c>
      <c r="D629" s="1" t="s">
        <v>1298</v>
      </c>
      <c r="E629" s="1" t="s">
        <v>53</v>
      </c>
      <c r="F629" s="1" t="s">
        <v>1299</v>
      </c>
      <c r="G629" s="1" t="s">
        <v>14</v>
      </c>
      <c r="H629" s="1">
        <v>6.5E7</v>
      </c>
      <c r="I629" s="1">
        <v>7.2</v>
      </c>
      <c r="J629" s="1">
        <f>(IMDB_Movies!$C629-IMDB_Movies!$H629)</f>
        <v>50603980</v>
      </c>
    </row>
    <row r="630" ht="14.25" customHeight="1">
      <c r="A630" s="1" t="s">
        <v>1300</v>
      </c>
      <c r="B630" s="1">
        <v>130.0</v>
      </c>
      <c r="C630" s="1">
        <v>9.0454043E7</v>
      </c>
      <c r="D630" s="1" t="s">
        <v>19</v>
      </c>
      <c r="E630" s="1" t="s">
        <v>12</v>
      </c>
      <c r="F630" s="1" t="s">
        <v>1301</v>
      </c>
      <c r="G630" s="1" t="s">
        <v>14</v>
      </c>
      <c r="H630" s="1">
        <v>6.5E7</v>
      </c>
      <c r="I630" s="1">
        <v>6.4</v>
      </c>
      <c r="J630" s="1">
        <f>(IMDB_Movies!$C630-IMDB_Movies!$H630)</f>
        <v>25454043</v>
      </c>
    </row>
    <row r="631" ht="14.25" customHeight="1">
      <c r="A631" s="1" t="s">
        <v>771</v>
      </c>
      <c r="B631" s="1">
        <v>124.0</v>
      </c>
      <c r="C631" s="1">
        <v>8.4049211E7</v>
      </c>
      <c r="D631" s="1" t="s">
        <v>19</v>
      </c>
      <c r="E631" s="1" t="s">
        <v>12</v>
      </c>
      <c r="F631" s="1" t="s">
        <v>1302</v>
      </c>
      <c r="G631" s="1" t="s">
        <v>14</v>
      </c>
      <c r="H631" s="1">
        <v>7.0E7</v>
      </c>
      <c r="I631" s="1">
        <v>6.4</v>
      </c>
      <c r="J631" s="1">
        <f>(IMDB_Movies!$C631-IMDB_Movies!$H631)</f>
        <v>14049211</v>
      </c>
    </row>
    <row r="632" ht="14.25" customHeight="1">
      <c r="A632" s="1" t="s">
        <v>518</v>
      </c>
      <c r="B632" s="1">
        <v>108.0</v>
      </c>
      <c r="C632" s="1">
        <v>7.045E7</v>
      </c>
      <c r="D632" s="1" t="s">
        <v>185</v>
      </c>
      <c r="E632" s="1" t="s">
        <v>12</v>
      </c>
      <c r="F632" s="1" t="s">
        <v>1303</v>
      </c>
      <c r="G632" s="1" t="s">
        <v>14</v>
      </c>
      <c r="H632" s="1">
        <v>5.0E7</v>
      </c>
      <c r="I632" s="1">
        <v>6.0</v>
      </c>
      <c r="J632" s="1">
        <f>(IMDB_Movies!$C632-IMDB_Movies!$H632)</f>
        <v>20450000</v>
      </c>
    </row>
    <row r="633" ht="14.25" customHeight="1">
      <c r="A633" s="1" t="s">
        <v>305</v>
      </c>
      <c r="B633" s="1">
        <v>104.0</v>
      </c>
      <c r="C633" s="1">
        <v>6.9688384E7</v>
      </c>
      <c r="D633" s="1" t="s">
        <v>246</v>
      </c>
      <c r="E633" s="1" t="s">
        <v>57</v>
      </c>
      <c r="F633" s="1" t="s">
        <v>1304</v>
      </c>
      <c r="G633" s="1" t="s">
        <v>14</v>
      </c>
      <c r="H633" s="1">
        <v>6.0E7</v>
      </c>
      <c r="I633" s="1">
        <v>6.1</v>
      </c>
      <c r="J633" s="1">
        <f>(IMDB_Movies!$C633-IMDB_Movies!$H633)</f>
        <v>9688384</v>
      </c>
    </row>
    <row r="634" ht="14.25" customHeight="1">
      <c r="A634" s="1" t="s">
        <v>323</v>
      </c>
      <c r="B634" s="1">
        <v>129.0</v>
      </c>
      <c r="C634" s="1">
        <v>7.0236496E7</v>
      </c>
      <c r="D634" s="1" t="s">
        <v>1008</v>
      </c>
      <c r="E634" s="1" t="s">
        <v>70</v>
      </c>
      <c r="F634" s="1" t="s">
        <v>1305</v>
      </c>
      <c r="G634" s="1" t="s">
        <v>14</v>
      </c>
      <c r="H634" s="1">
        <v>6.3E7</v>
      </c>
      <c r="I634" s="1">
        <v>6.0</v>
      </c>
      <c r="J634" s="1">
        <f>(IMDB_Movies!$C634-IMDB_Movies!$H634)</f>
        <v>7236496</v>
      </c>
    </row>
    <row r="635" ht="14.25" customHeight="1">
      <c r="A635" s="1" t="s">
        <v>197</v>
      </c>
      <c r="B635" s="1">
        <v>117.0</v>
      </c>
      <c r="C635" s="1">
        <v>6.369576E7</v>
      </c>
      <c r="D635" s="1" t="s">
        <v>70</v>
      </c>
      <c r="E635" s="1" t="s">
        <v>70</v>
      </c>
      <c r="F635" s="1" t="s">
        <v>1306</v>
      </c>
      <c r="G635" s="1" t="s">
        <v>14</v>
      </c>
      <c r="H635" s="1">
        <v>6.5E7</v>
      </c>
      <c r="I635" s="1">
        <v>6.4</v>
      </c>
      <c r="J635" s="1">
        <f>(IMDB_Movies!$C635-IMDB_Movies!$H635)</f>
        <v>-1304240</v>
      </c>
    </row>
    <row r="636" ht="14.25" customHeight="1">
      <c r="A636" s="1" t="s">
        <v>1307</v>
      </c>
      <c r="B636" s="1">
        <v>99.0</v>
      </c>
      <c r="C636" s="1">
        <v>5.9617068E7</v>
      </c>
      <c r="D636" s="1" t="s">
        <v>631</v>
      </c>
      <c r="E636" s="1" t="s">
        <v>57</v>
      </c>
      <c r="F636" s="1" t="s">
        <v>1308</v>
      </c>
      <c r="G636" s="1" t="s">
        <v>14</v>
      </c>
      <c r="H636" s="1">
        <v>6.5E7</v>
      </c>
      <c r="I636" s="1">
        <v>6.4</v>
      </c>
      <c r="J636" s="1">
        <f>(IMDB_Movies!$C636-IMDB_Movies!$H636)</f>
        <v>-5382932</v>
      </c>
    </row>
    <row r="637" ht="14.25" customHeight="1">
      <c r="A637" s="1" t="s">
        <v>1309</v>
      </c>
      <c r="B637" s="1">
        <v>159.0</v>
      </c>
      <c r="C637" s="1">
        <v>5.563768E7</v>
      </c>
      <c r="D637" s="1" t="s">
        <v>719</v>
      </c>
      <c r="E637" s="1" t="s">
        <v>70</v>
      </c>
      <c r="F637" s="1" t="s">
        <v>1310</v>
      </c>
      <c r="G637" s="1" t="s">
        <v>14</v>
      </c>
      <c r="H637" s="1">
        <v>6.5E7</v>
      </c>
      <c r="I637" s="1">
        <v>7.3</v>
      </c>
      <c r="J637" s="1">
        <f>(IMDB_Movies!$C637-IMDB_Movies!$H637)</f>
        <v>-9362320</v>
      </c>
    </row>
    <row r="638" ht="14.25" customHeight="1">
      <c r="A638" s="1" t="s">
        <v>1311</v>
      </c>
      <c r="B638" s="1">
        <v>118.0</v>
      </c>
      <c r="C638" s="1">
        <v>8.5911262E7</v>
      </c>
      <c r="D638" s="1" t="s">
        <v>1312</v>
      </c>
      <c r="E638" s="1" t="s">
        <v>57</v>
      </c>
      <c r="F638" s="1" t="s">
        <v>1313</v>
      </c>
      <c r="G638" s="1" t="s">
        <v>14</v>
      </c>
      <c r="H638" s="1">
        <v>6.5E7</v>
      </c>
      <c r="I638" s="1">
        <v>5.2</v>
      </c>
      <c r="J638" s="1">
        <f>(IMDB_Movies!$C638-IMDB_Movies!$H638)</f>
        <v>20911262</v>
      </c>
    </row>
    <row r="639" ht="14.25" customHeight="1">
      <c r="A639" s="1" t="s">
        <v>1314</v>
      </c>
      <c r="B639" s="1">
        <v>105.0</v>
      </c>
      <c r="C639" s="1">
        <v>5.3846915E7</v>
      </c>
      <c r="D639" s="1" t="s">
        <v>1105</v>
      </c>
      <c r="E639" s="1" t="s">
        <v>57</v>
      </c>
      <c r="F639" s="1" t="s">
        <v>1315</v>
      </c>
      <c r="G639" s="1" t="s">
        <v>14</v>
      </c>
      <c r="H639" s="1">
        <v>5.01E7</v>
      </c>
      <c r="I639" s="1">
        <v>6.6</v>
      </c>
      <c r="J639" s="1">
        <f>(IMDB_Movies!$C639-IMDB_Movies!$H639)</f>
        <v>3746915</v>
      </c>
    </row>
    <row r="640" ht="14.25" customHeight="1">
      <c r="A640" s="1" t="s">
        <v>182</v>
      </c>
      <c r="B640" s="1">
        <v>103.0</v>
      </c>
      <c r="C640" s="1">
        <v>5.4758461E7</v>
      </c>
      <c r="D640" s="1" t="s">
        <v>548</v>
      </c>
      <c r="E640" s="1" t="s">
        <v>12</v>
      </c>
      <c r="F640" s="1" t="s">
        <v>1316</v>
      </c>
      <c r="G640" s="1" t="s">
        <v>14</v>
      </c>
      <c r="H640" s="1">
        <v>6.5E7</v>
      </c>
      <c r="I640" s="1">
        <v>6.3</v>
      </c>
      <c r="J640" s="1">
        <f>(IMDB_Movies!$C640-IMDB_Movies!$H640)</f>
        <v>-10241539</v>
      </c>
    </row>
    <row r="641" ht="14.25" customHeight="1">
      <c r="A641" s="1" t="s">
        <v>1317</v>
      </c>
      <c r="B641" s="1">
        <v>122.0</v>
      </c>
      <c r="C641" s="1">
        <v>5.2397389E7</v>
      </c>
      <c r="D641" s="1" t="s">
        <v>1318</v>
      </c>
      <c r="E641" s="1" t="s">
        <v>12</v>
      </c>
      <c r="F641" s="1" t="s">
        <v>1319</v>
      </c>
      <c r="G641" s="1" t="s">
        <v>14</v>
      </c>
      <c r="H641" s="1">
        <v>6.5E7</v>
      </c>
      <c r="I641" s="1">
        <v>5.9</v>
      </c>
      <c r="J641" s="1">
        <f>(IMDB_Movies!$C641-IMDB_Movies!$H641)</f>
        <v>-12602611</v>
      </c>
    </row>
    <row r="642" ht="14.25" customHeight="1">
      <c r="A642" s="1" t="s">
        <v>1084</v>
      </c>
      <c r="B642" s="1">
        <v>143.0</v>
      </c>
      <c r="C642" s="1">
        <v>3.8966057E7</v>
      </c>
      <c r="D642" s="1" t="s">
        <v>917</v>
      </c>
      <c r="E642" s="1" t="s">
        <v>57</v>
      </c>
      <c r="F642" s="1" t="s">
        <v>1320</v>
      </c>
      <c r="G642" s="1" t="s">
        <v>14</v>
      </c>
      <c r="H642" s="1">
        <v>6.5E7</v>
      </c>
      <c r="I642" s="1">
        <v>6.7</v>
      </c>
      <c r="J642" s="1">
        <f>(IMDB_Movies!$C642-IMDB_Movies!$H642)</f>
        <v>-26033943</v>
      </c>
    </row>
    <row r="643" ht="14.25" customHeight="1">
      <c r="A643" s="1" t="s">
        <v>857</v>
      </c>
      <c r="B643" s="1">
        <v>96.0</v>
      </c>
      <c r="C643" s="1">
        <v>4.2345531E7</v>
      </c>
      <c r="D643" s="1" t="s">
        <v>817</v>
      </c>
      <c r="E643" s="1" t="s">
        <v>12</v>
      </c>
      <c r="F643" s="1" t="s">
        <v>1321</v>
      </c>
      <c r="G643" s="1" t="s">
        <v>14</v>
      </c>
      <c r="H643" s="1">
        <v>6.5E7</v>
      </c>
      <c r="I643" s="1">
        <v>5.4</v>
      </c>
      <c r="J643" s="1">
        <f>(IMDB_Movies!$C643-IMDB_Movies!$H643)</f>
        <v>-22654469</v>
      </c>
    </row>
    <row r="644" ht="14.25" customHeight="1">
      <c r="A644" s="1" t="s">
        <v>857</v>
      </c>
      <c r="B644" s="1">
        <v>111.0</v>
      </c>
      <c r="C644" s="1">
        <v>3.606491E7</v>
      </c>
      <c r="D644" s="1" t="s">
        <v>1006</v>
      </c>
      <c r="E644" s="1" t="s">
        <v>12</v>
      </c>
      <c r="F644" s="1" t="s">
        <v>1322</v>
      </c>
      <c r="G644" s="1" t="s">
        <v>14</v>
      </c>
      <c r="H644" s="1">
        <v>4.5E7</v>
      </c>
      <c r="I644" s="1">
        <v>6.4</v>
      </c>
      <c r="J644" s="1">
        <f>(IMDB_Movies!$C644-IMDB_Movies!$H644)</f>
        <v>-8935090</v>
      </c>
    </row>
    <row r="645" ht="14.25" customHeight="1">
      <c r="A645" s="1" t="s">
        <v>771</v>
      </c>
      <c r="B645" s="1">
        <v>121.0</v>
      </c>
      <c r="C645" s="1">
        <v>3.3328051E7</v>
      </c>
      <c r="D645" s="1" t="s">
        <v>871</v>
      </c>
      <c r="E645" s="1" t="s">
        <v>12</v>
      </c>
      <c r="F645" s="1" t="s">
        <v>1323</v>
      </c>
      <c r="G645" s="1" t="s">
        <v>14</v>
      </c>
      <c r="H645" s="1">
        <v>6.5E7</v>
      </c>
      <c r="I645" s="1">
        <v>6.7</v>
      </c>
      <c r="J645" s="1">
        <f>(IMDB_Movies!$C645-IMDB_Movies!$H645)</f>
        <v>-31671949</v>
      </c>
    </row>
    <row r="646" ht="14.25" customHeight="1">
      <c r="A646" s="1" t="s">
        <v>1324</v>
      </c>
      <c r="B646" s="1">
        <v>135.0</v>
      </c>
      <c r="C646" s="1">
        <v>3.2598931E7</v>
      </c>
      <c r="D646" s="1" t="s">
        <v>379</v>
      </c>
      <c r="E646" s="1" t="s">
        <v>12</v>
      </c>
      <c r="F646" s="1" t="s">
        <v>1325</v>
      </c>
      <c r="G646" s="1" t="s">
        <v>14</v>
      </c>
      <c r="H646" s="1">
        <v>6.5E7</v>
      </c>
      <c r="I646" s="1">
        <v>6.2</v>
      </c>
      <c r="J646" s="1">
        <f>(IMDB_Movies!$C646-IMDB_Movies!$H646)</f>
        <v>-32401069</v>
      </c>
    </row>
    <row r="647" ht="14.25" customHeight="1">
      <c r="A647" s="1" t="s">
        <v>232</v>
      </c>
      <c r="B647" s="1">
        <v>101.0</v>
      </c>
      <c r="C647" s="1">
        <v>2.804554E7</v>
      </c>
      <c r="D647" s="1" t="s">
        <v>99</v>
      </c>
      <c r="E647" s="1" t="s">
        <v>12</v>
      </c>
      <c r="F647" s="1" t="s">
        <v>1326</v>
      </c>
      <c r="G647" s="1" t="s">
        <v>14</v>
      </c>
      <c r="H647" s="1">
        <v>6.5E7</v>
      </c>
      <c r="I647" s="1">
        <v>6.1</v>
      </c>
      <c r="J647" s="1">
        <f>(IMDB_Movies!$C647-IMDB_Movies!$H647)</f>
        <v>-36954460</v>
      </c>
    </row>
    <row r="648" ht="14.25" customHeight="1">
      <c r="A648" s="1" t="s">
        <v>297</v>
      </c>
      <c r="B648" s="1">
        <v>151.0</v>
      </c>
      <c r="C648" s="1">
        <v>3.7023395E7</v>
      </c>
      <c r="D648" s="1" t="s">
        <v>70</v>
      </c>
      <c r="E648" s="1" t="s">
        <v>70</v>
      </c>
      <c r="F648" s="1" t="s">
        <v>1327</v>
      </c>
      <c r="G648" s="1" t="s">
        <v>14</v>
      </c>
      <c r="H648" s="1">
        <v>6.3E7</v>
      </c>
      <c r="I648" s="1">
        <v>8.8</v>
      </c>
      <c r="J648" s="1">
        <f>(IMDB_Movies!$C648-IMDB_Movies!$H648)</f>
        <v>-25976605</v>
      </c>
    </row>
    <row r="649" ht="14.25" customHeight="1">
      <c r="A649" s="1" t="s">
        <v>182</v>
      </c>
      <c r="B649" s="1">
        <v>131.0</v>
      </c>
      <c r="C649" s="1">
        <v>4.3532294E7</v>
      </c>
      <c r="D649" s="1" t="s">
        <v>1328</v>
      </c>
      <c r="E649" s="1" t="s">
        <v>70</v>
      </c>
      <c r="F649" s="1" t="s">
        <v>1329</v>
      </c>
      <c r="G649" s="1" t="s">
        <v>14</v>
      </c>
      <c r="H649" s="1">
        <v>6.5E7</v>
      </c>
      <c r="I649" s="1">
        <v>7.1</v>
      </c>
      <c r="J649" s="1">
        <f>(IMDB_Movies!$C649-IMDB_Movies!$H649)</f>
        <v>-21467706</v>
      </c>
    </row>
    <row r="650" ht="14.25" customHeight="1">
      <c r="A650" s="1" t="s">
        <v>1330</v>
      </c>
      <c r="B650" s="1">
        <v>100.0</v>
      </c>
      <c r="C650" s="1">
        <v>1.721808E7</v>
      </c>
      <c r="D650" s="1" t="s">
        <v>613</v>
      </c>
      <c r="E650" s="1" t="s">
        <v>12</v>
      </c>
      <c r="F650" s="1" t="s">
        <v>1331</v>
      </c>
      <c r="G650" s="1" t="s">
        <v>14</v>
      </c>
      <c r="H650" s="1">
        <v>7.0E7</v>
      </c>
      <c r="I650" s="1">
        <v>5.7</v>
      </c>
      <c r="J650" s="1">
        <f>(IMDB_Movies!$C650-IMDB_Movies!$H650)</f>
        <v>-52781920</v>
      </c>
    </row>
    <row r="651" ht="14.25" customHeight="1">
      <c r="A651" s="1" t="s">
        <v>1291</v>
      </c>
      <c r="B651" s="1">
        <v>105.0</v>
      </c>
      <c r="C651" s="1">
        <v>1.0014234E7</v>
      </c>
      <c r="D651" s="1" t="s">
        <v>407</v>
      </c>
      <c r="E651" s="1" t="s">
        <v>57</v>
      </c>
      <c r="F651" s="1" t="s">
        <v>1332</v>
      </c>
      <c r="G651" s="1" t="s">
        <v>14</v>
      </c>
      <c r="H651" s="1">
        <v>6.5E7</v>
      </c>
      <c r="I651" s="1">
        <v>5.0</v>
      </c>
      <c r="J651" s="1">
        <f>(IMDB_Movies!$C651-IMDB_Movies!$H651)</f>
        <v>-54985766</v>
      </c>
    </row>
    <row r="652" ht="14.25" customHeight="1">
      <c r="A652" s="1" t="s">
        <v>1333</v>
      </c>
      <c r="B652" s="1">
        <v>92.0</v>
      </c>
      <c r="C652" s="1">
        <v>1.9059018E7</v>
      </c>
      <c r="D652" s="1" t="s">
        <v>1334</v>
      </c>
      <c r="E652" s="1" t="s">
        <v>12</v>
      </c>
      <c r="F652" s="1" t="s">
        <v>1335</v>
      </c>
      <c r="G652" s="1" t="s">
        <v>14</v>
      </c>
      <c r="H652" s="1">
        <v>6.5E7</v>
      </c>
      <c r="I652" s="1">
        <v>5.1</v>
      </c>
      <c r="J652" s="1">
        <f>(IMDB_Movies!$C652-IMDB_Movies!$H652)</f>
        <v>-45940982</v>
      </c>
    </row>
    <row r="653" ht="14.25" customHeight="1">
      <c r="A653" s="1" t="s">
        <v>1336</v>
      </c>
      <c r="B653" s="1">
        <v>130.0</v>
      </c>
      <c r="C653" s="1">
        <v>1987287.0</v>
      </c>
      <c r="D653" s="1" t="s">
        <v>723</v>
      </c>
      <c r="E653" s="1" t="s">
        <v>62</v>
      </c>
      <c r="F653" s="1" t="s">
        <v>1337</v>
      </c>
      <c r="G653" s="1" t="s">
        <v>14</v>
      </c>
      <c r="H653" s="1">
        <v>5.0E7</v>
      </c>
      <c r="I653" s="1">
        <v>6.9</v>
      </c>
      <c r="J653" s="1">
        <f>(IMDB_Movies!$C653-IMDB_Movies!$H653)</f>
        <v>-48012713</v>
      </c>
    </row>
    <row r="654" ht="14.25" customHeight="1">
      <c r="A654" s="1" t="s">
        <v>1269</v>
      </c>
      <c r="B654" s="1">
        <v>100.0</v>
      </c>
      <c r="C654" s="1">
        <v>2.4407944E7</v>
      </c>
      <c r="D654" s="1" t="s">
        <v>1066</v>
      </c>
      <c r="E654" s="1" t="s">
        <v>12</v>
      </c>
      <c r="F654" s="1" t="s">
        <v>1338</v>
      </c>
      <c r="G654" s="1" t="s">
        <v>14</v>
      </c>
      <c r="H654" s="1">
        <v>4.3E7</v>
      </c>
      <c r="I654" s="1">
        <v>4.8</v>
      </c>
      <c r="J654" s="1">
        <f>(IMDB_Movies!$C654-IMDB_Movies!$H654)</f>
        <v>-18592056</v>
      </c>
    </row>
    <row r="655" ht="14.25" customHeight="1">
      <c r="A655" s="1" t="s">
        <v>1339</v>
      </c>
      <c r="B655" s="1">
        <v>102.0</v>
      </c>
      <c r="C655" s="1">
        <v>1.3750556E7</v>
      </c>
      <c r="D655" s="1" t="s">
        <v>185</v>
      </c>
      <c r="E655" s="1" t="s">
        <v>12</v>
      </c>
      <c r="F655" s="1" t="s">
        <v>1340</v>
      </c>
      <c r="G655" s="1" t="s">
        <v>14</v>
      </c>
      <c r="H655" s="1">
        <v>6.5E7</v>
      </c>
      <c r="I655" s="1">
        <v>6.5</v>
      </c>
      <c r="J655" s="1">
        <f>(IMDB_Movies!$C655-IMDB_Movies!$H655)</f>
        <v>-51249444</v>
      </c>
    </row>
    <row r="656" ht="14.25" customHeight="1">
      <c r="A656" s="1" t="s">
        <v>819</v>
      </c>
      <c r="B656" s="1">
        <v>133.0</v>
      </c>
      <c r="C656" s="1">
        <v>3.1054924E7</v>
      </c>
      <c r="D656" s="1" t="s">
        <v>1341</v>
      </c>
      <c r="E656" s="1" t="s">
        <v>70</v>
      </c>
      <c r="F656" s="1" t="s">
        <v>1342</v>
      </c>
      <c r="G656" s="1" t="s">
        <v>14</v>
      </c>
      <c r="H656" s="1">
        <v>6.4E7</v>
      </c>
      <c r="I656" s="1">
        <v>5.1</v>
      </c>
      <c r="J656" s="1">
        <f>(IMDB_Movies!$C656-IMDB_Movies!$H656)</f>
        <v>-32945076</v>
      </c>
    </row>
    <row r="657" ht="14.25" customHeight="1">
      <c r="A657" s="1" t="s">
        <v>1343</v>
      </c>
      <c r="B657" s="1">
        <v>121.0</v>
      </c>
      <c r="C657" s="1">
        <v>4.324714E7</v>
      </c>
      <c r="D657" s="1" t="s">
        <v>1344</v>
      </c>
      <c r="E657" s="1" t="s">
        <v>43</v>
      </c>
      <c r="F657" s="1" t="s">
        <v>1345</v>
      </c>
      <c r="G657" s="1" t="s">
        <v>14</v>
      </c>
      <c r="H657" s="1">
        <v>5.5E7</v>
      </c>
      <c r="I657" s="1">
        <v>7.1</v>
      </c>
      <c r="J657" s="1">
        <f>(IMDB_Movies!$C657-IMDB_Movies!$H657)</f>
        <v>-11752860</v>
      </c>
    </row>
    <row r="658" ht="14.25" customHeight="1">
      <c r="A658" s="1" t="s">
        <v>689</v>
      </c>
      <c r="B658" s="1">
        <v>147.0</v>
      </c>
      <c r="C658" s="1">
        <v>2208939.0</v>
      </c>
      <c r="D658" s="1" t="s">
        <v>1346</v>
      </c>
      <c r="E658" s="1" t="s">
        <v>62</v>
      </c>
      <c r="F658" s="1" t="s">
        <v>1347</v>
      </c>
      <c r="G658" s="1" t="s">
        <v>14</v>
      </c>
      <c r="H658" s="1">
        <v>5.0E7</v>
      </c>
      <c r="I658" s="1">
        <v>7.5</v>
      </c>
      <c r="J658" s="1">
        <f>(IMDB_Movies!$C658-IMDB_Movies!$H658)</f>
        <v>-47791061</v>
      </c>
    </row>
    <row r="659" ht="14.25" customHeight="1">
      <c r="A659" s="1" t="s">
        <v>736</v>
      </c>
      <c r="B659" s="1">
        <v>94.0</v>
      </c>
      <c r="C659" s="1">
        <v>2.13079163E8</v>
      </c>
      <c r="D659" s="1" t="s">
        <v>653</v>
      </c>
      <c r="E659" s="1" t="s">
        <v>12</v>
      </c>
      <c r="F659" s="1" t="s">
        <v>1348</v>
      </c>
      <c r="G659" s="1" t="s">
        <v>14</v>
      </c>
      <c r="H659" s="1">
        <v>6.3E7</v>
      </c>
      <c r="I659" s="1">
        <v>6.2</v>
      </c>
      <c r="J659" s="1">
        <f>(IMDB_Movies!$C659-IMDB_Movies!$H659)</f>
        <v>150079163</v>
      </c>
    </row>
    <row r="660" ht="14.25" customHeight="1">
      <c r="A660" s="1" t="s">
        <v>383</v>
      </c>
      <c r="B660" s="1">
        <v>94.0</v>
      </c>
      <c r="C660" s="1">
        <v>1.9548064E7</v>
      </c>
      <c r="D660" s="1" t="s">
        <v>488</v>
      </c>
      <c r="E660" s="1" t="s">
        <v>12</v>
      </c>
      <c r="F660" s="1" t="s">
        <v>1349</v>
      </c>
      <c r="G660" s="1" t="s">
        <v>14</v>
      </c>
      <c r="H660" s="1">
        <v>6.5E7</v>
      </c>
      <c r="I660" s="1">
        <v>6.3</v>
      </c>
      <c r="J660" s="1">
        <f>(IMDB_Movies!$C660-IMDB_Movies!$H660)</f>
        <v>-45451936</v>
      </c>
    </row>
    <row r="661" ht="14.25" customHeight="1">
      <c r="A661" s="1" t="s">
        <v>203</v>
      </c>
      <c r="B661" s="1">
        <v>127.0</v>
      </c>
      <c r="C661" s="1">
        <v>3.56784E8</v>
      </c>
      <c r="D661" s="1" t="s">
        <v>463</v>
      </c>
      <c r="E661" s="1" t="s">
        <v>43</v>
      </c>
      <c r="F661" s="1" t="s">
        <v>1350</v>
      </c>
      <c r="G661" s="1" t="s">
        <v>14</v>
      </c>
      <c r="H661" s="1">
        <v>6.3E7</v>
      </c>
      <c r="I661" s="1">
        <v>8.1</v>
      </c>
      <c r="J661" s="1">
        <f>(IMDB_Movies!$C661-IMDB_Movies!$H661)</f>
        <v>293784000</v>
      </c>
    </row>
    <row r="662" ht="14.25" customHeight="1">
      <c r="A662" s="1" t="s">
        <v>1280</v>
      </c>
      <c r="B662" s="1">
        <v>212.0</v>
      </c>
      <c r="C662" s="1">
        <v>2.5052E7</v>
      </c>
      <c r="D662" s="1" t="s">
        <v>1351</v>
      </c>
      <c r="E662" s="1" t="s">
        <v>43</v>
      </c>
      <c r="F662" s="1" t="s">
        <v>1352</v>
      </c>
      <c r="G662" s="1" t="s">
        <v>14</v>
      </c>
      <c r="H662" s="1">
        <v>6.3E7</v>
      </c>
      <c r="I662" s="1">
        <v>6.6</v>
      </c>
      <c r="J662" s="1">
        <f>(IMDB_Movies!$C662-IMDB_Movies!$H662)</f>
        <v>-37948000</v>
      </c>
    </row>
    <row r="663" ht="14.25" customHeight="1">
      <c r="A663" s="1" t="s">
        <v>471</v>
      </c>
      <c r="B663" s="1">
        <v>141.0</v>
      </c>
      <c r="C663" s="1">
        <v>1.2201271E8</v>
      </c>
      <c r="D663" s="1" t="s">
        <v>224</v>
      </c>
      <c r="E663" s="1" t="s">
        <v>12</v>
      </c>
      <c r="F663" s="1" t="s">
        <v>1353</v>
      </c>
      <c r="G663" s="1" t="s">
        <v>14</v>
      </c>
      <c r="H663" s="1">
        <v>6.2E7</v>
      </c>
      <c r="I663" s="1">
        <v>6.9</v>
      </c>
      <c r="J663" s="1">
        <f>(IMDB_Movies!$C663-IMDB_Movies!$H663)</f>
        <v>60012710</v>
      </c>
    </row>
    <row r="664" ht="14.25" customHeight="1">
      <c r="A664" s="1" t="s">
        <v>1354</v>
      </c>
      <c r="B664" s="1">
        <v>103.0</v>
      </c>
      <c r="C664" s="1">
        <v>72413.0</v>
      </c>
      <c r="D664" s="1" t="s">
        <v>113</v>
      </c>
      <c r="E664" s="1" t="s">
        <v>12</v>
      </c>
      <c r="F664" s="1" t="s">
        <v>1355</v>
      </c>
      <c r="G664" s="1" t="s">
        <v>135</v>
      </c>
      <c r="H664" s="1">
        <v>6.5E7</v>
      </c>
      <c r="I664" s="1">
        <v>6.1</v>
      </c>
      <c r="J664" s="1">
        <f>(IMDB_Movies!$C664-IMDB_Movies!$H664)</f>
        <v>-64927587</v>
      </c>
    </row>
    <row r="665" ht="14.25" customHeight="1">
      <c r="A665" s="1" t="s">
        <v>1356</v>
      </c>
      <c r="B665" s="1">
        <v>98.0</v>
      </c>
      <c r="C665" s="1">
        <v>5.8255287E7</v>
      </c>
      <c r="D665" s="1" t="s">
        <v>407</v>
      </c>
      <c r="E665" s="1" t="s">
        <v>57</v>
      </c>
      <c r="F665" s="1" t="s">
        <v>1357</v>
      </c>
      <c r="G665" s="1" t="s">
        <v>14</v>
      </c>
      <c r="H665" s="1">
        <v>6.4E7</v>
      </c>
      <c r="I665" s="1">
        <v>4.3</v>
      </c>
      <c r="J665" s="1">
        <f>(IMDB_Movies!$C665-IMDB_Movies!$H665)</f>
        <v>-5744713</v>
      </c>
    </row>
    <row r="666" ht="14.25" customHeight="1">
      <c r="A666" s="1" t="s">
        <v>287</v>
      </c>
      <c r="B666" s="1">
        <v>116.0</v>
      </c>
      <c r="C666" s="1">
        <v>7.708603E7</v>
      </c>
      <c r="D666" s="1" t="s">
        <v>1358</v>
      </c>
      <c r="E666" s="1" t="s">
        <v>12</v>
      </c>
      <c r="F666" s="1" t="s">
        <v>1359</v>
      </c>
      <c r="G666" s="1" t="s">
        <v>14</v>
      </c>
      <c r="H666" s="1">
        <v>6.2E7</v>
      </c>
      <c r="I666" s="1">
        <v>6.6</v>
      </c>
      <c r="J666" s="1">
        <f>(IMDB_Movies!$C666-IMDB_Movies!$H666)</f>
        <v>15086030</v>
      </c>
    </row>
    <row r="667" ht="14.25" customHeight="1">
      <c r="A667" s="1" t="s">
        <v>1360</v>
      </c>
      <c r="B667" s="1">
        <v>114.0</v>
      </c>
      <c r="C667" s="1">
        <v>6.5E7</v>
      </c>
      <c r="D667" s="1" t="s">
        <v>545</v>
      </c>
      <c r="E667" s="1" t="s">
        <v>57</v>
      </c>
      <c r="F667" s="1" t="s">
        <v>1361</v>
      </c>
      <c r="G667" s="1" t="s">
        <v>14</v>
      </c>
      <c r="H667" s="1">
        <v>6.2E7</v>
      </c>
      <c r="I667" s="1">
        <v>6.8</v>
      </c>
      <c r="J667" s="1">
        <f>(IMDB_Movies!$C667-IMDB_Movies!$H667)</f>
        <v>3000000</v>
      </c>
    </row>
    <row r="668" ht="14.25" customHeight="1">
      <c r="A668" s="1" t="s">
        <v>1362</v>
      </c>
      <c r="B668" s="1">
        <v>87.0</v>
      </c>
      <c r="C668" s="1">
        <v>3.2178777E7</v>
      </c>
      <c r="D668" s="1" t="s">
        <v>1363</v>
      </c>
      <c r="E668" s="1" t="s">
        <v>57</v>
      </c>
      <c r="F668" s="1" t="s">
        <v>1364</v>
      </c>
      <c r="G668" s="1" t="s">
        <v>14</v>
      </c>
      <c r="H668" s="1">
        <v>6.2E7</v>
      </c>
      <c r="I668" s="1">
        <v>3.8</v>
      </c>
      <c r="J668" s="1">
        <f>(IMDB_Movies!$C668-IMDB_Movies!$H668)</f>
        <v>-29821223</v>
      </c>
    </row>
    <row r="669" ht="14.25" customHeight="1">
      <c r="A669" s="1" t="s">
        <v>1365</v>
      </c>
      <c r="B669" s="1">
        <v>125.0</v>
      </c>
      <c r="C669" s="1">
        <v>1.5738632E7</v>
      </c>
      <c r="D669" s="1" t="s">
        <v>212</v>
      </c>
      <c r="E669" s="1" t="s">
        <v>12</v>
      </c>
      <c r="F669" s="1" t="s">
        <v>1366</v>
      </c>
      <c r="G669" s="1" t="s">
        <v>14</v>
      </c>
      <c r="H669" s="1">
        <v>4.2E7</v>
      </c>
      <c r="I669" s="1">
        <v>5.9</v>
      </c>
      <c r="J669" s="1">
        <f>(IMDB_Movies!$C669-IMDB_Movies!$H669)</f>
        <v>-26261368</v>
      </c>
    </row>
    <row r="670" ht="14.25" customHeight="1">
      <c r="A670" s="1" t="s">
        <v>658</v>
      </c>
      <c r="B670" s="1">
        <v>187.0</v>
      </c>
      <c r="C670" s="1">
        <v>5.4116191E7</v>
      </c>
      <c r="D670" s="1" t="s">
        <v>1367</v>
      </c>
      <c r="E670" s="1" t="s">
        <v>62</v>
      </c>
      <c r="F670" s="1" t="s">
        <v>1368</v>
      </c>
      <c r="G670" s="1" t="s">
        <v>14</v>
      </c>
      <c r="H670" s="1">
        <v>4.4E7</v>
      </c>
      <c r="I670" s="1">
        <v>7.9</v>
      </c>
      <c r="J670" s="1">
        <f>(IMDB_Movies!$C670-IMDB_Movies!$H670)</f>
        <v>10116191</v>
      </c>
    </row>
    <row r="671" ht="14.25" customHeight="1">
      <c r="A671" s="1" t="s">
        <v>1369</v>
      </c>
      <c r="B671" s="1">
        <v>93.0</v>
      </c>
      <c r="C671" s="1">
        <v>1.18153533E8</v>
      </c>
      <c r="D671" s="1" t="s">
        <v>1370</v>
      </c>
      <c r="E671" s="1" t="s">
        <v>57</v>
      </c>
      <c r="F671" s="1" t="s">
        <v>1371</v>
      </c>
      <c r="G671" s="1" t="s">
        <v>14</v>
      </c>
      <c r="H671" s="1">
        <v>6.1E7</v>
      </c>
      <c r="I671" s="1">
        <v>6.3</v>
      </c>
      <c r="J671" s="1">
        <f>(IMDB_Movies!$C671-IMDB_Movies!$H671)</f>
        <v>57153533</v>
      </c>
    </row>
    <row r="672" ht="14.25" customHeight="1">
      <c r="A672" s="1" t="s">
        <v>1372</v>
      </c>
      <c r="B672" s="1">
        <v>95.0</v>
      </c>
      <c r="C672" s="1">
        <v>1.0801217E8</v>
      </c>
      <c r="D672" s="1" t="s">
        <v>159</v>
      </c>
      <c r="E672" s="1" t="s">
        <v>43</v>
      </c>
      <c r="F672" s="1" t="s">
        <v>1373</v>
      </c>
      <c r="G672" s="1" t="s">
        <v>14</v>
      </c>
      <c r="H672" s="1">
        <v>6.3E7</v>
      </c>
      <c r="I672" s="1">
        <v>5.5</v>
      </c>
      <c r="J672" s="1">
        <f>(IMDB_Movies!$C672-IMDB_Movies!$H672)</f>
        <v>45012170</v>
      </c>
    </row>
    <row r="673" ht="14.25" customHeight="1">
      <c r="A673" s="1" t="s">
        <v>64</v>
      </c>
      <c r="B673" s="1">
        <v>117.0</v>
      </c>
      <c r="C673" s="1">
        <v>2.1059259E8</v>
      </c>
      <c r="D673" s="1" t="s">
        <v>593</v>
      </c>
      <c r="E673" s="1" t="s">
        <v>12</v>
      </c>
      <c r="F673" s="1" t="s">
        <v>1374</v>
      </c>
      <c r="G673" s="1" t="s">
        <v>14</v>
      </c>
      <c r="H673" s="1">
        <v>6.5E7</v>
      </c>
      <c r="I673" s="1">
        <v>7.7</v>
      </c>
      <c r="J673" s="1">
        <f>(IMDB_Movies!$C673-IMDB_Movies!$H673)</f>
        <v>145592590</v>
      </c>
    </row>
    <row r="674" ht="14.25" customHeight="1">
      <c r="A674" s="1" t="s">
        <v>736</v>
      </c>
      <c r="B674" s="1">
        <v>106.0</v>
      </c>
      <c r="C674" s="1">
        <v>2.79167575E8</v>
      </c>
      <c r="D674" s="1" t="s">
        <v>631</v>
      </c>
      <c r="E674" s="1" t="s">
        <v>57</v>
      </c>
      <c r="F674" s="1" t="s">
        <v>1375</v>
      </c>
      <c r="G674" s="1" t="s">
        <v>14</v>
      </c>
      <c r="H674" s="1">
        <v>8.0E7</v>
      </c>
      <c r="I674" s="1">
        <v>6.3</v>
      </c>
      <c r="J674" s="1">
        <f>(IMDB_Movies!$C674-IMDB_Movies!$H674)</f>
        <v>199167575</v>
      </c>
    </row>
    <row r="675" ht="14.25" customHeight="1">
      <c r="A675" s="1" t="s">
        <v>1376</v>
      </c>
      <c r="B675" s="1">
        <v>115.0</v>
      </c>
      <c r="C675" s="1">
        <v>1.43151473E8</v>
      </c>
      <c r="D675" s="1" t="s">
        <v>1377</v>
      </c>
      <c r="E675" s="1" t="s">
        <v>57</v>
      </c>
      <c r="F675" s="1" t="s">
        <v>1378</v>
      </c>
      <c r="G675" s="1" t="s">
        <v>14</v>
      </c>
      <c r="H675" s="1">
        <v>6.0E7</v>
      </c>
      <c r="I675" s="1">
        <v>7.1</v>
      </c>
      <c r="J675" s="1">
        <f>(IMDB_Movies!$C675-IMDB_Movies!$H675)</f>
        <v>83151473</v>
      </c>
    </row>
    <row r="676" ht="14.25" customHeight="1">
      <c r="A676" s="1" t="s">
        <v>1154</v>
      </c>
      <c r="B676" s="1">
        <v>189.0</v>
      </c>
      <c r="C676" s="1">
        <v>1.36801374E8</v>
      </c>
      <c r="D676" s="1" t="s">
        <v>1379</v>
      </c>
      <c r="E676" s="1" t="s">
        <v>62</v>
      </c>
      <c r="F676" s="1" t="s">
        <v>1380</v>
      </c>
      <c r="G676" s="1" t="s">
        <v>14</v>
      </c>
      <c r="H676" s="1">
        <v>6.0E7</v>
      </c>
      <c r="I676" s="1">
        <v>8.5</v>
      </c>
      <c r="J676" s="1">
        <f>(IMDB_Movies!$C676-IMDB_Movies!$H676)</f>
        <v>76801374</v>
      </c>
    </row>
    <row r="677" ht="14.25" customHeight="1">
      <c r="A677" s="1" t="s">
        <v>664</v>
      </c>
      <c r="B677" s="1">
        <v>81.0</v>
      </c>
      <c r="C677" s="1">
        <v>1.35381507E8</v>
      </c>
      <c r="D677" s="1" t="s">
        <v>280</v>
      </c>
      <c r="E677" s="1" t="s">
        <v>43</v>
      </c>
      <c r="F677" s="1" t="s">
        <v>1381</v>
      </c>
      <c r="G677" s="1" t="s">
        <v>14</v>
      </c>
      <c r="H677" s="1">
        <v>1.5E8</v>
      </c>
      <c r="I677" s="1">
        <v>5.8</v>
      </c>
      <c r="J677" s="1">
        <f>(IMDB_Movies!$C677-IMDB_Movies!$H677)</f>
        <v>-14618493</v>
      </c>
    </row>
    <row r="678" ht="14.25" customHeight="1">
      <c r="A678" s="1" t="s">
        <v>297</v>
      </c>
      <c r="B678" s="1">
        <v>149.0</v>
      </c>
      <c r="C678" s="1">
        <v>1.67735396E8</v>
      </c>
      <c r="D678" s="1" t="s">
        <v>797</v>
      </c>
      <c r="E678" s="1" t="s">
        <v>62</v>
      </c>
      <c r="F678" s="1" t="s">
        <v>1382</v>
      </c>
      <c r="G678" s="1" t="s">
        <v>14</v>
      </c>
      <c r="H678" s="1">
        <v>6.1E7</v>
      </c>
      <c r="I678" s="1">
        <v>8.1</v>
      </c>
      <c r="J678" s="1">
        <f>(IMDB_Movies!$C678-IMDB_Movies!$H678)</f>
        <v>106735396</v>
      </c>
    </row>
    <row r="679" ht="14.25" customHeight="1">
      <c r="A679" s="1" t="s">
        <v>248</v>
      </c>
      <c r="B679" s="1">
        <v>119.0</v>
      </c>
      <c r="C679" s="1">
        <v>1.2146896E8</v>
      </c>
      <c r="D679" s="1" t="s">
        <v>457</v>
      </c>
      <c r="E679" s="1" t="s">
        <v>12</v>
      </c>
      <c r="F679" s="1" t="s">
        <v>1383</v>
      </c>
      <c r="G679" s="1" t="s">
        <v>14</v>
      </c>
      <c r="H679" s="1">
        <v>6.0E7</v>
      </c>
      <c r="I679" s="1">
        <v>7.9</v>
      </c>
      <c r="J679" s="1">
        <f>(IMDB_Movies!$C679-IMDB_Movies!$H679)</f>
        <v>61468960</v>
      </c>
    </row>
    <row r="680" ht="14.25" customHeight="1">
      <c r="A680" s="1" t="s">
        <v>178</v>
      </c>
      <c r="B680" s="1">
        <v>130.0</v>
      </c>
      <c r="C680" s="1">
        <v>1.06635996E8</v>
      </c>
      <c r="D680" s="1" t="s">
        <v>19</v>
      </c>
      <c r="E680" s="1" t="s">
        <v>12</v>
      </c>
      <c r="F680" s="1" t="s">
        <v>1384</v>
      </c>
      <c r="G680" s="1" t="s">
        <v>14</v>
      </c>
      <c r="H680" s="1">
        <v>5.8E7</v>
      </c>
      <c r="I680" s="1">
        <v>7.2</v>
      </c>
      <c r="J680" s="1">
        <f>(IMDB_Movies!$C680-IMDB_Movies!$H680)</f>
        <v>48635996</v>
      </c>
    </row>
    <row r="681" ht="14.25" customHeight="1">
      <c r="A681" s="1" t="s">
        <v>666</v>
      </c>
      <c r="B681" s="1">
        <v>116.0</v>
      </c>
      <c r="C681" s="1">
        <v>1.02678089E8</v>
      </c>
      <c r="D681" s="1" t="s">
        <v>719</v>
      </c>
      <c r="E681" s="1" t="s">
        <v>70</v>
      </c>
      <c r="F681" s="1" t="s">
        <v>1385</v>
      </c>
      <c r="G681" s="1" t="s">
        <v>14</v>
      </c>
      <c r="H681" s="1">
        <v>9.5E7</v>
      </c>
      <c r="I681" s="1">
        <v>6.3</v>
      </c>
      <c r="J681" s="1">
        <f>(IMDB_Movies!$C681-IMDB_Movies!$H681)</f>
        <v>7678089</v>
      </c>
    </row>
    <row r="682" ht="14.25" customHeight="1">
      <c r="A682" s="1" t="s">
        <v>437</v>
      </c>
      <c r="B682" s="1">
        <v>103.0</v>
      </c>
      <c r="C682" s="1">
        <v>1.2560336E8</v>
      </c>
      <c r="D682" s="1" t="s">
        <v>832</v>
      </c>
      <c r="E682" s="1" t="s">
        <v>57</v>
      </c>
      <c r="F682" s="1" t="s">
        <v>1386</v>
      </c>
      <c r="G682" s="1" t="s">
        <v>14</v>
      </c>
      <c r="H682" s="1">
        <v>6.0E7</v>
      </c>
      <c r="I682" s="1">
        <v>8.1</v>
      </c>
      <c r="J682" s="1">
        <f>(IMDB_Movies!$C682-IMDB_Movies!$H682)</f>
        <v>65603360</v>
      </c>
    </row>
    <row r="683" ht="14.25" customHeight="1">
      <c r="A683" s="1" t="s">
        <v>1387</v>
      </c>
      <c r="B683" s="1">
        <v>99.0</v>
      </c>
      <c r="C683" s="1">
        <v>1.012179E8</v>
      </c>
      <c r="D683" s="1" t="s">
        <v>1388</v>
      </c>
      <c r="E683" s="1" t="s">
        <v>43</v>
      </c>
      <c r="F683" s="1" t="s">
        <v>1389</v>
      </c>
      <c r="G683" s="1" t="s">
        <v>14</v>
      </c>
      <c r="H683" s="1">
        <v>7.0E7</v>
      </c>
      <c r="I683" s="1">
        <v>7.0</v>
      </c>
      <c r="J683" s="1">
        <f>(IMDB_Movies!$C683-IMDB_Movies!$H683)</f>
        <v>31217900</v>
      </c>
    </row>
    <row r="684" ht="14.25" customHeight="1">
      <c r="A684" s="1" t="s">
        <v>1145</v>
      </c>
      <c r="B684" s="1">
        <v>92.0</v>
      </c>
      <c r="C684" s="1">
        <v>1.04148781E8</v>
      </c>
      <c r="D684" s="1" t="s">
        <v>1081</v>
      </c>
      <c r="E684" s="1" t="s">
        <v>57</v>
      </c>
      <c r="F684" s="1" t="s">
        <v>1390</v>
      </c>
      <c r="G684" s="1" t="s">
        <v>14</v>
      </c>
      <c r="H684" s="1">
        <v>6.0E7</v>
      </c>
      <c r="I684" s="1">
        <v>5.5</v>
      </c>
      <c r="J684" s="1">
        <f>(IMDB_Movies!$C684-IMDB_Movies!$H684)</f>
        <v>44148781</v>
      </c>
    </row>
    <row r="685" ht="14.25" customHeight="1">
      <c r="A685" s="1" t="s">
        <v>1343</v>
      </c>
      <c r="B685" s="1">
        <v>109.0</v>
      </c>
      <c r="C685" s="1">
        <v>7.55733E7</v>
      </c>
      <c r="D685" s="1" t="s">
        <v>1254</v>
      </c>
      <c r="E685" s="1" t="s">
        <v>12</v>
      </c>
      <c r="F685" s="1" t="s">
        <v>1391</v>
      </c>
      <c r="G685" s="1" t="s">
        <v>14</v>
      </c>
      <c r="H685" s="1">
        <v>6.1E7</v>
      </c>
      <c r="I685" s="1">
        <v>6.7</v>
      </c>
      <c r="J685" s="1">
        <f>(IMDB_Movies!$C685-IMDB_Movies!$H685)</f>
        <v>14573300</v>
      </c>
    </row>
    <row r="686" ht="14.25" customHeight="1">
      <c r="A686" s="1" t="s">
        <v>707</v>
      </c>
      <c r="B686" s="1">
        <v>87.0</v>
      </c>
      <c r="C686" s="1">
        <v>9.3375151E7</v>
      </c>
      <c r="D686" s="1" t="s">
        <v>909</v>
      </c>
      <c r="E686" s="1" t="s">
        <v>12</v>
      </c>
      <c r="F686" s="1" t="s">
        <v>1392</v>
      </c>
      <c r="G686" s="1" t="s">
        <v>14</v>
      </c>
      <c r="H686" s="1">
        <v>6.0E7</v>
      </c>
      <c r="I686" s="1">
        <v>5.2</v>
      </c>
      <c r="J686" s="1">
        <f>(IMDB_Movies!$C686-IMDB_Movies!$H686)</f>
        <v>33375151</v>
      </c>
    </row>
    <row r="687" ht="14.25" customHeight="1">
      <c r="A687" s="1" t="s">
        <v>1090</v>
      </c>
      <c r="B687" s="1">
        <v>111.0</v>
      </c>
      <c r="C687" s="1">
        <v>1.06126012E8</v>
      </c>
      <c r="D687" s="1" t="s">
        <v>185</v>
      </c>
      <c r="E687" s="1" t="s">
        <v>12</v>
      </c>
      <c r="F687" s="1" t="s">
        <v>1393</v>
      </c>
      <c r="G687" s="1" t="s">
        <v>14</v>
      </c>
      <c r="H687" s="1">
        <v>6.0E7</v>
      </c>
      <c r="I687" s="1">
        <v>7.0</v>
      </c>
      <c r="J687" s="1">
        <f>(IMDB_Movies!$C687-IMDB_Movies!$H687)</f>
        <v>46126012</v>
      </c>
    </row>
    <row r="688" ht="14.25" customHeight="1">
      <c r="A688" s="1" t="s">
        <v>1394</v>
      </c>
      <c r="B688" s="1">
        <v>101.0</v>
      </c>
      <c r="C688" s="1">
        <v>9.3307796E7</v>
      </c>
      <c r="D688" s="1" t="s">
        <v>631</v>
      </c>
      <c r="E688" s="1" t="s">
        <v>57</v>
      </c>
      <c r="F688" s="1" t="s">
        <v>1395</v>
      </c>
      <c r="G688" s="1" t="s">
        <v>14</v>
      </c>
      <c r="H688" s="1">
        <v>6.0E7</v>
      </c>
      <c r="I688" s="1">
        <v>6.1</v>
      </c>
      <c r="J688" s="1">
        <f>(IMDB_Movies!$C688-IMDB_Movies!$H688)</f>
        <v>33307796</v>
      </c>
    </row>
    <row r="689" ht="14.25" customHeight="1">
      <c r="A689" s="1" t="s">
        <v>337</v>
      </c>
      <c r="B689" s="1">
        <v>83.0</v>
      </c>
      <c r="C689" s="1">
        <v>9.0646554E7</v>
      </c>
      <c r="D689" s="1" t="s">
        <v>227</v>
      </c>
      <c r="E689" s="1" t="s">
        <v>43</v>
      </c>
      <c r="F689" s="1" t="s">
        <v>1396</v>
      </c>
      <c r="G689" s="1" t="s">
        <v>14</v>
      </c>
      <c r="H689" s="1">
        <v>1.05E8</v>
      </c>
      <c r="I689" s="1">
        <v>6.6</v>
      </c>
      <c r="J689" s="1">
        <f>(IMDB_Movies!$C689-IMDB_Movies!$H689)</f>
        <v>-14353446</v>
      </c>
    </row>
    <row r="690" ht="14.25" customHeight="1">
      <c r="A690" s="1" t="s">
        <v>1397</v>
      </c>
      <c r="B690" s="1">
        <v>113.0</v>
      </c>
      <c r="C690" s="1">
        <v>1.09176215E8</v>
      </c>
      <c r="D690" s="1" t="s">
        <v>57</v>
      </c>
      <c r="E690" s="1" t="s">
        <v>57</v>
      </c>
      <c r="F690" s="1" t="s">
        <v>1398</v>
      </c>
      <c r="G690" s="1" t="s">
        <v>14</v>
      </c>
      <c r="H690" s="1">
        <v>6.0E7</v>
      </c>
      <c r="I690" s="1">
        <v>5.5</v>
      </c>
      <c r="J690" s="1">
        <f>(IMDB_Movies!$C690-IMDB_Movies!$H690)</f>
        <v>49176215</v>
      </c>
    </row>
    <row r="691" ht="14.25" customHeight="1">
      <c r="A691" s="1" t="s">
        <v>648</v>
      </c>
      <c r="B691" s="1">
        <v>107.0</v>
      </c>
      <c r="C691" s="1">
        <v>8.2670733E7</v>
      </c>
      <c r="D691" s="1" t="s">
        <v>1156</v>
      </c>
      <c r="E691" s="1" t="s">
        <v>12</v>
      </c>
      <c r="F691" s="1" t="s">
        <v>1399</v>
      </c>
      <c r="G691" s="1" t="s">
        <v>14</v>
      </c>
      <c r="H691" s="1">
        <v>6.0E7</v>
      </c>
      <c r="I691" s="1">
        <v>5.9</v>
      </c>
      <c r="J691" s="1">
        <f>(IMDB_Movies!$C691-IMDB_Movies!$H691)</f>
        <v>22670733</v>
      </c>
    </row>
    <row r="692" ht="14.25" customHeight="1">
      <c r="A692" s="1" t="s">
        <v>944</v>
      </c>
      <c r="B692" s="1">
        <v>94.0</v>
      </c>
      <c r="C692" s="1">
        <v>8.2569532E7</v>
      </c>
      <c r="D692" s="1" t="s">
        <v>866</v>
      </c>
      <c r="E692" s="1" t="s">
        <v>43</v>
      </c>
      <c r="F692" s="1" t="s">
        <v>1400</v>
      </c>
      <c r="G692" s="1" t="s">
        <v>14</v>
      </c>
      <c r="H692" s="1">
        <v>6.0E7</v>
      </c>
      <c r="I692" s="1">
        <v>5.4</v>
      </c>
      <c r="J692" s="1">
        <f>(IMDB_Movies!$C692-IMDB_Movies!$H692)</f>
        <v>22569532</v>
      </c>
    </row>
    <row r="693" ht="14.25" customHeight="1">
      <c r="A693" s="1" t="s">
        <v>1401</v>
      </c>
      <c r="B693" s="1">
        <v>132.0</v>
      </c>
      <c r="C693" s="1">
        <v>8.1687587E7</v>
      </c>
      <c r="D693" s="1" t="s">
        <v>1006</v>
      </c>
      <c r="E693" s="1" t="s">
        <v>12</v>
      </c>
      <c r="F693" s="1" t="s">
        <v>1402</v>
      </c>
      <c r="G693" s="1" t="s">
        <v>14</v>
      </c>
      <c r="H693" s="1">
        <v>6.1E7</v>
      </c>
      <c r="I693" s="1">
        <v>6.4</v>
      </c>
      <c r="J693" s="1">
        <f>(IMDB_Movies!$C693-IMDB_Movies!$H693)</f>
        <v>20687587</v>
      </c>
    </row>
    <row r="694" ht="14.25" customHeight="1">
      <c r="A694" s="1" t="s">
        <v>1403</v>
      </c>
      <c r="B694" s="1">
        <v>140.0</v>
      </c>
      <c r="C694" s="1">
        <v>8.057401E7</v>
      </c>
      <c r="D694" s="1" t="s">
        <v>129</v>
      </c>
      <c r="E694" s="1" t="s">
        <v>70</v>
      </c>
      <c r="F694" s="1" t="s">
        <v>1404</v>
      </c>
      <c r="G694" s="1" t="s">
        <v>14</v>
      </c>
      <c r="H694" s="1">
        <v>6.0E7</v>
      </c>
      <c r="I694" s="1">
        <v>5.7</v>
      </c>
      <c r="J694" s="1">
        <f>(IMDB_Movies!$C694-IMDB_Movies!$H694)</f>
        <v>20574010</v>
      </c>
    </row>
    <row r="695" ht="14.25" customHeight="1">
      <c r="A695" s="1" t="s">
        <v>154</v>
      </c>
      <c r="B695" s="1">
        <v>125.0</v>
      </c>
      <c r="C695" s="1">
        <v>7.5764085E7</v>
      </c>
      <c r="D695" s="1" t="s">
        <v>907</v>
      </c>
      <c r="E695" s="1" t="s">
        <v>57</v>
      </c>
      <c r="F695" s="1" t="s">
        <v>1405</v>
      </c>
      <c r="G695" s="1" t="s">
        <v>14</v>
      </c>
      <c r="H695" s="1">
        <v>6.0E7</v>
      </c>
      <c r="I695" s="1">
        <v>6.7</v>
      </c>
      <c r="J695" s="1">
        <f>(IMDB_Movies!$C695-IMDB_Movies!$H695)</f>
        <v>15764085</v>
      </c>
    </row>
    <row r="696" ht="14.25" customHeight="1">
      <c r="A696" s="1" t="s">
        <v>492</v>
      </c>
      <c r="B696" s="1">
        <v>111.0</v>
      </c>
      <c r="C696" s="1">
        <v>9.0356857E7</v>
      </c>
      <c r="D696" s="1" t="s">
        <v>212</v>
      </c>
      <c r="E696" s="1" t="s">
        <v>12</v>
      </c>
      <c r="F696" s="1" t="s">
        <v>1406</v>
      </c>
      <c r="G696" s="1" t="s">
        <v>14</v>
      </c>
      <c r="H696" s="1">
        <v>5.8E7</v>
      </c>
      <c r="I696" s="1">
        <v>7.1</v>
      </c>
      <c r="J696" s="1">
        <f>(IMDB_Movies!$C696-IMDB_Movies!$H696)</f>
        <v>32356857</v>
      </c>
    </row>
    <row r="697" ht="14.25" customHeight="1">
      <c r="A697" s="1" t="s">
        <v>323</v>
      </c>
      <c r="B697" s="1">
        <v>156.0</v>
      </c>
      <c r="C697" s="1">
        <v>7.5530832E7</v>
      </c>
      <c r="D697" s="1" t="s">
        <v>1328</v>
      </c>
      <c r="E697" s="1" t="s">
        <v>70</v>
      </c>
      <c r="F697" s="1" t="s">
        <v>1407</v>
      </c>
      <c r="G697" s="1" t="s">
        <v>14</v>
      </c>
      <c r="H697" s="1">
        <v>5.5E7</v>
      </c>
      <c r="I697" s="1">
        <v>6.8</v>
      </c>
      <c r="J697" s="1">
        <f>(IMDB_Movies!$C697-IMDB_Movies!$H697)</f>
        <v>20530832</v>
      </c>
    </row>
    <row r="698" ht="14.25" customHeight="1">
      <c r="A698" s="1" t="s">
        <v>1408</v>
      </c>
      <c r="B698" s="1">
        <v>170.0</v>
      </c>
      <c r="C698" s="1">
        <v>7.5370763E7</v>
      </c>
      <c r="D698" s="1" t="s">
        <v>1409</v>
      </c>
      <c r="E698" s="1" t="s">
        <v>70</v>
      </c>
      <c r="F698" s="1" t="s">
        <v>1410</v>
      </c>
      <c r="G698" s="1" t="s">
        <v>14</v>
      </c>
      <c r="H698" s="1">
        <v>6.0E7</v>
      </c>
      <c r="I698" s="1">
        <v>6.5</v>
      </c>
      <c r="J698" s="1">
        <f>(IMDB_Movies!$C698-IMDB_Movies!$H698)</f>
        <v>15370763</v>
      </c>
    </row>
    <row r="699" ht="14.25" customHeight="1">
      <c r="A699" s="1" t="s">
        <v>615</v>
      </c>
      <c r="B699" s="1">
        <v>120.0</v>
      </c>
      <c r="C699" s="1">
        <v>1.00003492E8</v>
      </c>
      <c r="D699" s="1" t="s">
        <v>790</v>
      </c>
      <c r="E699" s="1" t="s">
        <v>62</v>
      </c>
      <c r="F699" s="1" t="s">
        <v>1411</v>
      </c>
      <c r="G699" s="1" t="s">
        <v>14</v>
      </c>
      <c r="H699" s="1">
        <v>6.5E7</v>
      </c>
      <c r="I699" s="1">
        <v>7.6</v>
      </c>
      <c r="J699" s="1">
        <f>(IMDB_Movies!$C699-IMDB_Movies!$H699)</f>
        <v>35003492</v>
      </c>
    </row>
    <row r="700" ht="14.25" customHeight="1">
      <c r="A700" s="1" t="s">
        <v>655</v>
      </c>
      <c r="B700" s="1">
        <v>100.0</v>
      </c>
      <c r="C700" s="1">
        <v>9.034167E7</v>
      </c>
      <c r="D700" s="1" t="s">
        <v>721</v>
      </c>
      <c r="E700" s="1" t="s">
        <v>12</v>
      </c>
      <c r="F700" s="1" t="s">
        <v>1412</v>
      </c>
      <c r="G700" s="1" t="s">
        <v>14</v>
      </c>
      <c r="H700" s="1">
        <v>6.0E7</v>
      </c>
      <c r="I700" s="1">
        <v>5.5</v>
      </c>
      <c r="J700" s="1">
        <f>(IMDB_Movies!$C700-IMDB_Movies!$H700)</f>
        <v>30341670</v>
      </c>
    </row>
    <row r="701" ht="14.25" customHeight="1">
      <c r="A701" s="1" t="s">
        <v>1413</v>
      </c>
      <c r="B701" s="1">
        <v>115.0</v>
      </c>
      <c r="C701" s="1">
        <v>7.4540762E7</v>
      </c>
      <c r="D701" s="1" t="s">
        <v>379</v>
      </c>
      <c r="E701" s="1" t="s">
        <v>12</v>
      </c>
      <c r="F701" s="1" t="s">
        <v>1414</v>
      </c>
      <c r="G701" s="1" t="s">
        <v>14</v>
      </c>
      <c r="H701" s="1">
        <v>5.5E7</v>
      </c>
      <c r="I701" s="1">
        <v>6.5</v>
      </c>
      <c r="J701" s="1">
        <f>(IMDB_Movies!$C701-IMDB_Movies!$H701)</f>
        <v>19540762</v>
      </c>
    </row>
    <row r="702" ht="14.25" customHeight="1">
      <c r="A702" s="1" t="s">
        <v>367</v>
      </c>
      <c r="B702" s="1">
        <v>130.0</v>
      </c>
      <c r="C702" s="1">
        <v>8.0033643E7</v>
      </c>
      <c r="D702" s="1" t="s">
        <v>472</v>
      </c>
      <c r="E702" s="1" t="s">
        <v>12</v>
      </c>
      <c r="F702" s="1" t="s">
        <v>1415</v>
      </c>
      <c r="G702" s="1" t="s">
        <v>14</v>
      </c>
      <c r="H702" s="1">
        <v>6.0E7</v>
      </c>
      <c r="I702" s="1">
        <v>7.0</v>
      </c>
      <c r="J702" s="1">
        <f>(IMDB_Movies!$C702-IMDB_Movies!$H702)</f>
        <v>20033643</v>
      </c>
    </row>
    <row r="703" ht="14.25" customHeight="1">
      <c r="A703" s="1" t="s">
        <v>771</v>
      </c>
      <c r="B703" s="1">
        <v>105.0</v>
      </c>
      <c r="C703" s="1">
        <v>7.3648142E7</v>
      </c>
      <c r="D703" s="1" t="s">
        <v>1006</v>
      </c>
      <c r="E703" s="1" t="s">
        <v>12</v>
      </c>
      <c r="F703" s="1" t="s">
        <v>1416</v>
      </c>
      <c r="G703" s="1" t="s">
        <v>14</v>
      </c>
      <c r="H703" s="1">
        <v>6.0E7</v>
      </c>
      <c r="I703" s="1">
        <v>5.8</v>
      </c>
      <c r="J703" s="1">
        <f>(IMDB_Movies!$C703-IMDB_Movies!$H703)</f>
        <v>13648142</v>
      </c>
    </row>
    <row r="704" ht="14.25" customHeight="1">
      <c r="A704" s="1" t="s">
        <v>1417</v>
      </c>
      <c r="B704" s="1">
        <v>111.0</v>
      </c>
      <c r="C704" s="1">
        <v>7.1844424E7</v>
      </c>
      <c r="D704" s="1" t="s">
        <v>1418</v>
      </c>
      <c r="E704" s="1" t="s">
        <v>66</v>
      </c>
      <c r="F704" s="1" t="s">
        <v>1419</v>
      </c>
      <c r="G704" s="1" t="s">
        <v>14</v>
      </c>
      <c r="H704" s="1">
        <v>6.0E7</v>
      </c>
      <c r="I704" s="1">
        <v>7.3</v>
      </c>
      <c r="J704" s="1">
        <f>(IMDB_Movies!$C704-IMDB_Movies!$H704)</f>
        <v>11844424</v>
      </c>
    </row>
    <row r="705" ht="14.25" customHeight="1">
      <c r="A705" s="1" t="s">
        <v>580</v>
      </c>
      <c r="B705" s="1">
        <v>106.0</v>
      </c>
      <c r="C705" s="1">
        <v>7.5638743E7</v>
      </c>
      <c r="D705" s="1" t="s">
        <v>1420</v>
      </c>
      <c r="E705" s="1" t="s">
        <v>70</v>
      </c>
      <c r="F705" s="1" t="s">
        <v>1421</v>
      </c>
      <c r="G705" s="1" t="s">
        <v>14</v>
      </c>
      <c r="H705" s="1">
        <v>6.0E7</v>
      </c>
      <c r="I705" s="1">
        <v>6.6</v>
      </c>
      <c r="J705" s="1">
        <f>(IMDB_Movies!$C705-IMDB_Movies!$H705)</f>
        <v>15638743</v>
      </c>
    </row>
    <row r="706" ht="14.25" customHeight="1">
      <c r="A706" s="1" t="s">
        <v>1422</v>
      </c>
      <c r="B706" s="1">
        <v>89.0</v>
      </c>
      <c r="C706" s="1">
        <v>6.6734992E7</v>
      </c>
      <c r="D706" s="1" t="s">
        <v>529</v>
      </c>
      <c r="E706" s="1" t="s">
        <v>12</v>
      </c>
      <c r="F706" s="1" t="s">
        <v>1423</v>
      </c>
      <c r="G706" s="1" t="s">
        <v>14</v>
      </c>
      <c r="H706" s="1">
        <v>6.0E7</v>
      </c>
      <c r="I706" s="1">
        <v>4.4</v>
      </c>
      <c r="J706" s="1">
        <f>(IMDB_Movies!$C706-IMDB_Movies!$H706)</f>
        <v>6734992</v>
      </c>
    </row>
    <row r="707" ht="14.25" customHeight="1">
      <c r="A707" s="1" t="s">
        <v>1124</v>
      </c>
      <c r="B707" s="1">
        <v>100.0</v>
      </c>
      <c r="C707" s="1">
        <v>7.5280058E7</v>
      </c>
      <c r="D707" s="1" t="s">
        <v>1424</v>
      </c>
      <c r="E707" s="1" t="s">
        <v>48</v>
      </c>
      <c r="F707" s="1" t="s">
        <v>1425</v>
      </c>
      <c r="G707" s="1" t="s">
        <v>14</v>
      </c>
      <c r="H707" s="1">
        <v>6.0E7</v>
      </c>
      <c r="I707" s="1">
        <v>7.7</v>
      </c>
      <c r="J707" s="1">
        <f>(IMDB_Movies!$C707-IMDB_Movies!$H707)</f>
        <v>15280058</v>
      </c>
    </row>
    <row r="708" ht="14.25" customHeight="1">
      <c r="A708" s="1" t="s">
        <v>376</v>
      </c>
      <c r="B708" s="1">
        <v>91.0</v>
      </c>
      <c r="C708" s="1">
        <v>6.4505912E7</v>
      </c>
      <c r="D708" s="1" t="s">
        <v>1049</v>
      </c>
      <c r="E708" s="1" t="s">
        <v>96</v>
      </c>
      <c r="F708" s="1" t="s">
        <v>1426</v>
      </c>
      <c r="G708" s="1" t="s">
        <v>14</v>
      </c>
      <c r="H708" s="1">
        <v>4.8E7</v>
      </c>
      <c r="I708" s="1">
        <v>5.0</v>
      </c>
      <c r="J708" s="1">
        <f>(IMDB_Movies!$C708-IMDB_Movies!$H708)</f>
        <v>16505912</v>
      </c>
    </row>
    <row r="709" ht="14.25" customHeight="1">
      <c r="A709" s="1" t="s">
        <v>648</v>
      </c>
      <c r="B709" s="1">
        <v>146.0</v>
      </c>
      <c r="C709" s="1">
        <v>7.7862546E7</v>
      </c>
      <c r="D709" s="1" t="s">
        <v>224</v>
      </c>
      <c r="E709" s="1" t="s">
        <v>12</v>
      </c>
      <c r="F709" s="1" t="s">
        <v>1427</v>
      </c>
      <c r="G709" s="1" t="s">
        <v>14</v>
      </c>
      <c r="H709" s="1">
        <v>7.0E7</v>
      </c>
      <c r="I709" s="1">
        <v>7.7</v>
      </c>
      <c r="J709" s="1">
        <f>(IMDB_Movies!$C709-IMDB_Movies!$H709)</f>
        <v>7862546</v>
      </c>
    </row>
    <row r="710" ht="14.25" customHeight="1">
      <c r="A710" s="1" t="s">
        <v>1428</v>
      </c>
      <c r="B710" s="1">
        <v>98.0</v>
      </c>
      <c r="C710" s="1">
        <v>6.1112916E7</v>
      </c>
      <c r="D710" s="1" t="s">
        <v>246</v>
      </c>
      <c r="E710" s="1" t="s">
        <v>57</v>
      </c>
      <c r="F710" s="1" t="s">
        <v>1429</v>
      </c>
      <c r="G710" s="1" t="s">
        <v>14</v>
      </c>
      <c r="H710" s="1">
        <v>5.0E7</v>
      </c>
      <c r="I710" s="1">
        <v>4.4</v>
      </c>
      <c r="J710" s="1">
        <f>(IMDB_Movies!$C710-IMDB_Movies!$H710)</f>
        <v>11112916</v>
      </c>
    </row>
    <row r="711" ht="14.25" customHeight="1">
      <c r="A711" s="1" t="s">
        <v>923</v>
      </c>
      <c r="B711" s="1">
        <v>101.0</v>
      </c>
      <c r="C711" s="1">
        <v>8.8200225E7</v>
      </c>
      <c r="D711" s="1" t="s">
        <v>407</v>
      </c>
      <c r="E711" s="1" t="s">
        <v>57</v>
      </c>
      <c r="F711" s="1" t="s">
        <v>1430</v>
      </c>
      <c r="G711" s="1" t="s">
        <v>14</v>
      </c>
      <c r="H711" s="1">
        <v>6.0E7</v>
      </c>
      <c r="I711" s="1">
        <v>6.1</v>
      </c>
      <c r="J711" s="1">
        <f>(IMDB_Movies!$C711-IMDB_Movies!$H711)</f>
        <v>28200225</v>
      </c>
    </row>
    <row r="712" ht="14.25" customHeight="1">
      <c r="A712" s="1" t="s">
        <v>1431</v>
      </c>
      <c r="B712" s="1">
        <v>94.0</v>
      </c>
      <c r="C712" s="1">
        <v>6.0573641E7</v>
      </c>
      <c r="D712" s="1" t="s">
        <v>1081</v>
      </c>
      <c r="E712" s="1" t="s">
        <v>57</v>
      </c>
      <c r="F712" s="1" t="s">
        <v>1432</v>
      </c>
      <c r="G712" s="1" t="s">
        <v>14</v>
      </c>
      <c r="H712" s="1">
        <v>6.0E7</v>
      </c>
      <c r="I712" s="1">
        <v>5.4</v>
      </c>
      <c r="J712" s="1">
        <f>(IMDB_Movies!$C712-IMDB_Movies!$H712)</f>
        <v>573641</v>
      </c>
    </row>
    <row r="713" ht="14.25" customHeight="1">
      <c r="A713" s="1" t="s">
        <v>199</v>
      </c>
      <c r="B713" s="1">
        <v>132.0</v>
      </c>
      <c r="C713" s="1">
        <v>5.9035104E7</v>
      </c>
      <c r="D713" s="1" t="s">
        <v>1433</v>
      </c>
      <c r="E713" s="1" t="s">
        <v>12</v>
      </c>
      <c r="F713" s="1" t="s">
        <v>1434</v>
      </c>
      <c r="G713" s="1" t="s">
        <v>14</v>
      </c>
      <c r="H713" s="1">
        <v>6.6E7</v>
      </c>
      <c r="I713" s="1">
        <v>6.8</v>
      </c>
      <c r="J713" s="1">
        <f>(IMDB_Movies!$C713-IMDB_Movies!$H713)</f>
        <v>-6964896</v>
      </c>
    </row>
    <row r="714" ht="14.25" customHeight="1">
      <c r="A714" s="1" t="s">
        <v>1435</v>
      </c>
      <c r="B714" s="1">
        <v>115.0</v>
      </c>
      <c r="C714" s="1">
        <v>5.6702901E7</v>
      </c>
      <c r="D714" s="1" t="s">
        <v>70</v>
      </c>
      <c r="E714" s="1" t="s">
        <v>70</v>
      </c>
      <c r="F714" s="1" t="s">
        <v>1436</v>
      </c>
      <c r="G714" s="1" t="s">
        <v>14</v>
      </c>
      <c r="H714" s="1">
        <v>6.0E7</v>
      </c>
      <c r="I714" s="1">
        <v>6.5</v>
      </c>
      <c r="J714" s="1">
        <f>(IMDB_Movies!$C714-IMDB_Movies!$H714)</f>
        <v>-3297099</v>
      </c>
    </row>
    <row r="715" ht="14.25" customHeight="1">
      <c r="A715" s="1" t="s">
        <v>1437</v>
      </c>
      <c r="B715" s="1">
        <v>92.0</v>
      </c>
      <c r="C715" s="1">
        <v>5.5994557E7</v>
      </c>
      <c r="D715" s="1" t="s">
        <v>159</v>
      </c>
      <c r="E715" s="1" t="s">
        <v>43</v>
      </c>
      <c r="F715" s="1" t="s">
        <v>1438</v>
      </c>
      <c r="G715" s="1" t="s">
        <v>14</v>
      </c>
      <c r="H715" s="1">
        <v>6.0E7</v>
      </c>
      <c r="I715" s="1">
        <v>7.0</v>
      </c>
      <c r="J715" s="1">
        <f>(IMDB_Movies!$C715-IMDB_Movies!$H715)</f>
        <v>-4005443</v>
      </c>
    </row>
    <row r="716" ht="14.25" customHeight="1">
      <c r="A716" s="1" t="s">
        <v>1241</v>
      </c>
      <c r="B716" s="1">
        <v>124.0</v>
      </c>
      <c r="C716" s="1">
        <v>5.491056E7</v>
      </c>
      <c r="D716" s="1" t="s">
        <v>1179</v>
      </c>
      <c r="E716" s="1" t="s">
        <v>12</v>
      </c>
      <c r="F716" s="1" t="s">
        <v>1439</v>
      </c>
      <c r="G716" s="1" t="s">
        <v>14</v>
      </c>
      <c r="H716" s="1">
        <v>6.0E7</v>
      </c>
      <c r="I716" s="1">
        <v>6.3</v>
      </c>
      <c r="J716" s="1">
        <f>(IMDB_Movies!$C716-IMDB_Movies!$H716)</f>
        <v>-5089440</v>
      </c>
    </row>
    <row r="717" ht="14.25" customHeight="1">
      <c r="A717" s="1" t="s">
        <v>518</v>
      </c>
      <c r="B717" s="1">
        <v>119.0</v>
      </c>
      <c r="C717" s="1">
        <v>5.3789313E7</v>
      </c>
      <c r="D717" s="1" t="s">
        <v>620</v>
      </c>
      <c r="E717" s="1" t="s">
        <v>12</v>
      </c>
      <c r="F717" s="1" t="s">
        <v>1440</v>
      </c>
      <c r="G717" s="1" t="s">
        <v>14</v>
      </c>
      <c r="H717" s="1">
        <v>6.0E7</v>
      </c>
      <c r="I717" s="1">
        <v>6.3</v>
      </c>
      <c r="J717" s="1">
        <f>(IMDB_Movies!$C717-IMDB_Movies!$H717)</f>
        <v>-6210687</v>
      </c>
    </row>
    <row r="718" ht="14.25" customHeight="1">
      <c r="A718" s="1" t="s">
        <v>1441</v>
      </c>
      <c r="B718" s="1">
        <v>124.0</v>
      </c>
      <c r="C718" s="1">
        <v>5.1045801E7</v>
      </c>
      <c r="D718" s="1" t="s">
        <v>129</v>
      </c>
      <c r="E718" s="1" t="s">
        <v>70</v>
      </c>
      <c r="F718" s="1" t="s">
        <v>1442</v>
      </c>
      <c r="G718" s="1" t="s">
        <v>14</v>
      </c>
      <c r="H718" s="1">
        <v>6.0E7</v>
      </c>
      <c r="I718" s="1">
        <v>6.1</v>
      </c>
      <c r="J718" s="1">
        <f>(IMDB_Movies!$C718-IMDB_Movies!$H718)</f>
        <v>-8954199</v>
      </c>
    </row>
    <row r="719" ht="14.25" customHeight="1">
      <c r="A719" s="1" t="s">
        <v>1443</v>
      </c>
      <c r="B719" s="1">
        <v>93.0</v>
      </c>
      <c r="C719" s="1">
        <v>5.081875E7</v>
      </c>
      <c r="D719" s="1" t="s">
        <v>159</v>
      </c>
      <c r="E719" s="1" t="s">
        <v>43</v>
      </c>
      <c r="F719" s="1" t="s">
        <v>1444</v>
      </c>
      <c r="G719" s="1" t="s">
        <v>14</v>
      </c>
      <c r="H719" s="1">
        <v>6.0E7</v>
      </c>
      <c r="I719" s="1">
        <v>6.1</v>
      </c>
      <c r="J719" s="1">
        <f>(IMDB_Movies!$C719-IMDB_Movies!$H719)</f>
        <v>-9181250</v>
      </c>
    </row>
    <row r="720" ht="14.25" customHeight="1">
      <c r="A720" s="1" t="s">
        <v>1445</v>
      </c>
      <c r="B720" s="1">
        <v>98.0</v>
      </c>
      <c r="C720" s="1">
        <v>5.0189179E7</v>
      </c>
      <c r="D720" s="1" t="s">
        <v>712</v>
      </c>
      <c r="E720" s="1" t="s">
        <v>12</v>
      </c>
      <c r="F720" s="1" t="s">
        <v>1446</v>
      </c>
      <c r="G720" s="1" t="s">
        <v>14</v>
      </c>
      <c r="H720" s="1">
        <v>6.0E7</v>
      </c>
      <c r="I720" s="1">
        <v>5.3</v>
      </c>
      <c r="J720" s="1">
        <f>(IMDB_Movies!$C720-IMDB_Movies!$H720)</f>
        <v>-9810821</v>
      </c>
    </row>
    <row r="721" ht="14.25" customHeight="1">
      <c r="A721" s="1" t="s">
        <v>1447</v>
      </c>
      <c r="B721" s="1">
        <v>92.0</v>
      </c>
      <c r="C721" s="1">
        <v>5.0024083E7</v>
      </c>
      <c r="D721" s="1" t="s">
        <v>37</v>
      </c>
      <c r="E721" s="1" t="s">
        <v>12</v>
      </c>
      <c r="F721" s="1" t="s">
        <v>1448</v>
      </c>
      <c r="G721" s="1" t="s">
        <v>14</v>
      </c>
      <c r="H721" s="1">
        <v>6.0E7</v>
      </c>
      <c r="I721" s="1">
        <v>5.4</v>
      </c>
      <c r="J721" s="1">
        <f>(IMDB_Movies!$C721-IMDB_Movies!$H721)</f>
        <v>-9975917</v>
      </c>
    </row>
    <row r="722" ht="14.25" customHeight="1">
      <c r="A722" s="1" t="s">
        <v>355</v>
      </c>
      <c r="B722" s="1">
        <v>105.0</v>
      </c>
      <c r="C722" s="1">
        <v>5.0549107E7</v>
      </c>
      <c r="D722" s="1" t="s">
        <v>379</v>
      </c>
      <c r="E722" s="1" t="s">
        <v>12</v>
      </c>
      <c r="F722" s="1" t="s">
        <v>1449</v>
      </c>
      <c r="G722" s="1" t="s">
        <v>14</v>
      </c>
      <c r="H722" s="1">
        <v>6.0E7</v>
      </c>
      <c r="I722" s="1">
        <v>6.2</v>
      </c>
      <c r="J722" s="1">
        <f>(IMDB_Movies!$C722-IMDB_Movies!$H722)</f>
        <v>-9450893</v>
      </c>
    </row>
    <row r="723" ht="14.25" customHeight="1">
      <c r="A723" s="1" t="s">
        <v>1450</v>
      </c>
      <c r="B723" s="1">
        <v>124.0</v>
      </c>
      <c r="C723" s="1">
        <v>5.6443482E7</v>
      </c>
      <c r="D723" s="1" t="s">
        <v>1451</v>
      </c>
      <c r="E723" s="1" t="s">
        <v>53</v>
      </c>
      <c r="F723" s="1" t="s">
        <v>1452</v>
      </c>
      <c r="G723" s="1" t="s">
        <v>14</v>
      </c>
      <c r="H723" s="1">
        <v>6.0E7</v>
      </c>
      <c r="I723" s="1">
        <v>6.6</v>
      </c>
      <c r="J723" s="1">
        <f>(IMDB_Movies!$C723-IMDB_Movies!$H723)</f>
        <v>-3556518</v>
      </c>
    </row>
    <row r="724" ht="14.25" customHeight="1">
      <c r="A724" s="1" t="s">
        <v>1453</v>
      </c>
      <c r="B724" s="1">
        <v>99.0</v>
      </c>
      <c r="C724" s="1">
        <v>6.2401264E7</v>
      </c>
      <c r="D724" s="1" t="s">
        <v>224</v>
      </c>
      <c r="E724" s="1" t="s">
        <v>12</v>
      </c>
      <c r="F724" s="1" t="s">
        <v>1454</v>
      </c>
      <c r="G724" s="1" t="s">
        <v>14</v>
      </c>
      <c r="H724" s="1">
        <v>6.0E7</v>
      </c>
      <c r="I724" s="1">
        <v>5.9</v>
      </c>
      <c r="J724" s="1">
        <f>(IMDB_Movies!$C724-IMDB_Movies!$H724)</f>
        <v>2401264</v>
      </c>
    </row>
    <row r="725" ht="14.25" customHeight="1">
      <c r="A725" s="1" t="s">
        <v>1455</v>
      </c>
      <c r="B725" s="1">
        <v>116.0</v>
      </c>
      <c r="C725" s="1">
        <v>4.774861E7</v>
      </c>
      <c r="D725" s="1" t="s">
        <v>1456</v>
      </c>
      <c r="E725" s="1" t="s">
        <v>12</v>
      </c>
      <c r="F725" s="1" t="s">
        <v>1457</v>
      </c>
      <c r="G725" s="1" t="s">
        <v>14</v>
      </c>
      <c r="H725" s="1">
        <v>7.5E7</v>
      </c>
      <c r="I725" s="1">
        <v>6.3</v>
      </c>
      <c r="J725" s="1">
        <f>(IMDB_Movies!$C725-IMDB_Movies!$H725)</f>
        <v>-27251390</v>
      </c>
    </row>
    <row r="726" ht="14.25" customHeight="1">
      <c r="A726" s="1" t="s">
        <v>1094</v>
      </c>
      <c r="B726" s="1">
        <v>124.0</v>
      </c>
      <c r="C726" s="1">
        <v>4.6975183E7</v>
      </c>
      <c r="D726" s="1" t="s">
        <v>871</v>
      </c>
      <c r="E726" s="1" t="s">
        <v>12</v>
      </c>
      <c r="F726" s="1" t="s">
        <v>1458</v>
      </c>
      <c r="G726" s="1" t="s">
        <v>14</v>
      </c>
      <c r="H726" s="1">
        <v>6.1E7</v>
      </c>
      <c r="I726" s="1">
        <v>7.2</v>
      </c>
      <c r="J726" s="1">
        <f>(IMDB_Movies!$C726-IMDB_Movies!$H726)</f>
        <v>-14024817</v>
      </c>
    </row>
    <row r="727" ht="14.25" customHeight="1">
      <c r="A727" s="1" t="s">
        <v>1459</v>
      </c>
      <c r="B727" s="1">
        <v>96.0</v>
      </c>
      <c r="C727" s="1">
        <v>5.0807639E7</v>
      </c>
      <c r="D727" s="1" t="s">
        <v>159</v>
      </c>
      <c r="E727" s="1" t="s">
        <v>43</v>
      </c>
      <c r="F727" s="1" t="s">
        <v>1460</v>
      </c>
      <c r="G727" s="1" t="s">
        <v>14</v>
      </c>
      <c r="H727" s="1">
        <v>6.0E7</v>
      </c>
      <c r="I727" s="1">
        <v>6.8</v>
      </c>
      <c r="J727" s="1">
        <f>(IMDB_Movies!$C727-IMDB_Movies!$H727)</f>
        <v>-9192361</v>
      </c>
    </row>
    <row r="728" ht="14.25" customHeight="1">
      <c r="A728" s="1" t="s">
        <v>1461</v>
      </c>
      <c r="B728" s="1">
        <v>104.0</v>
      </c>
      <c r="C728" s="1">
        <v>4.6611204E7</v>
      </c>
      <c r="D728" s="1" t="s">
        <v>907</v>
      </c>
      <c r="E728" s="1" t="s">
        <v>57</v>
      </c>
      <c r="F728" s="1" t="s">
        <v>1462</v>
      </c>
      <c r="G728" s="1" t="s">
        <v>14</v>
      </c>
      <c r="H728" s="1">
        <v>4.8E7</v>
      </c>
      <c r="I728" s="1">
        <v>6.1</v>
      </c>
      <c r="J728" s="1">
        <f>(IMDB_Movies!$C728-IMDB_Movies!$H728)</f>
        <v>-1388796</v>
      </c>
    </row>
    <row r="729" ht="14.25" customHeight="1">
      <c r="A729" s="1" t="s">
        <v>781</v>
      </c>
      <c r="B729" s="1">
        <v>100.0</v>
      </c>
      <c r="C729" s="1">
        <v>2.57756197E8</v>
      </c>
      <c r="D729" s="1" t="s">
        <v>416</v>
      </c>
      <c r="E729" s="1" t="s">
        <v>12</v>
      </c>
      <c r="F729" s="1" t="s">
        <v>1463</v>
      </c>
      <c r="G729" s="1" t="s">
        <v>14</v>
      </c>
      <c r="H729" s="1">
        <v>6.0E7</v>
      </c>
      <c r="I729" s="1">
        <v>7.8</v>
      </c>
      <c r="J729" s="1">
        <f>(IMDB_Movies!$C729-IMDB_Movies!$H729)</f>
        <v>197756197</v>
      </c>
    </row>
    <row r="730" ht="14.25" customHeight="1">
      <c r="A730" s="1" t="s">
        <v>1464</v>
      </c>
      <c r="B730" s="1">
        <v>115.0</v>
      </c>
      <c r="C730" s="1">
        <v>4.8472213E7</v>
      </c>
      <c r="D730" s="1" t="s">
        <v>653</v>
      </c>
      <c r="E730" s="1" t="s">
        <v>12</v>
      </c>
      <c r="F730" s="1" t="s">
        <v>1465</v>
      </c>
      <c r="G730" s="1" t="s">
        <v>14</v>
      </c>
      <c r="H730" s="1">
        <v>4.5E7</v>
      </c>
      <c r="I730" s="1">
        <v>5.0</v>
      </c>
      <c r="J730" s="1">
        <f>(IMDB_Movies!$C730-IMDB_Movies!$H730)</f>
        <v>3472213</v>
      </c>
    </row>
    <row r="731" ht="14.25" customHeight="1">
      <c r="A731" s="1" t="s">
        <v>1269</v>
      </c>
      <c r="B731" s="1">
        <v>101.0</v>
      </c>
      <c r="C731" s="1">
        <v>4.3060566E7</v>
      </c>
      <c r="D731" s="1" t="s">
        <v>155</v>
      </c>
      <c r="E731" s="1" t="s">
        <v>12</v>
      </c>
      <c r="F731" s="1" t="s">
        <v>1466</v>
      </c>
      <c r="G731" s="1" t="s">
        <v>14</v>
      </c>
      <c r="H731" s="1">
        <v>6.0E7</v>
      </c>
      <c r="I731" s="1">
        <v>6.2</v>
      </c>
      <c r="J731" s="1">
        <f>(IMDB_Movies!$C731-IMDB_Movies!$H731)</f>
        <v>-16939434</v>
      </c>
    </row>
    <row r="732" ht="14.25" customHeight="1">
      <c r="A732" s="1" t="s">
        <v>1467</v>
      </c>
      <c r="B732" s="1">
        <v>113.0</v>
      </c>
      <c r="C732" s="1">
        <v>4.5996718E7</v>
      </c>
      <c r="D732" s="1" t="s">
        <v>224</v>
      </c>
      <c r="E732" s="1" t="s">
        <v>12</v>
      </c>
      <c r="F732" s="1" t="s">
        <v>1468</v>
      </c>
      <c r="G732" s="1" t="s">
        <v>14</v>
      </c>
      <c r="H732" s="1">
        <v>6.0E7</v>
      </c>
      <c r="I732" s="1">
        <v>6.7</v>
      </c>
      <c r="J732" s="1">
        <f>(IMDB_Movies!$C732-IMDB_Movies!$H732)</f>
        <v>-14003282</v>
      </c>
    </row>
    <row r="733" ht="14.25" customHeight="1">
      <c r="A733" s="1" t="s">
        <v>1469</v>
      </c>
      <c r="B733" s="1">
        <v>100.0</v>
      </c>
      <c r="C733" s="1">
        <v>4.3337279E7</v>
      </c>
      <c r="D733" s="1" t="s">
        <v>1470</v>
      </c>
      <c r="E733" s="1" t="s">
        <v>43</v>
      </c>
      <c r="F733" s="1" t="s">
        <v>1471</v>
      </c>
      <c r="G733" s="1" t="s">
        <v>14</v>
      </c>
      <c r="H733" s="1">
        <v>6.0E7</v>
      </c>
      <c r="I733" s="1">
        <v>4.9</v>
      </c>
      <c r="J733" s="1">
        <f>(IMDB_Movies!$C733-IMDB_Movies!$H733)</f>
        <v>-16662721</v>
      </c>
    </row>
    <row r="734" ht="14.25" customHeight="1">
      <c r="A734" s="1" t="s">
        <v>1300</v>
      </c>
      <c r="B734" s="1">
        <v>134.0</v>
      </c>
      <c r="C734" s="1">
        <v>3.7479778E7</v>
      </c>
      <c r="D734" s="1" t="s">
        <v>1472</v>
      </c>
      <c r="E734" s="1" t="s">
        <v>53</v>
      </c>
      <c r="F734" s="1" t="s">
        <v>1473</v>
      </c>
      <c r="G734" s="1" t="s">
        <v>14</v>
      </c>
      <c r="H734" s="1">
        <v>6.0E7</v>
      </c>
      <c r="I734" s="1">
        <v>7.4</v>
      </c>
      <c r="J734" s="1">
        <f>(IMDB_Movies!$C734-IMDB_Movies!$H734)</f>
        <v>-22520222</v>
      </c>
    </row>
    <row r="735" ht="14.25" customHeight="1">
      <c r="A735" s="1" t="s">
        <v>512</v>
      </c>
      <c r="B735" s="1">
        <v>125.0</v>
      </c>
      <c r="C735" s="1">
        <v>4.055993E7</v>
      </c>
      <c r="D735" s="1" t="s">
        <v>1474</v>
      </c>
      <c r="E735" s="1" t="s">
        <v>57</v>
      </c>
      <c r="F735" s="1" t="s">
        <v>1475</v>
      </c>
      <c r="G735" s="1" t="s">
        <v>14</v>
      </c>
      <c r="H735" s="1">
        <v>6.0E7</v>
      </c>
      <c r="I735" s="1">
        <v>6.2</v>
      </c>
      <c r="J735" s="1">
        <f>(IMDB_Movies!$C735-IMDB_Movies!$H735)</f>
        <v>-19440070</v>
      </c>
    </row>
    <row r="736" ht="14.25" customHeight="1">
      <c r="A736" s="1" t="s">
        <v>1476</v>
      </c>
      <c r="B736" s="1">
        <v>94.0</v>
      </c>
      <c r="C736" s="1">
        <v>3.6830057E7</v>
      </c>
      <c r="D736" s="1" t="s">
        <v>958</v>
      </c>
      <c r="E736" s="1" t="s">
        <v>57</v>
      </c>
      <c r="F736" s="1" t="s">
        <v>1477</v>
      </c>
      <c r="G736" s="1" t="s">
        <v>14</v>
      </c>
      <c r="H736" s="1">
        <v>6.5E7</v>
      </c>
      <c r="I736" s="1">
        <v>4.9</v>
      </c>
      <c r="J736" s="1">
        <f>(IMDB_Movies!$C736-IMDB_Movies!$H736)</f>
        <v>-28169943</v>
      </c>
    </row>
    <row r="737" ht="14.25" customHeight="1">
      <c r="A737" s="1" t="s">
        <v>1178</v>
      </c>
      <c r="B737" s="1">
        <v>107.0</v>
      </c>
      <c r="C737" s="1">
        <v>3.627923E7</v>
      </c>
      <c r="D737" s="1" t="s">
        <v>185</v>
      </c>
      <c r="E737" s="1" t="s">
        <v>12</v>
      </c>
      <c r="F737" s="1" t="s">
        <v>1478</v>
      </c>
      <c r="G737" s="1" t="s">
        <v>14</v>
      </c>
      <c r="H737" s="1">
        <v>6.0E7</v>
      </c>
      <c r="I737" s="1">
        <v>6.1</v>
      </c>
      <c r="J737" s="1">
        <f>(IMDB_Movies!$C737-IMDB_Movies!$H737)</f>
        <v>-23720770</v>
      </c>
    </row>
    <row r="738" ht="14.25" customHeight="1">
      <c r="A738" s="1" t="s">
        <v>1479</v>
      </c>
      <c r="B738" s="1">
        <v>91.0</v>
      </c>
      <c r="C738" s="1">
        <v>4.219406E7</v>
      </c>
      <c r="D738" s="1" t="s">
        <v>280</v>
      </c>
      <c r="E738" s="1" t="s">
        <v>43</v>
      </c>
      <c r="F738" s="1" t="s">
        <v>1480</v>
      </c>
      <c r="G738" s="1" t="s">
        <v>14</v>
      </c>
      <c r="H738" s="1">
        <v>7.0E7</v>
      </c>
      <c r="I738" s="1">
        <v>6.1</v>
      </c>
      <c r="J738" s="1">
        <f>(IMDB_Movies!$C738-IMDB_Movies!$H738)</f>
        <v>-27805940</v>
      </c>
    </row>
    <row r="739" ht="14.25" customHeight="1">
      <c r="A739" s="1" t="s">
        <v>1481</v>
      </c>
      <c r="B739" s="1">
        <v>116.0</v>
      </c>
      <c r="C739" s="1">
        <v>4.3119879E7</v>
      </c>
      <c r="D739" s="1" t="s">
        <v>137</v>
      </c>
      <c r="E739" s="1" t="s">
        <v>12</v>
      </c>
      <c r="F739" s="1" t="s">
        <v>1482</v>
      </c>
      <c r="G739" s="1" t="s">
        <v>14</v>
      </c>
      <c r="H739" s="1">
        <v>6.0E7</v>
      </c>
      <c r="I739" s="1">
        <v>6.4</v>
      </c>
      <c r="J739" s="1">
        <f>(IMDB_Movies!$C739-IMDB_Movies!$H739)</f>
        <v>-16880121</v>
      </c>
    </row>
    <row r="740" ht="14.25" customHeight="1">
      <c r="A740" s="1" t="s">
        <v>1483</v>
      </c>
      <c r="B740" s="1">
        <v>100.0</v>
      </c>
      <c r="C740" s="1">
        <v>3.509619E7</v>
      </c>
      <c r="D740" s="1" t="s">
        <v>1484</v>
      </c>
      <c r="E740" s="1" t="s">
        <v>57</v>
      </c>
      <c r="F740" s="1" t="s">
        <v>1485</v>
      </c>
      <c r="G740" s="1" t="s">
        <v>14</v>
      </c>
      <c r="H740" s="1">
        <v>6.0E7</v>
      </c>
      <c r="I740" s="1">
        <v>6.3</v>
      </c>
      <c r="J740" s="1">
        <f>(IMDB_Movies!$C740-IMDB_Movies!$H740)</f>
        <v>-24903810</v>
      </c>
    </row>
    <row r="741" ht="14.25" customHeight="1">
      <c r="A741" s="1" t="s">
        <v>178</v>
      </c>
      <c r="B741" s="1">
        <v>117.0</v>
      </c>
      <c r="C741" s="1">
        <v>4.3290977E7</v>
      </c>
      <c r="D741" s="1" t="s">
        <v>797</v>
      </c>
      <c r="E741" s="1" t="s">
        <v>62</v>
      </c>
      <c r="F741" s="1" t="s">
        <v>1486</v>
      </c>
      <c r="G741" s="1" t="s">
        <v>14</v>
      </c>
      <c r="H741" s="1">
        <v>8.0E7</v>
      </c>
      <c r="I741" s="1">
        <v>6.6</v>
      </c>
      <c r="J741" s="1">
        <f>(IMDB_Movies!$C741-IMDB_Movies!$H741)</f>
        <v>-36709023</v>
      </c>
    </row>
    <row r="742" ht="14.25" customHeight="1">
      <c r="A742" s="1" t="s">
        <v>679</v>
      </c>
      <c r="B742" s="1">
        <v>110.0</v>
      </c>
      <c r="C742" s="1">
        <v>3.3927476E7</v>
      </c>
      <c r="D742" s="1" t="s">
        <v>1487</v>
      </c>
      <c r="E742" s="1" t="s">
        <v>82</v>
      </c>
      <c r="F742" s="1" t="s">
        <v>1488</v>
      </c>
      <c r="G742" s="1" t="s">
        <v>14</v>
      </c>
      <c r="H742" s="1">
        <v>4.0E7</v>
      </c>
      <c r="I742" s="1">
        <v>5.7</v>
      </c>
      <c r="J742" s="1">
        <f>(IMDB_Movies!$C742-IMDB_Movies!$H742)</f>
        <v>-6072524</v>
      </c>
    </row>
    <row r="743" ht="14.25" customHeight="1">
      <c r="A743" s="1" t="s">
        <v>1469</v>
      </c>
      <c r="B743" s="1">
        <v>96.0</v>
      </c>
      <c r="C743" s="1">
        <v>3.2122249E7</v>
      </c>
      <c r="D743" s="1" t="s">
        <v>407</v>
      </c>
      <c r="E743" s="1" t="s">
        <v>57</v>
      </c>
      <c r="F743" s="1" t="s">
        <v>1489</v>
      </c>
      <c r="G743" s="1" t="s">
        <v>14</v>
      </c>
      <c r="H743" s="1">
        <v>6.0E7</v>
      </c>
      <c r="I743" s="1">
        <v>5.9</v>
      </c>
      <c r="J743" s="1">
        <f>(IMDB_Movies!$C743-IMDB_Movies!$H743)</f>
        <v>-27877751</v>
      </c>
    </row>
    <row r="744" ht="14.25" customHeight="1">
      <c r="A744" s="1" t="s">
        <v>1441</v>
      </c>
      <c r="B744" s="1">
        <v>101.0</v>
      </c>
      <c r="C744" s="1">
        <v>4.0076438E7</v>
      </c>
      <c r="D744" s="1" t="s">
        <v>871</v>
      </c>
      <c r="E744" s="1" t="s">
        <v>12</v>
      </c>
      <c r="F744" s="1" t="s">
        <v>1490</v>
      </c>
      <c r="G744" s="1" t="s">
        <v>14</v>
      </c>
      <c r="H744" s="1">
        <v>6.0E7</v>
      </c>
      <c r="I744" s="1">
        <v>6.0</v>
      </c>
      <c r="J744" s="1">
        <f>(IMDB_Movies!$C744-IMDB_Movies!$H744)</f>
        <v>-19923562</v>
      </c>
    </row>
    <row r="745" ht="14.25" customHeight="1">
      <c r="A745" s="1" t="s">
        <v>1491</v>
      </c>
      <c r="B745" s="1">
        <v>111.0</v>
      </c>
      <c r="C745" s="1">
        <v>3.2940507E7</v>
      </c>
      <c r="D745" s="1" t="s">
        <v>224</v>
      </c>
      <c r="E745" s="1" t="s">
        <v>12</v>
      </c>
      <c r="F745" s="1" t="s">
        <v>1492</v>
      </c>
      <c r="G745" s="1" t="s">
        <v>14</v>
      </c>
      <c r="H745" s="1">
        <v>6.0E7</v>
      </c>
      <c r="I745" s="1">
        <v>6.1</v>
      </c>
      <c r="J745" s="1">
        <f>(IMDB_Movies!$C745-IMDB_Movies!$H745)</f>
        <v>-27059493</v>
      </c>
    </row>
    <row r="746" ht="14.25" customHeight="1">
      <c r="A746" s="1" t="s">
        <v>385</v>
      </c>
      <c r="B746" s="1">
        <v>117.0</v>
      </c>
      <c r="C746" s="1">
        <v>3.1670931E7</v>
      </c>
      <c r="D746" s="1" t="s">
        <v>1493</v>
      </c>
      <c r="E746" s="1" t="s">
        <v>53</v>
      </c>
      <c r="F746" s="1" t="s">
        <v>1494</v>
      </c>
      <c r="G746" s="1" t="s">
        <v>14</v>
      </c>
      <c r="H746" s="1">
        <v>6.0E7</v>
      </c>
      <c r="I746" s="1">
        <v>6.7</v>
      </c>
      <c r="J746" s="1">
        <f>(IMDB_Movies!$C746-IMDB_Movies!$H746)</f>
        <v>-28329069</v>
      </c>
    </row>
    <row r="747" ht="14.25" customHeight="1">
      <c r="A747" s="1" t="s">
        <v>1408</v>
      </c>
      <c r="B747" s="1">
        <v>126.0</v>
      </c>
      <c r="C747" s="1">
        <v>3.0695227E7</v>
      </c>
      <c r="D747" s="1" t="s">
        <v>1495</v>
      </c>
      <c r="E747" s="1" t="s">
        <v>70</v>
      </c>
      <c r="F747" s="1" t="s">
        <v>1496</v>
      </c>
      <c r="G747" s="1" t="s">
        <v>14</v>
      </c>
      <c r="H747" s="1">
        <v>6.0E7</v>
      </c>
      <c r="I747" s="1">
        <v>6.7</v>
      </c>
      <c r="J747" s="1">
        <f>(IMDB_Movies!$C747-IMDB_Movies!$H747)</f>
        <v>-29304773</v>
      </c>
    </row>
    <row r="748" ht="14.25" customHeight="1">
      <c r="A748" s="1" t="s">
        <v>1181</v>
      </c>
      <c r="B748" s="1">
        <v>152.0</v>
      </c>
      <c r="C748" s="1">
        <v>3.2522352E7</v>
      </c>
      <c r="D748" s="1" t="s">
        <v>1497</v>
      </c>
      <c r="E748" s="1" t="s">
        <v>43</v>
      </c>
      <c r="F748" s="1" t="s">
        <v>1498</v>
      </c>
      <c r="G748" s="1" t="s">
        <v>14</v>
      </c>
      <c r="H748" s="1">
        <v>6.0E7</v>
      </c>
      <c r="I748" s="1">
        <v>7.9</v>
      </c>
      <c r="J748" s="1">
        <f>(IMDB_Movies!$C748-IMDB_Movies!$H748)</f>
        <v>-27477648</v>
      </c>
    </row>
    <row r="749" ht="14.25" customHeight="1">
      <c r="A749" s="1" t="s">
        <v>391</v>
      </c>
      <c r="B749" s="1">
        <v>101.0</v>
      </c>
      <c r="C749" s="1">
        <v>2.6082914E7</v>
      </c>
      <c r="D749" s="1" t="s">
        <v>1179</v>
      </c>
      <c r="E749" s="1" t="s">
        <v>12</v>
      </c>
      <c r="F749" s="1" t="s">
        <v>1499</v>
      </c>
      <c r="G749" s="1" t="s">
        <v>14</v>
      </c>
      <c r="H749" s="1">
        <v>8.7E7</v>
      </c>
      <c r="I749" s="1">
        <v>4.3</v>
      </c>
      <c r="J749" s="1">
        <f>(IMDB_Movies!$C749-IMDB_Movies!$H749)</f>
        <v>-60917086</v>
      </c>
    </row>
    <row r="750" ht="14.25" customHeight="1">
      <c r="A750" s="1" t="s">
        <v>1500</v>
      </c>
      <c r="B750" s="1">
        <v>87.0</v>
      </c>
      <c r="C750" s="1">
        <v>2.9136626E7</v>
      </c>
      <c r="D750" s="1" t="s">
        <v>1501</v>
      </c>
      <c r="E750" s="1" t="s">
        <v>12</v>
      </c>
      <c r="F750" s="1" t="s">
        <v>1502</v>
      </c>
      <c r="G750" s="1" t="s">
        <v>14</v>
      </c>
      <c r="H750" s="1">
        <v>6.0E7</v>
      </c>
      <c r="I750" s="1">
        <v>5.7</v>
      </c>
      <c r="J750" s="1">
        <f>(IMDB_Movies!$C750-IMDB_Movies!$H750)</f>
        <v>-30863374</v>
      </c>
    </row>
    <row r="751" ht="14.25" customHeight="1">
      <c r="A751" s="1" t="s">
        <v>1503</v>
      </c>
      <c r="B751" s="1">
        <v>85.0</v>
      </c>
      <c r="C751" s="1">
        <v>2.628832E7</v>
      </c>
      <c r="D751" s="1" t="s">
        <v>1504</v>
      </c>
      <c r="E751" s="1" t="s">
        <v>43</v>
      </c>
      <c r="F751" s="1" t="s">
        <v>1505</v>
      </c>
      <c r="G751" s="1" t="s">
        <v>14</v>
      </c>
      <c r="H751" s="1">
        <v>6.0E7</v>
      </c>
      <c r="I751" s="1">
        <v>6.7</v>
      </c>
      <c r="J751" s="1">
        <f>(IMDB_Movies!$C751-IMDB_Movies!$H751)</f>
        <v>-33711680</v>
      </c>
    </row>
    <row r="752" ht="14.25" customHeight="1">
      <c r="A752" s="1" t="s">
        <v>857</v>
      </c>
      <c r="B752" s="1">
        <v>130.0</v>
      </c>
      <c r="C752" s="1">
        <v>2.661659E7</v>
      </c>
      <c r="D752" s="1" t="s">
        <v>1506</v>
      </c>
      <c r="E752" s="1" t="s">
        <v>82</v>
      </c>
      <c r="F752" s="1" t="s">
        <v>1507</v>
      </c>
      <c r="G752" s="1" t="s">
        <v>14</v>
      </c>
      <c r="H752" s="1">
        <v>6.0E7</v>
      </c>
      <c r="I752" s="1">
        <v>6.7</v>
      </c>
      <c r="J752" s="1">
        <f>(IMDB_Movies!$C752-IMDB_Movies!$H752)</f>
        <v>-33383410</v>
      </c>
    </row>
    <row r="753" ht="14.25" customHeight="1">
      <c r="A753" s="1" t="s">
        <v>245</v>
      </c>
      <c r="B753" s="1">
        <v>104.0</v>
      </c>
      <c r="C753" s="1">
        <v>3.0063805E7</v>
      </c>
      <c r="D753" s="1" t="s">
        <v>1508</v>
      </c>
      <c r="E753" s="1" t="s">
        <v>70</v>
      </c>
      <c r="F753" s="1" t="s">
        <v>1509</v>
      </c>
      <c r="G753" s="1" t="s">
        <v>14</v>
      </c>
      <c r="H753" s="1">
        <v>6.0E7</v>
      </c>
      <c r="I753" s="1">
        <v>6.1</v>
      </c>
      <c r="J753" s="1">
        <f>(IMDB_Movies!$C753-IMDB_Movies!$H753)</f>
        <v>-29936195</v>
      </c>
    </row>
    <row r="754" ht="14.25" customHeight="1">
      <c r="A754" s="1" t="s">
        <v>829</v>
      </c>
      <c r="B754" s="1">
        <v>121.0</v>
      </c>
      <c r="C754" s="1">
        <v>2.2518325E7</v>
      </c>
      <c r="D754" s="1" t="s">
        <v>797</v>
      </c>
      <c r="E754" s="1" t="s">
        <v>62</v>
      </c>
      <c r="F754" s="1" t="s">
        <v>1510</v>
      </c>
      <c r="G754" s="1" t="s">
        <v>14</v>
      </c>
      <c r="H754" s="1">
        <v>5.0E7</v>
      </c>
      <c r="I754" s="1">
        <v>5.6</v>
      </c>
      <c r="J754" s="1">
        <f>(IMDB_Movies!$C754-IMDB_Movies!$H754)</f>
        <v>-27481675</v>
      </c>
    </row>
    <row r="755" ht="14.25" customHeight="1">
      <c r="A755" s="1" t="s">
        <v>1511</v>
      </c>
      <c r="B755" s="1">
        <v>140.0</v>
      </c>
      <c r="C755" s="1">
        <v>1.3082288E7</v>
      </c>
      <c r="D755" s="1" t="s">
        <v>1512</v>
      </c>
      <c r="E755" s="1" t="s">
        <v>12</v>
      </c>
      <c r="F755" s="1" t="s">
        <v>1513</v>
      </c>
      <c r="G755" s="1" t="s">
        <v>14</v>
      </c>
      <c r="H755" s="1">
        <v>6.0E7</v>
      </c>
      <c r="I755" s="1">
        <v>6.6</v>
      </c>
      <c r="J755" s="1">
        <f>(IMDB_Movies!$C755-IMDB_Movies!$H755)</f>
        <v>-46917712</v>
      </c>
    </row>
    <row r="756" ht="14.25" customHeight="1">
      <c r="A756" s="1" t="s">
        <v>1514</v>
      </c>
      <c r="B756" s="1">
        <v>131.0</v>
      </c>
      <c r="C756" s="1">
        <v>1.8208078E7</v>
      </c>
      <c r="D756" s="1" t="s">
        <v>379</v>
      </c>
      <c r="E756" s="1" t="s">
        <v>12</v>
      </c>
      <c r="F756" s="1" t="s">
        <v>1515</v>
      </c>
      <c r="G756" s="1" t="s">
        <v>14</v>
      </c>
      <c r="H756" s="1">
        <v>6.0E7</v>
      </c>
      <c r="I756" s="1">
        <v>6.9</v>
      </c>
      <c r="J756" s="1">
        <f>(IMDB_Movies!$C756-IMDB_Movies!$H756)</f>
        <v>-41791922</v>
      </c>
    </row>
    <row r="757" ht="14.25" customHeight="1">
      <c r="A757" s="1" t="s">
        <v>1516</v>
      </c>
      <c r="B757" s="1">
        <v>91.0</v>
      </c>
      <c r="C757" s="1">
        <v>1.4218868E7</v>
      </c>
      <c r="D757" s="1" t="s">
        <v>1506</v>
      </c>
      <c r="E757" s="1" t="s">
        <v>82</v>
      </c>
      <c r="F757" s="1" t="s">
        <v>1517</v>
      </c>
      <c r="G757" s="1" t="s">
        <v>14</v>
      </c>
      <c r="H757" s="1">
        <v>6.5E7</v>
      </c>
      <c r="I757" s="1">
        <v>4.8</v>
      </c>
      <c r="J757" s="1">
        <f>(IMDB_Movies!$C757-IMDB_Movies!$H757)</f>
        <v>-50781132</v>
      </c>
    </row>
    <row r="758" ht="14.25" customHeight="1">
      <c r="A758" s="1" t="s">
        <v>1518</v>
      </c>
      <c r="B758" s="1">
        <v>118.0</v>
      </c>
      <c r="C758" s="1">
        <v>22451.0</v>
      </c>
      <c r="D758" s="1" t="s">
        <v>1519</v>
      </c>
      <c r="E758" s="1" t="s">
        <v>70</v>
      </c>
      <c r="F758" s="1" t="s">
        <v>1520</v>
      </c>
      <c r="G758" s="1" t="s">
        <v>14</v>
      </c>
      <c r="H758" s="1">
        <v>6.0E7</v>
      </c>
      <c r="I758" s="1">
        <v>6.2</v>
      </c>
      <c r="J758" s="1">
        <f>(IMDB_Movies!$C758-IMDB_Movies!$H758)</f>
        <v>-59977549</v>
      </c>
    </row>
    <row r="759" ht="14.25" customHeight="1">
      <c r="A759" s="1" t="s">
        <v>1521</v>
      </c>
      <c r="B759" s="1">
        <v>130.0</v>
      </c>
      <c r="C759" s="1">
        <v>3.1165421E7</v>
      </c>
      <c r="D759" s="1" t="s">
        <v>1522</v>
      </c>
      <c r="E759" s="1" t="s">
        <v>78</v>
      </c>
      <c r="F759" s="1" t="s">
        <v>1523</v>
      </c>
      <c r="G759" s="1" t="s">
        <v>14</v>
      </c>
      <c r="H759" s="1">
        <v>6.0E7</v>
      </c>
      <c r="I759" s="1">
        <v>6.0</v>
      </c>
      <c r="J759" s="1">
        <f>(IMDB_Movies!$C759-IMDB_Movies!$H759)</f>
        <v>-28834579</v>
      </c>
    </row>
    <row r="760" ht="14.25" customHeight="1">
      <c r="A760" s="1" t="s">
        <v>1428</v>
      </c>
      <c r="B760" s="1">
        <v>90.0</v>
      </c>
      <c r="C760" s="1">
        <v>1.1802056E7</v>
      </c>
      <c r="D760" s="1" t="s">
        <v>1524</v>
      </c>
      <c r="E760" s="1" t="s">
        <v>43</v>
      </c>
      <c r="F760" s="1" t="s">
        <v>1525</v>
      </c>
      <c r="G760" s="1" t="s">
        <v>14</v>
      </c>
      <c r="H760" s="1">
        <v>6.0E7</v>
      </c>
      <c r="I760" s="1">
        <v>4.9</v>
      </c>
      <c r="J760" s="1">
        <f>(IMDB_Movies!$C760-IMDB_Movies!$H760)</f>
        <v>-48197944</v>
      </c>
    </row>
    <row r="761" ht="14.25" customHeight="1">
      <c r="A761" s="1" t="s">
        <v>1526</v>
      </c>
      <c r="B761" s="1">
        <v>103.0</v>
      </c>
      <c r="C761" s="1">
        <v>2.5472967E7</v>
      </c>
      <c r="D761" s="1" t="s">
        <v>1527</v>
      </c>
      <c r="E761" s="1" t="s">
        <v>70</v>
      </c>
      <c r="F761" s="1" t="s">
        <v>1528</v>
      </c>
      <c r="G761" s="1" t="s">
        <v>14</v>
      </c>
      <c r="H761" s="1">
        <v>3.0E7</v>
      </c>
      <c r="I761" s="1">
        <v>5.6</v>
      </c>
      <c r="J761" s="1">
        <f>(IMDB_Movies!$C761-IMDB_Movies!$H761)</f>
        <v>-4527033</v>
      </c>
    </row>
    <row r="762" ht="14.25" customHeight="1">
      <c r="A762" s="1" t="s">
        <v>352</v>
      </c>
      <c r="B762" s="1">
        <v>122.0</v>
      </c>
      <c r="C762" s="1">
        <v>2.23625E7</v>
      </c>
      <c r="D762" s="1" t="s">
        <v>917</v>
      </c>
      <c r="E762" s="1" t="s">
        <v>57</v>
      </c>
      <c r="F762" s="1" t="s">
        <v>1529</v>
      </c>
      <c r="G762" s="1" t="s">
        <v>14</v>
      </c>
      <c r="H762" s="1">
        <v>5.5E7</v>
      </c>
      <c r="I762" s="1">
        <v>6.1</v>
      </c>
      <c r="J762" s="1">
        <f>(IMDB_Movies!$C762-IMDB_Movies!$H762)</f>
        <v>-32637500</v>
      </c>
    </row>
    <row r="763" ht="14.25" customHeight="1">
      <c r="A763" s="1" t="s">
        <v>1530</v>
      </c>
      <c r="B763" s="1">
        <v>106.0</v>
      </c>
      <c r="C763" s="1">
        <v>1.7281832E7</v>
      </c>
      <c r="D763" s="1" t="s">
        <v>121</v>
      </c>
      <c r="E763" s="1" t="s">
        <v>43</v>
      </c>
      <c r="F763" s="1" t="s">
        <v>1531</v>
      </c>
      <c r="G763" s="1" t="s">
        <v>14</v>
      </c>
      <c r="H763" s="1">
        <v>6.0E7</v>
      </c>
      <c r="I763" s="1">
        <v>6.1</v>
      </c>
      <c r="J763" s="1">
        <f>(IMDB_Movies!$C763-IMDB_Movies!$H763)</f>
        <v>-42718168</v>
      </c>
    </row>
    <row r="764" ht="14.25" customHeight="1">
      <c r="A764" s="1" t="s">
        <v>1339</v>
      </c>
      <c r="B764" s="1">
        <v>103.0</v>
      </c>
      <c r="C764" s="1">
        <v>1.9781879E7</v>
      </c>
      <c r="D764" s="1" t="s">
        <v>1066</v>
      </c>
      <c r="E764" s="1" t="s">
        <v>12</v>
      </c>
      <c r="F764" s="1" t="s">
        <v>1532</v>
      </c>
      <c r="G764" s="1" t="s">
        <v>14</v>
      </c>
      <c r="H764" s="1">
        <v>6.0E7</v>
      </c>
      <c r="I764" s="1">
        <v>4.8</v>
      </c>
      <c r="J764" s="1">
        <f>(IMDB_Movies!$C764-IMDB_Movies!$H764)</f>
        <v>-40218121</v>
      </c>
    </row>
    <row r="765" ht="14.25" customHeight="1">
      <c r="A765" s="1" t="s">
        <v>1533</v>
      </c>
      <c r="B765" s="1">
        <v>107.0</v>
      </c>
      <c r="C765" s="1">
        <v>7605668.0</v>
      </c>
      <c r="D765" s="1" t="s">
        <v>1534</v>
      </c>
      <c r="E765" s="1" t="s">
        <v>12</v>
      </c>
      <c r="F765" s="1" t="s">
        <v>1535</v>
      </c>
      <c r="G765" s="1" t="s">
        <v>14</v>
      </c>
      <c r="H765" s="1">
        <v>6.0E7</v>
      </c>
      <c r="I765" s="1">
        <v>5.5</v>
      </c>
      <c r="J765" s="1">
        <f>(IMDB_Movies!$C765-IMDB_Movies!$H765)</f>
        <v>-52394332</v>
      </c>
    </row>
    <row r="766" ht="14.25" customHeight="1">
      <c r="A766" s="1" t="s">
        <v>1536</v>
      </c>
      <c r="B766" s="1">
        <v>156.0</v>
      </c>
      <c r="C766" s="1">
        <v>4535117.0</v>
      </c>
      <c r="D766" s="1" t="s">
        <v>721</v>
      </c>
      <c r="E766" s="1" t="s">
        <v>12</v>
      </c>
      <c r="F766" s="1" t="s">
        <v>1537</v>
      </c>
      <c r="G766" s="1" t="s">
        <v>14</v>
      </c>
      <c r="H766" s="1">
        <v>6.0E7</v>
      </c>
      <c r="I766" s="1">
        <v>3.8</v>
      </c>
      <c r="J766" s="1">
        <f>(IMDB_Movies!$C766-IMDB_Movies!$H766)</f>
        <v>-55464883</v>
      </c>
    </row>
    <row r="767" ht="14.25" customHeight="1">
      <c r="A767" s="1" t="s">
        <v>178</v>
      </c>
      <c r="B767" s="1">
        <v>127.0</v>
      </c>
      <c r="C767" s="1">
        <v>4426297.0</v>
      </c>
      <c r="D767" s="1" t="s">
        <v>480</v>
      </c>
      <c r="E767" s="1" t="s">
        <v>43</v>
      </c>
      <c r="F767" s="1" t="s">
        <v>1538</v>
      </c>
      <c r="G767" s="1" t="s">
        <v>14</v>
      </c>
      <c r="H767" s="1">
        <v>3.5E7</v>
      </c>
      <c r="I767" s="1">
        <v>6.5</v>
      </c>
      <c r="J767" s="1">
        <f>(IMDB_Movies!$C767-IMDB_Movies!$H767)</f>
        <v>-30573703</v>
      </c>
    </row>
    <row r="768" ht="14.25" customHeight="1">
      <c r="A768" s="1" t="s">
        <v>1539</v>
      </c>
      <c r="B768" s="1">
        <v>132.0</v>
      </c>
      <c r="C768" s="1">
        <v>1.0166502E7</v>
      </c>
      <c r="D768" s="1" t="s">
        <v>560</v>
      </c>
      <c r="E768" s="1" t="s">
        <v>12</v>
      </c>
      <c r="F768" s="1" t="s">
        <v>1540</v>
      </c>
      <c r="G768" s="1" t="s">
        <v>85</v>
      </c>
      <c r="H768" s="1">
        <v>8.0E7</v>
      </c>
      <c r="I768" s="1">
        <v>6.7</v>
      </c>
      <c r="J768" s="1">
        <f>(IMDB_Movies!$C768-IMDB_Movies!$H768)</f>
        <v>-69833498</v>
      </c>
    </row>
    <row r="769" ht="14.25" customHeight="1">
      <c r="A769" s="1" t="s">
        <v>1541</v>
      </c>
      <c r="B769" s="1">
        <v>108.0</v>
      </c>
      <c r="C769" s="1">
        <v>3.63024263E8</v>
      </c>
      <c r="D769" s="1" t="s">
        <v>1542</v>
      </c>
      <c r="E769" s="1" t="s">
        <v>12</v>
      </c>
      <c r="F769" s="1" t="s">
        <v>1543</v>
      </c>
      <c r="G769" s="1" t="s">
        <v>14</v>
      </c>
      <c r="H769" s="1">
        <v>5.8E7</v>
      </c>
      <c r="I769" s="1">
        <v>8.1</v>
      </c>
      <c r="J769" s="1">
        <f>(IMDB_Movies!$C769-IMDB_Movies!$H769)</f>
        <v>305024263</v>
      </c>
    </row>
    <row r="770" ht="14.25" customHeight="1">
      <c r="A770" s="1" t="s">
        <v>1544</v>
      </c>
      <c r="B770" s="1">
        <v>114.0</v>
      </c>
      <c r="C770" s="1">
        <v>1.2065985E7</v>
      </c>
      <c r="D770" s="1" t="s">
        <v>917</v>
      </c>
      <c r="E770" s="1" t="s">
        <v>57</v>
      </c>
      <c r="F770" s="1" t="s">
        <v>1545</v>
      </c>
      <c r="G770" s="1" t="s">
        <v>14</v>
      </c>
      <c r="H770" s="1">
        <v>6.0E7</v>
      </c>
      <c r="I770" s="1">
        <v>4.9</v>
      </c>
      <c r="J770" s="1">
        <f>(IMDB_Movies!$C770-IMDB_Movies!$H770)</f>
        <v>-47934015</v>
      </c>
    </row>
    <row r="771" ht="14.25" customHeight="1">
      <c r="A771" s="1" t="s">
        <v>1300</v>
      </c>
      <c r="B771" s="1">
        <v>133.0</v>
      </c>
      <c r="C771" s="1">
        <v>3.50123553E8</v>
      </c>
      <c r="D771" s="1" t="s">
        <v>1546</v>
      </c>
      <c r="E771" s="1" t="s">
        <v>12</v>
      </c>
      <c r="F771" s="1" t="s">
        <v>1547</v>
      </c>
      <c r="G771" s="1" t="s">
        <v>14</v>
      </c>
      <c r="H771" s="1">
        <v>5.88E7</v>
      </c>
      <c r="I771" s="1">
        <v>7.3</v>
      </c>
      <c r="J771" s="1">
        <f>(IMDB_Movies!$C771-IMDB_Movies!$H771)</f>
        <v>291323553</v>
      </c>
    </row>
    <row r="772" ht="14.25" customHeight="1">
      <c r="A772" s="1" t="s">
        <v>229</v>
      </c>
      <c r="B772" s="1">
        <v>103.0</v>
      </c>
      <c r="C772" s="1">
        <v>8.002174E7</v>
      </c>
      <c r="D772" s="1" t="s">
        <v>1548</v>
      </c>
      <c r="E772" s="1" t="s">
        <v>43</v>
      </c>
      <c r="F772" s="1" t="s">
        <v>1549</v>
      </c>
      <c r="G772" s="1" t="s">
        <v>14</v>
      </c>
      <c r="H772" s="1">
        <v>5.8E7</v>
      </c>
      <c r="I772" s="1">
        <v>6.4</v>
      </c>
      <c r="J772" s="1">
        <f>(IMDB_Movies!$C772-IMDB_Movies!$H772)</f>
        <v>22021740</v>
      </c>
    </row>
    <row r="773" ht="14.25" customHeight="1">
      <c r="A773" s="1" t="s">
        <v>762</v>
      </c>
      <c r="B773" s="1">
        <v>95.0</v>
      </c>
      <c r="C773" s="1">
        <v>4.8291624E7</v>
      </c>
      <c r="D773" s="1" t="s">
        <v>1277</v>
      </c>
      <c r="E773" s="1" t="s">
        <v>57</v>
      </c>
      <c r="F773" s="1" t="s">
        <v>1550</v>
      </c>
      <c r="G773" s="1" t="s">
        <v>14</v>
      </c>
      <c r="H773" s="1">
        <v>5.8E7</v>
      </c>
      <c r="I773" s="1">
        <v>6.7</v>
      </c>
      <c r="J773" s="1">
        <f>(IMDB_Movies!$C773-IMDB_Movies!$H773)</f>
        <v>-9708376</v>
      </c>
    </row>
    <row r="774" ht="14.25" customHeight="1">
      <c r="A774" s="1" t="s">
        <v>1431</v>
      </c>
      <c r="B774" s="1">
        <v>90.0</v>
      </c>
      <c r="C774" s="1">
        <v>3.5231365E7</v>
      </c>
      <c r="D774" s="1" t="s">
        <v>1551</v>
      </c>
      <c r="E774" s="1" t="s">
        <v>57</v>
      </c>
      <c r="F774" s="1" t="s">
        <v>1552</v>
      </c>
      <c r="G774" s="1" t="s">
        <v>14</v>
      </c>
      <c r="H774" s="1">
        <v>6.0E7</v>
      </c>
      <c r="I774" s="1">
        <v>3.6</v>
      </c>
      <c r="J774" s="1">
        <f>(IMDB_Movies!$C774-IMDB_Movies!$H774)</f>
        <v>-24768635</v>
      </c>
    </row>
    <row r="775" ht="14.25" customHeight="1">
      <c r="A775" s="1" t="s">
        <v>1553</v>
      </c>
      <c r="B775" s="1">
        <v>87.0</v>
      </c>
      <c r="C775" s="1">
        <v>5.3715611E7</v>
      </c>
      <c r="D775" s="1" t="s">
        <v>1554</v>
      </c>
      <c r="E775" s="1" t="s">
        <v>12</v>
      </c>
      <c r="F775" s="1" t="s">
        <v>1555</v>
      </c>
      <c r="G775" s="1" t="s">
        <v>14</v>
      </c>
      <c r="H775" s="1">
        <v>6.3E7</v>
      </c>
      <c r="I775" s="1">
        <v>5.7</v>
      </c>
      <c r="J775" s="1">
        <f>(IMDB_Movies!$C775-IMDB_Movies!$H775)</f>
        <v>-9284389</v>
      </c>
    </row>
    <row r="776" ht="14.25" customHeight="1">
      <c r="A776" s="1" t="s">
        <v>1200</v>
      </c>
      <c r="B776" s="1">
        <v>114.0</v>
      </c>
      <c r="C776" s="1">
        <v>3.1199215E7</v>
      </c>
      <c r="D776" s="1" t="s">
        <v>1556</v>
      </c>
      <c r="E776" s="1" t="s">
        <v>57</v>
      </c>
      <c r="F776" s="1" t="s">
        <v>1557</v>
      </c>
      <c r="G776" s="1" t="s">
        <v>14</v>
      </c>
      <c r="H776" s="1">
        <v>5.8E7</v>
      </c>
      <c r="I776" s="1">
        <v>6.0</v>
      </c>
      <c r="J776" s="1">
        <f>(IMDB_Movies!$C776-IMDB_Movies!$H776)</f>
        <v>-26800785</v>
      </c>
    </row>
    <row r="777" ht="14.25" customHeight="1">
      <c r="A777" s="1" t="s">
        <v>1394</v>
      </c>
      <c r="B777" s="1">
        <v>103.0</v>
      </c>
      <c r="C777" s="1">
        <v>2.9580087E7</v>
      </c>
      <c r="D777" s="1" t="s">
        <v>545</v>
      </c>
      <c r="E777" s="1" t="s">
        <v>57</v>
      </c>
      <c r="F777" s="1" t="s">
        <v>1558</v>
      </c>
      <c r="G777" s="1" t="s">
        <v>14</v>
      </c>
      <c r="H777" s="1">
        <v>5.8E7</v>
      </c>
      <c r="I777" s="1">
        <v>4.7</v>
      </c>
      <c r="J777" s="1">
        <f>(IMDB_Movies!$C777-IMDB_Movies!$H777)</f>
        <v>-28419913</v>
      </c>
    </row>
    <row r="778" ht="14.25" customHeight="1">
      <c r="A778" s="1" t="s">
        <v>340</v>
      </c>
      <c r="B778" s="1">
        <v>125.0</v>
      </c>
      <c r="C778" s="1">
        <v>4.4665963E7</v>
      </c>
      <c r="D778" s="1" t="s">
        <v>57</v>
      </c>
      <c r="E778" s="1" t="s">
        <v>57</v>
      </c>
      <c r="F778" s="1" t="s">
        <v>1559</v>
      </c>
      <c r="G778" s="1" t="s">
        <v>14</v>
      </c>
      <c r="H778" s="1">
        <v>5.8E7</v>
      </c>
      <c r="I778" s="1">
        <v>6.3</v>
      </c>
      <c r="J778" s="1">
        <f>(IMDB_Movies!$C778-IMDB_Movies!$H778)</f>
        <v>-13334037</v>
      </c>
    </row>
    <row r="779" ht="14.25" customHeight="1">
      <c r="A779" s="1" t="s">
        <v>857</v>
      </c>
      <c r="B779" s="1">
        <v>97.0</v>
      </c>
      <c r="C779" s="1">
        <v>6.0128566E7</v>
      </c>
      <c r="D779" s="1" t="s">
        <v>1215</v>
      </c>
      <c r="E779" s="1" t="s">
        <v>12</v>
      </c>
      <c r="F779" s="1" t="s">
        <v>1560</v>
      </c>
      <c r="G779" s="1" t="s">
        <v>14</v>
      </c>
      <c r="H779" s="1">
        <v>6.0E7</v>
      </c>
      <c r="I779" s="1">
        <v>5.9</v>
      </c>
      <c r="J779" s="1">
        <f>(IMDB_Movies!$C779-IMDB_Movies!$H779)</f>
        <v>128566</v>
      </c>
    </row>
    <row r="780" ht="14.25" customHeight="1">
      <c r="A780" s="1" t="s">
        <v>1561</v>
      </c>
      <c r="B780" s="1">
        <v>125.0</v>
      </c>
      <c r="C780" s="1">
        <v>4.9875589E7</v>
      </c>
      <c r="D780" s="1" t="s">
        <v>438</v>
      </c>
      <c r="E780" s="1" t="s">
        <v>12</v>
      </c>
      <c r="F780" s="1" t="s">
        <v>1562</v>
      </c>
      <c r="G780" s="1" t="s">
        <v>14</v>
      </c>
      <c r="H780" s="1">
        <v>5.8E7</v>
      </c>
      <c r="I780" s="1">
        <v>5.9</v>
      </c>
      <c r="J780" s="1">
        <f>(IMDB_Movies!$C780-IMDB_Movies!$H780)</f>
        <v>-8124411</v>
      </c>
    </row>
    <row r="781" ht="14.25" customHeight="1">
      <c r="A781" s="1" t="s">
        <v>1324</v>
      </c>
      <c r="B781" s="1">
        <v>136.0</v>
      </c>
      <c r="C781" s="1">
        <v>6.0984028E7</v>
      </c>
      <c r="D781" s="1" t="s">
        <v>719</v>
      </c>
      <c r="E781" s="1" t="s">
        <v>70</v>
      </c>
      <c r="F781" s="1" t="s">
        <v>1563</v>
      </c>
      <c r="G781" s="1" t="s">
        <v>14</v>
      </c>
      <c r="H781" s="1">
        <v>5.7E7</v>
      </c>
      <c r="I781" s="1">
        <v>7.5</v>
      </c>
      <c r="J781" s="1">
        <f>(IMDB_Movies!$C781-IMDB_Movies!$H781)</f>
        <v>3984028</v>
      </c>
    </row>
    <row r="782" ht="14.25" customHeight="1">
      <c r="A782" s="1" t="s">
        <v>1564</v>
      </c>
      <c r="B782" s="1">
        <v>116.0</v>
      </c>
      <c r="C782" s="1">
        <v>3.6931089E7</v>
      </c>
      <c r="D782" s="1" t="s">
        <v>57</v>
      </c>
      <c r="E782" s="1" t="s">
        <v>57</v>
      </c>
      <c r="F782" s="1" t="s">
        <v>1565</v>
      </c>
      <c r="G782" s="1" t="s">
        <v>14</v>
      </c>
      <c r="H782" s="1">
        <v>7.0E7</v>
      </c>
      <c r="I782" s="1">
        <v>5.6</v>
      </c>
      <c r="J782" s="1">
        <f>(IMDB_Movies!$C782-IMDB_Movies!$H782)</f>
        <v>-33068911</v>
      </c>
    </row>
    <row r="783" ht="14.25" customHeight="1">
      <c r="A783" s="1" t="s">
        <v>239</v>
      </c>
      <c r="B783" s="1">
        <v>103.0</v>
      </c>
      <c r="C783" s="1">
        <v>5.131735E7</v>
      </c>
      <c r="D783" s="1" t="s">
        <v>16</v>
      </c>
      <c r="E783" s="1" t="s">
        <v>12</v>
      </c>
      <c r="F783" s="1" t="s">
        <v>1566</v>
      </c>
      <c r="G783" s="1" t="s">
        <v>14</v>
      </c>
      <c r="H783" s="1">
        <v>5.7E7</v>
      </c>
      <c r="I783" s="1">
        <v>6.4</v>
      </c>
      <c r="J783" s="1">
        <f>(IMDB_Movies!$C783-IMDB_Movies!$H783)</f>
        <v>-5682650</v>
      </c>
    </row>
    <row r="784" ht="14.25" customHeight="1">
      <c r="A784" s="1" t="s">
        <v>154</v>
      </c>
      <c r="B784" s="1">
        <v>97.0</v>
      </c>
      <c r="C784" s="1">
        <v>2.8328132E7</v>
      </c>
      <c r="D784" s="1" t="s">
        <v>1567</v>
      </c>
      <c r="E784" s="1" t="s">
        <v>12</v>
      </c>
      <c r="F784" s="1" t="s">
        <v>1568</v>
      </c>
      <c r="G784" s="1" t="s">
        <v>14</v>
      </c>
      <c r="H784" s="1">
        <v>5.8E7</v>
      </c>
      <c r="I784" s="1">
        <v>6.3</v>
      </c>
      <c r="J784" s="1">
        <f>(IMDB_Movies!$C784-IMDB_Movies!$H784)</f>
        <v>-29671868</v>
      </c>
    </row>
    <row r="785" ht="14.25" customHeight="1">
      <c r="A785" s="1" t="s">
        <v>1569</v>
      </c>
      <c r="B785" s="1">
        <v>96.0</v>
      </c>
      <c r="C785" s="1">
        <v>5.1774002E7</v>
      </c>
      <c r="D785" s="1" t="s">
        <v>526</v>
      </c>
      <c r="E785" s="1" t="s">
        <v>12</v>
      </c>
      <c r="F785" s="1" t="s">
        <v>1570</v>
      </c>
      <c r="G785" s="1" t="s">
        <v>14</v>
      </c>
      <c r="H785" s="1">
        <v>5.7E7</v>
      </c>
      <c r="I785" s="1">
        <v>4.3</v>
      </c>
      <c r="J785" s="1">
        <f>(IMDB_Movies!$C785-IMDB_Movies!$H785)</f>
        <v>-5225998</v>
      </c>
    </row>
    <row r="786" ht="14.25" customHeight="1">
      <c r="A786" s="1" t="s">
        <v>1571</v>
      </c>
      <c r="B786" s="1">
        <v>131.0</v>
      </c>
      <c r="C786" s="1">
        <v>2.5528495E7</v>
      </c>
      <c r="D786" s="1" t="s">
        <v>1572</v>
      </c>
      <c r="E786" s="1" t="s">
        <v>70</v>
      </c>
      <c r="F786" s="1" t="s">
        <v>1573</v>
      </c>
      <c r="G786" s="1" t="s">
        <v>14</v>
      </c>
      <c r="H786" s="1">
        <v>5.7E7</v>
      </c>
      <c r="I786" s="1">
        <v>5.9</v>
      </c>
      <c r="J786" s="1">
        <f>(IMDB_Movies!$C786-IMDB_Movies!$H786)</f>
        <v>-31471505</v>
      </c>
    </row>
    <row r="787" ht="14.25" customHeight="1">
      <c r="A787" s="1" t="s">
        <v>944</v>
      </c>
      <c r="B787" s="1">
        <v>95.0</v>
      </c>
      <c r="C787" s="1">
        <v>1.1300688E8</v>
      </c>
      <c r="D787" s="1" t="s">
        <v>1574</v>
      </c>
      <c r="E787" s="1" t="s">
        <v>12</v>
      </c>
      <c r="F787" s="1" t="s">
        <v>1575</v>
      </c>
      <c r="G787" s="1" t="s">
        <v>14</v>
      </c>
      <c r="H787" s="1">
        <v>5.6E7</v>
      </c>
      <c r="I787" s="1">
        <v>5.5</v>
      </c>
      <c r="J787" s="1">
        <f>(IMDB_Movies!$C787-IMDB_Movies!$H787)</f>
        <v>57006880</v>
      </c>
    </row>
    <row r="788" ht="14.25" customHeight="1">
      <c r="A788" s="1" t="s">
        <v>1576</v>
      </c>
      <c r="B788" s="1">
        <v>86.0</v>
      </c>
      <c r="C788" s="1">
        <v>4.5860039E7</v>
      </c>
      <c r="D788" s="1" t="s">
        <v>1577</v>
      </c>
      <c r="E788" s="1" t="s">
        <v>12</v>
      </c>
      <c r="F788" s="1" t="s">
        <v>1578</v>
      </c>
      <c r="G788" s="1" t="s">
        <v>14</v>
      </c>
      <c r="H788" s="1">
        <v>5.6E7</v>
      </c>
      <c r="I788" s="1">
        <v>6.2</v>
      </c>
      <c r="J788" s="1">
        <f>(IMDB_Movies!$C788-IMDB_Movies!$H788)</f>
        <v>-10139961</v>
      </c>
    </row>
    <row r="789" ht="14.25" customHeight="1">
      <c r="A789" s="1" t="s">
        <v>216</v>
      </c>
      <c r="B789" s="1">
        <v>142.0</v>
      </c>
      <c r="C789" s="1">
        <v>3.29691196E8</v>
      </c>
      <c r="D789" s="1" t="s">
        <v>917</v>
      </c>
      <c r="E789" s="1" t="s">
        <v>57</v>
      </c>
      <c r="F789" s="1" t="s">
        <v>1579</v>
      </c>
      <c r="G789" s="1" t="s">
        <v>14</v>
      </c>
      <c r="H789" s="1">
        <v>5.5E7</v>
      </c>
      <c r="I789" s="1">
        <v>8.8</v>
      </c>
      <c r="J789" s="1">
        <f>(IMDB_Movies!$C789-IMDB_Movies!$H789)</f>
        <v>274691196</v>
      </c>
    </row>
    <row r="790" ht="14.25" customHeight="1">
      <c r="A790" s="1" t="s">
        <v>1372</v>
      </c>
      <c r="B790" s="1">
        <v>92.0</v>
      </c>
      <c r="C790" s="1">
        <v>2.17326336E8</v>
      </c>
      <c r="D790" s="1" t="s">
        <v>1187</v>
      </c>
      <c r="E790" s="1" t="s">
        <v>48</v>
      </c>
      <c r="F790" s="1" t="s">
        <v>1580</v>
      </c>
      <c r="G790" s="1" t="s">
        <v>14</v>
      </c>
      <c r="H790" s="1">
        <v>6.0E7</v>
      </c>
      <c r="I790" s="1">
        <v>5.2</v>
      </c>
      <c r="J790" s="1">
        <f>(IMDB_Movies!$C790-IMDB_Movies!$H790)</f>
        <v>157326336</v>
      </c>
    </row>
    <row r="791" ht="14.25" customHeight="1">
      <c r="A791" s="1" t="s">
        <v>736</v>
      </c>
      <c r="B791" s="1">
        <v>108.0</v>
      </c>
      <c r="C791" s="1">
        <v>1.6622504E8</v>
      </c>
      <c r="D791" s="1" t="s">
        <v>57</v>
      </c>
      <c r="E791" s="1" t="s">
        <v>57</v>
      </c>
      <c r="F791" s="1" t="s">
        <v>1581</v>
      </c>
      <c r="G791" s="1" t="s">
        <v>14</v>
      </c>
      <c r="H791" s="1">
        <v>5.5E7</v>
      </c>
      <c r="I791" s="1">
        <v>7.0</v>
      </c>
      <c r="J791" s="1">
        <f>(IMDB_Movies!$C791-IMDB_Movies!$H791)</f>
        <v>111225040</v>
      </c>
    </row>
    <row r="792" ht="14.25" customHeight="1">
      <c r="A792" s="1" t="s">
        <v>1582</v>
      </c>
      <c r="B792" s="1">
        <v>84.0</v>
      </c>
      <c r="C792" s="1">
        <v>1.416E8</v>
      </c>
      <c r="D792" s="1" t="s">
        <v>1583</v>
      </c>
      <c r="E792" s="1" t="s">
        <v>43</v>
      </c>
      <c r="F792" s="1" t="s">
        <v>1584</v>
      </c>
      <c r="G792" s="1" t="s">
        <v>14</v>
      </c>
      <c r="H792" s="1">
        <v>5.5E7</v>
      </c>
      <c r="I792" s="1">
        <v>6.6</v>
      </c>
      <c r="J792" s="1">
        <f>(IMDB_Movies!$C792-IMDB_Movies!$H792)</f>
        <v>86600000</v>
      </c>
    </row>
    <row r="793" ht="14.25" customHeight="1">
      <c r="A793" s="1" t="s">
        <v>423</v>
      </c>
      <c r="B793" s="1">
        <v>188.0</v>
      </c>
      <c r="C793" s="1">
        <v>1.34218018E8</v>
      </c>
      <c r="D793" s="1" t="s">
        <v>1585</v>
      </c>
      <c r="E793" s="1" t="s">
        <v>12</v>
      </c>
      <c r="F793" s="1" t="s">
        <v>1586</v>
      </c>
      <c r="G793" s="1" t="s">
        <v>14</v>
      </c>
      <c r="H793" s="1">
        <v>5.5E7</v>
      </c>
      <c r="I793" s="1">
        <v>7.3</v>
      </c>
      <c r="J793" s="1">
        <f>(IMDB_Movies!$C793-IMDB_Movies!$H793)</f>
        <v>79218018</v>
      </c>
    </row>
    <row r="794" ht="14.25" customHeight="1">
      <c r="A794" s="1" t="s">
        <v>245</v>
      </c>
      <c r="B794" s="1">
        <v>95.0</v>
      </c>
      <c r="C794" s="1">
        <v>1.28769345E8</v>
      </c>
      <c r="D794" s="1" t="s">
        <v>901</v>
      </c>
      <c r="E794" s="1" t="s">
        <v>57</v>
      </c>
      <c r="F794" s="1" t="s">
        <v>1587</v>
      </c>
      <c r="G794" s="1" t="s">
        <v>14</v>
      </c>
      <c r="H794" s="1">
        <v>5.4E7</v>
      </c>
      <c r="I794" s="1">
        <v>5.6</v>
      </c>
      <c r="J794" s="1">
        <f>(IMDB_Movies!$C794-IMDB_Movies!$H794)</f>
        <v>74769345</v>
      </c>
    </row>
    <row r="795" ht="14.25" customHeight="1">
      <c r="A795" s="1" t="s">
        <v>1110</v>
      </c>
      <c r="B795" s="1">
        <v>118.0</v>
      </c>
      <c r="C795" s="1">
        <v>1.77575142E8</v>
      </c>
      <c r="D795" s="1" t="s">
        <v>631</v>
      </c>
      <c r="E795" s="1" t="s">
        <v>57</v>
      </c>
      <c r="F795" s="1" t="s">
        <v>1588</v>
      </c>
      <c r="G795" s="1" t="s">
        <v>14</v>
      </c>
      <c r="H795" s="1">
        <v>7.0E7</v>
      </c>
      <c r="I795" s="1">
        <v>6.6</v>
      </c>
      <c r="J795" s="1">
        <f>(IMDB_Movies!$C795-IMDB_Movies!$H795)</f>
        <v>107575142</v>
      </c>
    </row>
    <row r="796" ht="14.25" customHeight="1">
      <c r="A796" s="1" t="s">
        <v>1589</v>
      </c>
      <c r="B796" s="1">
        <v>92.0</v>
      </c>
      <c r="C796" s="1">
        <v>1.05263257E8</v>
      </c>
      <c r="D796" s="1" t="s">
        <v>1590</v>
      </c>
      <c r="E796" s="1" t="s">
        <v>12</v>
      </c>
      <c r="F796" s="1" t="s">
        <v>1591</v>
      </c>
      <c r="G796" s="1" t="s">
        <v>14</v>
      </c>
      <c r="H796" s="1">
        <v>5.5E7</v>
      </c>
      <c r="I796" s="1">
        <v>5.4</v>
      </c>
      <c r="J796" s="1">
        <f>(IMDB_Movies!$C796-IMDB_Movies!$H796)</f>
        <v>50263257</v>
      </c>
    </row>
    <row r="797" ht="14.25" customHeight="1">
      <c r="A797" s="1" t="s">
        <v>1592</v>
      </c>
      <c r="B797" s="1">
        <v>74.0</v>
      </c>
      <c r="C797" s="1">
        <v>1.04354205E8</v>
      </c>
      <c r="D797" s="1" t="s">
        <v>631</v>
      </c>
      <c r="E797" s="1" t="s">
        <v>57</v>
      </c>
      <c r="F797" s="1" t="s">
        <v>1593</v>
      </c>
      <c r="G797" s="1" t="s">
        <v>14</v>
      </c>
      <c r="H797" s="1">
        <v>5.5E7</v>
      </c>
      <c r="I797" s="1">
        <v>6.3</v>
      </c>
      <c r="J797" s="1">
        <f>(IMDB_Movies!$C797-IMDB_Movies!$H797)</f>
        <v>49354205</v>
      </c>
    </row>
    <row r="798" ht="14.25" customHeight="1">
      <c r="A798" s="1" t="s">
        <v>456</v>
      </c>
      <c r="B798" s="1">
        <v>134.0</v>
      </c>
      <c r="C798" s="1">
        <v>1.07100855E8</v>
      </c>
      <c r="D798" s="1" t="s">
        <v>1264</v>
      </c>
      <c r="E798" s="1" t="s">
        <v>53</v>
      </c>
      <c r="F798" s="1" t="s">
        <v>1594</v>
      </c>
      <c r="G798" s="1" t="s">
        <v>14</v>
      </c>
      <c r="H798" s="1">
        <v>5.5E7</v>
      </c>
      <c r="I798" s="1">
        <v>7.9</v>
      </c>
      <c r="J798" s="1">
        <f>(IMDB_Movies!$C798-IMDB_Movies!$H798)</f>
        <v>52100855</v>
      </c>
    </row>
    <row r="799" ht="14.25" customHeight="1">
      <c r="A799" s="1" t="s">
        <v>340</v>
      </c>
      <c r="B799" s="1">
        <v>101.0</v>
      </c>
      <c r="C799" s="1">
        <v>9.8711404E7</v>
      </c>
      <c r="D799" s="1" t="s">
        <v>1474</v>
      </c>
      <c r="E799" s="1" t="s">
        <v>57</v>
      </c>
      <c r="F799" s="1" t="s">
        <v>1595</v>
      </c>
      <c r="G799" s="1" t="s">
        <v>14</v>
      </c>
      <c r="H799" s="1">
        <v>5.5E7</v>
      </c>
      <c r="I799" s="1">
        <v>6.3</v>
      </c>
      <c r="J799" s="1">
        <f>(IMDB_Movies!$C799-IMDB_Movies!$H799)</f>
        <v>43711404</v>
      </c>
    </row>
    <row r="800" ht="14.25" customHeight="1">
      <c r="A800" s="1" t="s">
        <v>699</v>
      </c>
      <c r="B800" s="1">
        <v>100.0</v>
      </c>
      <c r="C800" s="1">
        <v>1.00328194E8</v>
      </c>
      <c r="D800" s="1" t="s">
        <v>246</v>
      </c>
      <c r="E800" s="1" t="s">
        <v>57</v>
      </c>
      <c r="F800" s="1" t="s">
        <v>1596</v>
      </c>
      <c r="G800" s="1" t="s">
        <v>14</v>
      </c>
      <c r="H800" s="1">
        <v>5.0E7</v>
      </c>
      <c r="I800" s="1">
        <v>6.0</v>
      </c>
      <c r="J800" s="1">
        <f>(IMDB_Movies!$C800-IMDB_Movies!$H800)</f>
        <v>50328194</v>
      </c>
    </row>
    <row r="801" ht="14.25" customHeight="1">
      <c r="A801" s="1" t="s">
        <v>1094</v>
      </c>
      <c r="B801" s="1">
        <v>132.0</v>
      </c>
      <c r="C801" s="1">
        <v>1.01530738E8</v>
      </c>
      <c r="D801" s="1" t="s">
        <v>185</v>
      </c>
      <c r="E801" s="1" t="s">
        <v>12</v>
      </c>
      <c r="F801" s="1" t="s">
        <v>1597</v>
      </c>
      <c r="G801" s="1" t="s">
        <v>14</v>
      </c>
      <c r="H801" s="1">
        <v>5.5E7</v>
      </c>
      <c r="I801" s="1">
        <v>7.2</v>
      </c>
      <c r="J801" s="1">
        <f>(IMDB_Movies!$C801-IMDB_Movies!$H801)</f>
        <v>46530738</v>
      </c>
    </row>
    <row r="802" ht="14.25" customHeight="1">
      <c r="A802" s="1" t="s">
        <v>1598</v>
      </c>
      <c r="B802" s="1">
        <v>105.0</v>
      </c>
      <c r="C802" s="1">
        <v>9.3815117E7</v>
      </c>
      <c r="D802" s="1" t="s">
        <v>545</v>
      </c>
      <c r="E802" s="1" t="s">
        <v>57</v>
      </c>
      <c r="F802" s="1" t="s">
        <v>1599</v>
      </c>
      <c r="G802" s="1" t="s">
        <v>14</v>
      </c>
      <c r="H802" s="1">
        <v>5.5E7</v>
      </c>
      <c r="I802" s="1">
        <v>5.1</v>
      </c>
      <c r="J802" s="1">
        <f>(IMDB_Movies!$C802-IMDB_Movies!$H802)</f>
        <v>38815117</v>
      </c>
    </row>
    <row r="803" ht="14.25" customHeight="1">
      <c r="A803" s="1" t="s">
        <v>648</v>
      </c>
      <c r="B803" s="1">
        <v>123.0</v>
      </c>
      <c r="C803" s="1">
        <v>9.14E7</v>
      </c>
      <c r="D803" s="1" t="s">
        <v>714</v>
      </c>
      <c r="E803" s="1" t="s">
        <v>12</v>
      </c>
      <c r="F803" s="1" t="s">
        <v>1600</v>
      </c>
      <c r="G803" s="1" t="s">
        <v>14</v>
      </c>
      <c r="H803" s="1">
        <v>5.3E7</v>
      </c>
      <c r="I803" s="1">
        <v>7.3</v>
      </c>
      <c r="J803" s="1">
        <f>(IMDB_Movies!$C803-IMDB_Movies!$H803)</f>
        <v>38400000</v>
      </c>
    </row>
    <row r="804" ht="14.25" customHeight="1">
      <c r="A804" s="1" t="s">
        <v>1601</v>
      </c>
      <c r="B804" s="1">
        <v>117.0</v>
      </c>
      <c r="C804" s="1">
        <v>1.62586036E8</v>
      </c>
      <c r="D804" s="1" t="s">
        <v>586</v>
      </c>
      <c r="E804" s="1" t="s">
        <v>53</v>
      </c>
      <c r="F804" s="1" t="s">
        <v>1602</v>
      </c>
      <c r="G804" s="1" t="s">
        <v>14</v>
      </c>
      <c r="H804" s="1">
        <v>5.5E7</v>
      </c>
      <c r="I804" s="1">
        <v>8.0</v>
      </c>
      <c r="J804" s="1">
        <f>(IMDB_Movies!$C804-IMDB_Movies!$H804)</f>
        <v>107586036</v>
      </c>
    </row>
    <row r="805" ht="14.25" customHeight="1">
      <c r="A805" s="1" t="s">
        <v>492</v>
      </c>
      <c r="B805" s="1">
        <v>98.0</v>
      </c>
      <c r="C805" s="1">
        <v>8.9706988E7</v>
      </c>
      <c r="D805" s="1" t="s">
        <v>719</v>
      </c>
      <c r="E805" s="1" t="s">
        <v>70</v>
      </c>
      <c r="F805" s="1" t="s">
        <v>1603</v>
      </c>
      <c r="G805" s="1" t="s">
        <v>14</v>
      </c>
      <c r="H805" s="1">
        <v>5.5E7</v>
      </c>
      <c r="I805" s="1">
        <v>6.2</v>
      </c>
      <c r="J805" s="1">
        <f>(IMDB_Movies!$C805-IMDB_Movies!$H805)</f>
        <v>34706988</v>
      </c>
    </row>
    <row r="806" ht="14.25" customHeight="1">
      <c r="A806" s="1" t="s">
        <v>1104</v>
      </c>
      <c r="B806" s="1">
        <v>128.0</v>
      </c>
      <c r="C806" s="1">
        <v>8.3E7</v>
      </c>
      <c r="D806" s="1" t="s">
        <v>1420</v>
      </c>
      <c r="E806" s="1" t="s">
        <v>70</v>
      </c>
      <c r="F806" s="1" t="s">
        <v>1604</v>
      </c>
      <c r="G806" s="1" t="s">
        <v>14</v>
      </c>
      <c r="H806" s="1">
        <v>5.5E7</v>
      </c>
      <c r="I806" s="1">
        <v>6.0</v>
      </c>
      <c r="J806" s="1">
        <f>(IMDB_Movies!$C806-IMDB_Movies!$H806)</f>
        <v>28000000</v>
      </c>
    </row>
    <row r="807" ht="14.25" customHeight="1">
      <c r="A807" s="1" t="s">
        <v>699</v>
      </c>
      <c r="B807" s="1">
        <v>114.0</v>
      </c>
      <c r="C807" s="1">
        <v>7.8745923E7</v>
      </c>
      <c r="D807" s="1" t="s">
        <v>298</v>
      </c>
      <c r="E807" s="1" t="s">
        <v>70</v>
      </c>
      <c r="F807" s="1" t="s">
        <v>1605</v>
      </c>
      <c r="G807" s="1" t="s">
        <v>14</v>
      </c>
      <c r="H807" s="1">
        <v>5.5E7</v>
      </c>
      <c r="I807" s="1">
        <v>6.7</v>
      </c>
      <c r="J807" s="1">
        <f>(IMDB_Movies!$C807-IMDB_Movies!$H807)</f>
        <v>23745923</v>
      </c>
    </row>
    <row r="808" ht="14.25" customHeight="1">
      <c r="A808" s="1" t="s">
        <v>658</v>
      </c>
      <c r="B808" s="1">
        <v>111.0</v>
      </c>
      <c r="C808" s="1">
        <v>7.0098138E7</v>
      </c>
      <c r="D808" s="1" t="s">
        <v>12</v>
      </c>
      <c r="E808" s="1" t="s">
        <v>12</v>
      </c>
      <c r="F808" s="1" t="s">
        <v>1606</v>
      </c>
      <c r="G808" s="1" t="s">
        <v>14</v>
      </c>
      <c r="H808" s="1">
        <v>3.0E7</v>
      </c>
      <c r="I808" s="1">
        <v>8.1</v>
      </c>
      <c r="J808" s="1">
        <f>(IMDB_Movies!$C808-IMDB_Movies!$H808)</f>
        <v>40098138</v>
      </c>
    </row>
    <row r="809" ht="14.25" customHeight="1">
      <c r="A809" s="1" t="s">
        <v>731</v>
      </c>
      <c r="B809" s="1">
        <v>85.0</v>
      </c>
      <c r="C809" s="1">
        <v>6.636529E7</v>
      </c>
      <c r="D809" s="1" t="s">
        <v>57</v>
      </c>
      <c r="E809" s="1" t="s">
        <v>57</v>
      </c>
      <c r="F809" s="1" t="s">
        <v>1607</v>
      </c>
      <c r="G809" s="1" t="s">
        <v>14</v>
      </c>
      <c r="H809" s="1">
        <v>5.5E7</v>
      </c>
      <c r="I809" s="1">
        <v>6.4</v>
      </c>
      <c r="J809" s="1">
        <f>(IMDB_Movies!$C809-IMDB_Movies!$H809)</f>
        <v>11365290</v>
      </c>
    </row>
    <row r="810" ht="14.25" customHeight="1">
      <c r="A810" s="1" t="s">
        <v>658</v>
      </c>
      <c r="B810" s="1">
        <v>137.0</v>
      </c>
      <c r="C810" s="1">
        <v>6.620792E7</v>
      </c>
      <c r="D810" s="1" t="s">
        <v>224</v>
      </c>
      <c r="E810" s="1" t="s">
        <v>12</v>
      </c>
      <c r="F810" s="1" t="s">
        <v>1608</v>
      </c>
      <c r="G810" s="1" t="s">
        <v>14</v>
      </c>
      <c r="H810" s="1">
        <v>3.0E7</v>
      </c>
      <c r="I810" s="1">
        <v>8.0</v>
      </c>
      <c r="J810" s="1">
        <f>(IMDB_Movies!$C810-IMDB_Movies!$H810)</f>
        <v>36207920</v>
      </c>
    </row>
    <row r="811" ht="14.25" customHeight="1">
      <c r="A811" s="1" t="s">
        <v>843</v>
      </c>
      <c r="B811" s="1">
        <v>97.0</v>
      </c>
      <c r="C811" s="1">
        <v>6.3408614E7</v>
      </c>
      <c r="D811" s="1" t="s">
        <v>212</v>
      </c>
      <c r="E811" s="1" t="s">
        <v>12</v>
      </c>
      <c r="F811" s="1" t="s">
        <v>1609</v>
      </c>
      <c r="G811" s="1" t="s">
        <v>14</v>
      </c>
      <c r="H811" s="1">
        <v>5.5E7</v>
      </c>
      <c r="I811" s="1">
        <v>6.3</v>
      </c>
      <c r="J811" s="1">
        <f>(IMDB_Movies!$C811-IMDB_Movies!$H811)</f>
        <v>8408614</v>
      </c>
    </row>
    <row r="812" ht="14.25" customHeight="1">
      <c r="A812" s="1" t="s">
        <v>216</v>
      </c>
      <c r="B812" s="1">
        <v>104.0</v>
      </c>
      <c r="C812" s="1">
        <v>5.842265E7</v>
      </c>
      <c r="D812" s="1" t="s">
        <v>365</v>
      </c>
      <c r="E812" s="1" t="s">
        <v>57</v>
      </c>
      <c r="F812" s="1" t="s">
        <v>1610</v>
      </c>
      <c r="G812" s="1" t="s">
        <v>14</v>
      </c>
      <c r="H812" s="1">
        <v>5.5E7</v>
      </c>
      <c r="I812" s="1">
        <v>6.4</v>
      </c>
      <c r="J812" s="1">
        <f>(IMDB_Movies!$C812-IMDB_Movies!$H812)</f>
        <v>3422650</v>
      </c>
    </row>
    <row r="813" ht="14.25" customHeight="1">
      <c r="A813" s="1" t="s">
        <v>1611</v>
      </c>
      <c r="B813" s="1">
        <v>110.0</v>
      </c>
      <c r="C813" s="1">
        <v>5.6932305E7</v>
      </c>
      <c r="D813" s="1" t="s">
        <v>1612</v>
      </c>
      <c r="E813" s="1" t="s">
        <v>12</v>
      </c>
      <c r="F813" s="1" t="s">
        <v>1613</v>
      </c>
      <c r="G813" s="1" t="s">
        <v>14</v>
      </c>
      <c r="H813" s="1">
        <v>5.5E7</v>
      </c>
      <c r="I813" s="1">
        <v>6.6</v>
      </c>
      <c r="J813" s="1">
        <f>(IMDB_Movies!$C813-IMDB_Movies!$H813)</f>
        <v>1932305</v>
      </c>
    </row>
    <row r="814" ht="14.25" customHeight="1">
      <c r="A814" s="1" t="s">
        <v>1481</v>
      </c>
      <c r="B814" s="1">
        <v>133.0</v>
      </c>
      <c r="C814" s="1">
        <v>6.875E7</v>
      </c>
      <c r="D814" s="1" t="s">
        <v>19</v>
      </c>
      <c r="E814" s="1" t="s">
        <v>12</v>
      </c>
      <c r="F814" s="1" t="s">
        <v>1614</v>
      </c>
      <c r="G814" s="1" t="s">
        <v>14</v>
      </c>
      <c r="H814" s="1">
        <v>5.5E7</v>
      </c>
      <c r="I814" s="1">
        <v>6.4</v>
      </c>
      <c r="J814" s="1">
        <f>(IMDB_Movies!$C814-IMDB_Movies!$H814)</f>
        <v>13750000</v>
      </c>
    </row>
    <row r="815" ht="14.25" customHeight="1">
      <c r="A815" s="1" t="s">
        <v>762</v>
      </c>
      <c r="B815" s="1">
        <v>94.0</v>
      </c>
      <c r="C815" s="1">
        <v>6.8218041E7</v>
      </c>
      <c r="D815" s="1" t="s">
        <v>246</v>
      </c>
      <c r="E815" s="1" t="s">
        <v>57</v>
      </c>
      <c r="F815" s="1" t="s">
        <v>1615</v>
      </c>
      <c r="G815" s="1" t="s">
        <v>14</v>
      </c>
      <c r="H815" s="1">
        <v>5.5E7</v>
      </c>
      <c r="I815" s="1">
        <v>6.0</v>
      </c>
      <c r="J815" s="1">
        <f>(IMDB_Movies!$C815-IMDB_Movies!$H815)</f>
        <v>13218041</v>
      </c>
    </row>
    <row r="816" ht="14.25" customHeight="1">
      <c r="A816" s="1" t="s">
        <v>387</v>
      </c>
      <c r="B816" s="1">
        <v>104.0</v>
      </c>
      <c r="C816" s="1">
        <v>2.5040293E7</v>
      </c>
      <c r="D816" s="1" t="s">
        <v>16</v>
      </c>
      <c r="E816" s="1" t="s">
        <v>12</v>
      </c>
      <c r="F816" s="1" t="s">
        <v>1616</v>
      </c>
      <c r="G816" s="1" t="s">
        <v>14</v>
      </c>
      <c r="H816" s="1">
        <v>5.5E7</v>
      </c>
      <c r="I816" s="1">
        <v>6.6</v>
      </c>
      <c r="J816" s="1">
        <f>(IMDB_Movies!$C816-IMDB_Movies!$H816)</f>
        <v>-29959707</v>
      </c>
    </row>
    <row r="817" ht="14.25" customHeight="1">
      <c r="A817" s="1" t="s">
        <v>1617</v>
      </c>
      <c r="B817" s="1">
        <v>91.0</v>
      </c>
      <c r="C817" s="1">
        <v>5.5747724E7</v>
      </c>
      <c r="D817" s="1" t="s">
        <v>227</v>
      </c>
      <c r="E817" s="1" t="s">
        <v>43</v>
      </c>
      <c r="F817" s="1" t="s">
        <v>1618</v>
      </c>
      <c r="G817" s="1" t="s">
        <v>14</v>
      </c>
      <c r="H817" s="1">
        <v>5.5E7</v>
      </c>
      <c r="I817" s="1">
        <v>5.9</v>
      </c>
      <c r="J817" s="1">
        <f>(IMDB_Movies!$C817-IMDB_Movies!$H817)</f>
        <v>747724</v>
      </c>
    </row>
    <row r="818" ht="14.25" customHeight="1">
      <c r="A818" s="1" t="s">
        <v>297</v>
      </c>
      <c r="B818" s="1">
        <v>145.0</v>
      </c>
      <c r="C818" s="1">
        <v>5.54736E7</v>
      </c>
      <c r="D818" s="1" t="s">
        <v>1456</v>
      </c>
      <c r="E818" s="1" t="s">
        <v>12</v>
      </c>
      <c r="F818" s="1" t="s">
        <v>1619</v>
      </c>
      <c r="G818" s="1" t="s">
        <v>14</v>
      </c>
      <c r="H818" s="1">
        <v>5.0E7</v>
      </c>
      <c r="I818" s="1">
        <v>6.4</v>
      </c>
      <c r="J818" s="1">
        <f>(IMDB_Movies!$C818-IMDB_Movies!$H818)</f>
        <v>5473600</v>
      </c>
    </row>
    <row r="819" ht="14.25" customHeight="1">
      <c r="A819" s="1" t="s">
        <v>1620</v>
      </c>
      <c r="B819" s="1">
        <v>135.0</v>
      </c>
      <c r="C819" s="1">
        <v>4.9994804E7</v>
      </c>
      <c r="D819" s="1" t="s">
        <v>1621</v>
      </c>
      <c r="E819" s="1" t="s">
        <v>53</v>
      </c>
      <c r="F819" s="1" t="s">
        <v>1622</v>
      </c>
      <c r="G819" s="1" t="s">
        <v>14</v>
      </c>
      <c r="H819" s="1">
        <v>5.5E7</v>
      </c>
      <c r="I819" s="1">
        <v>6.3</v>
      </c>
      <c r="J819" s="1">
        <f>(IMDB_Movies!$C819-IMDB_Movies!$H819)</f>
        <v>-5005196</v>
      </c>
    </row>
    <row r="820" ht="14.25" customHeight="1">
      <c r="A820" s="1" t="s">
        <v>1623</v>
      </c>
      <c r="B820" s="1">
        <v>122.0</v>
      </c>
      <c r="C820" s="1">
        <v>4.1609593E7</v>
      </c>
      <c r="D820" s="1" t="s">
        <v>1179</v>
      </c>
      <c r="E820" s="1" t="s">
        <v>12</v>
      </c>
      <c r="F820" s="1" t="s">
        <v>1624</v>
      </c>
      <c r="G820" s="1" t="s">
        <v>14</v>
      </c>
      <c r="H820" s="1">
        <v>5.5E7</v>
      </c>
      <c r="I820" s="1">
        <v>7.3</v>
      </c>
      <c r="J820" s="1">
        <f>(IMDB_Movies!$C820-IMDB_Movies!$H820)</f>
        <v>-13390407</v>
      </c>
    </row>
    <row r="821" ht="14.25" customHeight="1">
      <c r="A821" s="1" t="s">
        <v>983</v>
      </c>
      <c r="B821" s="1">
        <v>110.0</v>
      </c>
      <c r="C821" s="1">
        <v>3.8553833E7</v>
      </c>
      <c r="D821" s="1" t="s">
        <v>1625</v>
      </c>
      <c r="E821" s="1" t="s">
        <v>43</v>
      </c>
      <c r="F821" s="1" t="s">
        <v>1626</v>
      </c>
      <c r="G821" s="1" t="s">
        <v>14</v>
      </c>
      <c r="H821" s="1">
        <v>5.5E7</v>
      </c>
      <c r="I821" s="1">
        <v>6.8</v>
      </c>
      <c r="J821" s="1">
        <f>(IMDB_Movies!$C821-IMDB_Movies!$H821)</f>
        <v>-16446167</v>
      </c>
    </row>
    <row r="822" ht="14.25" customHeight="1">
      <c r="A822" s="1" t="s">
        <v>1627</v>
      </c>
      <c r="B822" s="1">
        <v>95.0</v>
      </c>
      <c r="C822" s="1">
        <v>7.6137505E7</v>
      </c>
      <c r="D822" s="1" t="s">
        <v>334</v>
      </c>
      <c r="E822" s="1" t="s">
        <v>48</v>
      </c>
      <c r="F822" s="1" t="s">
        <v>1628</v>
      </c>
      <c r="G822" s="1" t="s">
        <v>14</v>
      </c>
      <c r="H822" s="1">
        <v>5.5E7</v>
      </c>
      <c r="I822" s="1">
        <v>7.2</v>
      </c>
      <c r="J822" s="1">
        <f>(IMDB_Movies!$C822-IMDB_Movies!$H822)</f>
        <v>21137505</v>
      </c>
    </row>
    <row r="823" ht="14.25" customHeight="1">
      <c r="A823" s="1" t="s">
        <v>1629</v>
      </c>
      <c r="B823" s="1">
        <v>102.0</v>
      </c>
      <c r="C823" s="1">
        <v>3.4350553E7</v>
      </c>
      <c r="D823" s="1" t="s">
        <v>712</v>
      </c>
      <c r="E823" s="1" t="s">
        <v>12</v>
      </c>
      <c r="F823" s="1" t="s">
        <v>1630</v>
      </c>
      <c r="G823" s="1" t="s">
        <v>14</v>
      </c>
      <c r="H823" s="1">
        <v>6.8E7</v>
      </c>
      <c r="I823" s="1">
        <v>5.7</v>
      </c>
      <c r="J823" s="1">
        <f>(IMDB_Movies!$C823-IMDB_Movies!$H823)</f>
        <v>-33649447</v>
      </c>
    </row>
    <row r="824" ht="14.25" customHeight="1">
      <c r="A824" s="1" t="s">
        <v>1631</v>
      </c>
      <c r="B824" s="1">
        <v>94.0</v>
      </c>
      <c r="C824" s="1">
        <v>3.4238611E7</v>
      </c>
      <c r="D824" s="1" t="s">
        <v>224</v>
      </c>
      <c r="E824" s="1" t="s">
        <v>12</v>
      </c>
      <c r="F824" s="1" t="s">
        <v>1632</v>
      </c>
      <c r="G824" s="1" t="s">
        <v>14</v>
      </c>
      <c r="H824" s="1">
        <v>5.5E7</v>
      </c>
      <c r="I824" s="1">
        <v>6.0</v>
      </c>
      <c r="J824" s="1">
        <f>(IMDB_Movies!$C824-IMDB_Movies!$H824)</f>
        <v>-20761389</v>
      </c>
    </row>
    <row r="825" ht="14.25" customHeight="1">
      <c r="A825" s="1" t="s">
        <v>305</v>
      </c>
      <c r="B825" s="1">
        <v>126.0</v>
      </c>
      <c r="C825" s="1">
        <v>3.4098563E7</v>
      </c>
      <c r="D825" s="1" t="s">
        <v>1420</v>
      </c>
      <c r="E825" s="1" t="s">
        <v>70</v>
      </c>
      <c r="F825" s="1" t="s">
        <v>1633</v>
      </c>
      <c r="G825" s="1" t="s">
        <v>14</v>
      </c>
      <c r="H825" s="1">
        <v>5.5E7</v>
      </c>
      <c r="I825" s="1">
        <v>6.5</v>
      </c>
      <c r="J825" s="1">
        <f>(IMDB_Movies!$C825-IMDB_Movies!$H825)</f>
        <v>-20901437</v>
      </c>
    </row>
    <row r="826" ht="14.25" customHeight="1">
      <c r="A826" s="1" t="s">
        <v>1233</v>
      </c>
      <c r="B826" s="1">
        <v>118.0</v>
      </c>
      <c r="C826" s="1">
        <v>3.3828318E7</v>
      </c>
      <c r="D826" s="1" t="s">
        <v>57</v>
      </c>
      <c r="E826" s="1" t="s">
        <v>57</v>
      </c>
      <c r="F826" s="1" t="s">
        <v>1634</v>
      </c>
      <c r="G826" s="1" t="s">
        <v>14</v>
      </c>
      <c r="H826" s="1">
        <v>5.5E7</v>
      </c>
      <c r="I826" s="1">
        <v>5.8</v>
      </c>
      <c r="J826" s="1">
        <f>(IMDB_Movies!$C826-IMDB_Movies!$H826)</f>
        <v>-21171682</v>
      </c>
    </row>
    <row r="827" ht="14.25" customHeight="1">
      <c r="A827" s="1" t="s">
        <v>1635</v>
      </c>
      <c r="B827" s="1">
        <v>99.0</v>
      </c>
      <c r="C827" s="1">
        <v>3.347285E7</v>
      </c>
      <c r="D827" s="1" t="s">
        <v>1370</v>
      </c>
      <c r="E827" s="1" t="s">
        <v>57</v>
      </c>
      <c r="F827" s="1" t="s">
        <v>1636</v>
      </c>
      <c r="G827" s="1" t="s">
        <v>14</v>
      </c>
      <c r="H827" s="1">
        <v>5.5E7</v>
      </c>
      <c r="I827" s="1">
        <v>5.8</v>
      </c>
      <c r="J827" s="1">
        <f>(IMDB_Movies!$C827-IMDB_Movies!$H827)</f>
        <v>-21527150</v>
      </c>
    </row>
    <row r="828" ht="14.25" customHeight="1">
      <c r="A828" s="1" t="s">
        <v>1637</v>
      </c>
      <c r="B828" s="1">
        <v>88.0</v>
      </c>
      <c r="C828" s="1">
        <v>3.1051126E7</v>
      </c>
      <c r="D828" s="1" t="s">
        <v>227</v>
      </c>
      <c r="E828" s="1" t="s">
        <v>43</v>
      </c>
      <c r="F828" s="1" t="s">
        <v>1638</v>
      </c>
      <c r="G828" s="1" t="s">
        <v>14</v>
      </c>
      <c r="H828" s="1">
        <v>5.5E7</v>
      </c>
      <c r="I828" s="1">
        <v>6.7</v>
      </c>
      <c r="J828" s="1">
        <f>(IMDB_Movies!$C828-IMDB_Movies!$H828)</f>
        <v>-23948874</v>
      </c>
    </row>
    <row r="829" ht="14.25" customHeight="1">
      <c r="A829" s="1" t="s">
        <v>1300</v>
      </c>
      <c r="B829" s="1">
        <v>141.0</v>
      </c>
      <c r="C829" s="1">
        <v>3.5707327E7</v>
      </c>
      <c r="D829" s="1" t="s">
        <v>797</v>
      </c>
      <c r="E829" s="1" t="s">
        <v>62</v>
      </c>
      <c r="F829" s="1" t="s">
        <v>1639</v>
      </c>
      <c r="G829" s="1" t="s">
        <v>14</v>
      </c>
      <c r="H829" s="1">
        <v>5.5E7</v>
      </c>
      <c r="I829" s="1">
        <v>7.8</v>
      </c>
      <c r="J829" s="1">
        <f>(IMDB_Movies!$C829-IMDB_Movies!$H829)</f>
        <v>-19292673</v>
      </c>
    </row>
    <row r="830" ht="14.25" customHeight="1">
      <c r="A830" s="1" t="s">
        <v>890</v>
      </c>
      <c r="B830" s="1">
        <v>107.0</v>
      </c>
      <c r="C830" s="1">
        <v>2.0550712E7</v>
      </c>
      <c r="D830" s="1" t="s">
        <v>535</v>
      </c>
      <c r="E830" s="1" t="s">
        <v>12</v>
      </c>
      <c r="F830" s="1" t="s">
        <v>1640</v>
      </c>
      <c r="G830" s="1" t="s">
        <v>14</v>
      </c>
      <c r="H830" s="1">
        <v>5.0E7</v>
      </c>
      <c r="I830" s="1">
        <v>5.6</v>
      </c>
      <c r="J830" s="1">
        <f>(IMDB_Movies!$C830-IMDB_Movies!$H830)</f>
        <v>-29449288</v>
      </c>
    </row>
    <row r="831" ht="14.25" customHeight="1">
      <c r="A831" s="1" t="s">
        <v>648</v>
      </c>
      <c r="B831" s="1">
        <v>116.0</v>
      </c>
      <c r="C831" s="1">
        <v>1.8573791E7</v>
      </c>
      <c r="D831" s="1" t="s">
        <v>1641</v>
      </c>
      <c r="E831" s="1" t="s">
        <v>12</v>
      </c>
      <c r="F831" s="1" t="s">
        <v>1642</v>
      </c>
      <c r="G831" s="1" t="s">
        <v>14</v>
      </c>
      <c r="H831" s="1">
        <v>5.5E7</v>
      </c>
      <c r="I831" s="1">
        <v>5.8</v>
      </c>
      <c r="J831" s="1">
        <f>(IMDB_Movies!$C831-IMDB_Movies!$H831)</f>
        <v>-36426209</v>
      </c>
    </row>
    <row r="832" ht="14.25" customHeight="1">
      <c r="A832" s="1" t="s">
        <v>514</v>
      </c>
      <c r="B832" s="1">
        <v>143.0</v>
      </c>
      <c r="C832" s="1">
        <v>5.1225796E7</v>
      </c>
      <c r="D832" s="1" t="s">
        <v>1643</v>
      </c>
      <c r="E832" s="1" t="s">
        <v>70</v>
      </c>
      <c r="F832" s="1" t="s">
        <v>1644</v>
      </c>
      <c r="G832" s="1" t="s">
        <v>14</v>
      </c>
      <c r="H832" s="1">
        <v>7.0E7</v>
      </c>
      <c r="I832" s="1">
        <v>7.4</v>
      </c>
      <c r="J832" s="1">
        <f>(IMDB_Movies!$C832-IMDB_Movies!$H832)</f>
        <v>-18774204</v>
      </c>
    </row>
    <row r="833" ht="14.25" customHeight="1">
      <c r="A833" s="1" t="s">
        <v>1645</v>
      </c>
      <c r="B833" s="1">
        <v>114.0</v>
      </c>
      <c r="C833" s="1">
        <v>1.6264475E7</v>
      </c>
      <c r="D833" s="1" t="s">
        <v>1148</v>
      </c>
      <c r="E833" s="1" t="s">
        <v>53</v>
      </c>
      <c r="F833" s="1" t="s">
        <v>1646</v>
      </c>
      <c r="G833" s="1" t="s">
        <v>14</v>
      </c>
      <c r="H833" s="1">
        <v>5.5E7</v>
      </c>
      <c r="I833" s="1">
        <v>6.9</v>
      </c>
      <c r="J833" s="1">
        <f>(IMDB_Movies!$C833-IMDB_Movies!$H833)</f>
        <v>-38735525</v>
      </c>
    </row>
    <row r="834" ht="14.25" customHeight="1">
      <c r="A834" s="1" t="s">
        <v>1647</v>
      </c>
      <c r="B834" s="1">
        <v>93.0</v>
      </c>
      <c r="C834" s="1">
        <v>2.5857987E7</v>
      </c>
      <c r="D834" s="1" t="s">
        <v>288</v>
      </c>
      <c r="E834" s="1" t="s">
        <v>12</v>
      </c>
      <c r="F834" s="1" t="s">
        <v>1648</v>
      </c>
      <c r="G834" s="1" t="s">
        <v>14</v>
      </c>
      <c r="H834" s="1">
        <v>6.2E7</v>
      </c>
      <c r="I834" s="1">
        <v>5.5</v>
      </c>
      <c r="J834" s="1">
        <f>(IMDB_Movies!$C834-IMDB_Movies!$H834)</f>
        <v>-36142013</v>
      </c>
    </row>
    <row r="835" ht="14.25" customHeight="1">
      <c r="A835" s="1" t="s">
        <v>1649</v>
      </c>
      <c r="B835" s="1">
        <v>280.0</v>
      </c>
      <c r="C835" s="1">
        <v>1.2870569E7</v>
      </c>
      <c r="D835" s="1" t="s">
        <v>734</v>
      </c>
      <c r="E835" s="1" t="s">
        <v>70</v>
      </c>
      <c r="F835" s="1" t="s">
        <v>1650</v>
      </c>
      <c r="G835" s="1" t="s">
        <v>14</v>
      </c>
      <c r="H835" s="1">
        <v>5.6E7</v>
      </c>
      <c r="I835" s="1">
        <v>6.3</v>
      </c>
      <c r="J835" s="1">
        <f>(IMDB_Movies!$C835-IMDB_Movies!$H835)</f>
        <v>-43129431</v>
      </c>
    </row>
    <row r="836" ht="14.25" customHeight="1">
      <c r="A836" s="1" t="s">
        <v>1651</v>
      </c>
      <c r="B836" s="1">
        <v>100.0</v>
      </c>
      <c r="C836" s="1">
        <v>1.1466088E7</v>
      </c>
      <c r="D836" s="1" t="s">
        <v>37</v>
      </c>
      <c r="E836" s="1" t="s">
        <v>12</v>
      </c>
      <c r="F836" s="1" t="s">
        <v>1652</v>
      </c>
      <c r="G836" s="1" t="s">
        <v>14</v>
      </c>
      <c r="H836" s="1">
        <v>7.1E7</v>
      </c>
      <c r="I836" s="1">
        <v>4.7</v>
      </c>
      <c r="J836" s="1">
        <f>(IMDB_Movies!$C836-IMDB_Movies!$H836)</f>
        <v>-59533912</v>
      </c>
    </row>
    <row r="837" ht="14.25" customHeight="1">
      <c r="A837" s="1" t="s">
        <v>1653</v>
      </c>
      <c r="B837" s="1">
        <v>107.0</v>
      </c>
      <c r="C837" s="1">
        <v>1.608861E7</v>
      </c>
      <c r="D837" s="1" t="s">
        <v>1654</v>
      </c>
      <c r="E837" s="1" t="s">
        <v>57</v>
      </c>
      <c r="F837" s="1" t="s">
        <v>1655</v>
      </c>
      <c r="G837" s="1" t="s">
        <v>14</v>
      </c>
      <c r="H837" s="1">
        <v>5.5E7</v>
      </c>
      <c r="I837" s="1">
        <v>5.6</v>
      </c>
      <c r="J837" s="1">
        <f>(IMDB_Movies!$C837-IMDB_Movies!$H837)</f>
        <v>-38911390</v>
      </c>
    </row>
    <row r="838" ht="14.25" customHeight="1">
      <c r="A838" s="1" t="s">
        <v>310</v>
      </c>
      <c r="B838" s="1">
        <v>119.0</v>
      </c>
      <c r="C838" s="1">
        <v>5.1178893E7</v>
      </c>
      <c r="D838" s="1" t="s">
        <v>1656</v>
      </c>
      <c r="E838" s="1" t="s">
        <v>43</v>
      </c>
      <c r="F838" s="1" t="s">
        <v>1657</v>
      </c>
      <c r="G838" s="1" t="s">
        <v>14</v>
      </c>
      <c r="H838" s="1">
        <v>5.0E7</v>
      </c>
      <c r="I838" s="1">
        <v>6.4</v>
      </c>
      <c r="J838" s="1">
        <f>(IMDB_Movies!$C838-IMDB_Movies!$H838)</f>
        <v>1178893</v>
      </c>
    </row>
    <row r="839" ht="14.25" customHeight="1">
      <c r="A839" s="1" t="s">
        <v>1192</v>
      </c>
      <c r="B839" s="1">
        <v>95.0</v>
      </c>
      <c r="C839" s="1">
        <v>6768055.0</v>
      </c>
      <c r="D839" s="1" t="s">
        <v>1076</v>
      </c>
      <c r="E839" s="1" t="s">
        <v>12</v>
      </c>
      <c r="F839" s="1" t="s">
        <v>1658</v>
      </c>
      <c r="G839" s="1" t="s">
        <v>14</v>
      </c>
      <c r="H839" s="1">
        <v>5.7E7</v>
      </c>
      <c r="I839" s="1">
        <v>4.2</v>
      </c>
      <c r="J839" s="1">
        <f>(IMDB_Movies!$C839-IMDB_Movies!$H839)</f>
        <v>-50231945</v>
      </c>
    </row>
    <row r="840" ht="14.25" customHeight="1">
      <c r="A840" s="1" t="s">
        <v>1659</v>
      </c>
      <c r="B840" s="1">
        <v>119.0</v>
      </c>
      <c r="C840" s="1">
        <v>3.9440655E7</v>
      </c>
      <c r="D840" s="1" t="s">
        <v>1660</v>
      </c>
      <c r="E840" s="1" t="s">
        <v>70</v>
      </c>
      <c r="F840" s="1" t="s">
        <v>1661</v>
      </c>
      <c r="G840" s="1" t="s">
        <v>14</v>
      </c>
      <c r="H840" s="1">
        <v>5.5E7</v>
      </c>
      <c r="I840" s="1">
        <v>6.4</v>
      </c>
      <c r="J840" s="1">
        <f>(IMDB_Movies!$C840-IMDB_Movies!$H840)</f>
        <v>-15559345</v>
      </c>
    </row>
    <row r="841" ht="14.25" customHeight="1">
      <c r="A841" s="1" t="s">
        <v>1455</v>
      </c>
      <c r="B841" s="1">
        <v>133.0</v>
      </c>
      <c r="C841" s="1">
        <v>6167817.0</v>
      </c>
      <c r="D841" s="1" t="s">
        <v>1662</v>
      </c>
      <c r="E841" s="1" t="s">
        <v>70</v>
      </c>
      <c r="F841" s="1" t="s">
        <v>1663</v>
      </c>
      <c r="G841" s="1" t="s">
        <v>90</v>
      </c>
      <c r="H841" s="1">
        <v>4.7E7</v>
      </c>
      <c r="I841" s="1">
        <v>7.7</v>
      </c>
      <c r="J841" s="1">
        <f>(IMDB_Movies!$C841-IMDB_Movies!$H841)</f>
        <v>-40832183</v>
      </c>
    </row>
    <row r="842" ht="14.25" customHeight="1">
      <c r="A842" s="1" t="s">
        <v>199</v>
      </c>
      <c r="B842" s="1">
        <v>117.0</v>
      </c>
      <c r="C842" s="1">
        <v>8.1645152E7</v>
      </c>
      <c r="D842" s="1" t="s">
        <v>817</v>
      </c>
      <c r="E842" s="1" t="s">
        <v>12</v>
      </c>
      <c r="F842" s="1" t="s">
        <v>1664</v>
      </c>
      <c r="G842" s="1" t="s">
        <v>14</v>
      </c>
      <c r="H842" s="1">
        <v>5.4E7</v>
      </c>
      <c r="I842" s="1">
        <v>6.7</v>
      </c>
      <c r="J842" s="1">
        <f>(IMDB_Movies!$C842-IMDB_Movies!$H842)</f>
        <v>27645152</v>
      </c>
    </row>
    <row r="843" ht="14.25" customHeight="1">
      <c r="A843" s="1" t="s">
        <v>1601</v>
      </c>
      <c r="B843" s="1">
        <v>123.0</v>
      </c>
      <c r="C843" s="1">
        <v>6.9951824E7</v>
      </c>
      <c r="D843" s="1" t="s">
        <v>129</v>
      </c>
      <c r="E843" s="1" t="s">
        <v>70</v>
      </c>
      <c r="F843" s="1" t="s">
        <v>1665</v>
      </c>
      <c r="G843" s="1" t="s">
        <v>14</v>
      </c>
      <c r="H843" s="1">
        <v>5.5E7</v>
      </c>
      <c r="I843" s="1">
        <v>7.7</v>
      </c>
      <c r="J843" s="1">
        <f>(IMDB_Movies!$C843-IMDB_Movies!$H843)</f>
        <v>14951824</v>
      </c>
    </row>
    <row r="844" ht="14.25" customHeight="1">
      <c r="A844" s="1" t="s">
        <v>1516</v>
      </c>
      <c r="B844" s="1">
        <v>92.0</v>
      </c>
      <c r="C844" s="1">
        <v>9483821.0</v>
      </c>
      <c r="D844" s="1" t="s">
        <v>37</v>
      </c>
      <c r="E844" s="1" t="s">
        <v>12</v>
      </c>
      <c r="F844" s="1" t="s">
        <v>1666</v>
      </c>
      <c r="G844" s="1" t="s">
        <v>14</v>
      </c>
      <c r="H844" s="1">
        <v>5.5E7</v>
      </c>
      <c r="I844" s="1">
        <v>5.7</v>
      </c>
      <c r="J844" s="1">
        <f>(IMDB_Movies!$C844-IMDB_Movies!$H844)</f>
        <v>-45516179</v>
      </c>
    </row>
    <row r="845" ht="14.25" customHeight="1">
      <c r="A845" s="1" t="s">
        <v>1667</v>
      </c>
      <c r="B845" s="1">
        <v>170.0</v>
      </c>
      <c r="C845" s="1">
        <v>6.6676062E7</v>
      </c>
      <c r="D845" s="1" t="s">
        <v>723</v>
      </c>
      <c r="E845" s="1" t="s">
        <v>62</v>
      </c>
      <c r="F845" s="1" t="s">
        <v>1668</v>
      </c>
      <c r="G845" s="1" t="s">
        <v>14</v>
      </c>
      <c r="H845" s="1">
        <v>5.4E7</v>
      </c>
      <c r="I845" s="1">
        <v>7.6</v>
      </c>
      <c r="J845" s="1">
        <f>(IMDB_Movies!$C845-IMDB_Movies!$H845)</f>
        <v>12676062</v>
      </c>
    </row>
    <row r="846" ht="14.25" customHeight="1">
      <c r="A846" s="1" t="s">
        <v>1181</v>
      </c>
      <c r="B846" s="1">
        <v>123.0</v>
      </c>
      <c r="C846" s="1">
        <v>2.6838389E7</v>
      </c>
      <c r="D846" s="1" t="s">
        <v>545</v>
      </c>
      <c r="E846" s="1" t="s">
        <v>57</v>
      </c>
      <c r="F846" s="1" t="s">
        <v>1669</v>
      </c>
      <c r="G846" s="1" t="s">
        <v>14</v>
      </c>
      <c r="H846" s="1">
        <v>5.7E7</v>
      </c>
      <c r="I846" s="1">
        <v>6.4</v>
      </c>
      <c r="J846" s="1">
        <f>(IMDB_Movies!$C846-IMDB_Movies!$H846)</f>
        <v>-30161611</v>
      </c>
    </row>
    <row r="847" ht="14.25" customHeight="1">
      <c r="A847" s="1" t="s">
        <v>133</v>
      </c>
      <c r="B847" s="1">
        <v>110.0</v>
      </c>
      <c r="C847" s="1">
        <v>7.560432E7</v>
      </c>
      <c r="D847" s="1" t="s">
        <v>631</v>
      </c>
      <c r="E847" s="1" t="s">
        <v>57</v>
      </c>
      <c r="F847" s="1" t="s">
        <v>1670</v>
      </c>
      <c r="G847" s="1" t="s">
        <v>14</v>
      </c>
      <c r="H847" s="1">
        <v>5.4E7</v>
      </c>
      <c r="I847" s="1">
        <v>5.6</v>
      </c>
      <c r="J847" s="1">
        <f>(IMDB_Movies!$C847-IMDB_Movies!$H847)</f>
        <v>21604320</v>
      </c>
    </row>
    <row r="848" ht="14.25" customHeight="1">
      <c r="A848" s="1" t="s">
        <v>1671</v>
      </c>
      <c r="B848" s="1">
        <v>116.0</v>
      </c>
      <c r="C848" s="1">
        <v>1.082E8</v>
      </c>
      <c r="D848" s="1" t="s">
        <v>1672</v>
      </c>
      <c r="E848" s="1" t="s">
        <v>12</v>
      </c>
      <c r="F848" s="1" t="s">
        <v>1673</v>
      </c>
      <c r="G848" s="1" t="s">
        <v>14</v>
      </c>
      <c r="H848" s="1">
        <v>5.4E7</v>
      </c>
      <c r="I848" s="1">
        <v>6.8</v>
      </c>
      <c r="J848" s="1">
        <f>(IMDB_Movies!$C848-IMDB_Movies!$H848)</f>
        <v>54200000</v>
      </c>
    </row>
    <row r="849" ht="14.25" customHeight="1">
      <c r="A849" s="1" t="s">
        <v>888</v>
      </c>
      <c r="B849" s="1">
        <v>121.0</v>
      </c>
      <c r="C849" s="1">
        <v>5660084.0</v>
      </c>
      <c r="D849" s="1" t="s">
        <v>1484</v>
      </c>
      <c r="E849" s="1" t="s">
        <v>57</v>
      </c>
      <c r="F849" s="1" t="s">
        <v>1674</v>
      </c>
      <c r="G849" s="1" t="s">
        <v>14</v>
      </c>
      <c r="H849" s="1">
        <v>5.4E7</v>
      </c>
      <c r="I849" s="1">
        <v>2.4</v>
      </c>
      <c r="J849" s="1">
        <f>(IMDB_Movies!$C849-IMDB_Movies!$H849)</f>
        <v>-48339916</v>
      </c>
    </row>
    <row r="850" ht="14.25" customHeight="1">
      <c r="A850" s="1" t="s">
        <v>1435</v>
      </c>
      <c r="B850" s="1">
        <v>128.0</v>
      </c>
      <c r="C850" s="1">
        <v>7221458.0</v>
      </c>
      <c r="D850" s="1" t="s">
        <v>1420</v>
      </c>
      <c r="E850" s="1" t="s">
        <v>70</v>
      </c>
      <c r="F850" s="1" t="s">
        <v>1675</v>
      </c>
      <c r="G850" s="1" t="s">
        <v>14</v>
      </c>
      <c r="H850" s="1">
        <v>5.5E7</v>
      </c>
      <c r="I850" s="1">
        <v>6.2</v>
      </c>
      <c r="J850" s="1">
        <f>(IMDB_Movies!$C850-IMDB_Movies!$H850)</f>
        <v>-47778542</v>
      </c>
    </row>
    <row r="851" ht="14.25" customHeight="1">
      <c r="A851" s="1" t="s">
        <v>1044</v>
      </c>
      <c r="B851" s="1">
        <v>99.0</v>
      </c>
      <c r="C851" s="1">
        <v>7.0327868E7</v>
      </c>
      <c r="D851" s="1" t="s">
        <v>185</v>
      </c>
      <c r="E851" s="1" t="s">
        <v>12</v>
      </c>
      <c r="F851" s="1" t="s">
        <v>1676</v>
      </c>
      <c r="G851" s="1" t="s">
        <v>14</v>
      </c>
      <c r="H851" s="1">
        <v>4.6E7</v>
      </c>
      <c r="I851" s="1">
        <v>5.9</v>
      </c>
      <c r="J851" s="1">
        <f>(IMDB_Movies!$C851-IMDB_Movies!$H851)</f>
        <v>24327868</v>
      </c>
    </row>
    <row r="852" ht="14.25" customHeight="1">
      <c r="A852" s="1" t="s">
        <v>1117</v>
      </c>
      <c r="B852" s="1">
        <v>94.0</v>
      </c>
      <c r="C852" s="1">
        <v>5.829783E7</v>
      </c>
      <c r="D852" s="1" t="s">
        <v>1677</v>
      </c>
      <c r="E852" s="1" t="s">
        <v>43</v>
      </c>
      <c r="F852" s="1" t="s">
        <v>1678</v>
      </c>
      <c r="G852" s="1" t="s">
        <v>14</v>
      </c>
      <c r="H852" s="1">
        <v>5.0E7</v>
      </c>
      <c r="I852" s="1">
        <v>7.1</v>
      </c>
      <c r="J852" s="1">
        <f>(IMDB_Movies!$C852-IMDB_Movies!$H852)</f>
        <v>8297830</v>
      </c>
    </row>
    <row r="853" ht="14.25" customHeight="1">
      <c r="A853" s="1" t="s">
        <v>195</v>
      </c>
      <c r="B853" s="1">
        <v>127.0</v>
      </c>
      <c r="C853" s="1">
        <v>5.7386369E7</v>
      </c>
      <c r="D853" s="1" t="s">
        <v>1018</v>
      </c>
      <c r="E853" s="1" t="s">
        <v>70</v>
      </c>
      <c r="F853" s="1" t="s">
        <v>1679</v>
      </c>
      <c r="G853" s="1" t="s">
        <v>14</v>
      </c>
      <c r="H853" s="1">
        <v>5.25E7</v>
      </c>
      <c r="I853" s="1">
        <v>7.6</v>
      </c>
      <c r="J853" s="1">
        <f>(IMDB_Movies!$C853-IMDB_Movies!$H853)</f>
        <v>4886369</v>
      </c>
    </row>
    <row r="854" ht="14.25" customHeight="1">
      <c r="A854" s="1" t="s">
        <v>1491</v>
      </c>
      <c r="B854" s="1">
        <v>89.0</v>
      </c>
      <c r="C854" s="1">
        <v>4.5207112E7</v>
      </c>
      <c r="D854" s="1" t="s">
        <v>820</v>
      </c>
      <c r="E854" s="1" t="s">
        <v>62</v>
      </c>
      <c r="F854" s="1" t="s">
        <v>1680</v>
      </c>
      <c r="G854" s="1" t="s">
        <v>14</v>
      </c>
      <c r="H854" s="1">
        <v>5.3E7</v>
      </c>
      <c r="I854" s="1">
        <v>5.5</v>
      </c>
      <c r="J854" s="1">
        <f>(IMDB_Movies!$C854-IMDB_Movies!$H854)</f>
        <v>-7792888</v>
      </c>
    </row>
    <row r="855" ht="14.25" customHeight="1">
      <c r="A855" s="1" t="s">
        <v>1681</v>
      </c>
      <c r="B855" s="1">
        <v>123.0</v>
      </c>
      <c r="C855" s="1">
        <v>6.2563543E7</v>
      </c>
      <c r="D855" s="1" t="s">
        <v>644</v>
      </c>
      <c r="E855" s="1" t="s">
        <v>53</v>
      </c>
      <c r="F855" s="1" t="s">
        <v>1682</v>
      </c>
      <c r="G855" s="1" t="s">
        <v>14</v>
      </c>
      <c r="H855" s="1">
        <v>5.3E7</v>
      </c>
      <c r="I855" s="1">
        <v>7.0</v>
      </c>
      <c r="J855" s="1">
        <f>(IMDB_Movies!$C855-IMDB_Movies!$H855)</f>
        <v>9563543</v>
      </c>
    </row>
    <row r="856" ht="14.25" customHeight="1">
      <c r="A856" s="1" t="s">
        <v>1300</v>
      </c>
      <c r="B856" s="1">
        <v>135.0</v>
      </c>
      <c r="C856" s="1">
        <v>3.3574332E7</v>
      </c>
      <c r="D856" s="1" t="s">
        <v>734</v>
      </c>
      <c r="E856" s="1" t="s">
        <v>70</v>
      </c>
      <c r="F856" s="1" t="s">
        <v>1683</v>
      </c>
      <c r="G856" s="1" t="s">
        <v>14</v>
      </c>
      <c r="H856" s="1">
        <v>9.0E7</v>
      </c>
      <c r="I856" s="1">
        <v>7.1</v>
      </c>
      <c r="J856" s="1">
        <f>(IMDB_Movies!$C856-IMDB_Movies!$H856)</f>
        <v>-56425668</v>
      </c>
    </row>
    <row r="857" ht="14.25" customHeight="1">
      <c r="A857" s="1" t="s">
        <v>1090</v>
      </c>
      <c r="B857" s="1">
        <v>118.0</v>
      </c>
      <c r="C857" s="1">
        <v>7.3343413E7</v>
      </c>
      <c r="D857" s="1" t="s">
        <v>790</v>
      </c>
      <c r="E857" s="1" t="s">
        <v>62</v>
      </c>
      <c r="F857" s="1" t="s">
        <v>1684</v>
      </c>
      <c r="G857" s="1" t="s">
        <v>14</v>
      </c>
      <c r="H857" s="1">
        <v>5.0E7</v>
      </c>
      <c r="I857" s="1">
        <v>7.4</v>
      </c>
      <c r="J857" s="1">
        <f>(IMDB_Movies!$C857-IMDB_Movies!$H857)</f>
        <v>23343413</v>
      </c>
    </row>
    <row r="858" ht="14.25" customHeight="1">
      <c r="A858" s="1" t="s">
        <v>1685</v>
      </c>
      <c r="B858" s="1">
        <v>189.0</v>
      </c>
      <c r="C858" s="1">
        <v>2.5031037E7</v>
      </c>
      <c r="D858" s="1" t="s">
        <v>1686</v>
      </c>
      <c r="E858" s="1" t="s">
        <v>12</v>
      </c>
      <c r="F858" s="1" t="s">
        <v>1687</v>
      </c>
      <c r="G858" s="1" t="s">
        <v>14</v>
      </c>
      <c r="H858" s="1">
        <v>5.3E7</v>
      </c>
      <c r="I858" s="1">
        <v>7.6</v>
      </c>
      <c r="J858" s="1">
        <f>(IMDB_Movies!$C858-IMDB_Movies!$H858)</f>
        <v>-27968963</v>
      </c>
    </row>
    <row r="859" ht="14.25" customHeight="1">
      <c r="A859" s="1" t="s">
        <v>986</v>
      </c>
      <c r="B859" s="1">
        <v>172.0</v>
      </c>
      <c r="C859" s="1">
        <v>2.2843047E7</v>
      </c>
      <c r="D859" s="1" t="s">
        <v>1688</v>
      </c>
      <c r="E859" s="1" t="s">
        <v>70</v>
      </c>
      <c r="F859" s="1" t="s">
        <v>1689</v>
      </c>
      <c r="G859" s="1" t="s">
        <v>14</v>
      </c>
      <c r="H859" s="1">
        <v>5.5E7</v>
      </c>
      <c r="I859" s="1">
        <v>5.9</v>
      </c>
      <c r="J859" s="1">
        <f>(IMDB_Movies!$C859-IMDB_Movies!$H859)</f>
        <v>-32156953</v>
      </c>
    </row>
    <row r="860" ht="14.25" customHeight="1">
      <c r="A860" s="1" t="s">
        <v>1690</v>
      </c>
      <c r="B860" s="1">
        <v>124.0</v>
      </c>
      <c r="C860" s="1">
        <v>5755286.0</v>
      </c>
      <c r="D860" s="1" t="s">
        <v>1691</v>
      </c>
      <c r="E860" s="1" t="s">
        <v>70</v>
      </c>
      <c r="F860" s="1" t="s">
        <v>1692</v>
      </c>
      <c r="G860" s="1" t="s">
        <v>14</v>
      </c>
      <c r="H860" s="1">
        <v>5.5E7</v>
      </c>
      <c r="I860" s="1">
        <v>5.9</v>
      </c>
      <c r="J860" s="1">
        <f>(IMDB_Movies!$C860-IMDB_Movies!$H860)</f>
        <v>-49244714</v>
      </c>
    </row>
    <row r="861" ht="14.25" customHeight="1">
      <c r="A861" s="1" t="s">
        <v>203</v>
      </c>
      <c r="B861" s="1">
        <v>141.0</v>
      </c>
      <c r="C861" s="1">
        <v>1.64435221E8</v>
      </c>
      <c r="D861" s="1" t="s">
        <v>644</v>
      </c>
      <c r="E861" s="1" t="s">
        <v>53</v>
      </c>
      <c r="F861" s="1" t="s">
        <v>1693</v>
      </c>
      <c r="G861" s="1" t="s">
        <v>14</v>
      </c>
      <c r="H861" s="1">
        <v>5.2E7</v>
      </c>
      <c r="I861" s="1">
        <v>8.0</v>
      </c>
      <c r="J861" s="1">
        <f>(IMDB_Movies!$C861-IMDB_Movies!$H861)</f>
        <v>112435221</v>
      </c>
    </row>
    <row r="862" ht="14.25" customHeight="1">
      <c r="A862" s="1" t="s">
        <v>838</v>
      </c>
      <c r="B862" s="1">
        <v>157.0</v>
      </c>
      <c r="C862" s="1">
        <v>9.5720716E7</v>
      </c>
      <c r="D862" s="1" t="s">
        <v>1008</v>
      </c>
      <c r="E862" s="1" t="s">
        <v>70</v>
      </c>
      <c r="F862" s="1" t="s">
        <v>1694</v>
      </c>
      <c r="G862" s="1" t="s">
        <v>14</v>
      </c>
      <c r="H862" s="1">
        <v>4.0E7</v>
      </c>
      <c r="I862" s="1">
        <v>7.4</v>
      </c>
      <c r="J862" s="1">
        <f>(IMDB_Movies!$C862-IMDB_Movies!$H862)</f>
        <v>55720716</v>
      </c>
    </row>
    <row r="863" ht="14.25" customHeight="1">
      <c r="A863" s="1" t="s">
        <v>461</v>
      </c>
      <c r="B863" s="1">
        <v>106.0</v>
      </c>
      <c r="C863" s="1">
        <v>1.18683135E8</v>
      </c>
      <c r="D863" s="1" t="s">
        <v>545</v>
      </c>
      <c r="E863" s="1" t="s">
        <v>57</v>
      </c>
      <c r="F863" s="1" t="s">
        <v>1695</v>
      </c>
      <c r="G863" s="1" t="s">
        <v>14</v>
      </c>
      <c r="H863" s="1">
        <v>5.2E7</v>
      </c>
      <c r="I863" s="1">
        <v>5.8</v>
      </c>
      <c r="J863" s="1">
        <f>(IMDB_Movies!$C863-IMDB_Movies!$H863)</f>
        <v>66683135</v>
      </c>
    </row>
    <row r="864" ht="14.25" customHeight="1">
      <c r="A864" s="1" t="s">
        <v>1696</v>
      </c>
      <c r="B864" s="1">
        <v>108.0</v>
      </c>
      <c r="C864" s="1">
        <v>1.4370421E8</v>
      </c>
      <c r="D864" s="1" t="s">
        <v>1697</v>
      </c>
      <c r="E864" s="1" t="s">
        <v>57</v>
      </c>
      <c r="F864" s="1" t="s">
        <v>1698</v>
      </c>
      <c r="G864" s="1" t="s">
        <v>14</v>
      </c>
      <c r="H864" s="1">
        <v>5.2E7</v>
      </c>
      <c r="I864" s="1">
        <v>6.3</v>
      </c>
      <c r="J864" s="1">
        <f>(IMDB_Movies!$C864-IMDB_Movies!$H864)</f>
        <v>91704210</v>
      </c>
    </row>
    <row r="865" ht="14.25" customHeight="1">
      <c r="A865" s="1" t="s">
        <v>1168</v>
      </c>
      <c r="B865" s="1">
        <v>125.0</v>
      </c>
      <c r="C865" s="1">
        <v>1.10476776E8</v>
      </c>
      <c r="D865" s="1" t="s">
        <v>631</v>
      </c>
      <c r="E865" s="1" t="s">
        <v>57</v>
      </c>
      <c r="F865" s="1" t="s">
        <v>1699</v>
      </c>
      <c r="G865" s="1" t="s">
        <v>14</v>
      </c>
      <c r="H865" s="1">
        <v>5.2E7</v>
      </c>
      <c r="I865" s="1">
        <v>5.7</v>
      </c>
      <c r="J865" s="1">
        <f>(IMDB_Movies!$C865-IMDB_Movies!$H865)</f>
        <v>58476776</v>
      </c>
    </row>
    <row r="866" ht="14.25" customHeight="1">
      <c r="A866" s="1" t="s">
        <v>1700</v>
      </c>
      <c r="B866" s="1">
        <v>107.0</v>
      </c>
      <c r="C866" s="1">
        <v>8.0270227E7</v>
      </c>
      <c r="D866" s="1" t="s">
        <v>613</v>
      </c>
      <c r="E866" s="1" t="s">
        <v>12</v>
      </c>
      <c r="F866" s="1" t="s">
        <v>1701</v>
      </c>
      <c r="G866" s="1" t="s">
        <v>14</v>
      </c>
      <c r="H866" s="1">
        <v>5.0E7</v>
      </c>
      <c r="I866" s="1">
        <v>5.1</v>
      </c>
      <c r="J866" s="1">
        <f>(IMDB_Movies!$C866-IMDB_Movies!$H866)</f>
        <v>30270227</v>
      </c>
    </row>
    <row r="867" ht="14.25" customHeight="1">
      <c r="A867" s="1" t="s">
        <v>1702</v>
      </c>
      <c r="B867" s="1">
        <v>215.0</v>
      </c>
      <c r="C867" s="1">
        <v>3.6385763E7</v>
      </c>
      <c r="D867" s="1" t="s">
        <v>1198</v>
      </c>
      <c r="E867" s="1" t="s">
        <v>70</v>
      </c>
      <c r="F867" s="1" t="s">
        <v>1703</v>
      </c>
      <c r="G867" s="1" t="s">
        <v>14</v>
      </c>
      <c r="H867" s="1">
        <v>5.2E7</v>
      </c>
      <c r="I867" s="1">
        <v>7.6</v>
      </c>
      <c r="J867" s="1">
        <f>(IMDB_Movies!$C867-IMDB_Movies!$H867)</f>
        <v>-15614237</v>
      </c>
    </row>
    <row r="868" ht="14.25" customHeight="1">
      <c r="A868" s="1" t="s">
        <v>1704</v>
      </c>
      <c r="B868" s="1">
        <v>118.0</v>
      </c>
      <c r="C868" s="1">
        <v>3.7035845E7</v>
      </c>
      <c r="D868" s="1" t="s">
        <v>1000</v>
      </c>
      <c r="E868" s="1" t="s">
        <v>57</v>
      </c>
      <c r="F868" s="1" t="s">
        <v>1705</v>
      </c>
      <c r="G868" s="1" t="s">
        <v>14</v>
      </c>
      <c r="H868" s="1">
        <v>5.2E7</v>
      </c>
      <c r="I868" s="1">
        <v>6.4</v>
      </c>
      <c r="J868" s="1">
        <f>(IMDB_Movies!$C868-IMDB_Movies!$H868)</f>
        <v>-14964155</v>
      </c>
    </row>
    <row r="869" ht="14.25" customHeight="1">
      <c r="A869" s="1" t="s">
        <v>1706</v>
      </c>
      <c r="B869" s="1">
        <v>118.0</v>
      </c>
      <c r="C869" s="1">
        <v>3.4580635E7</v>
      </c>
      <c r="D869" s="1" t="s">
        <v>1451</v>
      </c>
      <c r="E869" s="1" t="s">
        <v>53</v>
      </c>
      <c r="F869" s="1" t="s">
        <v>1707</v>
      </c>
      <c r="G869" s="1" t="s">
        <v>14</v>
      </c>
      <c r="H869" s="1">
        <v>5.2E7</v>
      </c>
      <c r="I869" s="1">
        <v>7.4</v>
      </c>
      <c r="J869" s="1">
        <f>(IMDB_Movies!$C869-IMDB_Movies!$H869)</f>
        <v>-17419365</v>
      </c>
    </row>
    <row r="870" ht="14.25" customHeight="1">
      <c r="A870" s="1" t="s">
        <v>234</v>
      </c>
      <c r="B870" s="1">
        <v>178.0</v>
      </c>
      <c r="C870" s="1">
        <v>4.24383E7</v>
      </c>
      <c r="D870" s="1" t="s">
        <v>644</v>
      </c>
      <c r="E870" s="1" t="s">
        <v>53</v>
      </c>
      <c r="F870" s="1" t="s">
        <v>1708</v>
      </c>
      <c r="G870" s="1" t="s">
        <v>14</v>
      </c>
      <c r="H870" s="1">
        <v>5.2E7</v>
      </c>
      <c r="I870" s="1">
        <v>8.2</v>
      </c>
      <c r="J870" s="1">
        <f>(IMDB_Movies!$C870-IMDB_Movies!$H870)</f>
        <v>-9561700</v>
      </c>
    </row>
    <row r="871" ht="14.25" customHeight="1">
      <c r="A871" s="1" t="s">
        <v>1709</v>
      </c>
      <c r="B871" s="1">
        <v>92.0</v>
      </c>
      <c r="C871" s="1">
        <v>2.3324666E7</v>
      </c>
      <c r="D871" s="1" t="s">
        <v>37</v>
      </c>
      <c r="E871" s="1" t="s">
        <v>12</v>
      </c>
      <c r="F871" s="1" t="s">
        <v>1710</v>
      </c>
      <c r="G871" s="1" t="s">
        <v>14</v>
      </c>
      <c r="H871" s="1">
        <v>5.2E7</v>
      </c>
      <c r="I871" s="1">
        <v>6.5</v>
      </c>
      <c r="J871" s="1">
        <f>(IMDB_Movies!$C871-IMDB_Movies!$H871)</f>
        <v>-28675334</v>
      </c>
    </row>
    <row r="872" ht="14.25" customHeight="1">
      <c r="A872" s="1" t="s">
        <v>1711</v>
      </c>
      <c r="B872" s="1">
        <v>104.0</v>
      </c>
      <c r="C872" s="1">
        <v>2.3020488E7</v>
      </c>
      <c r="D872" s="1" t="s">
        <v>493</v>
      </c>
      <c r="E872" s="1" t="s">
        <v>12</v>
      </c>
      <c r="F872" s="1" t="s">
        <v>1712</v>
      </c>
      <c r="G872" s="1" t="s">
        <v>14</v>
      </c>
      <c r="H872" s="1">
        <v>5.2E7</v>
      </c>
      <c r="I872" s="1">
        <v>5.5</v>
      </c>
      <c r="J872" s="1">
        <f>(IMDB_Movies!$C872-IMDB_Movies!$H872)</f>
        <v>-28979512</v>
      </c>
    </row>
    <row r="873" ht="14.25" customHeight="1">
      <c r="A873" s="1" t="s">
        <v>1233</v>
      </c>
      <c r="B873" s="1">
        <v>116.0</v>
      </c>
      <c r="C873" s="1">
        <v>9.0567722E7</v>
      </c>
      <c r="D873" s="1" t="s">
        <v>57</v>
      </c>
      <c r="E873" s="1" t="s">
        <v>57</v>
      </c>
      <c r="F873" s="1" t="s">
        <v>1713</v>
      </c>
      <c r="G873" s="1" t="s">
        <v>14</v>
      </c>
      <c r="H873" s="1">
        <v>5.1E7</v>
      </c>
      <c r="I873" s="1">
        <v>6.5</v>
      </c>
      <c r="J873" s="1">
        <f>(IMDB_Movies!$C873-IMDB_Movies!$H873)</f>
        <v>39567722</v>
      </c>
    </row>
    <row r="874" ht="14.25" customHeight="1">
      <c r="A874" s="1" t="s">
        <v>1714</v>
      </c>
      <c r="B874" s="1">
        <v>90.0</v>
      </c>
      <c r="C874" s="1">
        <v>7.2601713E7</v>
      </c>
      <c r="D874" s="1" t="s">
        <v>1054</v>
      </c>
      <c r="E874" s="1" t="s">
        <v>48</v>
      </c>
      <c r="F874" s="1" t="s">
        <v>1715</v>
      </c>
      <c r="G874" s="1" t="s">
        <v>14</v>
      </c>
      <c r="H874" s="1">
        <v>5.1E7</v>
      </c>
      <c r="I874" s="1">
        <v>5.6</v>
      </c>
      <c r="J874" s="1">
        <f>(IMDB_Movies!$C874-IMDB_Movies!$H874)</f>
        <v>21601713</v>
      </c>
    </row>
    <row r="875" ht="14.25" customHeight="1">
      <c r="A875" s="1" t="s">
        <v>120</v>
      </c>
      <c r="B875" s="1">
        <v>130.0</v>
      </c>
      <c r="C875" s="1">
        <v>2.96623634E8</v>
      </c>
      <c r="D875" s="1" t="s">
        <v>441</v>
      </c>
      <c r="E875" s="1" t="s">
        <v>43</v>
      </c>
      <c r="F875" s="1" t="s">
        <v>1716</v>
      </c>
      <c r="G875" s="1" t="s">
        <v>14</v>
      </c>
      <c r="H875" s="1">
        <v>5.0E7</v>
      </c>
      <c r="I875" s="1">
        <v>4.6</v>
      </c>
      <c r="J875" s="1">
        <f>(IMDB_Movies!$C875-IMDB_Movies!$H875)</f>
        <v>246623634</v>
      </c>
    </row>
    <row r="876" ht="14.25" customHeight="1">
      <c r="A876" s="1" t="s">
        <v>86</v>
      </c>
      <c r="B876" s="1">
        <v>90.0</v>
      </c>
      <c r="C876" s="1">
        <v>2.67652016E8</v>
      </c>
      <c r="D876" s="1" t="s">
        <v>159</v>
      </c>
      <c r="E876" s="1" t="s">
        <v>43</v>
      </c>
      <c r="F876" s="1" t="s">
        <v>1717</v>
      </c>
      <c r="G876" s="1" t="s">
        <v>14</v>
      </c>
      <c r="H876" s="1">
        <v>6.0E7</v>
      </c>
      <c r="I876" s="1">
        <v>7.9</v>
      </c>
      <c r="J876" s="1">
        <f>(IMDB_Movies!$C876-IMDB_Movies!$H876)</f>
        <v>207652016</v>
      </c>
    </row>
    <row r="877" ht="14.25" customHeight="1">
      <c r="A877" s="1" t="s">
        <v>1718</v>
      </c>
      <c r="B877" s="1">
        <v>106.0</v>
      </c>
      <c r="C877" s="1">
        <v>6.2453315E7</v>
      </c>
      <c r="D877" s="1" t="s">
        <v>1719</v>
      </c>
      <c r="E877" s="1" t="s">
        <v>92</v>
      </c>
      <c r="F877" s="1" t="s">
        <v>1720</v>
      </c>
      <c r="G877" s="1" t="s">
        <v>14</v>
      </c>
      <c r="H877" s="1">
        <v>5.02E7</v>
      </c>
      <c r="I877" s="1">
        <v>7.1</v>
      </c>
      <c r="J877" s="1">
        <f>(IMDB_Movies!$C877-IMDB_Movies!$H877)</f>
        <v>12253315</v>
      </c>
    </row>
    <row r="878" ht="14.25" customHeight="1">
      <c r="A878" s="1" t="s">
        <v>250</v>
      </c>
      <c r="B878" s="1">
        <v>155.0</v>
      </c>
      <c r="C878" s="1">
        <v>1.655E8</v>
      </c>
      <c r="D878" s="1" t="s">
        <v>125</v>
      </c>
      <c r="E878" s="1" t="s">
        <v>12</v>
      </c>
      <c r="F878" s="1" t="s">
        <v>1721</v>
      </c>
      <c r="G878" s="1" t="s">
        <v>14</v>
      </c>
      <c r="H878" s="1">
        <v>4.8E7</v>
      </c>
      <c r="I878" s="1">
        <v>6.9</v>
      </c>
      <c r="J878" s="1">
        <f>(IMDB_Movies!$C878-IMDB_Movies!$H878)</f>
        <v>117500000</v>
      </c>
    </row>
    <row r="879" ht="14.25" customHeight="1">
      <c r="A879" s="1" t="s">
        <v>1181</v>
      </c>
      <c r="B879" s="1">
        <v>139.0</v>
      </c>
      <c r="C879" s="1">
        <v>1.53620822E8</v>
      </c>
      <c r="D879" s="1" t="s">
        <v>1556</v>
      </c>
      <c r="E879" s="1" t="s">
        <v>57</v>
      </c>
      <c r="F879" s="1" t="s">
        <v>1722</v>
      </c>
      <c r="G879" s="1" t="s">
        <v>14</v>
      </c>
      <c r="H879" s="1">
        <v>5.0E7</v>
      </c>
      <c r="I879" s="1">
        <v>7.3</v>
      </c>
      <c r="J879" s="1">
        <f>(IMDB_Movies!$C879-IMDB_Movies!$H879)</f>
        <v>103620822</v>
      </c>
    </row>
    <row r="880" ht="14.25" customHeight="1">
      <c r="A880" s="1" t="s">
        <v>1256</v>
      </c>
      <c r="B880" s="1">
        <v>112.0</v>
      </c>
      <c r="C880" s="1">
        <v>2.1862868E8</v>
      </c>
      <c r="D880" s="1" t="s">
        <v>1000</v>
      </c>
      <c r="E880" s="1" t="s">
        <v>57</v>
      </c>
      <c r="F880" s="1" t="s">
        <v>1723</v>
      </c>
      <c r="G880" s="1" t="s">
        <v>14</v>
      </c>
      <c r="H880" s="1">
        <v>5.0E7</v>
      </c>
      <c r="I880" s="1">
        <v>7.0</v>
      </c>
      <c r="J880" s="1">
        <f>(IMDB_Movies!$C880-IMDB_Movies!$H880)</f>
        <v>168628680</v>
      </c>
    </row>
    <row r="881" ht="14.25" customHeight="1">
      <c r="A881" s="1" t="s">
        <v>544</v>
      </c>
      <c r="B881" s="1">
        <v>139.0</v>
      </c>
      <c r="C881" s="1">
        <v>1.47637474E8</v>
      </c>
      <c r="D881" s="1" t="s">
        <v>545</v>
      </c>
      <c r="E881" s="1" t="s">
        <v>57</v>
      </c>
      <c r="F881" s="1" t="s">
        <v>1724</v>
      </c>
      <c r="G881" s="1" t="s">
        <v>14</v>
      </c>
      <c r="H881" s="1">
        <v>5.0E7</v>
      </c>
      <c r="I881" s="1">
        <v>7.7</v>
      </c>
      <c r="J881" s="1">
        <f>(IMDB_Movies!$C881-IMDB_Movies!$H881)</f>
        <v>97637474</v>
      </c>
    </row>
    <row r="882" ht="14.25" customHeight="1">
      <c r="A882" s="1" t="s">
        <v>245</v>
      </c>
      <c r="B882" s="1">
        <v>115.0</v>
      </c>
      <c r="C882" s="1">
        <v>1.35014968E8</v>
      </c>
      <c r="D882" s="1" t="s">
        <v>1725</v>
      </c>
      <c r="E882" s="1" t="s">
        <v>53</v>
      </c>
      <c r="F882" s="1" t="s">
        <v>1726</v>
      </c>
      <c r="G882" s="1" t="s">
        <v>14</v>
      </c>
      <c r="H882" s="1">
        <v>5.0E7</v>
      </c>
      <c r="I882" s="1">
        <v>6.7</v>
      </c>
      <c r="J882" s="1">
        <f>(IMDB_Movies!$C882-IMDB_Movies!$H882)</f>
        <v>85014968</v>
      </c>
    </row>
    <row r="883" ht="14.25" customHeight="1">
      <c r="A883" s="1" t="s">
        <v>652</v>
      </c>
      <c r="B883" s="1">
        <v>143.0</v>
      </c>
      <c r="C883" s="1">
        <v>2175312.0</v>
      </c>
      <c r="D883" s="1" t="s">
        <v>57</v>
      </c>
      <c r="E883" s="1" t="s">
        <v>57</v>
      </c>
      <c r="F883" s="1" t="s">
        <v>1727</v>
      </c>
      <c r="G883" s="1" t="s">
        <v>14</v>
      </c>
      <c r="H883" s="1">
        <v>5.0E7</v>
      </c>
      <c r="I883" s="1">
        <v>6.3</v>
      </c>
      <c r="J883" s="1">
        <f>(IMDB_Movies!$C883-IMDB_Movies!$H883)</f>
        <v>-47824688</v>
      </c>
    </row>
    <row r="884" ht="14.25" customHeight="1">
      <c r="A884" s="1" t="s">
        <v>999</v>
      </c>
      <c r="B884" s="1">
        <v>96.0</v>
      </c>
      <c r="C884" s="1">
        <v>1.2620332E8</v>
      </c>
      <c r="D884" s="1" t="s">
        <v>631</v>
      </c>
      <c r="E884" s="1" t="s">
        <v>57</v>
      </c>
      <c r="F884" s="1" t="s">
        <v>1728</v>
      </c>
      <c r="G884" s="1" t="s">
        <v>14</v>
      </c>
      <c r="H884" s="1">
        <v>5.0E7</v>
      </c>
      <c r="I884" s="1">
        <v>5.8</v>
      </c>
      <c r="J884" s="1">
        <f>(IMDB_Movies!$C884-IMDB_Movies!$H884)</f>
        <v>76203320</v>
      </c>
    </row>
    <row r="885" ht="14.25" customHeight="1">
      <c r="A885" s="1" t="s">
        <v>190</v>
      </c>
      <c r="B885" s="1">
        <v>112.0</v>
      </c>
      <c r="C885" s="1">
        <v>1.26975169E8</v>
      </c>
      <c r="D885" s="1" t="s">
        <v>1729</v>
      </c>
      <c r="E885" s="1" t="s">
        <v>89</v>
      </c>
      <c r="F885" s="1" t="s">
        <v>1730</v>
      </c>
      <c r="G885" s="1" t="s">
        <v>14</v>
      </c>
      <c r="H885" s="1">
        <v>5.0E7</v>
      </c>
      <c r="I885" s="1">
        <v>7.1</v>
      </c>
      <c r="J885" s="1">
        <f>(IMDB_Movies!$C885-IMDB_Movies!$H885)</f>
        <v>76975169</v>
      </c>
    </row>
    <row r="886" ht="14.25" customHeight="1">
      <c r="A886" s="1" t="s">
        <v>580</v>
      </c>
      <c r="B886" s="1">
        <v>131.0</v>
      </c>
      <c r="C886" s="1">
        <v>1.25548685E8</v>
      </c>
      <c r="D886" s="1" t="s">
        <v>586</v>
      </c>
      <c r="E886" s="1" t="s">
        <v>53</v>
      </c>
      <c r="F886" s="1" t="s">
        <v>1731</v>
      </c>
      <c r="G886" s="1" t="s">
        <v>14</v>
      </c>
      <c r="H886" s="1">
        <v>5.2E7</v>
      </c>
      <c r="I886" s="1">
        <v>7.3</v>
      </c>
      <c r="J886" s="1">
        <f>(IMDB_Movies!$C886-IMDB_Movies!$H886)</f>
        <v>73548685</v>
      </c>
    </row>
    <row r="887" ht="14.25" customHeight="1">
      <c r="A887" s="1" t="s">
        <v>1476</v>
      </c>
      <c r="B887" s="1">
        <v>116.0</v>
      </c>
      <c r="C887" s="1">
        <v>1.0580752E8</v>
      </c>
      <c r="D887" s="1" t="s">
        <v>631</v>
      </c>
      <c r="E887" s="1" t="s">
        <v>57</v>
      </c>
      <c r="F887" s="1" t="s">
        <v>1732</v>
      </c>
      <c r="G887" s="1" t="s">
        <v>14</v>
      </c>
      <c r="H887" s="1">
        <v>5.0E7</v>
      </c>
      <c r="I887" s="1">
        <v>6.4</v>
      </c>
      <c r="J887" s="1">
        <f>(IMDB_Movies!$C887-IMDB_Movies!$H887)</f>
        <v>55807520</v>
      </c>
    </row>
    <row r="888" ht="14.25" customHeight="1">
      <c r="A888" s="1" t="s">
        <v>781</v>
      </c>
      <c r="B888" s="1">
        <v>112.0</v>
      </c>
      <c r="C888" s="1">
        <v>1.91616238E8</v>
      </c>
      <c r="D888" s="1" t="s">
        <v>653</v>
      </c>
      <c r="E888" s="1" t="s">
        <v>12</v>
      </c>
      <c r="F888" s="1" t="s">
        <v>1733</v>
      </c>
      <c r="G888" s="1" t="s">
        <v>14</v>
      </c>
      <c r="H888" s="1">
        <v>5.0E7</v>
      </c>
      <c r="I888" s="1">
        <v>7.1</v>
      </c>
      <c r="J888" s="1">
        <f>(IMDB_Movies!$C888-IMDB_Movies!$H888)</f>
        <v>141616238</v>
      </c>
    </row>
    <row r="889" ht="14.25" customHeight="1">
      <c r="A889" s="1" t="s">
        <v>1734</v>
      </c>
      <c r="B889" s="1">
        <v>123.0</v>
      </c>
      <c r="C889" s="1">
        <v>1.05264608E8</v>
      </c>
      <c r="D889" s="1" t="s">
        <v>1735</v>
      </c>
      <c r="E889" s="1" t="s">
        <v>70</v>
      </c>
      <c r="F889" s="1" t="s">
        <v>1736</v>
      </c>
      <c r="G889" s="1" t="s">
        <v>14</v>
      </c>
      <c r="H889" s="1">
        <v>6.0E7</v>
      </c>
      <c r="I889" s="1">
        <v>7.6</v>
      </c>
      <c r="J889" s="1">
        <f>(IMDB_Movies!$C889-IMDB_Movies!$H889)</f>
        <v>45264608</v>
      </c>
    </row>
    <row r="890" ht="14.25" customHeight="1">
      <c r="A890" s="1" t="s">
        <v>461</v>
      </c>
      <c r="B890" s="1">
        <v>104.0</v>
      </c>
      <c r="C890" s="1">
        <v>9.7680195E7</v>
      </c>
      <c r="D890" s="1" t="s">
        <v>631</v>
      </c>
      <c r="E890" s="1" t="s">
        <v>57</v>
      </c>
      <c r="F890" s="1" t="s">
        <v>1737</v>
      </c>
      <c r="G890" s="1" t="s">
        <v>14</v>
      </c>
      <c r="H890" s="1">
        <v>7.0E7</v>
      </c>
      <c r="I890" s="1">
        <v>6.8</v>
      </c>
      <c r="J890" s="1">
        <f>(IMDB_Movies!$C890-IMDB_Movies!$H890)</f>
        <v>27680195</v>
      </c>
    </row>
    <row r="891" ht="14.25" customHeight="1">
      <c r="A891" s="1" t="s">
        <v>1738</v>
      </c>
      <c r="B891" s="1">
        <v>107.0</v>
      </c>
      <c r="C891" s="1">
        <v>1.26088877E8</v>
      </c>
      <c r="D891" s="1" t="s">
        <v>653</v>
      </c>
      <c r="E891" s="1" t="s">
        <v>12</v>
      </c>
      <c r="F891" s="1" t="s">
        <v>1739</v>
      </c>
      <c r="G891" s="1" t="s">
        <v>14</v>
      </c>
      <c r="H891" s="1">
        <v>5.0E7</v>
      </c>
      <c r="I891" s="1">
        <v>6.6</v>
      </c>
      <c r="J891" s="1">
        <f>(IMDB_Movies!$C891-IMDB_Movies!$H891)</f>
        <v>76088877</v>
      </c>
    </row>
    <row r="892" ht="14.25" customHeight="1">
      <c r="A892" s="1" t="s">
        <v>490</v>
      </c>
      <c r="B892" s="1">
        <v>124.0</v>
      </c>
      <c r="C892" s="1">
        <v>9.1030827E7</v>
      </c>
      <c r="D892" s="1" t="s">
        <v>917</v>
      </c>
      <c r="E892" s="1" t="s">
        <v>57</v>
      </c>
      <c r="F892" s="1" t="s">
        <v>1740</v>
      </c>
      <c r="G892" s="1" t="s">
        <v>14</v>
      </c>
      <c r="H892" s="1">
        <v>5.0E7</v>
      </c>
      <c r="I892" s="1">
        <v>6.7</v>
      </c>
      <c r="J892" s="1">
        <f>(IMDB_Movies!$C892-IMDB_Movies!$H892)</f>
        <v>41030827</v>
      </c>
    </row>
    <row r="893" ht="14.25" customHeight="1">
      <c r="A893" s="1" t="s">
        <v>1564</v>
      </c>
      <c r="B893" s="1">
        <v>96.0</v>
      </c>
      <c r="C893" s="1">
        <v>1.50315155E8</v>
      </c>
      <c r="D893" s="1" t="s">
        <v>1081</v>
      </c>
      <c r="E893" s="1" t="s">
        <v>57</v>
      </c>
      <c r="F893" s="1" t="s">
        <v>1741</v>
      </c>
      <c r="G893" s="1" t="s">
        <v>14</v>
      </c>
      <c r="H893" s="1">
        <v>5.0E7</v>
      </c>
      <c r="I893" s="1">
        <v>6.1</v>
      </c>
      <c r="J893" s="1">
        <f>(IMDB_Movies!$C893-IMDB_Movies!$H893)</f>
        <v>100315155</v>
      </c>
    </row>
    <row r="894" ht="14.25" customHeight="1">
      <c r="A894" s="1" t="s">
        <v>94</v>
      </c>
      <c r="B894" s="1">
        <v>125.0</v>
      </c>
      <c r="C894" s="1">
        <v>1.27997349E8</v>
      </c>
      <c r="D894" s="1" t="s">
        <v>1742</v>
      </c>
      <c r="E894" s="1" t="s">
        <v>43</v>
      </c>
      <c r="F894" s="1" t="s">
        <v>1743</v>
      </c>
      <c r="G894" s="1" t="s">
        <v>14</v>
      </c>
      <c r="H894" s="1">
        <v>5.0E7</v>
      </c>
      <c r="I894" s="1">
        <v>6.0</v>
      </c>
      <c r="J894" s="1">
        <f>(IMDB_Movies!$C894-IMDB_Movies!$H894)</f>
        <v>77997349</v>
      </c>
    </row>
    <row r="895" ht="14.25" customHeight="1">
      <c r="A895" s="1" t="s">
        <v>1744</v>
      </c>
      <c r="B895" s="1">
        <v>129.0</v>
      </c>
      <c r="C895" s="1">
        <v>8.850464E7</v>
      </c>
      <c r="D895" s="1" t="s">
        <v>797</v>
      </c>
      <c r="E895" s="1" t="s">
        <v>62</v>
      </c>
      <c r="F895" s="1" t="s">
        <v>1745</v>
      </c>
      <c r="G895" s="1" t="s">
        <v>14</v>
      </c>
      <c r="H895" s="1">
        <v>4.5E7</v>
      </c>
      <c r="I895" s="1">
        <v>7.6</v>
      </c>
      <c r="J895" s="1">
        <f>(IMDB_Movies!$C895-IMDB_Movies!$H895)</f>
        <v>43504640</v>
      </c>
    </row>
    <row r="896" ht="14.25" customHeight="1">
      <c r="A896" s="1" t="s">
        <v>1746</v>
      </c>
      <c r="B896" s="1">
        <v>90.0</v>
      </c>
      <c r="C896" s="1">
        <v>8.1517441E7</v>
      </c>
      <c r="D896" s="1" t="s">
        <v>224</v>
      </c>
      <c r="E896" s="1" t="s">
        <v>12</v>
      </c>
      <c r="F896" s="1" t="s">
        <v>1747</v>
      </c>
      <c r="G896" s="1" t="s">
        <v>14</v>
      </c>
      <c r="H896" s="1">
        <v>5.0E7</v>
      </c>
      <c r="I896" s="1">
        <v>7.1</v>
      </c>
      <c r="J896" s="1">
        <f>(IMDB_Movies!$C896-IMDB_Movies!$H896)</f>
        <v>31517441</v>
      </c>
    </row>
    <row r="897" ht="14.25" customHeight="1">
      <c r="A897" s="1" t="s">
        <v>1748</v>
      </c>
      <c r="B897" s="1">
        <v>109.0</v>
      </c>
      <c r="C897" s="1">
        <v>8.1022333E7</v>
      </c>
      <c r="D897" s="1" t="s">
        <v>550</v>
      </c>
      <c r="E897" s="1" t="s">
        <v>12</v>
      </c>
      <c r="F897" s="1" t="s">
        <v>1749</v>
      </c>
      <c r="G897" s="1" t="s">
        <v>14</v>
      </c>
      <c r="H897" s="1">
        <v>5.0E7</v>
      </c>
      <c r="I897" s="1">
        <v>5.0</v>
      </c>
      <c r="J897" s="1">
        <f>(IMDB_Movies!$C897-IMDB_Movies!$H897)</f>
        <v>31022333</v>
      </c>
    </row>
    <row r="898" ht="14.25" customHeight="1">
      <c r="A898" s="1" t="s">
        <v>418</v>
      </c>
      <c r="B898" s="1">
        <v>121.0</v>
      </c>
      <c r="C898" s="1">
        <v>7.9948113E7</v>
      </c>
      <c r="D898" s="1" t="s">
        <v>815</v>
      </c>
      <c r="E898" s="1" t="s">
        <v>70</v>
      </c>
      <c r="F898" s="1" t="s">
        <v>1750</v>
      </c>
      <c r="G898" s="1" t="s">
        <v>14</v>
      </c>
      <c r="H898" s="1">
        <v>5.0E7</v>
      </c>
      <c r="I898" s="1">
        <v>6.2</v>
      </c>
      <c r="J898" s="1">
        <f>(IMDB_Movies!$C898-IMDB_Movies!$H898)</f>
        <v>29948113</v>
      </c>
    </row>
    <row r="899" ht="14.25" customHeight="1">
      <c r="A899" s="1" t="s">
        <v>1611</v>
      </c>
      <c r="B899" s="1">
        <v>95.0</v>
      </c>
      <c r="C899" s="1">
        <v>8.8658172E7</v>
      </c>
      <c r="D899" s="1" t="s">
        <v>631</v>
      </c>
      <c r="E899" s="1" t="s">
        <v>57</v>
      </c>
      <c r="F899" s="1" t="s">
        <v>1751</v>
      </c>
      <c r="G899" s="1" t="s">
        <v>14</v>
      </c>
      <c r="H899" s="1">
        <v>5.0E7</v>
      </c>
      <c r="I899" s="1">
        <v>5.6</v>
      </c>
      <c r="J899" s="1">
        <f>(IMDB_Movies!$C899-IMDB_Movies!$H899)</f>
        <v>38658172</v>
      </c>
    </row>
    <row r="900" ht="14.25" customHeight="1">
      <c r="A900" s="1" t="s">
        <v>1314</v>
      </c>
      <c r="B900" s="1">
        <v>118.0</v>
      </c>
      <c r="C900" s="1">
        <v>8.4244877E7</v>
      </c>
      <c r="D900" s="1" t="s">
        <v>545</v>
      </c>
      <c r="E900" s="1" t="s">
        <v>57</v>
      </c>
      <c r="F900" s="1" t="s">
        <v>1752</v>
      </c>
      <c r="G900" s="1" t="s">
        <v>14</v>
      </c>
      <c r="H900" s="1">
        <v>5.0E7</v>
      </c>
      <c r="I900" s="1">
        <v>7.4</v>
      </c>
      <c r="J900" s="1">
        <f>(IMDB_Movies!$C900-IMDB_Movies!$H900)</f>
        <v>34244877</v>
      </c>
    </row>
    <row r="901" ht="14.25" customHeight="1">
      <c r="A901" s="1" t="s">
        <v>1753</v>
      </c>
      <c r="B901" s="1">
        <v>80.0</v>
      </c>
      <c r="C901" s="1">
        <v>7.5367693E7</v>
      </c>
      <c r="D901" s="1" t="s">
        <v>334</v>
      </c>
      <c r="E901" s="1" t="s">
        <v>48</v>
      </c>
      <c r="F901" s="1" t="s">
        <v>1754</v>
      </c>
      <c r="G901" s="1" t="s">
        <v>14</v>
      </c>
      <c r="H901" s="1">
        <v>3.5E7</v>
      </c>
      <c r="I901" s="1">
        <v>5.0</v>
      </c>
      <c r="J901" s="1">
        <f>(IMDB_Movies!$C901-IMDB_Movies!$H901)</f>
        <v>40367693</v>
      </c>
    </row>
    <row r="902" ht="14.25" customHeight="1">
      <c r="A902" s="1" t="s">
        <v>1755</v>
      </c>
      <c r="B902" s="1">
        <v>99.0</v>
      </c>
      <c r="C902" s="1">
        <v>7.3701902E7</v>
      </c>
      <c r="D902" s="1" t="s">
        <v>1081</v>
      </c>
      <c r="E902" s="1" t="s">
        <v>57</v>
      </c>
      <c r="F902" s="1" t="s">
        <v>1756</v>
      </c>
      <c r="G902" s="1" t="s">
        <v>14</v>
      </c>
      <c r="H902" s="1">
        <v>6.0E7</v>
      </c>
      <c r="I902" s="1">
        <v>5.2</v>
      </c>
      <c r="J902" s="1">
        <f>(IMDB_Movies!$C902-IMDB_Movies!$H902)</f>
        <v>13701902</v>
      </c>
    </row>
    <row r="903" ht="14.25" customHeight="1">
      <c r="A903" s="1" t="s">
        <v>1757</v>
      </c>
      <c r="B903" s="1">
        <v>133.0</v>
      </c>
      <c r="C903" s="1">
        <v>7.5605492E7</v>
      </c>
      <c r="D903" s="1" t="s">
        <v>616</v>
      </c>
      <c r="E903" s="1" t="s">
        <v>53</v>
      </c>
      <c r="F903" s="1" t="s">
        <v>1758</v>
      </c>
      <c r="G903" s="1" t="s">
        <v>14</v>
      </c>
      <c r="H903" s="1">
        <v>5.0E7</v>
      </c>
      <c r="I903" s="1">
        <v>7.6</v>
      </c>
      <c r="J903" s="1">
        <f>(IMDB_Movies!$C903-IMDB_Movies!$H903)</f>
        <v>25605492</v>
      </c>
    </row>
    <row r="904" ht="14.25" customHeight="1">
      <c r="A904" s="1" t="s">
        <v>307</v>
      </c>
      <c r="B904" s="1">
        <v>127.0</v>
      </c>
      <c r="C904" s="1">
        <v>6.7823573E7</v>
      </c>
      <c r="D904" s="1" t="s">
        <v>379</v>
      </c>
      <c r="E904" s="1" t="s">
        <v>12</v>
      </c>
      <c r="F904" s="1" t="s">
        <v>1759</v>
      </c>
      <c r="G904" s="1" t="s">
        <v>14</v>
      </c>
      <c r="H904" s="1">
        <v>5.0E7</v>
      </c>
      <c r="I904" s="1">
        <v>6.6</v>
      </c>
      <c r="J904" s="1">
        <f>(IMDB_Movies!$C904-IMDB_Movies!$H904)</f>
        <v>17823573</v>
      </c>
    </row>
    <row r="905" ht="14.25" customHeight="1">
      <c r="A905" s="1" t="s">
        <v>1760</v>
      </c>
      <c r="B905" s="1">
        <v>106.0</v>
      </c>
      <c r="C905" s="1">
        <v>9.14394E7</v>
      </c>
      <c r="D905" s="1" t="s">
        <v>457</v>
      </c>
      <c r="E905" s="1" t="s">
        <v>12</v>
      </c>
      <c r="F905" s="1" t="s">
        <v>1761</v>
      </c>
      <c r="G905" s="1" t="s">
        <v>14</v>
      </c>
      <c r="H905" s="1">
        <v>5.0E7</v>
      </c>
      <c r="I905" s="1">
        <v>7.0</v>
      </c>
      <c r="J905" s="1">
        <f>(IMDB_Movies!$C905-IMDB_Movies!$H905)</f>
        <v>41439400</v>
      </c>
    </row>
    <row r="906" ht="14.25" customHeight="1">
      <c r="A906" s="1" t="s">
        <v>1762</v>
      </c>
      <c r="B906" s="1">
        <v>98.0</v>
      </c>
      <c r="C906" s="1">
        <v>6.7128202E7</v>
      </c>
      <c r="D906" s="1" t="s">
        <v>1763</v>
      </c>
      <c r="E906" s="1" t="s">
        <v>12</v>
      </c>
      <c r="F906" s="1" t="s">
        <v>1764</v>
      </c>
      <c r="G906" s="1" t="s">
        <v>14</v>
      </c>
      <c r="H906" s="1">
        <v>6.5E7</v>
      </c>
      <c r="I906" s="1">
        <v>5.7</v>
      </c>
      <c r="J906" s="1">
        <f>(IMDB_Movies!$C906-IMDB_Movies!$H906)</f>
        <v>2128202</v>
      </c>
    </row>
    <row r="907" ht="14.25" customHeight="1">
      <c r="A907" s="1" t="s">
        <v>1765</v>
      </c>
      <c r="B907" s="1">
        <v>132.0</v>
      </c>
      <c r="C907" s="1">
        <v>7.0496802E7</v>
      </c>
      <c r="D907" s="1" t="s">
        <v>379</v>
      </c>
      <c r="E907" s="1" t="s">
        <v>12</v>
      </c>
      <c r="F907" s="1" t="s">
        <v>1766</v>
      </c>
      <c r="G907" s="1" t="s">
        <v>14</v>
      </c>
      <c r="H907" s="1">
        <v>5.4E7</v>
      </c>
      <c r="I907" s="1">
        <v>8.2</v>
      </c>
      <c r="J907" s="1">
        <f>(IMDB_Movies!$C907-IMDB_Movies!$H907)</f>
        <v>16496802</v>
      </c>
    </row>
    <row r="908" ht="14.25" customHeight="1">
      <c r="A908" s="1" t="s">
        <v>1704</v>
      </c>
      <c r="B908" s="1">
        <v>114.0</v>
      </c>
      <c r="C908" s="1">
        <v>6.047022E7</v>
      </c>
      <c r="D908" s="1" t="s">
        <v>613</v>
      </c>
      <c r="E908" s="1" t="s">
        <v>12</v>
      </c>
      <c r="F908" s="1" t="s">
        <v>1767</v>
      </c>
      <c r="G908" s="1" t="s">
        <v>14</v>
      </c>
      <c r="H908" s="1">
        <v>5.0E7</v>
      </c>
      <c r="I908" s="1">
        <v>6.2</v>
      </c>
      <c r="J908" s="1">
        <f>(IMDB_Movies!$C908-IMDB_Movies!$H908)</f>
        <v>10470220</v>
      </c>
    </row>
    <row r="909" ht="14.25" customHeight="1">
      <c r="A909" s="1" t="s">
        <v>1768</v>
      </c>
      <c r="B909" s="1">
        <v>78.0</v>
      </c>
      <c r="C909" s="1">
        <v>5.8336565E7</v>
      </c>
      <c r="D909" s="1" t="s">
        <v>227</v>
      </c>
      <c r="E909" s="1" t="s">
        <v>43</v>
      </c>
      <c r="F909" s="1" t="s">
        <v>1769</v>
      </c>
      <c r="G909" s="1" t="s">
        <v>14</v>
      </c>
      <c r="H909" s="1">
        <v>5.0E7</v>
      </c>
      <c r="I909" s="1">
        <v>6.6</v>
      </c>
      <c r="J909" s="1">
        <f>(IMDB_Movies!$C909-IMDB_Movies!$H909)</f>
        <v>8336565</v>
      </c>
    </row>
    <row r="910" ht="14.25" customHeight="1">
      <c r="A910" s="1" t="s">
        <v>1770</v>
      </c>
      <c r="B910" s="1">
        <v>101.0</v>
      </c>
      <c r="C910" s="1">
        <v>6.6002004E7</v>
      </c>
      <c r="D910" s="1" t="s">
        <v>1771</v>
      </c>
      <c r="E910" s="1" t="s">
        <v>43</v>
      </c>
      <c r="F910" s="1" t="s">
        <v>1772</v>
      </c>
      <c r="G910" s="1" t="s">
        <v>14</v>
      </c>
      <c r="H910" s="1">
        <v>5.0E7</v>
      </c>
      <c r="I910" s="1">
        <v>4.7</v>
      </c>
      <c r="J910" s="1">
        <f>(IMDB_Movies!$C910-IMDB_Movies!$H910)</f>
        <v>16002004</v>
      </c>
    </row>
    <row r="911" ht="14.25" customHeight="1">
      <c r="A911" s="1" t="s">
        <v>1773</v>
      </c>
      <c r="B911" s="1">
        <v>113.0</v>
      </c>
      <c r="C911" s="1">
        <v>5.4997476E7</v>
      </c>
      <c r="D911" s="1" t="s">
        <v>797</v>
      </c>
      <c r="E911" s="1" t="s">
        <v>62</v>
      </c>
      <c r="F911" s="1" t="s">
        <v>1774</v>
      </c>
      <c r="G911" s="1" t="s">
        <v>14</v>
      </c>
      <c r="H911" s="1">
        <v>5.0E7</v>
      </c>
      <c r="I911" s="1">
        <v>6.3</v>
      </c>
      <c r="J911" s="1">
        <f>(IMDB_Movies!$C911-IMDB_Movies!$H911)</f>
        <v>4997476</v>
      </c>
    </row>
    <row r="912" ht="14.25" customHeight="1">
      <c r="A912" s="1" t="s">
        <v>1775</v>
      </c>
      <c r="B912" s="1">
        <v>98.0</v>
      </c>
      <c r="C912" s="1">
        <v>5.568207E7</v>
      </c>
      <c r="D912" s="1" t="s">
        <v>1219</v>
      </c>
      <c r="E912" s="1" t="s">
        <v>12</v>
      </c>
      <c r="F912" s="1" t="s">
        <v>1776</v>
      </c>
      <c r="G912" s="1" t="s">
        <v>14</v>
      </c>
      <c r="H912" s="1">
        <v>5.0E7</v>
      </c>
      <c r="I912" s="1">
        <v>6.1</v>
      </c>
      <c r="J912" s="1">
        <f>(IMDB_Movies!$C912-IMDB_Movies!$H912)</f>
        <v>5682070</v>
      </c>
    </row>
    <row r="913" ht="14.25" customHeight="1">
      <c r="A913" s="1" t="s">
        <v>1777</v>
      </c>
      <c r="B913" s="1">
        <v>124.0</v>
      </c>
      <c r="C913" s="1">
        <v>5.2752475E7</v>
      </c>
      <c r="D913" s="1" t="s">
        <v>1420</v>
      </c>
      <c r="E913" s="1" t="s">
        <v>70</v>
      </c>
      <c r="F913" s="1" t="s">
        <v>1778</v>
      </c>
      <c r="G913" s="1" t="s">
        <v>14</v>
      </c>
      <c r="H913" s="1">
        <v>5.0E7</v>
      </c>
      <c r="I913" s="1">
        <v>6.7</v>
      </c>
      <c r="J913" s="1">
        <f>(IMDB_Movies!$C913-IMDB_Movies!$H913)</f>
        <v>2752475</v>
      </c>
    </row>
    <row r="914" ht="14.25" customHeight="1">
      <c r="A914" s="1" t="s">
        <v>950</v>
      </c>
      <c r="B914" s="1">
        <v>109.0</v>
      </c>
      <c r="C914" s="1">
        <v>5.509283E7</v>
      </c>
      <c r="D914" s="1" t="s">
        <v>137</v>
      </c>
      <c r="E914" s="1" t="s">
        <v>12</v>
      </c>
      <c r="F914" s="1" t="s">
        <v>1779</v>
      </c>
      <c r="G914" s="1" t="s">
        <v>14</v>
      </c>
      <c r="H914" s="1">
        <v>6.0E7</v>
      </c>
      <c r="I914" s="1">
        <v>6.1</v>
      </c>
      <c r="J914" s="1">
        <f>(IMDB_Movies!$C914-IMDB_Movies!$H914)</f>
        <v>-4907170</v>
      </c>
    </row>
    <row r="915" ht="14.25" customHeight="1">
      <c r="A915" s="1" t="s">
        <v>1780</v>
      </c>
      <c r="B915" s="1">
        <v>128.0</v>
      </c>
      <c r="C915" s="1">
        <v>5.0815288E7</v>
      </c>
      <c r="D915" s="1" t="s">
        <v>1420</v>
      </c>
      <c r="E915" s="1" t="s">
        <v>70</v>
      </c>
      <c r="F915" s="1" t="s">
        <v>1781</v>
      </c>
      <c r="G915" s="1" t="s">
        <v>14</v>
      </c>
      <c r="H915" s="1">
        <v>5.0E7</v>
      </c>
      <c r="I915" s="1">
        <v>7.0</v>
      </c>
      <c r="J915" s="1">
        <f>(IMDB_Movies!$C915-IMDB_Movies!$H915)</f>
        <v>815288</v>
      </c>
    </row>
    <row r="916" ht="14.25" customHeight="1">
      <c r="A916" s="1" t="s">
        <v>162</v>
      </c>
      <c r="B916" s="1">
        <v>144.0</v>
      </c>
      <c r="C916" s="1">
        <v>5.2822418E7</v>
      </c>
      <c r="D916" s="1" t="s">
        <v>714</v>
      </c>
      <c r="E916" s="1" t="s">
        <v>12</v>
      </c>
      <c r="F916" s="1" t="s">
        <v>1782</v>
      </c>
      <c r="G916" s="1" t="s">
        <v>14</v>
      </c>
      <c r="H916" s="1">
        <v>5.0E7</v>
      </c>
      <c r="I916" s="1">
        <v>7.4</v>
      </c>
      <c r="J916" s="1">
        <f>(IMDB_Movies!$C916-IMDB_Movies!$H916)</f>
        <v>2822418</v>
      </c>
    </row>
    <row r="917" ht="14.25" customHeight="1">
      <c r="A917" s="1" t="s">
        <v>1783</v>
      </c>
      <c r="B917" s="1">
        <v>95.0</v>
      </c>
      <c r="C917" s="1">
        <v>5.0150619E7</v>
      </c>
      <c r="D917" s="1" t="s">
        <v>1165</v>
      </c>
      <c r="E917" s="1" t="s">
        <v>43</v>
      </c>
      <c r="F917" s="1" t="s">
        <v>1784</v>
      </c>
      <c r="G917" s="1" t="s">
        <v>14</v>
      </c>
      <c r="H917" s="1">
        <v>5.0E7</v>
      </c>
      <c r="I917" s="1">
        <v>7.3</v>
      </c>
      <c r="J917" s="1">
        <f>(IMDB_Movies!$C917-IMDB_Movies!$H917)</f>
        <v>150619</v>
      </c>
    </row>
    <row r="918" ht="14.25" customHeight="1">
      <c r="A918" s="1" t="s">
        <v>1785</v>
      </c>
      <c r="B918" s="1">
        <v>105.0</v>
      </c>
      <c r="C918" s="1">
        <v>4.874515E7</v>
      </c>
      <c r="D918" s="1" t="s">
        <v>581</v>
      </c>
      <c r="E918" s="1" t="s">
        <v>62</v>
      </c>
      <c r="F918" s="1" t="s">
        <v>1786</v>
      </c>
      <c r="G918" s="1" t="s">
        <v>14</v>
      </c>
      <c r="H918" s="1">
        <v>5.0E7</v>
      </c>
      <c r="I918" s="1">
        <v>5.8</v>
      </c>
      <c r="J918" s="1">
        <f>(IMDB_Movies!$C918-IMDB_Movies!$H918)</f>
        <v>-1254850</v>
      </c>
    </row>
    <row r="919" ht="14.25" customHeight="1">
      <c r="A919" s="1" t="s">
        <v>1300</v>
      </c>
      <c r="B919" s="1">
        <v>121.0</v>
      </c>
      <c r="C919" s="1">
        <v>5.0007168E7</v>
      </c>
      <c r="D919" s="1" t="s">
        <v>224</v>
      </c>
      <c r="E919" s="1" t="s">
        <v>12</v>
      </c>
      <c r="F919" s="1" t="s">
        <v>1787</v>
      </c>
      <c r="G919" s="1" t="s">
        <v>14</v>
      </c>
      <c r="H919" s="1">
        <v>5.0E7</v>
      </c>
      <c r="I919" s="1">
        <v>6.7</v>
      </c>
      <c r="J919" s="1">
        <f>(IMDB_Movies!$C919-IMDB_Movies!$H919)</f>
        <v>7168</v>
      </c>
    </row>
    <row r="920" ht="14.25" customHeight="1">
      <c r="A920" s="1" t="s">
        <v>112</v>
      </c>
      <c r="B920" s="1">
        <v>125.0</v>
      </c>
      <c r="C920" s="1">
        <v>4.8154732E7</v>
      </c>
      <c r="D920" s="1" t="s">
        <v>560</v>
      </c>
      <c r="E920" s="1" t="s">
        <v>12</v>
      </c>
      <c r="F920" s="1" t="s">
        <v>1788</v>
      </c>
      <c r="G920" s="1" t="s">
        <v>14</v>
      </c>
      <c r="H920" s="1">
        <v>5.0E7</v>
      </c>
      <c r="I920" s="1">
        <v>5.8</v>
      </c>
      <c r="J920" s="1">
        <f>(IMDB_Movies!$C920-IMDB_Movies!$H920)</f>
        <v>-1845268</v>
      </c>
    </row>
    <row r="921" ht="14.25" customHeight="1">
      <c r="A921" s="1" t="s">
        <v>297</v>
      </c>
      <c r="B921" s="1">
        <v>129.0</v>
      </c>
      <c r="C921" s="1">
        <v>4.8265581E7</v>
      </c>
      <c r="D921" s="1" t="s">
        <v>719</v>
      </c>
      <c r="E921" s="1" t="s">
        <v>70</v>
      </c>
      <c r="F921" s="1" t="s">
        <v>1789</v>
      </c>
      <c r="G921" s="1" t="s">
        <v>14</v>
      </c>
      <c r="H921" s="1">
        <v>5.0E7</v>
      </c>
      <c r="I921" s="1">
        <v>7.8</v>
      </c>
      <c r="J921" s="1">
        <f>(IMDB_Movies!$C921-IMDB_Movies!$H921)</f>
        <v>-1734419</v>
      </c>
    </row>
    <row r="922" ht="14.25" customHeight="1">
      <c r="A922" s="1" t="s">
        <v>1790</v>
      </c>
      <c r="B922" s="1">
        <v>132.0</v>
      </c>
      <c r="C922" s="1">
        <v>4.6982632E7</v>
      </c>
      <c r="D922" s="1" t="s">
        <v>1791</v>
      </c>
      <c r="E922" s="1" t="s">
        <v>43</v>
      </c>
      <c r="F922" s="1" t="s">
        <v>1792</v>
      </c>
      <c r="G922" s="1" t="s">
        <v>14</v>
      </c>
      <c r="H922" s="1">
        <v>5.0E7</v>
      </c>
      <c r="I922" s="1">
        <v>6.6</v>
      </c>
      <c r="J922" s="1">
        <f>(IMDB_Movies!$C922-IMDB_Movies!$H922)</f>
        <v>-3017368</v>
      </c>
    </row>
    <row r="923" ht="14.25" customHeight="1">
      <c r="A923" s="1" t="s">
        <v>1793</v>
      </c>
      <c r="B923" s="1">
        <v>118.0</v>
      </c>
      <c r="C923" s="1">
        <v>4.4737059E7</v>
      </c>
      <c r="D923" s="1" t="s">
        <v>1370</v>
      </c>
      <c r="E923" s="1" t="s">
        <v>57</v>
      </c>
      <c r="F923" s="1" t="s">
        <v>1794</v>
      </c>
      <c r="G923" s="1" t="s">
        <v>14</v>
      </c>
      <c r="H923" s="1">
        <v>5.0E7</v>
      </c>
      <c r="I923" s="1">
        <v>6.5</v>
      </c>
      <c r="J923" s="1">
        <f>(IMDB_Movies!$C923-IMDB_Movies!$H923)</f>
        <v>-5262941</v>
      </c>
    </row>
    <row r="924" ht="14.25" customHeight="1">
      <c r="A924" s="1" t="s">
        <v>1795</v>
      </c>
      <c r="B924" s="1">
        <v>113.0</v>
      </c>
      <c r="C924" s="1">
        <v>5.672408E7</v>
      </c>
      <c r="D924" s="1" t="s">
        <v>57</v>
      </c>
      <c r="E924" s="1" t="s">
        <v>57</v>
      </c>
      <c r="F924" s="1" t="s">
        <v>1796</v>
      </c>
      <c r="G924" s="1" t="s">
        <v>14</v>
      </c>
      <c r="H924" s="1">
        <v>5.0E7</v>
      </c>
      <c r="I924" s="1">
        <v>6.7</v>
      </c>
      <c r="J924" s="1">
        <f>(IMDB_Movies!$C924-IMDB_Movies!$H924)</f>
        <v>6724080</v>
      </c>
    </row>
    <row r="925" ht="14.25" customHeight="1">
      <c r="A925" s="1" t="s">
        <v>1090</v>
      </c>
      <c r="B925" s="1">
        <v>140.0</v>
      </c>
      <c r="C925" s="1">
        <v>4.4484065E7</v>
      </c>
      <c r="D925" s="1" t="s">
        <v>871</v>
      </c>
      <c r="E925" s="1" t="s">
        <v>12</v>
      </c>
      <c r="F925" s="1" t="s">
        <v>1797</v>
      </c>
      <c r="G925" s="1" t="s">
        <v>14</v>
      </c>
      <c r="H925" s="1">
        <v>5.0E7</v>
      </c>
      <c r="I925" s="1">
        <v>7.3</v>
      </c>
      <c r="J925" s="1">
        <f>(IMDB_Movies!$C925-IMDB_Movies!$H925)</f>
        <v>-5515935</v>
      </c>
    </row>
    <row r="926" ht="14.25" customHeight="1">
      <c r="A926" s="1" t="s">
        <v>1798</v>
      </c>
      <c r="B926" s="1">
        <v>89.0</v>
      </c>
      <c r="C926" s="1">
        <v>4.7553512E7</v>
      </c>
      <c r="D926" s="1" t="s">
        <v>37</v>
      </c>
      <c r="E926" s="1" t="s">
        <v>12</v>
      </c>
      <c r="F926" s="1" t="s">
        <v>1799</v>
      </c>
      <c r="G926" s="1" t="s">
        <v>14</v>
      </c>
      <c r="H926" s="1">
        <v>5.0E7</v>
      </c>
      <c r="I926" s="1">
        <v>5.8</v>
      </c>
      <c r="J926" s="1">
        <f>(IMDB_Movies!$C926-IMDB_Movies!$H926)</f>
        <v>-2446488</v>
      </c>
    </row>
    <row r="927" ht="14.25" customHeight="1">
      <c r="A927" s="1" t="s">
        <v>1800</v>
      </c>
      <c r="B927" s="1">
        <v>104.0</v>
      </c>
      <c r="C927" s="1">
        <v>4.261E7</v>
      </c>
      <c r="D927" s="1" t="s">
        <v>212</v>
      </c>
      <c r="E927" s="1" t="s">
        <v>12</v>
      </c>
      <c r="F927" s="1" t="s">
        <v>1801</v>
      </c>
      <c r="G927" s="1" t="s">
        <v>14</v>
      </c>
      <c r="H927" s="1">
        <v>5.5E7</v>
      </c>
      <c r="I927" s="1">
        <v>5.5</v>
      </c>
      <c r="J927" s="1">
        <f>(IMDB_Movies!$C927-IMDB_Movies!$H927)</f>
        <v>-12390000</v>
      </c>
    </row>
    <row r="928" ht="14.25" customHeight="1">
      <c r="A928" s="1" t="s">
        <v>1016</v>
      </c>
      <c r="B928" s="1">
        <v>106.0</v>
      </c>
      <c r="C928" s="1">
        <v>4.1482207E7</v>
      </c>
      <c r="D928" s="1" t="s">
        <v>365</v>
      </c>
      <c r="E928" s="1" t="s">
        <v>57</v>
      </c>
      <c r="F928" s="1" t="s">
        <v>1802</v>
      </c>
      <c r="G928" s="1" t="s">
        <v>14</v>
      </c>
      <c r="H928" s="1">
        <v>5.0E7</v>
      </c>
      <c r="I928" s="1">
        <v>6.3</v>
      </c>
      <c r="J928" s="1">
        <f>(IMDB_Movies!$C928-IMDB_Movies!$H928)</f>
        <v>-8517793</v>
      </c>
    </row>
    <row r="929" ht="14.25" customHeight="1">
      <c r="A929" s="1" t="s">
        <v>1704</v>
      </c>
      <c r="B929" s="1">
        <v>141.0</v>
      </c>
      <c r="C929" s="1">
        <v>4.7105085E7</v>
      </c>
      <c r="D929" s="1" t="s">
        <v>723</v>
      </c>
      <c r="E929" s="1" t="s">
        <v>62</v>
      </c>
      <c r="F929" s="1" t="s">
        <v>1803</v>
      </c>
      <c r="G929" s="1" t="s">
        <v>14</v>
      </c>
      <c r="H929" s="1">
        <v>5.0E7</v>
      </c>
      <c r="I929" s="1">
        <v>7.4</v>
      </c>
      <c r="J929" s="1">
        <f>(IMDB_Movies!$C929-IMDB_Movies!$H929)</f>
        <v>-2894915</v>
      </c>
    </row>
    <row r="930" ht="14.25" customHeight="1">
      <c r="A930" s="1" t="s">
        <v>929</v>
      </c>
      <c r="B930" s="1">
        <v>124.0</v>
      </c>
      <c r="C930" s="1">
        <v>4.1256277E7</v>
      </c>
      <c r="D930" s="1" t="s">
        <v>37</v>
      </c>
      <c r="E930" s="1" t="s">
        <v>12</v>
      </c>
      <c r="F930" s="1" t="s">
        <v>1804</v>
      </c>
      <c r="G930" s="1" t="s">
        <v>14</v>
      </c>
      <c r="H930" s="1">
        <v>5.0E7</v>
      </c>
      <c r="I930" s="1">
        <v>5.9</v>
      </c>
      <c r="J930" s="1">
        <f>(IMDB_Movies!$C930-IMDB_Movies!$H930)</f>
        <v>-8743723</v>
      </c>
    </row>
    <row r="931" ht="14.25" customHeight="1">
      <c r="A931" s="1" t="s">
        <v>1805</v>
      </c>
      <c r="B931" s="1">
        <v>98.0</v>
      </c>
      <c r="C931" s="1">
        <v>5.0740078E7</v>
      </c>
      <c r="D931" s="1" t="s">
        <v>817</v>
      </c>
      <c r="E931" s="1" t="s">
        <v>12</v>
      </c>
      <c r="F931" s="1" t="s">
        <v>1806</v>
      </c>
      <c r="G931" s="1" t="s">
        <v>14</v>
      </c>
      <c r="H931" s="1">
        <v>4.5E7</v>
      </c>
      <c r="I931" s="1">
        <v>6.2</v>
      </c>
      <c r="J931" s="1">
        <f>(IMDB_Movies!$C931-IMDB_Movies!$H931)</f>
        <v>5740078</v>
      </c>
    </row>
    <row r="932" ht="14.25" customHeight="1">
      <c r="A932" s="1" t="s">
        <v>1807</v>
      </c>
      <c r="B932" s="1">
        <v>108.0</v>
      </c>
      <c r="C932" s="1">
        <v>4.020302E7</v>
      </c>
      <c r="D932" s="1" t="s">
        <v>545</v>
      </c>
      <c r="E932" s="1" t="s">
        <v>57</v>
      </c>
      <c r="F932" s="1" t="s">
        <v>1808</v>
      </c>
      <c r="G932" s="1" t="s">
        <v>14</v>
      </c>
      <c r="H932" s="1">
        <v>4.0E7</v>
      </c>
      <c r="I932" s="1">
        <v>5.9</v>
      </c>
      <c r="J932" s="1">
        <f>(IMDB_Movies!$C932-IMDB_Movies!$H932)</f>
        <v>203020</v>
      </c>
    </row>
    <row r="933" ht="14.25" customHeight="1">
      <c r="A933" s="1" t="s">
        <v>1809</v>
      </c>
      <c r="B933" s="1">
        <v>114.0</v>
      </c>
      <c r="C933" s="1">
        <v>4.0905277E7</v>
      </c>
      <c r="D933" s="1" t="s">
        <v>1810</v>
      </c>
      <c r="E933" s="1" t="s">
        <v>62</v>
      </c>
      <c r="F933" s="1" t="s">
        <v>1811</v>
      </c>
      <c r="G933" s="1" t="s">
        <v>14</v>
      </c>
      <c r="H933" s="1">
        <v>5.0E7</v>
      </c>
      <c r="I933" s="1">
        <v>6.5</v>
      </c>
      <c r="J933" s="1">
        <f>(IMDB_Movies!$C933-IMDB_Movies!$H933)</f>
        <v>-9094723</v>
      </c>
    </row>
    <row r="934" ht="14.25" customHeight="1">
      <c r="A934" s="1" t="s">
        <v>1812</v>
      </c>
      <c r="B934" s="1">
        <v>101.0</v>
      </c>
      <c r="C934" s="1">
        <v>3.85905E7</v>
      </c>
      <c r="D934" s="1" t="s">
        <v>19</v>
      </c>
      <c r="E934" s="1" t="s">
        <v>12</v>
      </c>
      <c r="F934" s="1" t="s">
        <v>1813</v>
      </c>
      <c r="G934" s="1" t="s">
        <v>14</v>
      </c>
      <c r="H934" s="1">
        <v>5.0E7</v>
      </c>
      <c r="I934" s="1">
        <v>4.4</v>
      </c>
      <c r="J934" s="1">
        <f>(IMDB_Movies!$C934-IMDB_Movies!$H934)</f>
        <v>-11409500</v>
      </c>
    </row>
    <row r="935" ht="14.25" customHeight="1">
      <c r="A935" s="1" t="s">
        <v>1685</v>
      </c>
      <c r="B935" s="1">
        <v>93.0</v>
      </c>
      <c r="C935" s="1">
        <v>3.9177541E7</v>
      </c>
      <c r="D935" s="1" t="s">
        <v>87</v>
      </c>
      <c r="E935" s="1" t="s">
        <v>12</v>
      </c>
      <c r="F935" s="1" t="s">
        <v>1814</v>
      </c>
      <c r="G935" s="1" t="s">
        <v>14</v>
      </c>
      <c r="H935" s="1">
        <v>5.0E7</v>
      </c>
      <c r="I935" s="1">
        <v>3.5</v>
      </c>
      <c r="J935" s="1">
        <f>(IMDB_Movies!$C935-IMDB_Movies!$H935)</f>
        <v>-10822459</v>
      </c>
    </row>
    <row r="936" ht="14.25" customHeight="1">
      <c r="A936" s="1" t="s">
        <v>1815</v>
      </c>
      <c r="B936" s="1">
        <v>119.0</v>
      </c>
      <c r="C936" s="1">
        <v>3.9778599E7</v>
      </c>
      <c r="D936" s="1" t="s">
        <v>682</v>
      </c>
      <c r="E936" s="1" t="s">
        <v>43</v>
      </c>
      <c r="F936" s="1" t="s">
        <v>1816</v>
      </c>
      <c r="G936" s="1" t="s">
        <v>14</v>
      </c>
      <c r="H936" s="1">
        <v>5.0E7</v>
      </c>
      <c r="I936" s="1">
        <v>6.6</v>
      </c>
      <c r="J936" s="1">
        <f>(IMDB_Movies!$C936-IMDB_Movies!$H936)</f>
        <v>-10221401</v>
      </c>
    </row>
    <row r="937" ht="14.25" customHeight="1">
      <c r="A937" s="1" t="s">
        <v>1168</v>
      </c>
      <c r="B937" s="1">
        <v>119.0</v>
      </c>
      <c r="C937" s="1">
        <v>3.7486138E7</v>
      </c>
      <c r="D937" s="1" t="s">
        <v>545</v>
      </c>
      <c r="E937" s="1" t="s">
        <v>57</v>
      </c>
      <c r="F937" s="1" t="s">
        <v>1817</v>
      </c>
      <c r="G937" s="1" t="s">
        <v>14</v>
      </c>
      <c r="H937" s="1">
        <v>5.0E7</v>
      </c>
      <c r="I937" s="1">
        <v>6.0</v>
      </c>
      <c r="J937" s="1">
        <f>(IMDB_Movies!$C937-IMDB_Movies!$H937)</f>
        <v>-12513862</v>
      </c>
    </row>
    <row r="938" ht="14.25" customHeight="1">
      <c r="A938" s="1" t="s">
        <v>1765</v>
      </c>
      <c r="B938" s="1">
        <v>99.0</v>
      </c>
      <c r="C938" s="1">
        <v>3.8105077E7</v>
      </c>
      <c r="D938" s="1" t="s">
        <v>185</v>
      </c>
      <c r="E938" s="1" t="s">
        <v>12</v>
      </c>
      <c r="F938" s="1" t="s">
        <v>1818</v>
      </c>
      <c r="G938" s="1" t="s">
        <v>14</v>
      </c>
      <c r="H938" s="1">
        <v>4.0E7</v>
      </c>
      <c r="I938" s="1">
        <v>6.4</v>
      </c>
      <c r="J938" s="1">
        <f>(IMDB_Movies!$C938-IMDB_Movies!$H938)</f>
        <v>-1894923</v>
      </c>
    </row>
    <row r="939" ht="14.25" customHeight="1">
      <c r="A939" s="1" t="s">
        <v>45</v>
      </c>
      <c r="B939" s="1">
        <v>137.0</v>
      </c>
      <c r="C939" s="1">
        <v>3.5168395E7</v>
      </c>
      <c r="D939" s="1" t="s">
        <v>1691</v>
      </c>
      <c r="E939" s="1" t="s">
        <v>70</v>
      </c>
      <c r="F939" s="1" t="s">
        <v>1819</v>
      </c>
      <c r="G939" s="1" t="s">
        <v>14</v>
      </c>
      <c r="H939" s="1">
        <v>5.0E7</v>
      </c>
      <c r="I939" s="1">
        <v>6.5</v>
      </c>
      <c r="J939" s="1">
        <f>(IMDB_Movies!$C939-IMDB_Movies!$H939)</f>
        <v>-14831605</v>
      </c>
    </row>
    <row r="940" ht="14.25" customHeight="1">
      <c r="A940" s="1" t="s">
        <v>1820</v>
      </c>
      <c r="B940" s="1">
        <v>117.0</v>
      </c>
      <c r="C940" s="1">
        <v>3.28E7</v>
      </c>
      <c r="D940" s="1" t="s">
        <v>1821</v>
      </c>
      <c r="E940" s="1" t="s">
        <v>57</v>
      </c>
      <c r="F940" s="1" t="s">
        <v>1822</v>
      </c>
      <c r="G940" s="1" t="s">
        <v>14</v>
      </c>
      <c r="H940" s="1">
        <v>4.0E7</v>
      </c>
      <c r="I940" s="1">
        <v>4.3</v>
      </c>
      <c r="J940" s="1">
        <f>(IMDB_Movies!$C940-IMDB_Movies!$H940)</f>
        <v>-7200000</v>
      </c>
    </row>
    <row r="941" ht="14.25" customHeight="1">
      <c r="A941" s="1" t="s">
        <v>1611</v>
      </c>
      <c r="B941" s="1">
        <v>87.0</v>
      </c>
      <c r="C941" s="1">
        <v>3.3643461E7</v>
      </c>
      <c r="D941" s="1" t="s">
        <v>1081</v>
      </c>
      <c r="E941" s="1" t="s">
        <v>57</v>
      </c>
      <c r="F941" s="1" t="s">
        <v>1823</v>
      </c>
      <c r="G941" s="1" t="s">
        <v>14</v>
      </c>
      <c r="H941" s="1">
        <v>5.0E7</v>
      </c>
      <c r="I941" s="1">
        <v>4.2</v>
      </c>
      <c r="J941" s="1">
        <f>(IMDB_Movies!$C941-IMDB_Movies!$H941)</f>
        <v>-16356539</v>
      </c>
    </row>
    <row r="942" ht="14.25" customHeight="1">
      <c r="A942" s="1" t="s">
        <v>1300</v>
      </c>
      <c r="B942" s="1">
        <v>129.0</v>
      </c>
      <c r="C942" s="1">
        <v>3.2741596E7</v>
      </c>
      <c r="D942" s="1" t="s">
        <v>1824</v>
      </c>
      <c r="E942" s="1" t="s">
        <v>70</v>
      </c>
      <c r="F942" s="1" t="s">
        <v>1825</v>
      </c>
      <c r="G942" s="1" t="s">
        <v>14</v>
      </c>
      <c r="H942" s="1">
        <v>5.0E7</v>
      </c>
      <c r="I942" s="1">
        <v>6.5</v>
      </c>
      <c r="J942" s="1">
        <f>(IMDB_Movies!$C942-IMDB_Movies!$H942)</f>
        <v>-17258404</v>
      </c>
    </row>
    <row r="943" ht="14.25" customHeight="1">
      <c r="A943" s="1" t="s">
        <v>1826</v>
      </c>
      <c r="B943" s="1">
        <v>115.0</v>
      </c>
      <c r="C943" s="1">
        <v>3.1874869E7</v>
      </c>
      <c r="D943" s="1" t="s">
        <v>820</v>
      </c>
      <c r="E943" s="1" t="s">
        <v>62</v>
      </c>
      <c r="F943" s="1" t="s">
        <v>1827</v>
      </c>
      <c r="G943" s="1" t="s">
        <v>14</v>
      </c>
      <c r="H943" s="1">
        <v>5.0E7</v>
      </c>
      <c r="I943" s="1">
        <v>6.1</v>
      </c>
      <c r="J943" s="1">
        <f>(IMDB_Movies!$C943-IMDB_Movies!$H943)</f>
        <v>-18125131</v>
      </c>
    </row>
    <row r="944" ht="14.25" customHeight="1">
      <c r="A944" s="1" t="s">
        <v>423</v>
      </c>
      <c r="B944" s="1">
        <v>132.0</v>
      </c>
      <c r="C944" s="1">
        <v>3.0306268E7</v>
      </c>
      <c r="D944" s="1" t="s">
        <v>185</v>
      </c>
      <c r="E944" s="1" t="s">
        <v>12</v>
      </c>
      <c r="F944" s="1" t="s">
        <v>1828</v>
      </c>
      <c r="G944" s="1" t="s">
        <v>14</v>
      </c>
      <c r="H944" s="1">
        <v>5.0E7</v>
      </c>
      <c r="I944" s="1">
        <v>6.3</v>
      </c>
      <c r="J944" s="1">
        <f>(IMDB_Movies!$C944-IMDB_Movies!$H944)</f>
        <v>-19693732</v>
      </c>
    </row>
    <row r="945" ht="14.25" customHeight="1">
      <c r="A945" s="1" t="s">
        <v>1829</v>
      </c>
      <c r="B945" s="1">
        <v>131.0</v>
      </c>
      <c r="C945" s="1">
        <v>2.7667947E7</v>
      </c>
      <c r="D945" s="1" t="s">
        <v>790</v>
      </c>
      <c r="E945" s="1" t="s">
        <v>62</v>
      </c>
      <c r="F945" s="1" t="s">
        <v>1830</v>
      </c>
      <c r="G945" s="1" t="s">
        <v>14</v>
      </c>
      <c r="H945" s="1">
        <v>5.0E7</v>
      </c>
      <c r="I945" s="1">
        <v>6.2</v>
      </c>
      <c r="J945" s="1">
        <f>(IMDB_Movies!$C945-IMDB_Movies!$H945)</f>
        <v>-22332053</v>
      </c>
    </row>
    <row r="946" ht="14.25" customHeight="1">
      <c r="A946" s="1" t="s">
        <v>1360</v>
      </c>
      <c r="B946" s="1">
        <v>95.0</v>
      </c>
      <c r="C946" s="1">
        <v>2.706716E7</v>
      </c>
      <c r="D946" s="1" t="s">
        <v>545</v>
      </c>
      <c r="E946" s="1" t="s">
        <v>57</v>
      </c>
      <c r="F946" s="1" t="s">
        <v>1831</v>
      </c>
      <c r="G946" s="1" t="s">
        <v>14</v>
      </c>
      <c r="H946" s="1">
        <v>5.0E7</v>
      </c>
      <c r="I946" s="1">
        <v>5.9</v>
      </c>
      <c r="J946" s="1">
        <f>(IMDB_Movies!$C946-IMDB_Movies!$H946)</f>
        <v>-22932840</v>
      </c>
    </row>
    <row r="947" ht="14.25" customHeight="1">
      <c r="A947" s="1" t="s">
        <v>1832</v>
      </c>
      <c r="B947" s="1">
        <v>125.0</v>
      </c>
      <c r="C947" s="1">
        <v>2.6616999E7</v>
      </c>
      <c r="D947" s="1" t="s">
        <v>628</v>
      </c>
      <c r="E947" s="1" t="s">
        <v>12</v>
      </c>
      <c r="F947" s="1" t="s">
        <v>1833</v>
      </c>
      <c r="G947" s="1" t="s">
        <v>14</v>
      </c>
      <c r="H947" s="1">
        <v>4.0E7</v>
      </c>
      <c r="I947" s="1">
        <v>5.9</v>
      </c>
      <c r="J947" s="1">
        <f>(IMDB_Movies!$C947-IMDB_Movies!$H947)</f>
        <v>-13383001</v>
      </c>
    </row>
    <row r="948" ht="14.25" customHeight="1">
      <c r="A948" s="1" t="s">
        <v>509</v>
      </c>
      <c r="B948" s="1">
        <v>98.0</v>
      </c>
      <c r="C948" s="1">
        <v>2.653612E7</v>
      </c>
      <c r="D948" s="1" t="s">
        <v>871</v>
      </c>
      <c r="E948" s="1" t="s">
        <v>12</v>
      </c>
      <c r="F948" s="1" t="s">
        <v>1834</v>
      </c>
      <c r="G948" s="1" t="s">
        <v>14</v>
      </c>
      <c r="H948" s="1">
        <v>5.0E7</v>
      </c>
      <c r="I948" s="1">
        <v>6.5</v>
      </c>
      <c r="J948" s="1">
        <f>(IMDB_Movies!$C948-IMDB_Movies!$H948)</f>
        <v>-23463880</v>
      </c>
    </row>
    <row r="949" ht="14.25" customHeight="1">
      <c r="A949" s="1" t="s">
        <v>1300</v>
      </c>
      <c r="B949" s="1">
        <v>110.0</v>
      </c>
      <c r="C949" s="1">
        <v>2.6199517E7</v>
      </c>
      <c r="D949" s="1" t="s">
        <v>871</v>
      </c>
      <c r="E949" s="1" t="s">
        <v>12</v>
      </c>
      <c r="F949" s="1" t="s">
        <v>1835</v>
      </c>
      <c r="G949" s="1" t="s">
        <v>14</v>
      </c>
      <c r="H949" s="1">
        <v>5.0E7</v>
      </c>
      <c r="I949" s="1">
        <v>6.4</v>
      </c>
      <c r="J949" s="1">
        <f>(IMDB_Movies!$C949-IMDB_Movies!$H949)</f>
        <v>-23800483</v>
      </c>
    </row>
    <row r="950" ht="14.25" customHeight="1">
      <c r="A950" s="1" t="s">
        <v>689</v>
      </c>
      <c r="B950" s="1">
        <v>118.0</v>
      </c>
      <c r="C950" s="1">
        <v>2.5450527E7</v>
      </c>
      <c r="D950" s="1" t="s">
        <v>871</v>
      </c>
      <c r="E950" s="1" t="s">
        <v>12</v>
      </c>
      <c r="F950" s="1" t="s">
        <v>1836</v>
      </c>
      <c r="G950" s="1" t="s">
        <v>14</v>
      </c>
      <c r="H950" s="1">
        <v>5.0E7</v>
      </c>
      <c r="I950" s="1">
        <v>6.5</v>
      </c>
      <c r="J950" s="1">
        <f>(IMDB_Movies!$C950-IMDB_Movies!$H950)</f>
        <v>-24549473</v>
      </c>
    </row>
    <row r="951" ht="14.25" customHeight="1">
      <c r="A951" s="1" t="s">
        <v>1837</v>
      </c>
      <c r="B951" s="1">
        <v>101.0</v>
      </c>
      <c r="C951" s="1">
        <v>2.540725E7</v>
      </c>
      <c r="D951" s="1" t="s">
        <v>137</v>
      </c>
      <c r="E951" s="1" t="s">
        <v>12</v>
      </c>
      <c r="F951" s="1" t="s">
        <v>1838</v>
      </c>
      <c r="G951" s="1" t="s">
        <v>14</v>
      </c>
      <c r="H951" s="1">
        <v>5.0E7</v>
      </c>
      <c r="I951" s="1">
        <v>5.7</v>
      </c>
      <c r="J951" s="1">
        <f>(IMDB_Movies!$C951-IMDB_Movies!$H951)</f>
        <v>-24592750</v>
      </c>
    </row>
    <row r="952" ht="14.25" customHeight="1">
      <c r="A952" s="1" t="s">
        <v>273</v>
      </c>
      <c r="B952" s="1">
        <v>90.0</v>
      </c>
      <c r="C952" s="1">
        <v>2.3159305E7</v>
      </c>
      <c r="D952" s="1" t="s">
        <v>277</v>
      </c>
      <c r="E952" s="1" t="s">
        <v>12</v>
      </c>
      <c r="F952" s="1" t="s">
        <v>1839</v>
      </c>
      <c r="G952" s="1" t="s">
        <v>14</v>
      </c>
      <c r="H952" s="1">
        <v>7.0E7</v>
      </c>
      <c r="I952" s="1">
        <v>8.0</v>
      </c>
      <c r="J952" s="1">
        <f>(IMDB_Movies!$C952-IMDB_Movies!$H952)</f>
        <v>-46840695</v>
      </c>
    </row>
    <row r="953" ht="14.25" customHeight="1">
      <c r="A953" s="1" t="s">
        <v>1840</v>
      </c>
      <c r="B953" s="1">
        <v>119.0</v>
      </c>
      <c r="C953" s="1">
        <v>2.4006726E7</v>
      </c>
      <c r="D953" s="1" t="s">
        <v>1841</v>
      </c>
      <c r="E953" s="1" t="s">
        <v>43</v>
      </c>
      <c r="F953" s="1" t="s">
        <v>1842</v>
      </c>
      <c r="G953" s="1" t="s">
        <v>14</v>
      </c>
      <c r="H953" s="1">
        <v>5.0E7</v>
      </c>
      <c r="I953" s="1">
        <v>7.3</v>
      </c>
      <c r="J953" s="1">
        <f>(IMDB_Movies!$C953-IMDB_Movies!$H953)</f>
        <v>-25993274</v>
      </c>
    </row>
    <row r="954" ht="14.25" customHeight="1">
      <c r="A954" s="1" t="s">
        <v>846</v>
      </c>
      <c r="B954" s="1">
        <v>139.0</v>
      </c>
      <c r="C954" s="1">
        <v>2.0389967E7</v>
      </c>
      <c r="D954" s="1" t="s">
        <v>1843</v>
      </c>
      <c r="E954" s="1" t="s">
        <v>12</v>
      </c>
      <c r="F954" s="1" t="s">
        <v>1844</v>
      </c>
      <c r="G954" s="1" t="s">
        <v>14</v>
      </c>
      <c r="H954" s="1">
        <v>5.0E7</v>
      </c>
      <c r="I954" s="1">
        <v>6.7</v>
      </c>
      <c r="J954" s="1">
        <f>(IMDB_Movies!$C954-IMDB_Movies!$H954)</f>
        <v>-29610033</v>
      </c>
    </row>
    <row r="955" ht="14.25" customHeight="1">
      <c r="A955" s="1" t="s">
        <v>1620</v>
      </c>
      <c r="B955" s="1">
        <v>130.0</v>
      </c>
      <c r="C955" s="1">
        <v>1.959374E7</v>
      </c>
      <c r="D955" s="1" t="s">
        <v>790</v>
      </c>
      <c r="E955" s="1" t="s">
        <v>62</v>
      </c>
      <c r="F955" s="1" t="s">
        <v>1845</v>
      </c>
      <c r="G955" s="1" t="s">
        <v>14</v>
      </c>
      <c r="H955" s="1">
        <v>5.0E7</v>
      </c>
      <c r="I955" s="1">
        <v>7.5</v>
      </c>
      <c r="J955" s="1">
        <f>(IMDB_Movies!$C955-IMDB_Movies!$H955)</f>
        <v>-30406260</v>
      </c>
    </row>
    <row r="956" ht="14.25" customHeight="1">
      <c r="A956" s="1" t="s">
        <v>1544</v>
      </c>
      <c r="B956" s="1">
        <v>100.0</v>
      </c>
      <c r="C956" s="1">
        <v>1.9118247E7</v>
      </c>
      <c r="D956" s="1" t="s">
        <v>795</v>
      </c>
      <c r="E956" s="1" t="s">
        <v>12</v>
      </c>
      <c r="F956" s="1" t="s">
        <v>1846</v>
      </c>
      <c r="G956" s="1" t="s">
        <v>14</v>
      </c>
      <c r="H956" s="1">
        <v>4.0E7</v>
      </c>
      <c r="I956" s="1">
        <v>5.4</v>
      </c>
      <c r="J956" s="1">
        <f>(IMDB_Movies!$C956-IMDB_Movies!$H956)</f>
        <v>-20881753</v>
      </c>
    </row>
    <row r="957" ht="14.25" customHeight="1">
      <c r="A957" s="1" t="s">
        <v>1760</v>
      </c>
      <c r="B957" s="1">
        <v>114.0</v>
      </c>
      <c r="C957" s="1">
        <v>2.6442251E7</v>
      </c>
      <c r="D957" s="1" t="s">
        <v>224</v>
      </c>
      <c r="E957" s="1" t="s">
        <v>12</v>
      </c>
      <c r="F957" s="1" t="s">
        <v>1847</v>
      </c>
      <c r="G957" s="1" t="s">
        <v>14</v>
      </c>
      <c r="H957" s="1">
        <v>5.0E7</v>
      </c>
      <c r="I957" s="1">
        <v>6.6</v>
      </c>
      <c r="J957" s="1">
        <f>(IMDB_Movies!$C957-IMDB_Movies!$H957)</f>
        <v>-23557749</v>
      </c>
    </row>
    <row r="958" ht="14.25" customHeight="1">
      <c r="A958" s="1" t="s">
        <v>1848</v>
      </c>
      <c r="B958" s="1">
        <v>96.0</v>
      </c>
      <c r="C958" s="1">
        <v>1.7114882E7</v>
      </c>
      <c r="D958" s="1" t="s">
        <v>820</v>
      </c>
      <c r="E958" s="1" t="s">
        <v>62</v>
      </c>
      <c r="F958" s="1" t="s">
        <v>1849</v>
      </c>
      <c r="G958" s="1" t="s">
        <v>14</v>
      </c>
      <c r="H958" s="1">
        <v>2.5E7</v>
      </c>
      <c r="I958" s="1">
        <v>7.7</v>
      </c>
      <c r="J958" s="1">
        <f>(IMDB_Movies!$C958-IMDB_Movies!$H958)</f>
        <v>-7885118</v>
      </c>
    </row>
    <row r="959" ht="14.25" customHeight="1">
      <c r="A959" s="1" t="s">
        <v>1850</v>
      </c>
      <c r="B959" s="1">
        <v>110.0</v>
      </c>
      <c r="C959" s="1">
        <v>1.8472363E7</v>
      </c>
      <c r="D959" s="1" t="s">
        <v>1179</v>
      </c>
      <c r="E959" s="1" t="s">
        <v>12</v>
      </c>
      <c r="F959" s="1" t="s">
        <v>1851</v>
      </c>
      <c r="G959" s="1" t="s">
        <v>14</v>
      </c>
      <c r="H959" s="1">
        <v>5.0E7</v>
      </c>
      <c r="I959" s="1">
        <v>5.8</v>
      </c>
      <c r="J959" s="1">
        <f>(IMDB_Movies!$C959-IMDB_Movies!$H959)</f>
        <v>-31527637</v>
      </c>
    </row>
    <row r="960" ht="14.25" customHeight="1">
      <c r="A960" s="1" t="s">
        <v>738</v>
      </c>
      <c r="B960" s="1">
        <v>158.0</v>
      </c>
      <c r="C960" s="1">
        <v>1.4131298E7</v>
      </c>
      <c r="D960" s="1" t="s">
        <v>1210</v>
      </c>
      <c r="E960" s="1" t="s">
        <v>43</v>
      </c>
      <c r="F960" s="1" t="s">
        <v>1852</v>
      </c>
      <c r="G960" s="1" t="s">
        <v>14</v>
      </c>
      <c r="H960" s="1">
        <v>3.9E8</v>
      </c>
      <c r="I960" s="1">
        <v>6.4</v>
      </c>
      <c r="J960" s="1">
        <f>(IMDB_Movies!$C960-IMDB_Movies!$H960)</f>
        <v>-375868702</v>
      </c>
    </row>
    <row r="961" ht="14.25" customHeight="1">
      <c r="A961" s="1" t="s">
        <v>1853</v>
      </c>
      <c r="B961" s="1">
        <v>102.0</v>
      </c>
      <c r="C961" s="1">
        <v>2.155724E7</v>
      </c>
      <c r="D961" s="1" t="s">
        <v>1854</v>
      </c>
      <c r="E961" s="1" t="s">
        <v>43</v>
      </c>
      <c r="F961" s="1" t="s">
        <v>1855</v>
      </c>
      <c r="G961" s="1" t="s">
        <v>14</v>
      </c>
      <c r="H961" s="1">
        <v>4.99E7</v>
      </c>
      <c r="I961" s="1">
        <v>5.6</v>
      </c>
      <c r="J961" s="1">
        <f>(IMDB_Movies!$C961-IMDB_Movies!$H961)</f>
        <v>-28342760</v>
      </c>
    </row>
    <row r="962" ht="14.25" customHeight="1">
      <c r="A962" s="1" t="s">
        <v>1856</v>
      </c>
      <c r="B962" s="1">
        <v>84.0</v>
      </c>
      <c r="C962" s="1">
        <v>2.128344E7</v>
      </c>
      <c r="D962" s="1" t="s">
        <v>719</v>
      </c>
      <c r="E962" s="1" t="s">
        <v>70</v>
      </c>
      <c r="F962" s="1" t="s">
        <v>1857</v>
      </c>
      <c r="G962" s="1" t="s">
        <v>14</v>
      </c>
      <c r="H962" s="1">
        <v>5.5E7</v>
      </c>
      <c r="I962" s="1">
        <v>6.0</v>
      </c>
      <c r="J962" s="1">
        <f>(IMDB_Movies!$C962-IMDB_Movies!$H962)</f>
        <v>-33716560</v>
      </c>
    </row>
    <row r="963" ht="14.25" customHeight="1">
      <c r="A963" s="1" t="s">
        <v>1858</v>
      </c>
      <c r="B963" s="1">
        <v>115.0</v>
      </c>
      <c r="C963" s="1">
        <v>1.0556196E7</v>
      </c>
      <c r="D963" s="1" t="s">
        <v>790</v>
      </c>
      <c r="E963" s="1" t="s">
        <v>62</v>
      </c>
      <c r="F963" s="1" t="s">
        <v>1859</v>
      </c>
      <c r="G963" s="1" t="s">
        <v>14</v>
      </c>
      <c r="H963" s="1">
        <v>5.0E7</v>
      </c>
      <c r="I963" s="1">
        <v>6.2</v>
      </c>
      <c r="J963" s="1">
        <f>(IMDB_Movies!$C963-IMDB_Movies!$H963)</f>
        <v>-39443804</v>
      </c>
    </row>
    <row r="964" ht="14.25" customHeight="1">
      <c r="A964" s="1" t="s">
        <v>1860</v>
      </c>
      <c r="B964" s="1">
        <v>99.0</v>
      </c>
      <c r="C964" s="1">
        <v>1.6671505E7</v>
      </c>
      <c r="D964" s="1" t="s">
        <v>1861</v>
      </c>
      <c r="E964" s="1" t="s">
        <v>43</v>
      </c>
      <c r="F964" s="1" t="s">
        <v>1862</v>
      </c>
      <c r="G964" s="1" t="s">
        <v>14</v>
      </c>
      <c r="H964" s="1">
        <v>5.0E7</v>
      </c>
      <c r="I964" s="1">
        <v>5.9</v>
      </c>
      <c r="J964" s="1">
        <f>(IMDB_Movies!$C964-IMDB_Movies!$H964)</f>
        <v>-33328495</v>
      </c>
    </row>
    <row r="965" ht="14.25" customHeight="1">
      <c r="A965" s="1" t="s">
        <v>1863</v>
      </c>
      <c r="B965" s="1">
        <v>135.0</v>
      </c>
      <c r="C965" s="1">
        <v>1.04E7</v>
      </c>
      <c r="D965" s="1" t="s">
        <v>129</v>
      </c>
      <c r="E965" s="1" t="s">
        <v>70</v>
      </c>
      <c r="F965" s="1" t="s">
        <v>1864</v>
      </c>
      <c r="G965" s="1" t="s">
        <v>14</v>
      </c>
      <c r="H965" s="1">
        <v>5.0E7</v>
      </c>
      <c r="I965" s="1">
        <v>5.1</v>
      </c>
      <c r="J965" s="1">
        <f>(IMDB_Movies!$C965-IMDB_Movies!$H965)</f>
        <v>-39600000</v>
      </c>
    </row>
    <row r="966" ht="14.25" customHeight="1">
      <c r="A966" s="1" t="s">
        <v>248</v>
      </c>
      <c r="B966" s="1">
        <v>108.0</v>
      </c>
      <c r="C966" s="1">
        <v>9528092.0</v>
      </c>
      <c r="D966" s="1" t="s">
        <v>1264</v>
      </c>
      <c r="E966" s="1" t="s">
        <v>53</v>
      </c>
      <c r="F966" s="1" t="s">
        <v>1865</v>
      </c>
      <c r="G966" s="1" t="s">
        <v>14</v>
      </c>
      <c r="H966" s="1">
        <v>2.2E7</v>
      </c>
      <c r="I966" s="1">
        <v>6.8</v>
      </c>
      <c r="J966" s="1">
        <f>(IMDB_Movies!$C966-IMDB_Movies!$H966)</f>
        <v>-12471908</v>
      </c>
    </row>
    <row r="967" ht="14.25" customHeight="1">
      <c r="A967" s="1" t="s">
        <v>648</v>
      </c>
      <c r="B967" s="1">
        <v>127.0</v>
      </c>
      <c r="C967" s="1">
        <v>1.0137232E7</v>
      </c>
      <c r="D967" s="1" t="s">
        <v>1866</v>
      </c>
      <c r="E967" s="1" t="s">
        <v>12</v>
      </c>
      <c r="F967" s="1" t="s">
        <v>1867</v>
      </c>
      <c r="G967" s="1" t="s">
        <v>14</v>
      </c>
      <c r="H967" s="1">
        <v>5.0E7</v>
      </c>
      <c r="I967" s="1">
        <v>6.0</v>
      </c>
      <c r="J967" s="1">
        <f>(IMDB_Movies!$C967-IMDB_Movies!$H967)</f>
        <v>-39862768</v>
      </c>
    </row>
    <row r="968" ht="14.25" customHeight="1">
      <c r="A968" s="1" t="s">
        <v>1631</v>
      </c>
      <c r="B968" s="1">
        <v>107.0</v>
      </c>
      <c r="C968" s="1">
        <v>9795017.0</v>
      </c>
      <c r="D968" s="1" t="s">
        <v>790</v>
      </c>
      <c r="E968" s="1" t="s">
        <v>62</v>
      </c>
      <c r="F968" s="1" t="s">
        <v>1868</v>
      </c>
      <c r="G968" s="1" t="s">
        <v>14</v>
      </c>
      <c r="H968" s="1">
        <v>5.0E7</v>
      </c>
      <c r="I968" s="1">
        <v>5.1</v>
      </c>
      <c r="J968" s="1">
        <f>(IMDB_Movies!$C968-IMDB_Movies!$H968)</f>
        <v>-40204983</v>
      </c>
    </row>
    <row r="969" ht="14.25" customHeight="1">
      <c r="A969" s="1" t="s">
        <v>1569</v>
      </c>
      <c r="B969" s="1">
        <v>95.0</v>
      </c>
      <c r="C969" s="1">
        <v>2.0488579E7</v>
      </c>
      <c r="D969" s="1" t="s">
        <v>1006</v>
      </c>
      <c r="E969" s="1" t="s">
        <v>12</v>
      </c>
      <c r="F969" s="1" t="s">
        <v>1869</v>
      </c>
      <c r="G969" s="1" t="s">
        <v>14</v>
      </c>
      <c r="H969" s="1">
        <v>5.0E7</v>
      </c>
      <c r="I969" s="1">
        <v>5.8</v>
      </c>
      <c r="J969" s="1">
        <f>(IMDB_Movies!$C969-IMDB_Movies!$H969)</f>
        <v>-29511421</v>
      </c>
    </row>
    <row r="970" ht="14.25" customHeight="1">
      <c r="A970" s="1" t="s">
        <v>1870</v>
      </c>
      <c r="B970" s="1">
        <v>124.0</v>
      </c>
      <c r="C970" s="1">
        <v>1.9445217E7</v>
      </c>
      <c r="D970" s="1" t="s">
        <v>298</v>
      </c>
      <c r="E970" s="1" t="s">
        <v>70</v>
      </c>
      <c r="F970" s="1" t="s">
        <v>1871</v>
      </c>
      <c r="G970" s="1" t="s">
        <v>14</v>
      </c>
      <c r="H970" s="1">
        <v>6.0E7</v>
      </c>
      <c r="I970" s="1">
        <v>6.2</v>
      </c>
      <c r="J970" s="1">
        <f>(IMDB_Movies!$C970-IMDB_Movies!$H970)</f>
        <v>-40554783</v>
      </c>
    </row>
    <row r="971" ht="14.25" customHeight="1">
      <c r="A971" s="1" t="s">
        <v>1872</v>
      </c>
      <c r="B971" s="1">
        <v>109.0</v>
      </c>
      <c r="C971" s="1">
        <v>8355815.0</v>
      </c>
      <c r="D971" s="1" t="s">
        <v>1821</v>
      </c>
      <c r="E971" s="1" t="s">
        <v>57</v>
      </c>
      <c r="F971" s="1" t="s">
        <v>1873</v>
      </c>
      <c r="G971" s="1" t="s">
        <v>14</v>
      </c>
      <c r="H971" s="1">
        <v>5.5E7</v>
      </c>
      <c r="I971" s="1">
        <v>6.4</v>
      </c>
      <c r="J971" s="1">
        <f>(IMDB_Movies!$C971-IMDB_Movies!$H971)</f>
        <v>-46644185</v>
      </c>
    </row>
    <row r="972" ht="14.25" customHeight="1">
      <c r="A972" s="1" t="s">
        <v>785</v>
      </c>
      <c r="B972" s="1">
        <v>102.0</v>
      </c>
      <c r="C972" s="1">
        <v>2.8837115E7</v>
      </c>
      <c r="D972" s="1" t="s">
        <v>57</v>
      </c>
      <c r="E972" s="1" t="s">
        <v>57</v>
      </c>
      <c r="F972" s="1" t="s">
        <v>1874</v>
      </c>
      <c r="G972" s="1" t="s">
        <v>14</v>
      </c>
      <c r="H972" s="1">
        <v>5.0E7</v>
      </c>
      <c r="I972" s="1">
        <v>4.8</v>
      </c>
      <c r="J972" s="1">
        <f>(IMDB_Movies!$C972-IMDB_Movies!$H972)</f>
        <v>-21162885</v>
      </c>
    </row>
    <row r="973" ht="14.25" customHeight="1">
      <c r="A973" s="1" t="s">
        <v>1875</v>
      </c>
      <c r="B973" s="1">
        <v>88.0</v>
      </c>
      <c r="C973" s="1">
        <v>6471394.0</v>
      </c>
      <c r="D973" s="1" t="s">
        <v>407</v>
      </c>
      <c r="E973" s="1" t="s">
        <v>57</v>
      </c>
      <c r="F973" s="1" t="s">
        <v>1876</v>
      </c>
      <c r="G973" s="1" t="s">
        <v>14</v>
      </c>
      <c r="H973" s="1">
        <v>5.0E7</v>
      </c>
      <c r="I973" s="1">
        <v>4.9</v>
      </c>
      <c r="J973" s="1">
        <f>(IMDB_Movies!$C973-IMDB_Movies!$H973)</f>
        <v>-43528606</v>
      </c>
    </row>
    <row r="974" ht="14.25" customHeight="1">
      <c r="A974" s="1" t="s">
        <v>1084</v>
      </c>
      <c r="B974" s="1">
        <v>87.0</v>
      </c>
      <c r="C974" s="1">
        <v>6291602.0</v>
      </c>
      <c r="D974" s="1" t="s">
        <v>1877</v>
      </c>
      <c r="E974" s="1" t="s">
        <v>57</v>
      </c>
      <c r="F974" s="1" t="s">
        <v>1878</v>
      </c>
      <c r="G974" s="1" t="s">
        <v>14</v>
      </c>
      <c r="H974" s="1">
        <v>5.0E7</v>
      </c>
      <c r="I974" s="1">
        <v>5.6</v>
      </c>
      <c r="J974" s="1">
        <f>(IMDB_Movies!$C974-IMDB_Movies!$H974)</f>
        <v>-43708398</v>
      </c>
    </row>
    <row r="975" ht="14.25" customHeight="1">
      <c r="A975" s="1" t="s">
        <v>1879</v>
      </c>
      <c r="B975" s="1">
        <v>104.0</v>
      </c>
      <c r="C975" s="1">
        <v>1.0706786E7</v>
      </c>
      <c r="D975" s="1" t="s">
        <v>526</v>
      </c>
      <c r="E975" s="1" t="s">
        <v>12</v>
      </c>
      <c r="F975" s="1" t="s">
        <v>1880</v>
      </c>
      <c r="G975" s="1" t="s">
        <v>14</v>
      </c>
      <c r="H975" s="1">
        <v>5.0E7</v>
      </c>
      <c r="I975" s="1">
        <v>5.5</v>
      </c>
      <c r="J975" s="1">
        <f>(IMDB_Movies!$C975-IMDB_Movies!$H975)</f>
        <v>-39293214</v>
      </c>
    </row>
    <row r="976" ht="14.25" customHeight="1">
      <c r="A976" s="1" t="s">
        <v>1214</v>
      </c>
      <c r="B976" s="1">
        <v>96.0</v>
      </c>
      <c r="C976" s="1">
        <v>8742261.0</v>
      </c>
      <c r="D976" s="1" t="s">
        <v>871</v>
      </c>
      <c r="E976" s="1" t="s">
        <v>12</v>
      </c>
      <c r="F976" s="1" t="s">
        <v>1881</v>
      </c>
      <c r="G976" s="1" t="s">
        <v>14</v>
      </c>
      <c r="H976" s="1">
        <v>1.8E7</v>
      </c>
      <c r="I976" s="1">
        <v>3.7</v>
      </c>
      <c r="J976" s="1">
        <f>(IMDB_Movies!$C976-IMDB_Movies!$H976)</f>
        <v>-9257739</v>
      </c>
    </row>
    <row r="977" ht="14.25" customHeight="1">
      <c r="A977" s="1" t="s">
        <v>1882</v>
      </c>
      <c r="B977" s="1">
        <v>85.0</v>
      </c>
      <c r="C977" s="1">
        <v>4.3905746E7</v>
      </c>
      <c r="D977" s="1" t="s">
        <v>1006</v>
      </c>
      <c r="E977" s="1" t="s">
        <v>12</v>
      </c>
      <c r="F977" s="1" t="s">
        <v>1883</v>
      </c>
      <c r="G977" s="1" t="s">
        <v>14</v>
      </c>
      <c r="H977" s="1">
        <v>4.9E7</v>
      </c>
      <c r="I977" s="1">
        <v>5.9</v>
      </c>
      <c r="J977" s="1">
        <f>(IMDB_Movies!$C977-IMDB_Movies!$H977)</f>
        <v>-5094254</v>
      </c>
    </row>
    <row r="978" ht="14.25" customHeight="1">
      <c r="A978" s="1" t="s">
        <v>771</v>
      </c>
      <c r="B978" s="1">
        <v>104.0</v>
      </c>
      <c r="C978" s="1">
        <v>2.1413502E7</v>
      </c>
      <c r="D978" s="1" t="s">
        <v>1884</v>
      </c>
      <c r="E978" s="1" t="s">
        <v>12</v>
      </c>
      <c r="F978" s="1" t="s">
        <v>1885</v>
      </c>
      <c r="G978" s="1" t="s">
        <v>14</v>
      </c>
      <c r="H978" s="1">
        <v>4.0E7</v>
      </c>
      <c r="I978" s="1">
        <v>6.3</v>
      </c>
      <c r="J978" s="1">
        <f>(IMDB_Movies!$C978-IMDB_Movies!$H978)</f>
        <v>-18586498</v>
      </c>
    </row>
    <row r="979" ht="14.25" customHeight="1">
      <c r="A979" s="1" t="s">
        <v>580</v>
      </c>
      <c r="B979" s="1">
        <v>190.0</v>
      </c>
      <c r="C979" s="1">
        <v>1.24107476E8</v>
      </c>
      <c r="D979" s="1" t="s">
        <v>790</v>
      </c>
      <c r="E979" s="1" t="s">
        <v>62</v>
      </c>
      <c r="F979" s="1" t="s">
        <v>1886</v>
      </c>
      <c r="G979" s="1" t="s">
        <v>14</v>
      </c>
      <c r="H979" s="1">
        <v>4.8E7</v>
      </c>
      <c r="I979" s="1">
        <v>7.6</v>
      </c>
      <c r="J979" s="1">
        <f>(IMDB_Movies!$C979-IMDB_Movies!$H979)</f>
        <v>76107476</v>
      </c>
    </row>
    <row r="980" ht="14.25" customHeight="1">
      <c r="A980" s="1" t="s">
        <v>203</v>
      </c>
      <c r="B980" s="1">
        <v>127.0</v>
      </c>
      <c r="C980" s="1">
        <v>1.97171806E8</v>
      </c>
      <c r="D980" s="1" t="s">
        <v>16</v>
      </c>
      <c r="E980" s="1" t="s">
        <v>12</v>
      </c>
      <c r="F980" s="1" t="s">
        <v>1887</v>
      </c>
      <c r="G980" s="1" t="s">
        <v>14</v>
      </c>
      <c r="H980" s="1">
        <v>4.8E7</v>
      </c>
      <c r="I980" s="1">
        <v>8.3</v>
      </c>
      <c r="J980" s="1">
        <f>(IMDB_Movies!$C980-IMDB_Movies!$H980)</f>
        <v>149171806</v>
      </c>
    </row>
    <row r="981" ht="14.25" customHeight="1">
      <c r="A981" s="1" t="s">
        <v>534</v>
      </c>
      <c r="B981" s="1">
        <v>120.0</v>
      </c>
      <c r="C981" s="1">
        <v>3.1569268E7</v>
      </c>
      <c r="D981" s="1" t="s">
        <v>1888</v>
      </c>
      <c r="E981" s="1" t="s">
        <v>12</v>
      </c>
      <c r="F981" s="1" t="s">
        <v>1889</v>
      </c>
      <c r="G981" s="1" t="s">
        <v>14</v>
      </c>
      <c r="H981" s="1">
        <v>4.9E7</v>
      </c>
      <c r="I981" s="1">
        <v>6.9</v>
      </c>
      <c r="J981" s="1">
        <f>(IMDB_Movies!$C981-IMDB_Movies!$H981)</f>
        <v>-17430732</v>
      </c>
    </row>
    <row r="982" ht="14.25" customHeight="1">
      <c r="A982" s="1" t="s">
        <v>471</v>
      </c>
      <c r="B982" s="1">
        <v>118.0</v>
      </c>
      <c r="C982" s="1">
        <v>6.648809E7</v>
      </c>
      <c r="D982" s="1" t="s">
        <v>797</v>
      </c>
      <c r="E982" s="1" t="s">
        <v>62</v>
      </c>
      <c r="F982" s="1" t="s">
        <v>1890</v>
      </c>
      <c r="G982" s="1" t="s">
        <v>14</v>
      </c>
      <c r="H982" s="1">
        <v>4.8E7</v>
      </c>
      <c r="I982" s="1">
        <v>6.7</v>
      </c>
      <c r="J982" s="1">
        <f>(IMDB_Movies!$C982-IMDB_Movies!$H982)</f>
        <v>18488090</v>
      </c>
    </row>
    <row r="983" ht="14.25" customHeight="1">
      <c r="A983" s="1" t="s">
        <v>297</v>
      </c>
      <c r="B983" s="1">
        <v>112.0</v>
      </c>
      <c r="C983" s="1">
        <v>9.5308367E7</v>
      </c>
      <c r="D983" s="1" t="s">
        <v>790</v>
      </c>
      <c r="E983" s="1" t="s">
        <v>62</v>
      </c>
      <c r="F983" s="1" t="s">
        <v>1891</v>
      </c>
      <c r="G983" s="1" t="s">
        <v>14</v>
      </c>
      <c r="H983" s="1">
        <v>4.8E7</v>
      </c>
      <c r="I983" s="1">
        <v>6.8</v>
      </c>
      <c r="J983" s="1">
        <f>(IMDB_Movies!$C983-IMDB_Movies!$H983)</f>
        <v>47308367</v>
      </c>
    </row>
    <row r="984" ht="14.25" customHeight="1">
      <c r="A984" s="1" t="s">
        <v>1450</v>
      </c>
      <c r="B984" s="1">
        <v>114.0</v>
      </c>
      <c r="C984" s="1">
        <v>6.0652036E7</v>
      </c>
      <c r="D984" s="1" t="s">
        <v>1892</v>
      </c>
      <c r="E984" s="1" t="s">
        <v>12</v>
      </c>
      <c r="F984" s="1" t="s">
        <v>1893</v>
      </c>
      <c r="G984" s="1" t="s">
        <v>14</v>
      </c>
      <c r="H984" s="1">
        <v>4.8E7</v>
      </c>
      <c r="I984" s="1">
        <v>7.1</v>
      </c>
      <c r="J984" s="1">
        <f>(IMDB_Movies!$C984-IMDB_Movies!$H984)</f>
        <v>12652036</v>
      </c>
    </row>
    <row r="985" ht="14.25" customHeight="1">
      <c r="A985" s="1" t="s">
        <v>864</v>
      </c>
      <c r="B985" s="1">
        <v>137.0</v>
      </c>
      <c r="C985" s="1">
        <v>1206135.0</v>
      </c>
      <c r="D985" s="1" t="s">
        <v>790</v>
      </c>
      <c r="E985" s="1" t="s">
        <v>62</v>
      </c>
      <c r="F985" s="1" t="s">
        <v>1894</v>
      </c>
      <c r="G985" s="1" t="s">
        <v>14</v>
      </c>
      <c r="H985" s="1">
        <v>5.0E7</v>
      </c>
      <c r="I985" s="1">
        <v>6.4</v>
      </c>
      <c r="J985" s="1">
        <f>(IMDB_Movies!$C985-IMDB_Movies!$H985)</f>
        <v>-48793865</v>
      </c>
    </row>
    <row r="986" ht="14.25" customHeight="1">
      <c r="A986" s="1" t="s">
        <v>1107</v>
      </c>
      <c r="B986" s="1">
        <v>112.0</v>
      </c>
      <c r="C986" s="1">
        <v>5.6607223E7</v>
      </c>
      <c r="D986" s="1" t="s">
        <v>1470</v>
      </c>
      <c r="E986" s="1" t="s">
        <v>43</v>
      </c>
      <c r="F986" s="1" t="s">
        <v>1895</v>
      </c>
      <c r="G986" s="1" t="s">
        <v>14</v>
      </c>
      <c r="H986" s="1">
        <v>4.8E7</v>
      </c>
      <c r="I986" s="1">
        <v>6.4</v>
      </c>
      <c r="J986" s="1">
        <f>(IMDB_Movies!$C986-IMDB_Movies!$H986)</f>
        <v>8607223</v>
      </c>
    </row>
    <row r="987" ht="14.25" customHeight="1">
      <c r="A987" s="1" t="s">
        <v>1530</v>
      </c>
      <c r="B987" s="1">
        <v>120.0</v>
      </c>
      <c r="C987" s="1">
        <v>5.017319E7</v>
      </c>
      <c r="D987" s="1" t="s">
        <v>1896</v>
      </c>
      <c r="E987" s="1" t="s">
        <v>70</v>
      </c>
      <c r="F987" s="1" t="s">
        <v>1897</v>
      </c>
      <c r="G987" s="1" t="s">
        <v>14</v>
      </c>
      <c r="H987" s="1">
        <v>4.8E7</v>
      </c>
      <c r="I987" s="1">
        <v>7.4</v>
      </c>
      <c r="J987" s="1">
        <f>(IMDB_Movies!$C987-IMDB_Movies!$H987)</f>
        <v>2173190</v>
      </c>
    </row>
    <row r="988" ht="14.25" customHeight="1">
      <c r="A988" s="1" t="s">
        <v>547</v>
      </c>
      <c r="B988" s="1">
        <v>123.0</v>
      </c>
      <c r="C988" s="1">
        <v>4.7095453E7</v>
      </c>
      <c r="D988" s="1" t="s">
        <v>1277</v>
      </c>
      <c r="E988" s="1" t="s">
        <v>57</v>
      </c>
      <c r="F988" s="1" t="s">
        <v>1898</v>
      </c>
      <c r="G988" s="1" t="s">
        <v>14</v>
      </c>
      <c r="H988" s="1">
        <v>4.8E7</v>
      </c>
      <c r="I988" s="1">
        <v>6.4</v>
      </c>
      <c r="J988" s="1">
        <f>(IMDB_Movies!$C988-IMDB_Movies!$H988)</f>
        <v>-904547</v>
      </c>
    </row>
    <row r="989" ht="14.25" customHeight="1">
      <c r="A989" s="1" t="s">
        <v>1469</v>
      </c>
      <c r="B989" s="1">
        <v>93.0</v>
      </c>
      <c r="C989" s="1">
        <v>3.7879996E7</v>
      </c>
      <c r="D989" s="1" t="s">
        <v>1277</v>
      </c>
      <c r="E989" s="1" t="s">
        <v>57</v>
      </c>
      <c r="F989" s="1" t="s">
        <v>1899</v>
      </c>
      <c r="G989" s="1" t="s">
        <v>14</v>
      </c>
      <c r="H989" s="1">
        <v>4.8E7</v>
      </c>
      <c r="I989" s="1">
        <v>6.0</v>
      </c>
      <c r="J989" s="1">
        <f>(IMDB_Movies!$C989-IMDB_Movies!$H989)</f>
        <v>-10120004</v>
      </c>
    </row>
    <row r="990" ht="14.25" customHeight="1">
      <c r="A990" s="1" t="s">
        <v>1667</v>
      </c>
      <c r="B990" s="1">
        <v>123.0</v>
      </c>
      <c r="C990" s="1">
        <v>2.59E7</v>
      </c>
      <c r="D990" s="1" t="s">
        <v>1900</v>
      </c>
      <c r="E990" s="1" t="s">
        <v>62</v>
      </c>
      <c r="F990" s="1" t="s">
        <v>1901</v>
      </c>
      <c r="G990" s="1" t="s">
        <v>14</v>
      </c>
      <c r="H990" s="1">
        <v>5.8E7</v>
      </c>
      <c r="I990" s="1">
        <v>6.5</v>
      </c>
      <c r="J990" s="1">
        <f>(IMDB_Movies!$C990-IMDB_Movies!$H990)</f>
        <v>-32100000</v>
      </c>
    </row>
    <row r="991" ht="14.25" customHeight="1">
      <c r="A991" s="1" t="s">
        <v>547</v>
      </c>
      <c r="B991" s="1">
        <v>122.0</v>
      </c>
      <c r="C991" s="1">
        <v>5.3574088E7</v>
      </c>
      <c r="D991" s="1" t="s">
        <v>1902</v>
      </c>
      <c r="E991" s="1" t="s">
        <v>43</v>
      </c>
      <c r="F991" s="1" t="s">
        <v>1903</v>
      </c>
      <c r="G991" s="1" t="s">
        <v>14</v>
      </c>
      <c r="H991" s="1">
        <v>5.5E7</v>
      </c>
      <c r="I991" s="1">
        <v>7.8</v>
      </c>
      <c r="J991" s="1">
        <f>(IMDB_Movies!$C991-IMDB_Movies!$H991)</f>
        <v>-1425912</v>
      </c>
    </row>
    <row r="992" ht="14.25" customHeight="1">
      <c r="A992" s="1" t="s">
        <v>1904</v>
      </c>
      <c r="B992" s="1">
        <v>115.0</v>
      </c>
      <c r="C992" s="1">
        <v>8.925334E7</v>
      </c>
      <c r="D992" s="1" t="s">
        <v>37</v>
      </c>
      <c r="E992" s="1" t="s">
        <v>12</v>
      </c>
      <c r="F992" s="1" t="s">
        <v>1905</v>
      </c>
      <c r="G992" s="1" t="s">
        <v>14</v>
      </c>
      <c r="H992" s="1">
        <v>4.8E7</v>
      </c>
      <c r="I992" s="1">
        <v>6.0</v>
      </c>
      <c r="J992" s="1">
        <f>(IMDB_Movies!$C992-IMDB_Movies!$H992)</f>
        <v>41253340</v>
      </c>
    </row>
    <row r="993" ht="14.25" customHeight="1">
      <c r="A993" s="1" t="s">
        <v>580</v>
      </c>
      <c r="B993" s="1">
        <v>123.0</v>
      </c>
      <c r="C993" s="1">
        <v>3.7339525E7</v>
      </c>
      <c r="D993" s="1" t="s">
        <v>1810</v>
      </c>
      <c r="E993" s="1" t="s">
        <v>62</v>
      </c>
      <c r="F993" s="1" t="s">
        <v>1906</v>
      </c>
      <c r="G993" s="1" t="s">
        <v>14</v>
      </c>
      <c r="H993" s="1">
        <v>4.8E7</v>
      </c>
      <c r="I993" s="1">
        <v>7.0</v>
      </c>
      <c r="J993" s="1">
        <f>(IMDB_Movies!$C993-IMDB_Movies!$H993)</f>
        <v>-10660475</v>
      </c>
    </row>
    <row r="994" ht="14.25" customHeight="1">
      <c r="A994" s="1" t="s">
        <v>785</v>
      </c>
      <c r="B994" s="1">
        <v>96.0</v>
      </c>
      <c r="C994" s="1">
        <v>6.0154431E7</v>
      </c>
      <c r="D994" s="1" t="s">
        <v>1907</v>
      </c>
      <c r="E994" s="1" t="s">
        <v>57</v>
      </c>
      <c r="F994" s="1" t="s">
        <v>1908</v>
      </c>
      <c r="G994" s="1" t="s">
        <v>14</v>
      </c>
      <c r="H994" s="1">
        <v>4.7E7</v>
      </c>
      <c r="I994" s="1">
        <v>6.0</v>
      </c>
      <c r="J994" s="1">
        <f>(IMDB_Movies!$C994-IMDB_Movies!$H994)</f>
        <v>13154431</v>
      </c>
    </row>
    <row r="995" ht="14.25" customHeight="1">
      <c r="A995" s="1" t="s">
        <v>1909</v>
      </c>
      <c r="B995" s="1">
        <v>105.0</v>
      </c>
      <c r="C995" s="1">
        <v>1.03738726E8</v>
      </c>
      <c r="D995" s="1" t="s">
        <v>1910</v>
      </c>
      <c r="E995" s="1" t="s">
        <v>12</v>
      </c>
      <c r="F995" s="1" t="s">
        <v>1911</v>
      </c>
      <c r="G995" s="1" t="s">
        <v>14</v>
      </c>
      <c r="H995" s="1">
        <v>1.0E8</v>
      </c>
      <c r="I995" s="1">
        <v>6.1</v>
      </c>
      <c r="J995" s="1">
        <f>(IMDB_Movies!$C995-IMDB_Movies!$H995)</f>
        <v>3738726</v>
      </c>
    </row>
    <row r="996" ht="14.25" customHeight="1">
      <c r="A996" s="1" t="s">
        <v>509</v>
      </c>
      <c r="B996" s="1">
        <v>113.0</v>
      </c>
      <c r="C996" s="1">
        <v>6.9304264E7</v>
      </c>
      <c r="D996" s="1" t="s">
        <v>1912</v>
      </c>
      <c r="E996" s="1" t="s">
        <v>62</v>
      </c>
      <c r="F996" s="1" t="s">
        <v>1913</v>
      </c>
      <c r="G996" s="1" t="s">
        <v>14</v>
      </c>
      <c r="H996" s="1">
        <v>4.8E7</v>
      </c>
      <c r="I996" s="1">
        <v>6.8</v>
      </c>
      <c r="J996" s="1">
        <f>(IMDB_Movies!$C996-IMDB_Movies!$H996)</f>
        <v>21304264</v>
      </c>
    </row>
    <row r="997" ht="14.25" customHeight="1">
      <c r="A997" s="1" t="s">
        <v>1914</v>
      </c>
      <c r="B997" s="1">
        <v>132.0</v>
      </c>
      <c r="C997" s="1">
        <v>2.9781453E7</v>
      </c>
      <c r="D997" s="1" t="s">
        <v>1451</v>
      </c>
      <c r="E997" s="1" t="s">
        <v>53</v>
      </c>
      <c r="F997" s="1" t="s">
        <v>1915</v>
      </c>
      <c r="G997" s="1" t="s">
        <v>14</v>
      </c>
      <c r="H997" s="1">
        <v>4.8E7</v>
      </c>
      <c r="I997" s="1">
        <v>6.4</v>
      </c>
      <c r="J997" s="1">
        <f>(IMDB_Movies!$C997-IMDB_Movies!$H997)</f>
        <v>-18218547</v>
      </c>
    </row>
    <row r="998" ht="14.25" customHeight="1">
      <c r="A998" s="1" t="s">
        <v>1916</v>
      </c>
      <c r="B998" s="1">
        <v>75.0</v>
      </c>
      <c r="C998" s="1">
        <v>1.5519841E7</v>
      </c>
      <c r="D998" s="1" t="s">
        <v>159</v>
      </c>
      <c r="E998" s="1" t="s">
        <v>43</v>
      </c>
      <c r="F998" s="1" t="s">
        <v>1917</v>
      </c>
      <c r="G998" s="1" t="s">
        <v>14</v>
      </c>
      <c r="H998" s="1">
        <v>4.7E7</v>
      </c>
      <c r="I998" s="1">
        <v>4.5</v>
      </c>
      <c r="J998" s="1">
        <f>(IMDB_Movies!$C998-IMDB_Movies!$H998)</f>
        <v>-31480159</v>
      </c>
    </row>
    <row r="999" ht="14.25" customHeight="1">
      <c r="A999" s="1" t="s">
        <v>1918</v>
      </c>
      <c r="B999" s="1">
        <v>108.0</v>
      </c>
      <c r="C999" s="1">
        <v>5600000.0</v>
      </c>
      <c r="D999" s="1" t="s">
        <v>1196</v>
      </c>
      <c r="E999" s="1" t="s">
        <v>70</v>
      </c>
      <c r="F999" s="1" t="s">
        <v>1919</v>
      </c>
      <c r="G999" s="1" t="s">
        <v>14</v>
      </c>
      <c r="H999" s="1">
        <v>4.7E7</v>
      </c>
      <c r="I999" s="1">
        <v>5.8</v>
      </c>
      <c r="J999" s="1">
        <f>(IMDB_Movies!$C999-IMDB_Movies!$H999)</f>
        <v>-41400000</v>
      </c>
    </row>
    <row r="1000" ht="14.25" customHeight="1">
      <c r="A1000" s="1" t="s">
        <v>1920</v>
      </c>
      <c r="B1000" s="1">
        <v>105.0</v>
      </c>
      <c r="C1000" s="1">
        <v>1.26805112E8</v>
      </c>
      <c r="D1000" s="1" t="s">
        <v>631</v>
      </c>
      <c r="E1000" s="1" t="s">
        <v>57</v>
      </c>
      <c r="F1000" s="1" t="s">
        <v>1921</v>
      </c>
      <c r="G1000" s="1" t="s">
        <v>14</v>
      </c>
      <c r="H1000" s="1">
        <v>4.6E7</v>
      </c>
      <c r="I1000" s="1">
        <v>6.3</v>
      </c>
      <c r="J1000" s="1">
        <f>(IMDB_Movies!$C1000-IMDB_Movies!$H1000)</f>
        <v>80805112</v>
      </c>
    </row>
    <row r="1001" ht="14.25" customHeight="1">
      <c r="A1001" s="1" t="s">
        <v>1755</v>
      </c>
      <c r="B1001" s="1">
        <v>102.0</v>
      </c>
      <c r="C1001" s="1">
        <v>9.3607673E7</v>
      </c>
      <c r="D1001" s="1" t="s">
        <v>631</v>
      </c>
      <c r="E1001" s="1" t="s">
        <v>57</v>
      </c>
      <c r="F1001" s="1" t="s">
        <v>1922</v>
      </c>
      <c r="G1001" s="1" t="s">
        <v>14</v>
      </c>
      <c r="H1001" s="1">
        <v>4.8E7</v>
      </c>
      <c r="I1001" s="1">
        <v>5.7</v>
      </c>
      <c r="J1001" s="1">
        <f>(IMDB_Movies!$C1001-IMDB_Movies!$H1001)</f>
        <v>45607673</v>
      </c>
    </row>
    <row r="1002" ht="14.25" customHeight="1">
      <c r="A1002" s="1" t="s">
        <v>36</v>
      </c>
      <c r="B1002" s="1">
        <v>118.0</v>
      </c>
      <c r="C1002" s="1">
        <v>6.7263182E7</v>
      </c>
      <c r="D1002" s="1" t="s">
        <v>719</v>
      </c>
      <c r="E1002" s="1" t="s">
        <v>70</v>
      </c>
      <c r="F1002" s="1" t="s">
        <v>1923</v>
      </c>
      <c r="G1002" s="1" t="s">
        <v>14</v>
      </c>
      <c r="H1002" s="1">
        <v>4.6E7</v>
      </c>
      <c r="I1002" s="1">
        <v>7.2</v>
      </c>
      <c r="J1002" s="1">
        <f>(IMDB_Movies!$C1002-IMDB_Movies!$H1002)</f>
        <v>21263182</v>
      </c>
    </row>
    <row r="1003" ht="14.25" customHeight="1">
      <c r="A1003" s="1" t="s">
        <v>1192</v>
      </c>
      <c r="B1003" s="1">
        <v>111.0</v>
      </c>
      <c r="C1003" s="1">
        <v>9.2001027E7</v>
      </c>
      <c r="D1003" s="1" t="s">
        <v>1924</v>
      </c>
      <c r="E1003" s="1" t="s">
        <v>12</v>
      </c>
      <c r="F1003" s="1" t="s">
        <v>1925</v>
      </c>
      <c r="G1003" s="1" t="s">
        <v>14</v>
      </c>
      <c r="H1003" s="1">
        <v>4.5E7</v>
      </c>
      <c r="I1003" s="1">
        <v>7.6</v>
      </c>
      <c r="J1003" s="1">
        <f>(IMDB_Movies!$C1003-IMDB_Movies!$H1003)</f>
        <v>47001027</v>
      </c>
    </row>
    <row r="1004" ht="14.25" customHeight="1">
      <c r="A1004" s="1" t="s">
        <v>1617</v>
      </c>
      <c r="B1004" s="1">
        <v>81.0</v>
      </c>
      <c r="C1004" s="1">
        <v>1.0539414E7</v>
      </c>
      <c r="D1004" s="1" t="s">
        <v>1926</v>
      </c>
      <c r="E1004" s="1" t="s">
        <v>12</v>
      </c>
      <c r="F1004" s="1" t="s">
        <v>1927</v>
      </c>
      <c r="G1004" s="1" t="s">
        <v>14</v>
      </c>
      <c r="H1004" s="1">
        <v>4.7E7</v>
      </c>
      <c r="I1004" s="1">
        <v>4.7</v>
      </c>
      <c r="J1004" s="1">
        <f>(IMDB_Movies!$C1004-IMDB_Movies!$H1004)</f>
        <v>-36460586</v>
      </c>
    </row>
    <row r="1005" ht="14.25" customHeight="1">
      <c r="A1005" s="1" t="s">
        <v>409</v>
      </c>
      <c r="B1005" s="1">
        <v>116.0</v>
      </c>
      <c r="C1005" s="1">
        <v>5.8918501E7</v>
      </c>
      <c r="D1005" s="1" t="s">
        <v>1928</v>
      </c>
      <c r="E1005" s="1" t="s">
        <v>12</v>
      </c>
      <c r="F1005" s="1" t="s">
        <v>1929</v>
      </c>
      <c r="G1005" s="1" t="s">
        <v>14</v>
      </c>
      <c r="H1005" s="1">
        <v>4.6E7</v>
      </c>
      <c r="I1005" s="1">
        <v>6.6</v>
      </c>
      <c r="J1005" s="1">
        <f>(IMDB_Movies!$C1005-IMDB_Movies!$H1005)</f>
        <v>12918501</v>
      </c>
    </row>
    <row r="1006" ht="14.25" customHeight="1">
      <c r="A1006" s="1" t="s">
        <v>245</v>
      </c>
      <c r="B1006" s="1">
        <v>86.0</v>
      </c>
      <c r="C1006" s="1">
        <v>1.8139538E8</v>
      </c>
      <c r="D1006" s="1" t="s">
        <v>1277</v>
      </c>
      <c r="E1006" s="1" t="s">
        <v>57</v>
      </c>
      <c r="F1006" s="1" t="s">
        <v>1930</v>
      </c>
      <c r="G1006" s="1" t="s">
        <v>14</v>
      </c>
      <c r="H1006" s="1">
        <v>4.5E7</v>
      </c>
      <c r="I1006" s="1">
        <v>6.8</v>
      </c>
      <c r="J1006" s="1">
        <f>(IMDB_Movies!$C1006-IMDB_Movies!$H1006)</f>
        <v>136395380</v>
      </c>
    </row>
    <row r="1007" ht="14.25" customHeight="1">
      <c r="A1007" s="1" t="s">
        <v>1931</v>
      </c>
      <c r="B1007" s="1">
        <v>127.0</v>
      </c>
      <c r="C1007" s="1">
        <v>1.4946229E7</v>
      </c>
      <c r="D1007" s="1" t="s">
        <v>1932</v>
      </c>
      <c r="E1007" s="1" t="s">
        <v>53</v>
      </c>
      <c r="F1007" s="1" t="s">
        <v>1933</v>
      </c>
      <c r="G1007" s="1" t="s">
        <v>14</v>
      </c>
      <c r="H1007" s="1">
        <v>2.5E7</v>
      </c>
      <c r="I1007" s="1">
        <v>7.3</v>
      </c>
      <c r="J1007" s="1">
        <f>(IMDB_Movies!$C1007-IMDB_Movies!$H1007)</f>
        <v>-10053771</v>
      </c>
    </row>
    <row r="1008" ht="14.25" customHeight="1">
      <c r="A1008" s="1" t="s">
        <v>1431</v>
      </c>
      <c r="B1008" s="1">
        <v>91.0</v>
      </c>
      <c r="C1008" s="1">
        <v>1.30512915E8</v>
      </c>
      <c r="D1008" s="1" t="s">
        <v>246</v>
      </c>
      <c r="E1008" s="1" t="s">
        <v>57</v>
      </c>
      <c r="F1008" s="1" t="s">
        <v>1934</v>
      </c>
      <c r="G1008" s="1" t="s">
        <v>14</v>
      </c>
      <c r="H1008" s="1">
        <v>4.5E7</v>
      </c>
      <c r="I1008" s="1">
        <v>4.8</v>
      </c>
      <c r="J1008" s="1">
        <f>(IMDB_Movies!$C1008-IMDB_Movies!$H1008)</f>
        <v>85512915</v>
      </c>
    </row>
    <row r="1009" ht="14.25" customHeight="1">
      <c r="A1009" s="1" t="s">
        <v>1904</v>
      </c>
      <c r="B1009" s="1">
        <v>98.0</v>
      </c>
      <c r="C1009" s="1">
        <v>1.39852971E8</v>
      </c>
      <c r="D1009" s="1" t="s">
        <v>185</v>
      </c>
      <c r="E1009" s="1" t="s">
        <v>12</v>
      </c>
      <c r="F1009" s="1" t="s">
        <v>1935</v>
      </c>
      <c r="G1009" s="1" t="s">
        <v>14</v>
      </c>
      <c r="H1009" s="1">
        <v>4.5E7</v>
      </c>
      <c r="I1009" s="1">
        <v>6.3</v>
      </c>
      <c r="J1009" s="1">
        <f>(IMDB_Movies!$C1009-IMDB_Movies!$H1009)</f>
        <v>94852971</v>
      </c>
    </row>
    <row r="1010" ht="14.25" customHeight="1">
      <c r="A1010" s="1" t="s">
        <v>1936</v>
      </c>
      <c r="B1010" s="1">
        <v>84.0</v>
      </c>
      <c r="C1010" s="1">
        <v>1.10000082E8</v>
      </c>
      <c r="D1010" s="1" t="s">
        <v>57</v>
      </c>
      <c r="E1010" s="1" t="s">
        <v>57</v>
      </c>
      <c r="F1010" s="1" t="s">
        <v>1937</v>
      </c>
      <c r="G1010" s="1" t="s">
        <v>14</v>
      </c>
      <c r="H1010" s="1">
        <v>4.8E7</v>
      </c>
      <c r="I1010" s="1">
        <v>5.5</v>
      </c>
      <c r="J1010" s="1">
        <f>(IMDB_Movies!$C1010-IMDB_Movies!$H1010)</f>
        <v>62000082</v>
      </c>
    </row>
    <row r="1011" ht="14.25" customHeight="1">
      <c r="A1011" s="1" t="s">
        <v>1476</v>
      </c>
      <c r="B1011" s="1">
        <v>109.0</v>
      </c>
      <c r="C1011" s="1">
        <v>1.06807667E8</v>
      </c>
      <c r="D1011" s="1" t="s">
        <v>1938</v>
      </c>
      <c r="E1011" s="1" t="s">
        <v>12</v>
      </c>
      <c r="F1011" s="1" t="s">
        <v>1939</v>
      </c>
      <c r="G1011" s="1" t="s">
        <v>14</v>
      </c>
      <c r="H1011" s="1">
        <v>4.5E7</v>
      </c>
      <c r="I1011" s="1">
        <v>6.2</v>
      </c>
      <c r="J1011" s="1">
        <f>(IMDB_Movies!$C1011-IMDB_Movies!$H1011)</f>
        <v>61807667</v>
      </c>
    </row>
    <row r="1012" ht="14.25" customHeight="1">
      <c r="A1012" s="1" t="s">
        <v>976</v>
      </c>
      <c r="B1012" s="1">
        <v>93.0</v>
      </c>
      <c r="C1012" s="1">
        <v>1.0170206E8</v>
      </c>
      <c r="D1012" s="1" t="s">
        <v>1940</v>
      </c>
      <c r="E1012" s="1" t="s">
        <v>12</v>
      </c>
      <c r="F1012" s="1" t="s">
        <v>1941</v>
      </c>
      <c r="G1012" s="1" t="s">
        <v>14</v>
      </c>
      <c r="H1012" s="1">
        <v>4.5E7</v>
      </c>
      <c r="I1012" s="1">
        <v>5.8</v>
      </c>
      <c r="J1012" s="1">
        <f>(IMDB_Movies!$C1012-IMDB_Movies!$H1012)</f>
        <v>56702060</v>
      </c>
    </row>
    <row r="1013" ht="14.25" customHeight="1">
      <c r="A1013" s="1" t="s">
        <v>1168</v>
      </c>
      <c r="B1013" s="1">
        <v>113.0</v>
      </c>
      <c r="C1013" s="1">
        <v>9.5149435E7</v>
      </c>
      <c r="D1013" s="1" t="s">
        <v>981</v>
      </c>
      <c r="E1013" s="1" t="s">
        <v>57</v>
      </c>
      <c r="F1013" s="1" t="s">
        <v>1942</v>
      </c>
      <c r="G1013" s="1" t="s">
        <v>14</v>
      </c>
      <c r="H1013" s="1">
        <v>4.0E7</v>
      </c>
      <c r="I1013" s="1">
        <v>5.7</v>
      </c>
      <c r="J1013" s="1">
        <f>(IMDB_Movies!$C1013-IMDB_Movies!$H1013)</f>
        <v>55149435</v>
      </c>
    </row>
    <row r="1014" ht="14.25" customHeight="1">
      <c r="A1014" s="1" t="s">
        <v>836</v>
      </c>
      <c r="B1014" s="1">
        <v>141.0</v>
      </c>
      <c r="C1014" s="1">
        <v>1.00768056E8</v>
      </c>
      <c r="D1014" s="1" t="s">
        <v>797</v>
      </c>
      <c r="E1014" s="1" t="s">
        <v>62</v>
      </c>
      <c r="F1014" s="1" t="s">
        <v>1943</v>
      </c>
      <c r="G1014" s="1" t="s">
        <v>14</v>
      </c>
      <c r="H1014" s="1">
        <v>4.5E7</v>
      </c>
      <c r="I1014" s="1">
        <v>6.5</v>
      </c>
      <c r="J1014" s="1">
        <f>(IMDB_Movies!$C1014-IMDB_Movies!$H1014)</f>
        <v>55768056</v>
      </c>
    </row>
    <row r="1015" ht="14.25" customHeight="1">
      <c r="A1015" s="1" t="s">
        <v>514</v>
      </c>
      <c r="B1015" s="1">
        <v>119.0</v>
      </c>
      <c r="C1015" s="1">
        <v>9.2115211E7</v>
      </c>
      <c r="D1015" s="1" t="s">
        <v>797</v>
      </c>
      <c r="E1015" s="1" t="s">
        <v>62</v>
      </c>
      <c r="F1015" s="1" t="s">
        <v>1944</v>
      </c>
      <c r="G1015" s="1" t="s">
        <v>14</v>
      </c>
      <c r="H1015" s="1">
        <v>4.5E7</v>
      </c>
      <c r="I1015" s="1">
        <v>6.7</v>
      </c>
      <c r="J1015" s="1">
        <f>(IMDB_Movies!$C1015-IMDB_Movies!$H1015)</f>
        <v>47115211</v>
      </c>
    </row>
    <row r="1016" ht="14.25" customHeight="1">
      <c r="A1016" s="1" t="s">
        <v>1360</v>
      </c>
      <c r="B1016" s="1">
        <v>97.0</v>
      </c>
      <c r="C1016" s="1">
        <v>9.3452056E7</v>
      </c>
      <c r="D1016" s="1" t="s">
        <v>1841</v>
      </c>
      <c r="E1016" s="1" t="s">
        <v>43</v>
      </c>
      <c r="F1016" s="1" t="s">
        <v>1945</v>
      </c>
      <c r="G1016" s="1" t="s">
        <v>14</v>
      </c>
      <c r="H1016" s="1">
        <v>4.5E7</v>
      </c>
      <c r="I1016" s="1">
        <v>7.4</v>
      </c>
      <c r="J1016" s="1">
        <f>(IMDB_Movies!$C1016-IMDB_Movies!$H1016)</f>
        <v>48452056</v>
      </c>
    </row>
    <row r="1017" ht="14.25" customHeight="1">
      <c r="A1017" s="1" t="s">
        <v>471</v>
      </c>
      <c r="B1017" s="1">
        <v>117.0</v>
      </c>
      <c r="C1017" s="1">
        <v>8.3287363E7</v>
      </c>
      <c r="D1017" s="1" t="s">
        <v>37</v>
      </c>
      <c r="E1017" s="1" t="s">
        <v>12</v>
      </c>
      <c r="F1017" s="1" t="s">
        <v>1946</v>
      </c>
      <c r="G1017" s="1" t="s">
        <v>14</v>
      </c>
      <c r="H1017" s="1">
        <v>4.5E7</v>
      </c>
      <c r="I1017" s="1">
        <v>6.9</v>
      </c>
      <c r="J1017" s="1">
        <f>(IMDB_Movies!$C1017-IMDB_Movies!$H1017)</f>
        <v>38287363</v>
      </c>
    </row>
    <row r="1018" ht="14.25" customHeight="1">
      <c r="A1018" s="1" t="s">
        <v>1096</v>
      </c>
      <c r="B1018" s="1">
        <v>101.0</v>
      </c>
      <c r="C1018" s="1">
        <v>8.2931301E7</v>
      </c>
      <c r="D1018" s="1" t="s">
        <v>631</v>
      </c>
      <c r="E1018" s="1" t="s">
        <v>57</v>
      </c>
      <c r="F1018" s="1" t="s">
        <v>1947</v>
      </c>
      <c r="G1018" s="1" t="s">
        <v>14</v>
      </c>
      <c r="H1018" s="1">
        <v>6.0E7</v>
      </c>
      <c r="I1018" s="1">
        <v>5.5</v>
      </c>
      <c r="J1018" s="1">
        <f>(IMDB_Movies!$C1018-IMDB_Movies!$H1018)</f>
        <v>22931301</v>
      </c>
    </row>
    <row r="1019" ht="14.25" customHeight="1">
      <c r="A1019" s="1" t="s">
        <v>1948</v>
      </c>
      <c r="B1019" s="1">
        <v>153.0</v>
      </c>
      <c r="C1019" s="1">
        <v>6.0962878E7</v>
      </c>
      <c r="D1019" s="1" t="s">
        <v>797</v>
      </c>
      <c r="E1019" s="1" t="s">
        <v>62</v>
      </c>
      <c r="F1019" s="1" t="s">
        <v>1949</v>
      </c>
      <c r="G1019" s="1" t="s">
        <v>14</v>
      </c>
      <c r="H1019" s="1">
        <v>4.6E7</v>
      </c>
      <c r="I1019" s="1">
        <v>8.1</v>
      </c>
      <c r="J1019" s="1">
        <f>(IMDB_Movies!$C1019-IMDB_Movies!$H1019)</f>
        <v>14962878</v>
      </c>
    </row>
    <row r="1020" ht="14.25" customHeight="1">
      <c r="A1020" s="1" t="s">
        <v>1094</v>
      </c>
      <c r="B1020" s="1">
        <v>122.0</v>
      </c>
      <c r="C1020" s="1">
        <v>7.6261036E7</v>
      </c>
      <c r="D1020" s="1" t="s">
        <v>790</v>
      </c>
      <c r="E1020" s="1" t="s">
        <v>62</v>
      </c>
      <c r="F1020" s="1" t="s">
        <v>1950</v>
      </c>
      <c r="G1020" s="1" t="s">
        <v>14</v>
      </c>
      <c r="H1020" s="1">
        <v>4.5E7</v>
      </c>
      <c r="I1020" s="1">
        <v>7.7</v>
      </c>
      <c r="J1020" s="1">
        <f>(IMDB_Movies!$C1020-IMDB_Movies!$H1020)</f>
        <v>31261036</v>
      </c>
    </row>
    <row r="1021" ht="14.25" customHeight="1">
      <c r="A1021" s="1" t="s">
        <v>406</v>
      </c>
      <c r="B1021" s="1">
        <v>102.0</v>
      </c>
      <c r="C1021" s="1">
        <v>7.1423726E7</v>
      </c>
      <c r="D1021" s="1" t="s">
        <v>700</v>
      </c>
      <c r="E1021" s="1" t="s">
        <v>43</v>
      </c>
      <c r="F1021" s="1" t="s">
        <v>1951</v>
      </c>
      <c r="G1021" s="1" t="s">
        <v>14</v>
      </c>
      <c r="H1021" s="1">
        <v>4.5E7</v>
      </c>
      <c r="I1021" s="1">
        <v>7.3</v>
      </c>
      <c r="J1021" s="1">
        <f>(IMDB_Movies!$C1021-IMDB_Movies!$H1021)</f>
        <v>26423726</v>
      </c>
    </row>
    <row r="1022" ht="14.25" customHeight="1">
      <c r="A1022" s="1" t="s">
        <v>1356</v>
      </c>
      <c r="B1022" s="1">
        <v>83.0</v>
      </c>
      <c r="C1022" s="1">
        <v>7.127742E7</v>
      </c>
      <c r="D1022" s="1" t="s">
        <v>57</v>
      </c>
      <c r="E1022" s="1" t="s">
        <v>57</v>
      </c>
      <c r="F1022" s="1" t="s">
        <v>1952</v>
      </c>
      <c r="G1022" s="1" t="s">
        <v>14</v>
      </c>
      <c r="H1022" s="1">
        <v>4.5E7</v>
      </c>
      <c r="I1022" s="1">
        <v>5.2</v>
      </c>
      <c r="J1022" s="1">
        <f>(IMDB_Movies!$C1022-IMDB_Movies!$H1022)</f>
        <v>26277420</v>
      </c>
    </row>
    <row r="1023" ht="14.25" customHeight="1">
      <c r="A1023" s="1" t="s">
        <v>310</v>
      </c>
      <c r="B1023" s="1">
        <v>103.0</v>
      </c>
      <c r="C1023" s="1">
        <v>8.8625922E7</v>
      </c>
      <c r="D1023" s="1" t="s">
        <v>1953</v>
      </c>
      <c r="E1023" s="1" t="s">
        <v>43</v>
      </c>
      <c r="F1023" s="1" t="s">
        <v>1954</v>
      </c>
      <c r="G1023" s="1" t="s">
        <v>14</v>
      </c>
      <c r="H1023" s="1">
        <v>4.5E7</v>
      </c>
      <c r="I1023" s="1">
        <v>7.1</v>
      </c>
      <c r="J1023" s="1">
        <f>(IMDB_Movies!$C1023-IMDB_Movies!$H1023)</f>
        <v>43625922</v>
      </c>
    </row>
    <row r="1024" ht="14.25" customHeight="1">
      <c r="A1024" s="1" t="s">
        <v>1056</v>
      </c>
      <c r="B1024" s="1">
        <v>110.0</v>
      </c>
      <c r="C1024" s="1">
        <v>7.0001065E7</v>
      </c>
      <c r="D1024" s="1" t="s">
        <v>1955</v>
      </c>
      <c r="E1024" s="1" t="s">
        <v>12</v>
      </c>
      <c r="F1024" s="1" t="s">
        <v>1956</v>
      </c>
      <c r="G1024" s="1" t="s">
        <v>14</v>
      </c>
      <c r="H1024" s="1">
        <v>4.5E7</v>
      </c>
      <c r="I1024" s="1">
        <v>7.1</v>
      </c>
      <c r="J1024" s="1">
        <f>(IMDB_Movies!$C1024-IMDB_Movies!$H1024)</f>
        <v>25001065</v>
      </c>
    </row>
    <row r="1025" ht="14.25" customHeight="1">
      <c r="A1025" s="1" t="s">
        <v>1957</v>
      </c>
      <c r="B1025" s="1">
        <v>136.0</v>
      </c>
      <c r="C1025" s="1">
        <v>6.7253092E7</v>
      </c>
      <c r="D1025" s="1" t="s">
        <v>1328</v>
      </c>
      <c r="E1025" s="1" t="s">
        <v>70</v>
      </c>
      <c r="F1025" s="1" t="s">
        <v>1958</v>
      </c>
      <c r="G1025" s="1" t="s">
        <v>14</v>
      </c>
      <c r="H1025" s="1">
        <v>3.0E7</v>
      </c>
      <c r="I1025" s="1">
        <v>7.2</v>
      </c>
      <c r="J1025" s="1">
        <f>(IMDB_Movies!$C1025-IMDB_Movies!$H1025)</f>
        <v>37253092</v>
      </c>
    </row>
    <row r="1026" ht="14.25" customHeight="1">
      <c r="A1026" s="1" t="s">
        <v>1959</v>
      </c>
      <c r="B1026" s="1">
        <v>91.0</v>
      </c>
      <c r="C1026" s="1">
        <v>6.6790248E7</v>
      </c>
      <c r="D1026" s="1" t="s">
        <v>1420</v>
      </c>
      <c r="E1026" s="1" t="s">
        <v>70</v>
      </c>
      <c r="F1026" s="1" t="s">
        <v>1960</v>
      </c>
      <c r="G1026" s="1" t="s">
        <v>14</v>
      </c>
      <c r="H1026" s="1">
        <v>4.5E7</v>
      </c>
      <c r="I1026" s="1">
        <v>6.5</v>
      </c>
      <c r="J1026" s="1">
        <f>(IMDB_Movies!$C1026-IMDB_Movies!$H1026)</f>
        <v>21790248</v>
      </c>
    </row>
    <row r="1027" ht="14.25" customHeight="1">
      <c r="A1027" s="1" t="s">
        <v>1961</v>
      </c>
      <c r="B1027" s="1">
        <v>89.0</v>
      </c>
      <c r="C1027" s="1">
        <v>6.5557989E7</v>
      </c>
      <c r="D1027" s="1" t="s">
        <v>1962</v>
      </c>
      <c r="E1027" s="1" t="s">
        <v>12</v>
      </c>
      <c r="F1027" s="1" t="s">
        <v>1963</v>
      </c>
      <c r="G1027" s="1" t="s">
        <v>14</v>
      </c>
      <c r="H1027" s="1">
        <v>4.5E7</v>
      </c>
      <c r="I1027" s="1">
        <v>4.6</v>
      </c>
      <c r="J1027" s="1">
        <f>(IMDB_Movies!$C1027-IMDB_Movies!$H1027)</f>
        <v>20557989</v>
      </c>
    </row>
    <row r="1028" ht="14.25" customHeight="1">
      <c r="A1028" s="1" t="s">
        <v>1422</v>
      </c>
      <c r="B1028" s="1">
        <v>107.0</v>
      </c>
      <c r="C1028" s="1">
        <v>6.0786269E7</v>
      </c>
      <c r="D1028" s="1" t="s">
        <v>1964</v>
      </c>
      <c r="E1028" s="1" t="s">
        <v>57</v>
      </c>
      <c r="F1028" s="1" t="s">
        <v>1965</v>
      </c>
      <c r="G1028" s="1" t="s">
        <v>14</v>
      </c>
      <c r="H1028" s="1">
        <v>4.5E7</v>
      </c>
      <c r="I1028" s="1">
        <v>5.6</v>
      </c>
      <c r="J1028" s="1">
        <f>(IMDB_Movies!$C1028-IMDB_Movies!$H1028)</f>
        <v>15786269</v>
      </c>
    </row>
    <row r="1029" ht="14.25" customHeight="1">
      <c r="A1029" s="1" t="s">
        <v>1966</v>
      </c>
      <c r="B1029" s="1">
        <v>129.0</v>
      </c>
      <c r="C1029" s="1">
        <v>5.9365105E7</v>
      </c>
      <c r="D1029" s="1" t="s">
        <v>545</v>
      </c>
      <c r="E1029" s="1" t="s">
        <v>57</v>
      </c>
      <c r="F1029" s="1" t="s">
        <v>1967</v>
      </c>
      <c r="G1029" s="1" t="s">
        <v>14</v>
      </c>
      <c r="H1029" s="1">
        <v>4.5E7</v>
      </c>
      <c r="I1029" s="1">
        <v>7.7</v>
      </c>
      <c r="J1029" s="1">
        <f>(IMDB_Movies!$C1029-IMDB_Movies!$H1029)</f>
        <v>14365105</v>
      </c>
    </row>
    <row r="1030" ht="14.25" customHeight="1">
      <c r="A1030" s="1" t="s">
        <v>174</v>
      </c>
      <c r="B1030" s="1">
        <v>95.0</v>
      </c>
      <c r="C1030" s="1">
        <v>1.62792677E8</v>
      </c>
      <c r="D1030" s="1" t="s">
        <v>159</v>
      </c>
      <c r="E1030" s="1" t="s">
        <v>43</v>
      </c>
      <c r="F1030" s="1" t="s">
        <v>1968</v>
      </c>
      <c r="G1030" s="1" t="s">
        <v>14</v>
      </c>
      <c r="H1030" s="1">
        <v>1.2E8</v>
      </c>
      <c r="I1030" s="1">
        <v>7.2</v>
      </c>
      <c r="J1030" s="1">
        <f>(IMDB_Movies!$C1030-IMDB_Movies!$H1030)</f>
        <v>42792677</v>
      </c>
    </row>
    <row r="1031" ht="14.25" customHeight="1">
      <c r="A1031" s="1" t="s">
        <v>955</v>
      </c>
      <c r="B1031" s="1">
        <v>122.0</v>
      </c>
      <c r="C1031" s="1">
        <v>3.1598308E7</v>
      </c>
      <c r="D1031" s="1" t="s">
        <v>1073</v>
      </c>
      <c r="E1031" s="1" t="s">
        <v>82</v>
      </c>
      <c r="F1031" s="1" t="s">
        <v>1969</v>
      </c>
      <c r="G1031" s="1" t="s">
        <v>14</v>
      </c>
      <c r="H1031" s="1">
        <v>3.5E7</v>
      </c>
      <c r="I1031" s="1">
        <v>6.8</v>
      </c>
      <c r="J1031" s="1">
        <f>(IMDB_Movies!$C1031-IMDB_Movies!$H1031)</f>
        <v>-3401692</v>
      </c>
    </row>
    <row r="1032" ht="14.25" customHeight="1">
      <c r="A1032" s="1" t="s">
        <v>1961</v>
      </c>
      <c r="B1032" s="1">
        <v>110.0</v>
      </c>
      <c r="C1032" s="1">
        <v>5.7362581E7</v>
      </c>
      <c r="D1032" s="1" t="s">
        <v>1970</v>
      </c>
      <c r="E1032" s="1" t="s">
        <v>12</v>
      </c>
      <c r="F1032" s="1" t="s">
        <v>1971</v>
      </c>
      <c r="G1032" s="1" t="s">
        <v>14</v>
      </c>
      <c r="H1032" s="1">
        <v>4.5E7</v>
      </c>
      <c r="I1032" s="1">
        <v>5.4</v>
      </c>
      <c r="J1032" s="1">
        <f>(IMDB_Movies!$C1032-IMDB_Movies!$H1032)</f>
        <v>12362581</v>
      </c>
    </row>
    <row r="1033" ht="14.25" customHeight="1">
      <c r="A1033" s="1" t="s">
        <v>1120</v>
      </c>
      <c r="B1033" s="1">
        <v>135.0</v>
      </c>
      <c r="C1033" s="1">
        <v>5.3854588E7</v>
      </c>
      <c r="D1033" s="1" t="s">
        <v>1556</v>
      </c>
      <c r="E1033" s="1" t="s">
        <v>57</v>
      </c>
      <c r="F1033" s="1" t="s">
        <v>1972</v>
      </c>
      <c r="G1033" s="1" t="s">
        <v>14</v>
      </c>
      <c r="H1033" s="1">
        <v>4.5E7</v>
      </c>
      <c r="I1033" s="1">
        <v>6.3</v>
      </c>
      <c r="J1033" s="1">
        <f>(IMDB_Movies!$C1033-IMDB_Movies!$H1033)</f>
        <v>8854588</v>
      </c>
    </row>
    <row r="1034" ht="14.25" customHeight="1">
      <c r="A1034" s="1" t="s">
        <v>1592</v>
      </c>
      <c r="B1034" s="1">
        <v>95.0</v>
      </c>
      <c r="C1034" s="1">
        <v>5.2580895E7</v>
      </c>
      <c r="D1034" s="1" t="s">
        <v>1973</v>
      </c>
      <c r="E1034" s="1" t="s">
        <v>57</v>
      </c>
      <c r="F1034" s="1" t="s">
        <v>1974</v>
      </c>
      <c r="G1034" s="1" t="s">
        <v>14</v>
      </c>
      <c r="H1034" s="1">
        <v>4.5E7</v>
      </c>
      <c r="I1034" s="1">
        <v>5.6</v>
      </c>
      <c r="J1034" s="1">
        <f>(IMDB_Movies!$C1034-IMDB_Movies!$H1034)</f>
        <v>7580895</v>
      </c>
    </row>
    <row r="1035" ht="14.25" customHeight="1">
      <c r="A1035" s="1" t="s">
        <v>1975</v>
      </c>
      <c r="B1035" s="1">
        <v>109.0</v>
      </c>
      <c r="C1035" s="1">
        <v>5.1019112E7</v>
      </c>
      <c r="D1035" s="1" t="s">
        <v>700</v>
      </c>
      <c r="E1035" s="1" t="s">
        <v>43</v>
      </c>
      <c r="F1035" s="1" t="s">
        <v>1976</v>
      </c>
      <c r="G1035" s="1" t="s">
        <v>14</v>
      </c>
      <c r="H1035" s="1">
        <v>5.0E7</v>
      </c>
      <c r="I1035" s="1">
        <v>6.8</v>
      </c>
      <c r="J1035" s="1">
        <f>(IMDB_Movies!$C1035-IMDB_Movies!$H1035)</f>
        <v>1019112</v>
      </c>
    </row>
    <row r="1036" ht="14.25" customHeight="1">
      <c r="A1036" s="1" t="s">
        <v>1977</v>
      </c>
      <c r="B1036" s="1">
        <v>93.0</v>
      </c>
      <c r="C1036" s="1">
        <v>4.8114556E7</v>
      </c>
      <c r="D1036" s="1" t="s">
        <v>945</v>
      </c>
      <c r="E1036" s="1" t="s">
        <v>57</v>
      </c>
      <c r="F1036" s="1" t="s">
        <v>1978</v>
      </c>
      <c r="G1036" s="1" t="s">
        <v>14</v>
      </c>
      <c r="H1036" s="1">
        <v>2.6E7</v>
      </c>
      <c r="I1036" s="1">
        <v>4.3</v>
      </c>
      <c r="J1036" s="1">
        <f>(IMDB_Movies!$C1036-IMDB_Movies!$H1036)</f>
        <v>22114556</v>
      </c>
    </row>
    <row r="1037" ht="14.25" customHeight="1">
      <c r="A1037" s="1" t="s">
        <v>1979</v>
      </c>
      <c r="B1037" s="1">
        <v>94.0</v>
      </c>
      <c r="C1037" s="1">
        <v>5.0648679E7</v>
      </c>
      <c r="D1037" s="1" t="s">
        <v>817</v>
      </c>
      <c r="E1037" s="1" t="s">
        <v>12</v>
      </c>
      <c r="F1037" s="1" t="s">
        <v>1980</v>
      </c>
      <c r="G1037" s="1" t="s">
        <v>14</v>
      </c>
      <c r="H1037" s="1">
        <v>4.5E7</v>
      </c>
      <c r="I1037" s="1">
        <v>6.3</v>
      </c>
      <c r="J1037" s="1">
        <f>(IMDB_Movies!$C1037-IMDB_Movies!$H1037)</f>
        <v>5648679</v>
      </c>
    </row>
    <row r="1038" ht="14.25" customHeight="1">
      <c r="A1038" s="1" t="s">
        <v>612</v>
      </c>
      <c r="B1038" s="1">
        <v>117.0</v>
      </c>
      <c r="C1038" s="1">
        <v>4.6280507E7</v>
      </c>
      <c r="D1038" s="1" t="s">
        <v>631</v>
      </c>
      <c r="E1038" s="1" t="s">
        <v>57</v>
      </c>
      <c r="F1038" s="1" t="s">
        <v>1981</v>
      </c>
      <c r="G1038" s="1" t="s">
        <v>14</v>
      </c>
      <c r="H1038" s="1">
        <v>4.0E7</v>
      </c>
      <c r="I1038" s="1">
        <v>6.5</v>
      </c>
      <c r="J1038" s="1">
        <f>(IMDB_Movies!$C1038-IMDB_Movies!$H1038)</f>
        <v>6280507</v>
      </c>
    </row>
    <row r="1039" ht="14.25" customHeight="1">
      <c r="A1039" s="1" t="s">
        <v>1598</v>
      </c>
      <c r="B1039" s="1">
        <v>112.0</v>
      </c>
      <c r="C1039" s="1">
        <v>3.8360195E7</v>
      </c>
      <c r="D1039" s="1" t="s">
        <v>1841</v>
      </c>
      <c r="E1039" s="1" t="s">
        <v>43</v>
      </c>
      <c r="F1039" s="1" t="s">
        <v>1982</v>
      </c>
      <c r="G1039" s="1" t="s">
        <v>14</v>
      </c>
      <c r="H1039" s="1">
        <v>4.5E7</v>
      </c>
      <c r="I1039" s="1">
        <v>6.4</v>
      </c>
      <c r="J1039" s="1">
        <f>(IMDB_Movies!$C1039-IMDB_Movies!$H1039)</f>
        <v>-6639805</v>
      </c>
    </row>
    <row r="1040" ht="14.25" customHeight="1">
      <c r="A1040" s="1" t="s">
        <v>1690</v>
      </c>
      <c r="B1040" s="1">
        <v>111.0</v>
      </c>
      <c r="C1040" s="1">
        <v>4.6815748E7</v>
      </c>
      <c r="D1040" s="1" t="s">
        <v>1179</v>
      </c>
      <c r="E1040" s="1" t="s">
        <v>12</v>
      </c>
      <c r="F1040" s="1" t="s">
        <v>1983</v>
      </c>
      <c r="G1040" s="1" t="s">
        <v>14</v>
      </c>
      <c r="H1040" s="1">
        <v>4.5E7</v>
      </c>
      <c r="I1040" s="1">
        <v>6.3</v>
      </c>
      <c r="J1040" s="1">
        <f>(IMDB_Movies!$C1040-IMDB_Movies!$H1040)</f>
        <v>1815748</v>
      </c>
    </row>
    <row r="1041" ht="14.25" customHeight="1">
      <c r="A1041" s="1" t="s">
        <v>731</v>
      </c>
      <c r="B1041" s="1">
        <v>96.0</v>
      </c>
      <c r="C1041" s="1">
        <v>3.5617599E7</v>
      </c>
      <c r="D1041" s="1" t="s">
        <v>1984</v>
      </c>
      <c r="E1041" s="1" t="s">
        <v>70</v>
      </c>
      <c r="F1041" s="1" t="s">
        <v>1985</v>
      </c>
      <c r="G1041" s="1" t="s">
        <v>14</v>
      </c>
      <c r="H1041" s="1">
        <v>4.5E7</v>
      </c>
      <c r="I1041" s="1">
        <v>5.9</v>
      </c>
      <c r="J1041" s="1">
        <f>(IMDB_Movies!$C1041-IMDB_Movies!$H1041)</f>
        <v>-9382401</v>
      </c>
    </row>
    <row r="1042" ht="14.25" customHeight="1">
      <c r="A1042" s="1" t="s">
        <v>323</v>
      </c>
      <c r="B1042" s="1">
        <v>141.0</v>
      </c>
      <c r="C1042" s="1">
        <v>4.730755E7</v>
      </c>
      <c r="D1042" s="1" t="s">
        <v>790</v>
      </c>
      <c r="E1042" s="1" t="s">
        <v>62</v>
      </c>
      <c r="F1042" s="1" t="s">
        <v>1986</v>
      </c>
      <c r="G1042" s="1" t="s">
        <v>14</v>
      </c>
      <c r="H1042" s="1">
        <v>4.5E7</v>
      </c>
      <c r="I1042" s="1">
        <v>6.5</v>
      </c>
      <c r="J1042" s="1">
        <f>(IMDB_Movies!$C1042-IMDB_Movies!$H1042)</f>
        <v>2307550</v>
      </c>
    </row>
    <row r="1043" ht="14.25" customHeight="1">
      <c r="A1043" s="1" t="s">
        <v>1987</v>
      </c>
      <c r="B1043" s="1">
        <v>94.0</v>
      </c>
      <c r="C1043" s="1">
        <v>3.200362E7</v>
      </c>
      <c r="D1043" s="1" t="s">
        <v>185</v>
      </c>
      <c r="E1043" s="1" t="s">
        <v>12</v>
      </c>
      <c r="F1043" s="1" t="s">
        <v>1988</v>
      </c>
      <c r="G1043" s="1" t="s">
        <v>14</v>
      </c>
      <c r="H1043" s="1">
        <v>2.5E7</v>
      </c>
      <c r="I1043" s="1">
        <v>6.5</v>
      </c>
      <c r="J1043" s="1">
        <f>(IMDB_Movies!$C1043-IMDB_Movies!$H1043)</f>
        <v>7003620</v>
      </c>
    </row>
    <row r="1044" ht="14.25" customHeight="1">
      <c r="A1044" s="1" t="s">
        <v>1989</v>
      </c>
      <c r="B1044" s="1">
        <v>87.0</v>
      </c>
      <c r="C1044" s="1">
        <v>2.797241E7</v>
      </c>
      <c r="D1044" s="1" t="s">
        <v>613</v>
      </c>
      <c r="E1044" s="1" t="s">
        <v>12</v>
      </c>
      <c r="F1044" s="1" t="s">
        <v>1990</v>
      </c>
      <c r="G1044" s="1" t="s">
        <v>14</v>
      </c>
      <c r="H1044" s="1">
        <v>3.5E7</v>
      </c>
      <c r="I1044" s="1">
        <v>6.1</v>
      </c>
      <c r="J1044" s="1">
        <f>(IMDB_Movies!$C1044-IMDB_Movies!$H1044)</f>
        <v>-7027590</v>
      </c>
    </row>
    <row r="1045" ht="14.25" customHeight="1">
      <c r="A1045" s="1" t="s">
        <v>1991</v>
      </c>
      <c r="B1045" s="1">
        <v>88.0</v>
      </c>
      <c r="C1045" s="1">
        <v>2.8133159E7</v>
      </c>
      <c r="D1045" s="1" t="s">
        <v>159</v>
      </c>
      <c r="E1045" s="1" t="s">
        <v>43</v>
      </c>
      <c r="F1045" s="1" t="s">
        <v>1992</v>
      </c>
      <c r="G1045" s="1" t="s">
        <v>14</v>
      </c>
      <c r="H1045" s="1">
        <v>5.0E7</v>
      </c>
      <c r="I1045" s="1">
        <v>5.9</v>
      </c>
      <c r="J1045" s="1">
        <f>(IMDB_Movies!$C1045-IMDB_Movies!$H1045)</f>
        <v>-21866841</v>
      </c>
    </row>
    <row r="1046" ht="14.25" customHeight="1">
      <c r="A1046" s="1" t="s">
        <v>1993</v>
      </c>
      <c r="B1046" s="1">
        <v>177.0</v>
      </c>
      <c r="C1046" s="1">
        <v>2.74E7</v>
      </c>
      <c r="D1046" s="1" t="s">
        <v>41</v>
      </c>
      <c r="E1046" s="1" t="s">
        <v>12</v>
      </c>
      <c r="F1046" s="1" t="s">
        <v>1994</v>
      </c>
      <c r="G1046" s="1" t="s">
        <v>14</v>
      </c>
      <c r="H1046" s="1">
        <v>4.0E7</v>
      </c>
      <c r="I1046" s="1">
        <v>6.6</v>
      </c>
      <c r="J1046" s="1">
        <f>(IMDB_Movies!$C1046-IMDB_Movies!$H1046)</f>
        <v>-12600000</v>
      </c>
    </row>
    <row r="1047" ht="14.25" customHeight="1">
      <c r="A1047" s="1" t="s">
        <v>1995</v>
      </c>
      <c r="B1047" s="1">
        <v>133.0</v>
      </c>
      <c r="C1047" s="1">
        <v>2.4343673E7</v>
      </c>
      <c r="D1047" s="1" t="s">
        <v>1996</v>
      </c>
      <c r="E1047" s="1" t="s">
        <v>70</v>
      </c>
      <c r="F1047" s="1" t="s">
        <v>1997</v>
      </c>
      <c r="G1047" s="1" t="s">
        <v>14</v>
      </c>
      <c r="H1047" s="1">
        <v>4.5E7</v>
      </c>
      <c r="I1047" s="1">
        <v>7.4</v>
      </c>
      <c r="J1047" s="1">
        <f>(IMDB_Movies!$C1047-IMDB_Movies!$H1047)</f>
        <v>-20656327</v>
      </c>
    </row>
    <row r="1048" ht="14.25" customHeight="1">
      <c r="A1048" s="1" t="s">
        <v>18</v>
      </c>
      <c r="B1048" s="1">
        <v>119.0</v>
      </c>
      <c r="C1048" s="1">
        <v>2.2877808E7</v>
      </c>
      <c r="D1048" s="1" t="s">
        <v>129</v>
      </c>
      <c r="E1048" s="1" t="s">
        <v>70</v>
      </c>
      <c r="F1048" s="1" t="s">
        <v>1998</v>
      </c>
      <c r="G1048" s="1" t="s">
        <v>14</v>
      </c>
      <c r="H1048" s="1">
        <v>3.5E7</v>
      </c>
      <c r="I1048" s="1">
        <v>7.3</v>
      </c>
      <c r="J1048" s="1">
        <f>(IMDB_Movies!$C1048-IMDB_Movies!$H1048)</f>
        <v>-12122192</v>
      </c>
    </row>
    <row r="1049" ht="14.25" customHeight="1">
      <c r="A1049" s="1" t="s">
        <v>423</v>
      </c>
      <c r="B1049" s="1">
        <v>102.0</v>
      </c>
      <c r="C1049" s="1">
        <v>3.6883539E7</v>
      </c>
      <c r="D1049" s="1" t="s">
        <v>224</v>
      </c>
      <c r="E1049" s="1" t="s">
        <v>12</v>
      </c>
      <c r="F1049" s="1" t="s">
        <v>1999</v>
      </c>
      <c r="G1049" s="1" t="s">
        <v>14</v>
      </c>
      <c r="H1049" s="1">
        <v>5.2E7</v>
      </c>
      <c r="I1049" s="1">
        <v>6.6</v>
      </c>
      <c r="J1049" s="1">
        <f>(IMDB_Movies!$C1049-IMDB_Movies!$H1049)</f>
        <v>-15116461</v>
      </c>
    </row>
    <row r="1050" ht="14.25" customHeight="1">
      <c r="A1050" s="1" t="s">
        <v>2000</v>
      </c>
      <c r="B1050" s="1">
        <v>101.0</v>
      </c>
      <c r="C1050" s="1">
        <v>2.2531698E7</v>
      </c>
      <c r="D1050" s="1" t="s">
        <v>137</v>
      </c>
      <c r="E1050" s="1" t="s">
        <v>12</v>
      </c>
      <c r="F1050" s="1" t="s">
        <v>2001</v>
      </c>
      <c r="G1050" s="1" t="s">
        <v>14</v>
      </c>
      <c r="H1050" s="1">
        <v>7.0E7</v>
      </c>
      <c r="I1050" s="1">
        <v>5.6</v>
      </c>
      <c r="J1050" s="1">
        <f>(IMDB_Movies!$C1050-IMDB_Movies!$H1050)</f>
        <v>-47468302</v>
      </c>
    </row>
    <row r="1051" ht="14.25" customHeight="1">
      <c r="A1051" s="1" t="s">
        <v>2002</v>
      </c>
      <c r="B1051" s="1">
        <v>91.0</v>
      </c>
      <c r="C1051" s="1">
        <v>2.0400913E7</v>
      </c>
      <c r="D1051" s="1" t="s">
        <v>1254</v>
      </c>
      <c r="E1051" s="1" t="s">
        <v>12</v>
      </c>
      <c r="F1051" s="1" t="s">
        <v>2003</v>
      </c>
      <c r="G1051" s="1" t="s">
        <v>14</v>
      </c>
      <c r="H1051" s="1">
        <v>4.5E7</v>
      </c>
      <c r="I1051" s="1">
        <v>5.3</v>
      </c>
      <c r="J1051" s="1">
        <f>(IMDB_Movies!$C1051-IMDB_Movies!$H1051)</f>
        <v>-24599087</v>
      </c>
    </row>
    <row r="1052" ht="14.25" customHeight="1">
      <c r="A1052" s="1" t="s">
        <v>1469</v>
      </c>
      <c r="B1052" s="1">
        <v>117.0</v>
      </c>
      <c r="C1052" s="1">
        <v>2.0101861E7</v>
      </c>
      <c r="D1052" s="1" t="s">
        <v>901</v>
      </c>
      <c r="E1052" s="1" t="s">
        <v>57</v>
      </c>
      <c r="F1052" s="1" t="s">
        <v>2004</v>
      </c>
      <c r="G1052" s="1" t="s">
        <v>14</v>
      </c>
      <c r="H1052" s="1">
        <v>4.5E7</v>
      </c>
      <c r="I1052" s="1">
        <v>6.0</v>
      </c>
      <c r="J1052" s="1">
        <f>(IMDB_Movies!$C1052-IMDB_Movies!$H1052)</f>
        <v>-24898139</v>
      </c>
    </row>
    <row r="1053" ht="14.25" customHeight="1">
      <c r="A1053" s="1" t="s">
        <v>2005</v>
      </c>
      <c r="B1053" s="1">
        <v>86.0</v>
      </c>
      <c r="C1053" s="1">
        <v>2.5200412E7</v>
      </c>
      <c r="D1053" s="1" t="s">
        <v>2006</v>
      </c>
      <c r="E1053" s="1" t="s">
        <v>43</v>
      </c>
      <c r="F1053" s="1" t="s">
        <v>2007</v>
      </c>
      <c r="G1053" s="1" t="s">
        <v>14</v>
      </c>
      <c r="H1053" s="1">
        <v>4.5E7</v>
      </c>
      <c r="I1053" s="1">
        <v>5.4</v>
      </c>
      <c r="J1053" s="1">
        <f>(IMDB_Movies!$C1053-IMDB_Movies!$H1053)</f>
        <v>-19799588</v>
      </c>
    </row>
    <row r="1054" ht="14.25" customHeight="1">
      <c r="A1054" s="1" t="s">
        <v>2008</v>
      </c>
      <c r="B1054" s="1">
        <v>124.0</v>
      </c>
      <c r="C1054" s="1">
        <v>1.971993E7</v>
      </c>
      <c r="D1054" s="1" t="s">
        <v>797</v>
      </c>
      <c r="E1054" s="1" t="s">
        <v>62</v>
      </c>
      <c r="F1054" s="1" t="s">
        <v>2009</v>
      </c>
      <c r="G1054" s="1" t="s">
        <v>14</v>
      </c>
      <c r="H1054" s="1">
        <v>4.5E7</v>
      </c>
      <c r="I1054" s="1">
        <v>6.8</v>
      </c>
      <c r="J1054" s="1">
        <f>(IMDB_Movies!$C1054-IMDB_Movies!$H1054)</f>
        <v>-25280070</v>
      </c>
    </row>
    <row r="1055" ht="14.25" customHeight="1">
      <c r="A1055" s="1" t="s">
        <v>2010</v>
      </c>
      <c r="B1055" s="1">
        <v>134.0</v>
      </c>
      <c r="C1055" s="1">
        <v>1.9377727E7</v>
      </c>
      <c r="D1055" s="1" t="s">
        <v>2011</v>
      </c>
      <c r="E1055" s="1" t="s">
        <v>57</v>
      </c>
      <c r="F1055" s="1" t="s">
        <v>2012</v>
      </c>
      <c r="G1055" s="1" t="s">
        <v>14</v>
      </c>
      <c r="H1055" s="1">
        <v>4.5E7</v>
      </c>
      <c r="I1055" s="1">
        <v>6.4</v>
      </c>
      <c r="J1055" s="1">
        <f>(IMDB_Movies!$C1055-IMDB_Movies!$H1055)</f>
        <v>-25622273</v>
      </c>
    </row>
    <row r="1056" ht="14.25" customHeight="1">
      <c r="A1056" s="1" t="s">
        <v>2013</v>
      </c>
      <c r="B1056" s="1">
        <v>100.0</v>
      </c>
      <c r="C1056" s="1">
        <v>1.7300889E7</v>
      </c>
      <c r="D1056" s="1" t="s">
        <v>882</v>
      </c>
      <c r="E1056" s="1" t="s">
        <v>12</v>
      </c>
      <c r="F1056" s="1" t="s">
        <v>2014</v>
      </c>
      <c r="G1056" s="1" t="s">
        <v>14</v>
      </c>
      <c r="H1056" s="1">
        <v>4.5E7</v>
      </c>
      <c r="I1056" s="1">
        <v>4.9</v>
      </c>
      <c r="J1056" s="1">
        <f>(IMDB_Movies!$C1056-IMDB_Movies!$H1056)</f>
        <v>-27699111</v>
      </c>
    </row>
    <row r="1057" ht="14.25" customHeight="1">
      <c r="A1057" s="1" t="s">
        <v>2015</v>
      </c>
      <c r="B1057" s="1">
        <v>220.0</v>
      </c>
      <c r="C1057" s="1">
        <v>1.5527125E7</v>
      </c>
      <c r="D1057" s="1" t="s">
        <v>1409</v>
      </c>
      <c r="E1057" s="1" t="s">
        <v>70</v>
      </c>
      <c r="F1057" s="1" t="s">
        <v>2016</v>
      </c>
      <c r="G1057" s="1" t="s">
        <v>14</v>
      </c>
      <c r="H1057" s="1">
        <v>5.7E7</v>
      </c>
      <c r="I1057" s="1">
        <v>5.8</v>
      </c>
      <c r="J1057" s="1">
        <f>(IMDB_Movies!$C1057-IMDB_Movies!$H1057)</f>
        <v>-41472875</v>
      </c>
    </row>
    <row r="1058" ht="14.25" customHeight="1">
      <c r="A1058" s="1" t="s">
        <v>323</v>
      </c>
      <c r="B1058" s="1">
        <v>212.0</v>
      </c>
      <c r="C1058" s="1">
        <v>1.356096E7</v>
      </c>
      <c r="D1058" s="1" t="s">
        <v>2017</v>
      </c>
      <c r="E1058" s="1" t="s">
        <v>53</v>
      </c>
      <c r="F1058" s="1" t="s">
        <v>2018</v>
      </c>
      <c r="G1058" s="1" t="s">
        <v>14</v>
      </c>
      <c r="H1058" s="1">
        <v>5.0E7</v>
      </c>
      <c r="I1058" s="1">
        <v>7.1</v>
      </c>
      <c r="J1058" s="1">
        <f>(IMDB_Movies!$C1058-IMDB_Movies!$H1058)</f>
        <v>-36439040</v>
      </c>
    </row>
    <row r="1059" ht="14.25" customHeight="1">
      <c r="A1059" s="1" t="s">
        <v>1336</v>
      </c>
      <c r="B1059" s="1">
        <v>128.0</v>
      </c>
      <c r="C1059" s="1">
        <v>1.5523168E7</v>
      </c>
      <c r="D1059" s="1" t="s">
        <v>353</v>
      </c>
      <c r="E1059" s="1" t="s">
        <v>89</v>
      </c>
      <c r="F1059" s="1" t="s">
        <v>2019</v>
      </c>
      <c r="G1059" s="1" t="s">
        <v>14</v>
      </c>
      <c r="H1059" s="1">
        <v>4.5E7</v>
      </c>
      <c r="I1059" s="1">
        <v>7.2</v>
      </c>
      <c r="J1059" s="1">
        <f>(IMDB_Movies!$C1059-IMDB_Movies!$H1059)</f>
        <v>-29476832</v>
      </c>
    </row>
    <row r="1060" ht="14.25" customHeight="1">
      <c r="A1060" s="1" t="s">
        <v>252</v>
      </c>
      <c r="B1060" s="1">
        <v>106.0</v>
      </c>
      <c r="C1060" s="1">
        <v>1.1146409E7</v>
      </c>
      <c r="D1060" s="1" t="s">
        <v>1215</v>
      </c>
      <c r="E1060" s="1" t="s">
        <v>12</v>
      </c>
      <c r="F1060" s="1" t="s">
        <v>2020</v>
      </c>
      <c r="G1060" s="1" t="s">
        <v>14</v>
      </c>
      <c r="H1060" s="1">
        <v>4.5E7</v>
      </c>
      <c r="I1060" s="1">
        <v>6.0</v>
      </c>
      <c r="J1060" s="1">
        <f>(IMDB_Movies!$C1060-IMDB_Movies!$H1060)</f>
        <v>-33853591</v>
      </c>
    </row>
    <row r="1061" ht="14.25" customHeight="1">
      <c r="A1061" s="1" t="s">
        <v>1744</v>
      </c>
      <c r="B1061" s="1">
        <v>160.0</v>
      </c>
      <c r="C1061" s="1">
        <v>7916887.0</v>
      </c>
      <c r="D1061" s="1" t="s">
        <v>2021</v>
      </c>
      <c r="E1061" s="1" t="s">
        <v>12</v>
      </c>
      <c r="F1061" s="1" t="s">
        <v>2022</v>
      </c>
      <c r="G1061" s="1" t="s">
        <v>14</v>
      </c>
      <c r="H1061" s="1">
        <v>4.5E7</v>
      </c>
      <c r="I1061" s="1">
        <v>6.0</v>
      </c>
      <c r="J1061" s="1">
        <f>(IMDB_Movies!$C1061-IMDB_Movies!$H1061)</f>
        <v>-37083113</v>
      </c>
    </row>
    <row r="1062" ht="14.25" customHeight="1">
      <c r="A1062" s="1" t="s">
        <v>725</v>
      </c>
      <c r="B1062" s="1">
        <v>114.0</v>
      </c>
      <c r="C1062" s="1">
        <v>6565495.0</v>
      </c>
      <c r="D1062" s="1" t="s">
        <v>129</v>
      </c>
      <c r="E1062" s="1" t="s">
        <v>70</v>
      </c>
      <c r="F1062" s="1" t="s">
        <v>2023</v>
      </c>
      <c r="G1062" s="1" t="s">
        <v>135</v>
      </c>
      <c r="H1062" s="1">
        <v>4.5E7</v>
      </c>
      <c r="I1062" s="1">
        <v>7.0</v>
      </c>
      <c r="J1062" s="1">
        <f>(IMDB_Movies!$C1062-IMDB_Movies!$H1062)</f>
        <v>-38434505</v>
      </c>
    </row>
    <row r="1063" ht="14.25" customHeight="1">
      <c r="A1063" s="1" t="s">
        <v>2024</v>
      </c>
      <c r="B1063" s="1">
        <v>99.0</v>
      </c>
      <c r="C1063" s="1">
        <v>1.527968E7</v>
      </c>
      <c r="D1063" s="1" t="s">
        <v>185</v>
      </c>
      <c r="E1063" s="1" t="s">
        <v>12</v>
      </c>
      <c r="F1063" s="1" t="s">
        <v>2025</v>
      </c>
      <c r="G1063" s="1" t="s">
        <v>14</v>
      </c>
      <c r="H1063" s="1">
        <v>4.0E7</v>
      </c>
      <c r="I1063" s="1">
        <v>5.4</v>
      </c>
      <c r="J1063" s="1">
        <f>(IMDB_Movies!$C1063-IMDB_Movies!$H1063)</f>
        <v>-24720320</v>
      </c>
    </row>
    <row r="1064" ht="14.25" customHeight="1">
      <c r="A1064" s="1" t="s">
        <v>98</v>
      </c>
      <c r="B1064" s="1">
        <v>74.0</v>
      </c>
      <c r="C1064" s="1">
        <v>7262288.0</v>
      </c>
      <c r="D1064" s="1" t="s">
        <v>2026</v>
      </c>
      <c r="E1064" s="1" t="s">
        <v>57</v>
      </c>
      <c r="F1064" s="1" t="s">
        <v>2027</v>
      </c>
      <c r="G1064" s="1" t="s">
        <v>14</v>
      </c>
      <c r="H1064" s="1">
        <v>4.0E7</v>
      </c>
      <c r="I1064" s="1">
        <v>6.5</v>
      </c>
      <c r="J1064" s="1">
        <f>(IMDB_Movies!$C1064-IMDB_Movies!$H1064)</f>
        <v>-32737712</v>
      </c>
    </row>
    <row r="1065" ht="14.25" customHeight="1">
      <c r="A1065" s="1" t="s">
        <v>197</v>
      </c>
      <c r="B1065" s="1">
        <v>139.0</v>
      </c>
      <c r="C1065" s="1">
        <v>4584886.0</v>
      </c>
      <c r="D1065" s="1" t="s">
        <v>129</v>
      </c>
      <c r="E1065" s="1" t="s">
        <v>70</v>
      </c>
      <c r="F1065" s="1" t="s">
        <v>2028</v>
      </c>
      <c r="G1065" s="1" t="s">
        <v>14</v>
      </c>
      <c r="H1065" s="1">
        <v>4.5E7</v>
      </c>
      <c r="I1065" s="1">
        <v>6.4</v>
      </c>
      <c r="J1065" s="1">
        <f>(IMDB_Movies!$C1065-IMDB_Movies!$H1065)</f>
        <v>-40415114</v>
      </c>
    </row>
    <row r="1066" ht="14.25" customHeight="1">
      <c r="A1066" s="1" t="s">
        <v>2029</v>
      </c>
      <c r="B1066" s="1">
        <v>103.0</v>
      </c>
      <c r="C1066" s="1">
        <v>2154540.0</v>
      </c>
      <c r="D1066" s="1" t="s">
        <v>37</v>
      </c>
      <c r="E1066" s="1" t="s">
        <v>12</v>
      </c>
      <c r="F1066" s="1" t="s">
        <v>2030</v>
      </c>
      <c r="G1066" s="1" t="s">
        <v>14</v>
      </c>
      <c r="H1066" s="1">
        <v>4.5E7</v>
      </c>
      <c r="I1066" s="1">
        <v>4.9</v>
      </c>
      <c r="J1066" s="1">
        <f>(IMDB_Movies!$C1066-IMDB_Movies!$H1066)</f>
        <v>-42845460</v>
      </c>
    </row>
    <row r="1067" ht="14.25" customHeight="1">
      <c r="A1067" s="1" t="s">
        <v>2031</v>
      </c>
      <c r="B1067" s="1">
        <v>101.0</v>
      </c>
      <c r="C1067" s="1">
        <v>8129455.0</v>
      </c>
      <c r="D1067" s="1" t="s">
        <v>529</v>
      </c>
      <c r="E1067" s="1" t="s">
        <v>12</v>
      </c>
      <c r="F1067" s="1" t="s">
        <v>2032</v>
      </c>
      <c r="G1067" s="1" t="s">
        <v>14</v>
      </c>
      <c r="H1067" s="1">
        <v>4.5E7</v>
      </c>
      <c r="I1067" s="1">
        <v>6.3</v>
      </c>
      <c r="J1067" s="1">
        <f>(IMDB_Movies!$C1067-IMDB_Movies!$H1067)</f>
        <v>-36870545</v>
      </c>
    </row>
    <row r="1068" ht="14.25" customHeight="1">
      <c r="A1068" s="1" t="s">
        <v>2033</v>
      </c>
      <c r="B1068" s="1">
        <v>130.0</v>
      </c>
      <c r="C1068" s="1">
        <v>1.36019448E8</v>
      </c>
      <c r="D1068" s="1" t="s">
        <v>2034</v>
      </c>
      <c r="E1068" s="1" t="s">
        <v>53</v>
      </c>
      <c r="F1068" s="1" t="s">
        <v>2035</v>
      </c>
      <c r="G1068" s="1" t="s">
        <v>14</v>
      </c>
      <c r="H1068" s="1">
        <v>4.45E7</v>
      </c>
      <c r="I1068" s="1">
        <v>7.7</v>
      </c>
      <c r="J1068" s="1">
        <f>(IMDB_Movies!$C1068-IMDB_Movies!$H1068)</f>
        <v>91519448</v>
      </c>
    </row>
    <row r="1069" ht="14.25" customHeight="1">
      <c r="A1069" s="1" t="s">
        <v>890</v>
      </c>
      <c r="B1069" s="1">
        <v>130.0</v>
      </c>
      <c r="C1069" s="1">
        <v>1.8387576E8</v>
      </c>
      <c r="D1069" s="1" t="s">
        <v>2036</v>
      </c>
      <c r="E1069" s="1" t="s">
        <v>12</v>
      </c>
      <c r="F1069" s="1" t="s">
        <v>2037</v>
      </c>
      <c r="G1069" s="1" t="s">
        <v>14</v>
      </c>
      <c r="H1069" s="1">
        <v>4.4E7</v>
      </c>
      <c r="I1069" s="1">
        <v>7.8</v>
      </c>
      <c r="J1069" s="1">
        <f>(IMDB_Movies!$C1069-IMDB_Movies!$H1069)</f>
        <v>139875760</v>
      </c>
    </row>
    <row r="1070" ht="14.25" customHeight="1">
      <c r="A1070" s="1" t="s">
        <v>1110</v>
      </c>
      <c r="B1070" s="1">
        <v>110.0</v>
      </c>
      <c r="C1070" s="1">
        <v>6.7061228E7</v>
      </c>
      <c r="D1070" s="1" t="s">
        <v>548</v>
      </c>
      <c r="E1070" s="1" t="s">
        <v>12</v>
      </c>
      <c r="F1070" s="1" t="s">
        <v>2038</v>
      </c>
      <c r="G1070" s="1" t="s">
        <v>14</v>
      </c>
      <c r="H1070" s="1">
        <v>4.0E7</v>
      </c>
      <c r="I1070" s="1">
        <v>5.5</v>
      </c>
      <c r="J1070" s="1">
        <f>(IMDB_Movies!$C1070-IMDB_Movies!$H1070)</f>
        <v>27061228</v>
      </c>
    </row>
    <row r="1071" ht="14.25" customHeight="1">
      <c r="A1071" s="1" t="s">
        <v>1104</v>
      </c>
      <c r="B1071" s="1">
        <v>147.0</v>
      </c>
      <c r="C1071" s="1">
        <v>5.3300852E7</v>
      </c>
      <c r="D1071" s="1" t="s">
        <v>790</v>
      </c>
      <c r="E1071" s="1" t="s">
        <v>62</v>
      </c>
      <c r="F1071" s="1" t="s">
        <v>2039</v>
      </c>
      <c r="G1071" s="1" t="s">
        <v>14</v>
      </c>
      <c r="H1071" s="1">
        <v>4.4E7</v>
      </c>
      <c r="I1071" s="1">
        <v>7.5</v>
      </c>
      <c r="J1071" s="1">
        <f>(IMDB_Movies!$C1071-IMDB_Movies!$H1071)</f>
        <v>9300852</v>
      </c>
    </row>
    <row r="1072" ht="14.25" customHeight="1">
      <c r="A1072" s="1" t="s">
        <v>2029</v>
      </c>
      <c r="B1072" s="1">
        <v>96.0</v>
      </c>
      <c r="C1072" s="1">
        <v>1.50415432E8</v>
      </c>
      <c r="D1072" s="1" t="s">
        <v>1554</v>
      </c>
      <c r="E1072" s="1" t="s">
        <v>12</v>
      </c>
      <c r="F1072" s="1" t="s">
        <v>2040</v>
      </c>
      <c r="G1072" s="1" t="s">
        <v>14</v>
      </c>
      <c r="H1072" s="1">
        <v>4.4E7</v>
      </c>
      <c r="I1072" s="1">
        <v>6.4</v>
      </c>
      <c r="J1072" s="1">
        <f>(IMDB_Movies!$C1072-IMDB_Movies!$H1072)</f>
        <v>106415432</v>
      </c>
    </row>
    <row r="1073" ht="14.25" customHeight="1">
      <c r="A1073" s="1" t="s">
        <v>2041</v>
      </c>
      <c r="B1073" s="1">
        <v>118.0</v>
      </c>
      <c r="C1073" s="1">
        <v>4.4834712E7</v>
      </c>
      <c r="D1073" s="1" t="s">
        <v>1420</v>
      </c>
      <c r="E1073" s="1" t="s">
        <v>70</v>
      </c>
      <c r="F1073" s="1" t="s">
        <v>2042</v>
      </c>
      <c r="G1073" s="1" t="s">
        <v>14</v>
      </c>
      <c r="H1073" s="1">
        <v>4.4E7</v>
      </c>
      <c r="I1073" s="1">
        <v>5.6</v>
      </c>
      <c r="J1073" s="1">
        <f>(IMDB_Movies!$C1073-IMDB_Movies!$H1073)</f>
        <v>834712</v>
      </c>
    </row>
    <row r="1074" ht="14.25" customHeight="1">
      <c r="A1074" s="1" t="s">
        <v>2043</v>
      </c>
      <c r="B1074" s="1">
        <v>88.0</v>
      </c>
      <c r="C1074" s="1">
        <v>8.43E7</v>
      </c>
      <c r="D1074" s="1" t="s">
        <v>2044</v>
      </c>
      <c r="E1074" s="1" t="s">
        <v>48</v>
      </c>
      <c r="F1074" s="1" t="s">
        <v>2045</v>
      </c>
      <c r="G1074" s="1" t="s">
        <v>14</v>
      </c>
      <c r="H1074" s="1">
        <v>2600000.0</v>
      </c>
      <c r="I1074" s="1">
        <v>7.5</v>
      </c>
      <c r="J1074" s="1">
        <f>(IMDB_Movies!$C1074-IMDB_Movies!$H1074)</f>
        <v>81700000</v>
      </c>
    </row>
    <row r="1075" ht="14.25" customHeight="1">
      <c r="A1075" s="1" t="s">
        <v>2046</v>
      </c>
      <c r="B1075" s="1">
        <v>325.0</v>
      </c>
      <c r="C1075" s="1">
        <v>1500000.0</v>
      </c>
      <c r="D1075" s="1" t="s">
        <v>2047</v>
      </c>
      <c r="E1075" s="1" t="s">
        <v>43</v>
      </c>
      <c r="F1075" s="1" t="s">
        <v>2048</v>
      </c>
      <c r="G1075" s="1" t="s">
        <v>14</v>
      </c>
      <c r="H1075" s="1">
        <v>4.4E7</v>
      </c>
      <c r="I1075" s="1">
        <v>6.8</v>
      </c>
      <c r="J1075" s="1">
        <f>(IMDB_Movies!$C1075-IMDB_Movies!$H1075)</f>
        <v>-42500000</v>
      </c>
    </row>
    <row r="1076" ht="14.25" customHeight="1">
      <c r="A1076" s="1" t="s">
        <v>609</v>
      </c>
      <c r="B1076" s="1">
        <v>102.0</v>
      </c>
      <c r="C1076" s="1">
        <v>6.2318875E7</v>
      </c>
      <c r="D1076" s="1" t="s">
        <v>155</v>
      </c>
      <c r="E1076" s="1" t="s">
        <v>12</v>
      </c>
      <c r="F1076" s="1" t="s">
        <v>2049</v>
      </c>
      <c r="G1076" s="1" t="s">
        <v>14</v>
      </c>
      <c r="H1076" s="1">
        <v>5.0E7</v>
      </c>
      <c r="I1076" s="1">
        <v>6.8</v>
      </c>
      <c r="J1076" s="1">
        <f>(IMDB_Movies!$C1076-IMDB_Movies!$H1076)</f>
        <v>12318875</v>
      </c>
    </row>
    <row r="1077" ht="14.25" customHeight="1">
      <c r="A1077" s="1" t="s">
        <v>2050</v>
      </c>
      <c r="B1077" s="1">
        <v>110.0</v>
      </c>
      <c r="C1077" s="1">
        <v>5773519.0</v>
      </c>
      <c r="D1077" s="1" t="s">
        <v>1281</v>
      </c>
      <c r="E1077" s="1" t="s">
        <v>70</v>
      </c>
      <c r="F1077" s="1" t="s">
        <v>2051</v>
      </c>
      <c r="G1077" s="1" t="s">
        <v>14</v>
      </c>
      <c r="H1077" s="1">
        <v>4.0E7</v>
      </c>
      <c r="I1077" s="1">
        <v>6.0</v>
      </c>
      <c r="J1077" s="1">
        <f>(IMDB_Movies!$C1077-IMDB_Movies!$H1077)</f>
        <v>-34226481</v>
      </c>
    </row>
    <row r="1078" ht="14.25" customHeight="1">
      <c r="A1078" s="1" t="s">
        <v>2052</v>
      </c>
      <c r="B1078" s="1">
        <v>136.0</v>
      </c>
      <c r="C1078" s="1">
        <v>5.1768623E7</v>
      </c>
      <c r="D1078" s="1" t="s">
        <v>70</v>
      </c>
      <c r="E1078" s="1" t="s">
        <v>70</v>
      </c>
      <c r="F1078" s="1" t="s">
        <v>2053</v>
      </c>
      <c r="G1078" s="1" t="s">
        <v>14</v>
      </c>
      <c r="H1078" s="1">
        <v>4.3E7</v>
      </c>
      <c r="I1078" s="1">
        <v>7.3</v>
      </c>
      <c r="J1078" s="1">
        <f>(IMDB_Movies!$C1078-IMDB_Movies!$H1078)</f>
        <v>8768623</v>
      </c>
    </row>
    <row r="1079" ht="14.25" customHeight="1">
      <c r="A1079" s="1" t="s">
        <v>1162</v>
      </c>
      <c r="B1079" s="1">
        <v>103.0</v>
      </c>
      <c r="C1079" s="1">
        <v>3.7035515E7</v>
      </c>
      <c r="D1079" s="1" t="s">
        <v>917</v>
      </c>
      <c r="E1079" s="1" t="s">
        <v>57</v>
      </c>
      <c r="F1079" s="1" t="s">
        <v>2054</v>
      </c>
      <c r="G1079" s="1" t="s">
        <v>14</v>
      </c>
      <c r="H1079" s="1">
        <v>4.3E7</v>
      </c>
      <c r="I1079" s="1">
        <v>6.0</v>
      </c>
      <c r="J1079" s="1">
        <f>(IMDB_Movies!$C1079-IMDB_Movies!$H1079)</f>
        <v>-5964485</v>
      </c>
    </row>
    <row r="1080" ht="14.25" customHeight="1">
      <c r="A1080" s="1" t="s">
        <v>445</v>
      </c>
      <c r="B1080" s="1">
        <v>103.0</v>
      </c>
      <c r="C1080" s="1">
        <v>2.4520892E7</v>
      </c>
      <c r="D1080" s="1" t="s">
        <v>224</v>
      </c>
      <c r="E1080" s="1" t="s">
        <v>12</v>
      </c>
      <c r="F1080" s="1" t="s">
        <v>2055</v>
      </c>
      <c r="G1080" s="1" t="s">
        <v>14</v>
      </c>
      <c r="H1080" s="1">
        <v>4.5E7</v>
      </c>
      <c r="I1080" s="1">
        <v>7.0</v>
      </c>
      <c r="J1080" s="1">
        <f>(IMDB_Movies!$C1080-IMDB_Movies!$H1080)</f>
        <v>-20479108</v>
      </c>
    </row>
    <row r="1081" ht="14.25" customHeight="1">
      <c r="A1081" s="1" t="s">
        <v>2056</v>
      </c>
      <c r="B1081" s="1">
        <v>90.0</v>
      </c>
      <c r="C1081" s="1">
        <v>2.4430272E7</v>
      </c>
      <c r="D1081" s="1" t="s">
        <v>631</v>
      </c>
      <c r="E1081" s="1" t="s">
        <v>57</v>
      </c>
      <c r="F1081" s="1" t="s">
        <v>2057</v>
      </c>
      <c r="G1081" s="1" t="s">
        <v>14</v>
      </c>
      <c r="H1081" s="1">
        <v>4.3E7</v>
      </c>
      <c r="I1081" s="1">
        <v>5.1</v>
      </c>
      <c r="J1081" s="1">
        <f>(IMDB_Movies!$C1081-IMDB_Movies!$H1081)</f>
        <v>-18569728</v>
      </c>
    </row>
    <row r="1082" ht="14.25" customHeight="1">
      <c r="A1082" s="1" t="s">
        <v>819</v>
      </c>
      <c r="B1082" s="1">
        <v>154.0</v>
      </c>
      <c r="C1082" s="1">
        <v>1.583484E8</v>
      </c>
      <c r="D1082" s="1" t="s">
        <v>719</v>
      </c>
      <c r="E1082" s="1" t="s">
        <v>70</v>
      </c>
      <c r="F1082" s="1" t="s">
        <v>2058</v>
      </c>
      <c r="G1082" s="1" t="s">
        <v>14</v>
      </c>
      <c r="H1082" s="1">
        <v>4.2E7</v>
      </c>
      <c r="I1082" s="1">
        <v>6.8</v>
      </c>
      <c r="J1082" s="1">
        <f>(IMDB_Movies!$C1082-IMDB_Movies!$H1082)</f>
        <v>116348400</v>
      </c>
    </row>
    <row r="1083" ht="14.25" customHeight="1">
      <c r="A1083" s="1" t="s">
        <v>2059</v>
      </c>
      <c r="B1083" s="1">
        <v>99.0</v>
      </c>
      <c r="C1083" s="1">
        <v>3.113695E7</v>
      </c>
      <c r="D1083" s="1" t="s">
        <v>298</v>
      </c>
      <c r="E1083" s="1" t="s">
        <v>70</v>
      </c>
      <c r="F1083" s="1" t="s">
        <v>2060</v>
      </c>
      <c r="G1083" s="1" t="s">
        <v>14</v>
      </c>
      <c r="H1083" s="1">
        <v>4.4E7</v>
      </c>
      <c r="I1083" s="1">
        <v>6.5</v>
      </c>
      <c r="J1083" s="1">
        <f>(IMDB_Movies!$C1083-IMDB_Movies!$H1083)</f>
        <v>-12863050</v>
      </c>
    </row>
    <row r="1084" ht="14.25" customHeight="1">
      <c r="A1084" s="1" t="s">
        <v>666</v>
      </c>
      <c r="B1084" s="1">
        <v>93.0</v>
      </c>
      <c r="C1084" s="1">
        <v>2.9113588E7</v>
      </c>
      <c r="D1084" s="1" t="s">
        <v>185</v>
      </c>
      <c r="E1084" s="1" t="s">
        <v>12</v>
      </c>
      <c r="F1084" s="1" t="s">
        <v>2061</v>
      </c>
      <c r="G1084" s="1" t="s">
        <v>14</v>
      </c>
      <c r="H1084" s="1">
        <v>4.0E7</v>
      </c>
      <c r="I1084" s="1">
        <v>6.6</v>
      </c>
      <c r="J1084" s="1">
        <f>(IMDB_Movies!$C1084-IMDB_Movies!$H1084)</f>
        <v>-10886412</v>
      </c>
    </row>
    <row r="1085" ht="14.25" customHeight="1">
      <c r="A1085" s="1" t="s">
        <v>781</v>
      </c>
      <c r="B1085" s="1">
        <v>109.0</v>
      </c>
      <c r="C1085" s="1">
        <v>1.38447667E8</v>
      </c>
      <c r="D1085" s="1" t="s">
        <v>653</v>
      </c>
      <c r="E1085" s="1" t="s">
        <v>12</v>
      </c>
      <c r="F1085" s="1" t="s">
        <v>2062</v>
      </c>
      <c r="G1085" s="1" t="s">
        <v>14</v>
      </c>
      <c r="H1085" s="1">
        <v>4.2E7</v>
      </c>
      <c r="I1085" s="1">
        <v>7.2</v>
      </c>
      <c r="J1085" s="1">
        <f>(IMDB_Movies!$C1085-IMDB_Movies!$H1085)</f>
        <v>96447667</v>
      </c>
    </row>
    <row r="1086" ht="14.25" customHeight="1">
      <c r="A1086" s="1" t="s">
        <v>1959</v>
      </c>
      <c r="B1086" s="1">
        <v>124.0</v>
      </c>
      <c r="C1086" s="1">
        <v>1.1600608E8</v>
      </c>
      <c r="D1086" s="1" t="s">
        <v>545</v>
      </c>
      <c r="E1086" s="1" t="s">
        <v>57</v>
      </c>
      <c r="F1086" s="1" t="s">
        <v>2063</v>
      </c>
      <c r="G1086" s="1" t="s">
        <v>14</v>
      </c>
      <c r="H1086" s="1">
        <v>4.2E7</v>
      </c>
      <c r="I1086" s="1">
        <v>7.0</v>
      </c>
      <c r="J1086" s="1">
        <f>(IMDB_Movies!$C1086-IMDB_Movies!$H1086)</f>
        <v>74006080</v>
      </c>
    </row>
    <row r="1087" ht="14.25" customHeight="1">
      <c r="A1087" s="1" t="s">
        <v>1637</v>
      </c>
      <c r="B1087" s="1">
        <v>84.0</v>
      </c>
      <c r="C1087" s="1">
        <v>1.06793915E8</v>
      </c>
      <c r="D1087" s="1" t="s">
        <v>358</v>
      </c>
      <c r="E1087" s="1" t="s">
        <v>43</v>
      </c>
      <c r="F1087" s="1" t="s">
        <v>2064</v>
      </c>
      <c r="G1087" s="1" t="s">
        <v>14</v>
      </c>
      <c r="H1087" s="1">
        <v>4.5E7</v>
      </c>
      <c r="I1087" s="1">
        <v>7.0</v>
      </c>
      <c r="J1087" s="1">
        <f>(IMDB_Movies!$C1087-IMDB_Movies!$H1087)</f>
        <v>61793915</v>
      </c>
    </row>
    <row r="1088" ht="14.25" customHeight="1">
      <c r="A1088" s="1" t="s">
        <v>2065</v>
      </c>
      <c r="B1088" s="1">
        <v>90.0</v>
      </c>
      <c r="C1088" s="1">
        <v>8.7856565E7</v>
      </c>
      <c r="D1088" s="1" t="s">
        <v>631</v>
      </c>
      <c r="E1088" s="1" t="s">
        <v>57</v>
      </c>
      <c r="F1088" s="1" t="s">
        <v>2066</v>
      </c>
      <c r="G1088" s="1" t="s">
        <v>14</v>
      </c>
      <c r="H1088" s="1">
        <v>4.2E7</v>
      </c>
      <c r="I1088" s="1">
        <v>5.9</v>
      </c>
      <c r="J1088" s="1">
        <f>(IMDB_Movies!$C1088-IMDB_Movies!$H1088)</f>
        <v>45856565</v>
      </c>
    </row>
    <row r="1089" ht="14.25" customHeight="1">
      <c r="A1089" s="1" t="s">
        <v>2067</v>
      </c>
      <c r="B1089" s="1">
        <v>117.0</v>
      </c>
      <c r="C1089" s="1">
        <v>7.01E7</v>
      </c>
      <c r="D1089" s="1" t="s">
        <v>545</v>
      </c>
      <c r="E1089" s="1" t="s">
        <v>57</v>
      </c>
      <c r="F1089" s="1" t="s">
        <v>2068</v>
      </c>
      <c r="G1089" s="1" t="s">
        <v>14</v>
      </c>
      <c r="H1089" s="1">
        <v>4.0E7</v>
      </c>
      <c r="I1089" s="1">
        <v>5.4</v>
      </c>
      <c r="J1089" s="1">
        <f>(IMDB_Movies!$C1089-IMDB_Movies!$H1089)</f>
        <v>30100000</v>
      </c>
    </row>
    <row r="1090" ht="14.25" customHeight="1">
      <c r="A1090" s="1" t="s">
        <v>393</v>
      </c>
      <c r="B1090" s="1">
        <v>123.0</v>
      </c>
      <c r="C1090" s="1">
        <v>1.59578352E8</v>
      </c>
      <c r="D1090" s="1" t="s">
        <v>653</v>
      </c>
      <c r="E1090" s="1" t="s">
        <v>12</v>
      </c>
      <c r="F1090" s="1" t="s">
        <v>2069</v>
      </c>
      <c r="G1090" s="1" t="s">
        <v>14</v>
      </c>
      <c r="H1090" s="1">
        <v>4.3E7</v>
      </c>
      <c r="I1090" s="1">
        <v>6.6</v>
      </c>
      <c r="J1090" s="1">
        <f>(IMDB_Movies!$C1090-IMDB_Movies!$H1090)</f>
        <v>116578352</v>
      </c>
    </row>
    <row r="1091" ht="14.25" customHeight="1">
      <c r="A1091" s="1" t="s">
        <v>2070</v>
      </c>
      <c r="B1091" s="1">
        <v>251.0</v>
      </c>
      <c r="C1091" s="1">
        <v>5.775E7</v>
      </c>
      <c r="D1091" s="1" t="s">
        <v>2071</v>
      </c>
      <c r="E1091" s="1" t="s">
        <v>53</v>
      </c>
      <c r="F1091" s="1" t="s">
        <v>2072</v>
      </c>
      <c r="G1091" s="1" t="s">
        <v>14</v>
      </c>
      <c r="H1091" s="1">
        <v>3.1115E7</v>
      </c>
      <c r="I1091" s="1">
        <v>7.0</v>
      </c>
      <c r="J1091" s="1">
        <f>(IMDB_Movies!$C1091-IMDB_Movies!$H1091)</f>
        <v>26635000</v>
      </c>
    </row>
    <row r="1092" ht="14.25" customHeight="1">
      <c r="A1092" s="1" t="s">
        <v>612</v>
      </c>
      <c r="B1092" s="1">
        <v>105.0</v>
      </c>
      <c r="C1092" s="1">
        <v>4.5290318E7</v>
      </c>
      <c r="D1092" s="1" t="s">
        <v>1143</v>
      </c>
      <c r="E1092" s="1" t="s">
        <v>12</v>
      </c>
      <c r="F1092" s="1" t="s">
        <v>2073</v>
      </c>
      <c r="G1092" s="1" t="s">
        <v>14</v>
      </c>
      <c r="H1092" s="1">
        <v>4.2E7</v>
      </c>
      <c r="I1092" s="1">
        <v>6.5</v>
      </c>
      <c r="J1092" s="1">
        <f>(IMDB_Movies!$C1092-IMDB_Movies!$H1092)</f>
        <v>3290318</v>
      </c>
    </row>
    <row r="1093" ht="14.25" customHeight="1">
      <c r="A1093" s="1" t="s">
        <v>1809</v>
      </c>
      <c r="B1093" s="1">
        <v>115.0</v>
      </c>
      <c r="C1093" s="1">
        <v>4.1543207E7</v>
      </c>
      <c r="D1093" s="1" t="s">
        <v>797</v>
      </c>
      <c r="E1093" s="1" t="s">
        <v>62</v>
      </c>
      <c r="F1093" s="1" t="s">
        <v>2074</v>
      </c>
      <c r="G1093" s="1" t="s">
        <v>14</v>
      </c>
      <c r="H1093" s="1">
        <v>4.2E7</v>
      </c>
      <c r="I1093" s="1">
        <v>6.3</v>
      </c>
      <c r="J1093" s="1">
        <f>(IMDB_Movies!$C1093-IMDB_Movies!$H1093)</f>
        <v>-456793</v>
      </c>
    </row>
    <row r="1094" ht="14.25" customHeight="1">
      <c r="A1094" s="1" t="s">
        <v>2075</v>
      </c>
      <c r="B1094" s="1">
        <v>122.0</v>
      </c>
      <c r="C1094" s="1">
        <v>4.1252428E7</v>
      </c>
      <c r="D1094" s="1" t="s">
        <v>545</v>
      </c>
      <c r="E1094" s="1" t="s">
        <v>57</v>
      </c>
      <c r="F1094" s="1" t="s">
        <v>2076</v>
      </c>
      <c r="G1094" s="1" t="s">
        <v>14</v>
      </c>
      <c r="H1094" s="1">
        <v>4.2E7</v>
      </c>
      <c r="I1094" s="1">
        <v>6.5</v>
      </c>
      <c r="J1094" s="1">
        <f>(IMDB_Movies!$C1094-IMDB_Movies!$H1094)</f>
        <v>-747572</v>
      </c>
    </row>
    <row r="1095" ht="14.25" customHeight="1">
      <c r="A1095" s="1" t="s">
        <v>2077</v>
      </c>
      <c r="B1095" s="1">
        <v>119.0</v>
      </c>
      <c r="C1095" s="1">
        <v>3.5228696E7</v>
      </c>
      <c r="D1095" s="1" t="s">
        <v>2078</v>
      </c>
      <c r="E1095" s="1" t="s">
        <v>70</v>
      </c>
      <c r="F1095" s="1" t="s">
        <v>2079</v>
      </c>
      <c r="G1095" s="1" t="s">
        <v>14</v>
      </c>
      <c r="H1095" s="1">
        <v>3.2E7</v>
      </c>
      <c r="I1095" s="1">
        <v>6.5</v>
      </c>
      <c r="J1095" s="1">
        <f>(IMDB_Movies!$C1095-IMDB_Movies!$H1095)</f>
        <v>3228696</v>
      </c>
    </row>
    <row r="1096" ht="14.25" customHeight="1">
      <c r="A1096" s="1" t="s">
        <v>1307</v>
      </c>
      <c r="B1096" s="1">
        <v>81.0</v>
      </c>
      <c r="C1096" s="1">
        <v>5.999276E7</v>
      </c>
      <c r="D1096" s="1" t="s">
        <v>57</v>
      </c>
      <c r="E1096" s="1" t="s">
        <v>57</v>
      </c>
      <c r="F1096" s="1" t="s">
        <v>2080</v>
      </c>
      <c r="G1096" s="1" t="s">
        <v>14</v>
      </c>
      <c r="H1096" s="1">
        <v>4.2E7</v>
      </c>
      <c r="I1096" s="1">
        <v>5.8</v>
      </c>
      <c r="J1096" s="1">
        <f>(IMDB_Movies!$C1096-IMDB_Movies!$H1096)</f>
        <v>17992760</v>
      </c>
    </row>
    <row r="1097" ht="14.25" customHeight="1">
      <c r="A1097" s="1" t="s">
        <v>2081</v>
      </c>
      <c r="B1097" s="1">
        <v>133.0</v>
      </c>
      <c r="C1097" s="1">
        <v>3.4667015E7</v>
      </c>
      <c r="D1097" s="1" t="s">
        <v>19</v>
      </c>
      <c r="E1097" s="1" t="s">
        <v>12</v>
      </c>
      <c r="F1097" s="1" t="s">
        <v>2082</v>
      </c>
      <c r="G1097" s="1" t="s">
        <v>14</v>
      </c>
      <c r="H1097" s="1">
        <v>3.2E7</v>
      </c>
      <c r="I1097" s="1">
        <v>6.6</v>
      </c>
      <c r="J1097" s="1">
        <f>(IMDB_Movies!$C1097-IMDB_Movies!$H1097)</f>
        <v>2667015</v>
      </c>
    </row>
    <row r="1098" ht="14.25" customHeight="1">
      <c r="A1098" s="1" t="s">
        <v>2083</v>
      </c>
      <c r="B1098" s="1">
        <v>100.0</v>
      </c>
      <c r="C1098" s="1">
        <v>3.7652565E7</v>
      </c>
      <c r="D1098" s="1" t="s">
        <v>960</v>
      </c>
      <c r="E1098" s="1" t="s">
        <v>78</v>
      </c>
      <c r="F1098" s="1" t="s">
        <v>2084</v>
      </c>
      <c r="G1098" s="1" t="s">
        <v>14</v>
      </c>
      <c r="H1098" s="1">
        <v>4.2E7</v>
      </c>
      <c r="I1098" s="1">
        <v>5.4</v>
      </c>
      <c r="J1098" s="1">
        <f>(IMDB_Movies!$C1098-IMDB_Movies!$H1098)</f>
        <v>-4347435</v>
      </c>
    </row>
    <row r="1099" ht="14.25" customHeight="1">
      <c r="A1099" s="1" t="s">
        <v>2085</v>
      </c>
      <c r="B1099" s="1">
        <v>120.0</v>
      </c>
      <c r="C1099" s="1">
        <v>2.4375436E7</v>
      </c>
      <c r="D1099" s="1" t="s">
        <v>224</v>
      </c>
      <c r="E1099" s="1" t="s">
        <v>12</v>
      </c>
      <c r="F1099" s="1" t="s">
        <v>2086</v>
      </c>
      <c r="G1099" s="1" t="s">
        <v>14</v>
      </c>
      <c r="H1099" s="1">
        <v>4.2E7</v>
      </c>
      <c r="I1099" s="1">
        <v>6.1</v>
      </c>
      <c r="J1099" s="1">
        <f>(IMDB_Movies!$C1099-IMDB_Movies!$H1099)</f>
        <v>-17624564</v>
      </c>
    </row>
    <row r="1100" ht="14.25" customHeight="1">
      <c r="A1100" s="1" t="s">
        <v>2087</v>
      </c>
      <c r="B1100" s="1">
        <v>104.0</v>
      </c>
      <c r="C1100" s="1">
        <v>2.0915465E7</v>
      </c>
      <c r="D1100" s="1" t="s">
        <v>2006</v>
      </c>
      <c r="E1100" s="1" t="s">
        <v>43</v>
      </c>
      <c r="F1100" s="1" t="s">
        <v>2088</v>
      </c>
      <c r="G1100" s="1" t="s">
        <v>14</v>
      </c>
      <c r="H1100" s="1">
        <v>4.2E7</v>
      </c>
      <c r="I1100" s="1">
        <v>4.0</v>
      </c>
      <c r="J1100" s="1">
        <f>(IMDB_Movies!$C1100-IMDB_Movies!$H1100)</f>
        <v>-21084535</v>
      </c>
    </row>
    <row r="1101" ht="14.25" customHeight="1">
      <c r="A1101" s="1" t="s">
        <v>1832</v>
      </c>
      <c r="B1101" s="1">
        <v>122.0</v>
      </c>
      <c r="C1101" s="1">
        <v>2.4127895E7</v>
      </c>
      <c r="D1101" s="1" t="s">
        <v>790</v>
      </c>
      <c r="E1101" s="1" t="s">
        <v>62</v>
      </c>
      <c r="F1101" s="1" t="s">
        <v>2089</v>
      </c>
      <c r="G1101" s="1" t="s">
        <v>14</v>
      </c>
      <c r="H1101" s="1">
        <v>5.0E7</v>
      </c>
      <c r="I1101" s="1">
        <v>7.6</v>
      </c>
      <c r="J1101" s="1">
        <f>(IMDB_Movies!$C1101-IMDB_Movies!$H1101)</f>
        <v>-25872105</v>
      </c>
    </row>
    <row r="1102" ht="14.25" customHeight="1">
      <c r="A1102" s="1" t="s">
        <v>725</v>
      </c>
      <c r="B1102" s="1">
        <v>80.0</v>
      </c>
      <c r="C1102" s="1">
        <v>84961.0</v>
      </c>
      <c r="D1102" s="1" t="s">
        <v>510</v>
      </c>
      <c r="E1102" s="1" t="s">
        <v>12</v>
      </c>
      <c r="F1102" s="1" t="s">
        <v>2090</v>
      </c>
      <c r="G1102" s="1" t="s">
        <v>135</v>
      </c>
      <c r="H1102" s="1">
        <v>3.1E7</v>
      </c>
      <c r="I1102" s="1">
        <v>7.9</v>
      </c>
      <c r="J1102" s="1">
        <f>(IMDB_Movies!$C1102-IMDB_Movies!$H1102)</f>
        <v>-30915039</v>
      </c>
    </row>
    <row r="1103" ht="14.25" customHeight="1">
      <c r="A1103" s="1" t="s">
        <v>2091</v>
      </c>
      <c r="B1103" s="1">
        <v>91.0</v>
      </c>
      <c r="C1103" s="1">
        <v>2.6404753E7</v>
      </c>
      <c r="D1103" s="1" t="s">
        <v>583</v>
      </c>
      <c r="E1103" s="1" t="s">
        <v>12</v>
      </c>
      <c r="F1103" s="1" t="s">
        <v>2092</v>
      </c>
      <c r="G1103" s="1" t="s">
        <v>14</v>
      </c>
      <c r="H1103" s="1">
        <v>4.0E7</v>
      </c>
      <c r="I1103" s="1">
        <v>5.3</v>
      </c>
      <c r="J1103" s="1">
        <f>(IMDB_Movies!$C1103-IMDB_Movies!$H1103)</f>
        <v>-13595247</v>
      </c>
    </row>
    <row r="1104" ht="14.25" customHeight="1">
      <c r="A1104" s="1" t="s">
        <v>2093</v>
      </c>
      <c r="B1104" s="1">
        <v>112.0</v>
      </c>
      <c r="C1104" s="1">
        <v>6105175.0</v>
      </c>
      <c r="D1104" s="1" t="s">
        <v>57</v>
      </c>
      <c r="E1104" s="1" t="s">
        <v>57</v>
      </c>
      <c r="F1104" s="1" t="s">
        <v>2094</v>
      </c>
      <c r="G1104" s="1" t="s">
        <v>14</v>
      </c>
      <c r="H1104" s="1">
        <v>4.4E7</v>
      </c>
      <c r="I1104" s="1">
        <v>6.6</v>
      </c>
      <c r="J1104" s="1">
        <f>(IMDB_Movies!$C1104-IMDB_Movies!$H1104)</f>
        <v>-37894825</v>
      </c>
    </row>
    <row r="1105" ht="14.25" customHeight="1">
      <c r="A1105" s="1" t="s">
        <v>2095</v>
      </c>
      <c r="B1105" s="1">
        <v>100.0</v>
      </c>
      <c r="C1105" s="1">
        <v>5664251.0</v>
      </c>
      <c r="D1105" s="1" t="s">
        <v>2096</v>
      </c>
      <c r="E1105" s="1" t="s">
        <v>12</v>
      </c>
      <c r="F1105" s="1" t="s">
        <v>2097</v>
      </c>
      <c r="G1105" s="1" t="s">
        <v>14</v>
      </c>
      <c r="H1105" s="1">
        <v>4.5E7</v>
      </c>
      <c r="I1105" s="1">
        <v>6.3</v>
      </c>
      <c r="J1105" s="1">
        <f>(IMDB_Movies!$C1105-IMDB_Movies!$H1105)</f>
        <v>-39335749</v>
      </c>
    </row>
    <row r="1106" ht="14.25" customHeight="1">
      <c r="A1106" s="1" t="s">
        <v>1455</v>
      </c>
      <c r="B1106" s="1">
        <v>105.0</v>
      </c>
      <c r="C1106" s="1">
        <v>1260917.0</v>
      </c>
      <c r="D1106" s="1" t="s">
        <v>653</v>
      </c>
      <c r="E1106" s="1" t="s">
        <v>12</v>
      </c>
      <c r="F1106" s="1" t="s">
        <v>2098</v>
      </c>
      <c r="G1106" s="1" t="s">
        <v>90</v>
      </c>
      <c r="H1106" s="1">
        <v>2.7E7</v>
      </c>
      <c r="I1106" s="1">
        <v>7.2</v>
      </c>
      <c r="J1106" s="1">
        <f>(IMDB_Movies!$C1106-IMDB_Movies!$H1106)</f>
        <v>-25739083</v>
      </c>
    </row>
    <row r="1107" ht="14.25" customHeight="1">
      <c r="A1107" s="1" t="s">
        <v>1690</v>
      </c>
      <c r="B1107" s="1">
        <v>110.0</v>
      </c>
      <c r="C1107" s="1">
        <v>1.16724075E8</v>
      </c>
      <c r="D1107" s="1" t="s">
        <v>2099</v>
      </c>
      <c r="E1107" s="1" t="s">
        <v>70</v>
      </c>
      <c r="F1107" s="1" t="s">
        <v>2100</v>
      </c>
      <c r="G1107" s="1" t="s">
        <v>14</v>
      </c>
      <c r="H1107" s="1">
        <v>4.1E7</v>
      </c>
      <c r="I1107" s="1">
        <v>7.0</v>
      </c>
      <c r="J1107" s="1">
        <f>(IMDB_Movies!$C1107-IMDB_Movies!$H1107)</f>
        <v>75724075</v>
      </c>
    </row>
    <row r="1108" ht="14.25" customHeight="1">
      <c r="A1108" s="1" t="s">
        <v>1746</v>
      </c>
      <c r="B1108" s="1">
        <v>144.0</v>
      </c>
      <c r="C1108" s="1">
        <v>5.6083966E7</v>
      </c>
      <c r="D1108" s="1" t="s">
        <v>46</v>
      </c>
      <c r="E1108" s="1" t="s">
        <v>12</v>
      </c>
      <c r="F1108" s="1" t="s">
        <v>2101</v>
      </c>
      <c r="G1108" s="1" t="s">
        <v>14</v>
      </c>
      <c r="H1108" s="1">
        <v>6.5E7</v>
      </c>
      <c r="I1108" s="1">
        <v>6.9</v>
      </c>
      <c r="J1108" s="1">
        <f>(IMDB_Movies!$C1108-IMDB_Movies!$H1108)</f>
        <v>-8916034</v>
      </c>
    </row>
    <row r="1109" ht="14.25" customHeight="1">
      <c r="A1109" s="1" t="s">
        <v>2102</v>
      </c>
      <c r="B1109" s="1">
        <v>108.0</v>
      </c>
      <c r="C1109" s="1">
        <v>2.2108977E7</v>
      </c>
      <c r="D1109" s="1" t="s">
        <v>493</v>
      </c>
      <c r="E1109" s="1" t="s">
        <v>12</v>
      </c>
      <c r="F1109" s="1" t="s">
        <v>2103</v>
      </c>
      <c r="G1109" s="1" t="s">
        <v>14</v>
      </c>
      <c r="H1109" s="1">
        <v>4.1E7</v>
      </c>
      <c r="I1109" s="1">
        <v>5.2</v>
      </c>
      <c r="J1109" s="1">
        <f>(IMDB_Movies!$C1109-IMDB_Movies!$H1109)</f>
        <v>-18891023</v>
      </c>
    </row>
    <row r="1110" ht="14.25" customHeight="1">
      <c r="A1110" s="1" t="s">
        <v>376</v>
      </c>
      <c r="B1110" s="1">
        <v>107.0</v>
      </c>
      <c r="C1110" s="1">
        <v>2.93501675E8</v>
      </c>
      <c r="D1110" s="1" t="s">
        <v>719</v>
      </c>
      <c r="E1110" s="1" t="s">
        <v>70</v>
      </c>
      <c r="F1110" s="1" t="s">
        <v>2104</v>
      </c>
      <c r="G1110" s="1" t="s">
        <v>14</v>
      </c>
      <c r="H1110" s="1">
        <v>4.0E7</v>
      </c>
      <c r="I1110" s="1">
        <v>8.1</v>
      </c>
      <c r="J1110" s="1">
        <f>(IMDB_Movies!$C1110-IMDB_Movies!$H1110)</f>
        <v>253501675</v>
      </c>
    </row>
    <row r="1111" ht="14.25" customHeight="1">
      <c r="A1111" s="1" t="s">
        <v>2105</v>
      </c>
      <c r="B1111" s="1">
        <v>102.0</v>
      </c>
      <c r="C1111" s="1">
        <v>1.8600911E7</v>
      </c>
      <c r="D1111" s="1" t="s">
        <v>185</v>
      </c>
      <c r="E1111" s="1" t="s">
        <v>12</v>
      </c>
      <c r="F1111" s="1" t="s">
        <v>2106</v>
      </c>
      <c r="G1111" s="1" t="s">
        <v>14</v>
      </c>
      <c r="H1111" s="1">
        <v>4.2E7</v>
      </c>
      <c r="I1111" s="1">
        <v>6.6</v>
      </c>
      <c r="J1111" s="1">
        <f>(IMDB_Movies!$C1111-IMDB_Movies!$H1111)</f>
        <v>-23399089</v>
      </c>
    </row>
    <row r="1112" ht="14.25" customHeight="1">
      <c r="A1112" s="1" t="s">
        <v>1376</v>
      </c>
      <c r="B1112" s="1">
        <v>100.0</v>
      </c>
      <c r="C1112" s="1">
        <v>7204138.0</v>
      </c>
      <c r="D1112" s="1" t="s">
        <v>57</v>
      </c>
      <c r="E1112" s="1" t="s">
        <v>57</v>
      </c>
      <c r="F1112" s="1" t="s">
        <v>2107</v>
      </c>
      <c r="G1112" s="1" t="s">
        <v>14</v>
      </c>
      <c r="H1112" s="1">
        <v>4.1E7</v>
      </c>
      <c r="I1112" s="1">
        <v>6.2</v>
      </c>
      <c r="J1112" s="1">
        <f>(IMDB_Movies!$C1112-IMDB_Movies!$H1112)</f>
        <v>-33795862</v>
      </c>
    </row>
    <row r="1113" ht="14.25" customHeight="1">
      <c r="A1113" s="1" t="s">
        <v>2108</v>
      </c>
      <c r="B1113" s="1">
        <v>126.0</v>
      </c>
      <c r="C1113" s="1">
        <v>9.08E7</v>
      </c>
      <c r="D1113" s="1" t="s">
        <v>2109</v>
      </c>
      <c r="E1113" s="1" t="s">
        <v>12</v>
      </c>
      <c r="F1113" s="1" t="s">
        <v>2110</v>
      </c>
      <c r="G1113" s="1" t="s">
        <v>14</v>
      </c>
      <c r="H1113" s="1">
        <v>8000000.0</v>
      </c>
      <c r="I1113" s="1">
        <v>7.2</v>
      </c>
      <c r="J1113" s="1">
        <f>(IMDB_Movies!$C1113-IMDB_Movies!$H1113)</f>
        <v>82800000</v>
      </c>
    </row>
    <row r="1114" ht="14.25" customHeight="1">
      <c r="A1114" s="1" t="s">
        <v>1450</v>
      </c>
      <c r="B1114" s="1">
        <v>138.0</v>
      </c>
      <c r="C1114" s="1">
        <v>1.50117807E8</v>
      </c>
      <c r="D1114" s="1" t="s">
        <v>723</v>
      </c>
      <c r="E1114" s="1" t="s">
        <v>62</v>
      </c>
      <c r="F1114" s="1" t="s">
        <v>2111</v>
      </c>
      <c r="G1114" s="1" t="s">
        <v>14</v>
      </c>
      <c r="H1114" s="1">
        <v>4.0E7</v>
      </c>
      <c r="I1114" s="1">
        <v>7.3</v>
      </c>
      <c r="J1114" s="1">
        <f>(IMDB_Movies!$C1114-IMDB_Movies!$H1114)</f>
        <v>110117807</v>
      </c>
    </row>
    <row r="1115" ht="14.25" customHeight="1">
      <c r="A1115" s="1" t="s">
        <v>2112</v>
      </c>
      <c r="B1115" s="1">
        <v>108.0</v>
      </c>
      <c r="C1115" s="1">
        <v>1.63947053E8</v>
      </c>
      <c r="D1115" s="1" t="s">
        <v>545</v>
      </c>
      <c r="E1115" s="1" t="s">
        <v>57</v>
      </c>
      <c r="F1115" s="1" t="s">
        <v>2113</v>
      </c>
      <c r="G1115" s="1" t="s">
        <v>14</v>
      </c>
      <c r="H1115" s="1">
        <v>4.0E7</v>
      </c>
      <c r="I1115" s="1">
        <v>6.7</v>
      </c>
      <c r="J1115" s="1">
        <f>(IMDB_Movies!$C1115-IMDB_Movies!$H1115)</f>
        <v>123947053</v>
      </c>
    </row>
    <row r="1116" ht="14.25" customHeight="1">
      <c r="A1116" s="1" t="s">
        <v>2114</v>
      </c>
      <c r="B1116" s="1">
        <v>105.0</v>
      </c>
      <c r="C1116" s="1">
        <v>1.16735231E8</v>
      </c>
      <c r="D1116" s="1" t="s">
        <v>820</v>
      </c>
      <c r="E1116" s="1" t="s">
        <v>62</v>
      </c>
      <c r="F1116" s="1" t="s">
        <v>2115</v>
      </c>
      <c r="G1116" s="1" t="s">
        <v>14</v>
      </c>
      <c r="H1116" s="1">
        <v>7.0E7</v>
      </c>
      <c r="I1116" s="1">
        <v>6.4</v>
      </c>
      <c r="J1116" s="1">
        <f>(IMDB_Movies!$C1116-IMDB_Movies!$H1116)</f>
        <v>46735231</v>
      </c>
    </row>
    <row r="1117" ht="14.25" customHeight="1">
      <c r="A1117" s="1" t="s">
        <v>216</v>
      </c>
      <c r="B1117" s="1">
        <v>108.0</v>
      </c>
      <c r="C1117" s="1">
        <v>1.185E8</v>
      </c>
      <c r="D1117" s="1" t="s">
        <v>700</v>
      </c>
      <c r="E1117" s="1" t="s">
        <v>43</v>
      </c>
      <c r="F1117" s="1" t="s">
        <v>2116</v>
      </c>
      <c r="G1117" s="1" t="s">
        <v>14</v>
      </c>
      <c r="H1117" s="1">
        <v>4.0E7</v>
      </c>
      <c r="I1117" s="1">
        <v>7.8</v>
      </c>
      <c r="J1117" s="1">
        <f>(IMDB_Movies!$C1117-IMDB_Movies!$H1117)</f>
        <v>78500000</v>
      </c>
    </row>
    <row r="1118" ht="14.25" customHeight="1">
      <c r="A1118" s="1" t="s">
        <v>738</v>
      </c>
      <c r="B1118" s="1">
        <v>89.0</v>
      </c>
      <c r="C1118" s="1">
        <v>1.26546825E8</v>
      </c>
      <c r="D1118" s="1" t="s">
        <v>1006</v>
      </c>
      <c r="E1118" s="1" t="s">
        <v>12</v>
      </c>
      <c r="F1118" s="1" t="s">
        <v>2117</v>
      </c>
      <c r="G1118" s="1" t="s">
        <v>14</v>
      </c>
      <c r="H1118" s="1">
        <v>4.0E7</v>
      </c>
      <c r="I1118" s="1">
        <v>6.4</v>
      </c>
      <c r="J1118" s="1">
        <f>(IMDB_Movies!$C1118-IMDB_Movies!$H1118)</f>
        <v>86546825</v>
      </c>
    </row>
    <row r="1119" ht="14.25" customHeight="1">
      <c r="A1119" s="1" t="s">
        <v>2118</v>
      </c>
      <c r="B1119" s="1">
        <v>129.0</v>
      </c>
      <c r="C1119" s="1">
        <v>1.66147885E8</v>
      </c>
      <c r="D1119" s="1" t="s">
        <v>129</v>
      </c>
      <c r="E1119" s="1" t="s">
        <v>70</v>
      </c>
      <c r="F1119" s="1" t="s">
        <v>2119</v>
      </c>
      <c r="G1119" s="1" t="s">
        <v>14</v>
      </c>
      <c r="H1119" s="1">
        <v>4.0E7</v>
      </c>
      <c r="I1119" s="1">
        <v>4.1</v>
      </c>
      <c r="J1119" s="1">
        <f>(IMDB_Movies!$C1119-IMDB_Movies!$H1119)</f>
        <v>126147885</v>
      </c>
    </row>
    <row r="1120" ht="14.25" customHeight="1">
      <c r="A1120" s="1" t="s">
        <v>1685</v>
      </c>
      <c r="B1120" s="1">
        <v>84.0</v>
      </c>
      <c r="C1120" s="1">
        <v>1.11760631E8</v>
      </c>
      <c r="D1120" s="1" t="s">
        <v>1076</v>
      </c>
      <c r="E1120" s="1" t="s">
        <v>12</v>
      </c>
      <c r="F1120" s="1" t="s">
        <v>2120</v>
      </c>
      <c r="G1120" s="1" t="s">
        <v>14</v>
      </c>
      <c r="H1120" s="1">
        <v>3.8E7</v>
      </c>
      <c r="I1120" s="1">
        <v>4.1</v>
      </c>
      <c r="J1120" s="1">
        <f>(IMDB_Movies!$C1120-IMDB_Movies!$H1120)</f>
        <v>73760631</v>
      </c>
    </row>
    <row r="1121" ht="14.25" customHeight="1">
      <c r="A1121" s="1" t="s">
        <v>514</v>
      </c>
      <c r="B1121" s="1">
        <v>149.0</v>
      </c>
      <c r="C1121" s="1">
        <v>1.08706165E8</v>
      </c>
      <c r="D1121" s="1" t="s">
        <v>790</v>
      </c>
      <c r="E1121" s="1" t="s">
        <v>62</v>
      </c>
      <c r="F1121" s="1" t="s">
        <v>2121</v>
      </c>
      <c r="G1121" s="1" t="s">
        <v>14</v>
      </c>
      <c r="H1121" s="1">
        <v>4.0E7</v>
      </c>
      <c r="I1121" s="1">
        <v>7.4</v>
      </c>
      <c r="J1121" s="1">
        <f>(IMDB_Movies!$C1121-IMDB_Movies!$H1121)</f>
        <v>68706165</v>
      </c>
    </row>
    <row r="1122" ht="14.25" customHeight="1">
      <c r="A1122" s="1" t="s">
        <v>340</v>
      </c>
      <c r="B1122" s="1">
        <v>94.0</v>
      </c>
      <c r="C1122" s="1">
        <v>1.38614544E8</v>
      </c>
      <c r="D1122" s="1" t="s">
        <v>1081</v>
      </c>
      <c r="E1122" s="1" t="s">
        <v>57</v>
      </c>
      <c r="F1122" s="1" t="s">
        <v>2122</v>
      </c>
      <c r="G1122" s="1" t="s">
        <v>14</v>
      </c>
      <c r="H1122" s="1">
        <v>4.0E7</v>
      </c>
      <c r="I1122" s="1">
        <v>5.8</v>
      </c>
      <c r="J1122" s="1">
        <f>(IMDB_Movies!$C1122-IMDB_Movies!$H1122)</f>
        <v>98614544</v>
      </c>
    </row>
    <row r="1123" ht="14.25" customHeight="1">
      <c r="A1123" s="1" t="s">
        <v>136</v>
      </c>
      <c r="B1123" s="1">
        <v>121.0</v>
      </c>
      <c r="C1123" s="1">
        <v>1.25069696E8</v>
      </c>
      <c r="D1123" s="1" t="s">
        <v>2123</v>
      </c>
      <c r="E1123" s="1" t="s">
        <v>12</v>
      </c>
      <c r="F1123" s="1" t="s">
        <v>2124</v>
      </c>
      <c r="G1123" s="1" t="s">
        <v>14</v>
      </c>
      <c r="H1123" s="1">
        <v>4.0E7</v>
      </c>
      <c r="I1123" s="1">
        <v>7.6</v>
      </c>
      <c r="J1123" s="1">
        <f>(IMDB_Movies!$C1123-IMDB_Movies!$H1123)</f>
        <v>85069696</v>
      </c>
    </row>
    <row r="1124" ht="14.25" customHeight="1">
      <c r="A1124" s="1" t="s">
        <v>1914</v>
      </c>
      <c r="B1124" s="1">
        <v>128.0</v>
      </c>
      <c r="C1124" s="1">
        <v>1.07458785E8</v>
      </c>
      <c r="D1124" s="1" t="s">
        <v>2125</v>
      </c>
      <c r="E1124" s="1" t="s">
        <v>57</v>
      </c>
      <c r="F1124" s="1" t="s">
        <v>2126</v>
      </c>
      <c r="G1124" s="1" t="s">
        <v>14</v>
      </c>
      <c r="H1124" s="1">
        <v>4.0E7</v>
      </c>
      <c r="I1124" s="1">
        <v>7.2</v>
      </c>
      <c r="J1124" s="1">
        <f>(IMDB_Movies!$C1124-IMDB_Movies!$H1124)</f>
        <v>67458785</v>
      </c>
    </row>
    <row r="1125" ht="14.25" customHeight="1">
      <c r="A1125" s="1" t="s">
        <v>184</v>
      </c>
      <c r="B1125" s="1">
        <v>134.0</v>
      </c>
      <c r="C1125" s="1">
        <v>1.02310175E8</v>
      </c>
      <c r="D1125" s="1" t="s">
        <v>1073</v>
      </c>
      <c r="E1125" s="1" t="s">
        <v>82</v>
      </c>
      <c r="F1125" s="1" t="s">
        <v>2127</v>
      </c>
      <c r="G1125" s="1" t="s">
        <v>14</v>
      </c>
      <c r="H1125" s="1">
        <v>4.0E7</v>
      </c>
      <c r="I1125" s="1">
        <v>7.8</v>
      </c>
      <c r="J1125" s="1">
        <f>(IMDB_Movies!$C1125-IMDB_Movies!$H1125)</f>
        <v>62310175</v>
      </c>
    </row>
    <row r="1126" ht="14.25" customHeight="1">
      <c r="A1126" s="1" t="s">
        <v>297</v>
      </c>
      <c r="B1126" s="1">
        <v>120.0</v>
      </c>
      <c r="C1126" s="1">
        <v>9.6917897E7</v>
      </c>
      <c r="D1126" s="1" t="s">
        <v>586</v>
      </c>
      <c r="E1126" s="1" t="s">
        <v>53</v>
      </c>
      <c r="F1126" s="1" t="s">
        <v>2128</v>
      </c>
      <c r="G1126" s="1" t="s">
        <v>14</v>
      </c>
      <c r="H1126" s="1">
        <v>4.0E7</v>
      </c>
      <c r="I1126" s="1">
        <v>7.7</v>
      </c>
      <c r="J1126" s="1">
        <f>(IMDB_Movies!$C1126-IMDB_Movies!$H1126)</f>
        <v>56917897</v>
      </c>
    </row>
    <row r="1127" ht="14.25" customHeight="1">
      <c r="A1127" s="1" t="s">
        <v>2129</v>
      </c>
      <c r="B1127" s="1">
        <v>129.0</v>
      </c>
      <c r="C1127" s="1">
        <v>9.3952276E7</v>
      </c>
      <c r="D1127" s="1" t="s">
        <v>545</v>
      </c>
      <c r="E1127" s="1" t="s">
        <v>57</v>
      </c>
      <c r="F1127" s="1" t="s">
        <v>2130</v>
      </c>
      <c r="G1127" s="1" t="s">
        <v>14</v>
      </c>
      <c r="H1127" s="1">
        <v>4.0E7</v>
      </c>
      <c r="I1127" s="1">
        <v>6.4</v>
      </c>
      <c r="J1127" s="1">
        <f>(IMDB_Movies!$C1127-IMDB_Movies!$H1127)</f>
        <v>53952276</v>
      </c>
    </row>
    <row r="1128" ht="14.25" customHeight="1">
      <c r="A1128" s="1" t="s">
        <v>1936</v>
      </c>
      <c r="B1128" s="1">
        <v>89.0</v>
      </c>
      <c r="C1128" s="1">
        <v>9.0703745E7</v>
      </c>
      <c r="D1128" s="1" t="s">
        <v>57</v>
      </c>
      <c r="E1128" s="1" t="s">
        <v>57</v>
      </c>
      <c r="F1128" s="1" t="s">
        <v>2131</v>
      </c>
      <c r="G1128" s="1" t="s">
        <v>14</v>
      </c>
      <c r="H1128" s="1">
        <v>4.5E7</v>
      </c>
      <c r="I1128" s="1">
        <v>5.1</v>
      </c>
      <c r="J1128" s="1">
        <f>(IMDB_Movies!$C1128-IMDB_Movies!$H1128)</f>
        <v>45703745</v>
      </c>
    </row>
    <row r="1129" ht="14.25" customHeight="1">
      <c r="A1129" s="1" t="s">
        <v>2132</v>
      </c>
      <c r="B1129" s="1">
        <v>116.0</v>
      </c>
      <c r="C1129" s="1">
        <v>8.9138076E7</v>
      </c>
      <c r="D1129" s="1" t="s">
        <v>2133</v>
      </c>
      <c r="E1129" s="1" t="s">
        <v>82</v>
      </c>
      <c r="F1129" s="1" t="s">
        <v>2134</v>
      </c>
      <c r="G1129" s="1" t="s">
        <v>14</v>
      </c>
      <c r="H1129" s="1">
        <v>4.0E7</v>
      </c>
      <c r="I1129" s="1">
        <v>5.5</v>
      </c>
      <c r="J1129" s="1">
        <f>(IMDB_Movies!$C1129-IMDB_Movies!$H1129)</f>
        <v>49138076</v>
      </c>
    </row>
    <row r="1130" ht="14.25" customHeight="1">
      <c r="A1130" s="1" t="s">
        <v>216</v>
      </c>
      <c r="B1130" s="1">
        <v>118.0</v>
      </c>
      <c r="C1130" s="1">
        <v>8.7666629E7</v>
      </c>
      <c r="D1130" s="1" t="s">
        <v>2135</v>
      </c>
      <c r="E1130" s="1" t="s">
        <v>43</v>
      </c>
      <c r="F1130" s="1" t="s">
        <v>2136</v>
      </c>
      <c r="G1130" s="1" t="s">
        <v>14</v>
      </c>
      <c r="H1130" s="1">
        <v>4.0E7</v>
      </c>
      <c r="I1130" s="1">
        <v>7.4</v>
      </c>
      <c r="J1130" s="1">
        <f>(IMDB_Movies!$C1130-IMDB_Movies!$H1130)</f>
        <v>47666629</v>
      </c>
    </row>
    <row r="1131" ht="14.25" customHeight="1">
      <c r="A1131" s="1" t="s">
        <v>2137</v>
      </c>
      <c r="B1131" s="1">
        <v>107.0</v>
      </c>
      <c r="C1131" s="1">
        <v>9.0353764E7</v>
      </c>
      <c r="D1131" s="1" t="s">
        <v>407</v>
      </c>
      <c r="E1131" s="1" t="s">
        <v>57</v>
      </c>
      <c r="F1131" s="1" t="s">
        <v>2138</v>
      </c>
      <c r="G1131" s="1" t="s">
        <v>14</v>
      </c>
      <c r="H1131" s="1">
        <v>4.0E7</v>
      </c>
      <c r="I1131" s="1">
        <v>6.0</v>
      </c>
      <c r="J1131" s="1">
        <f>(IMDB_Movies!$C1131-IMDB_Movies!$H1131)</f>
        <v>50353764</v>
      </c>
    </row>
    <row r="1132" ht="14.25" customHeight="1">
      <c r="A1132" s="1" t="s">
        <v>1667</v>
      </c>
      <c r="B1132" s="1">
        <v>155.0</v>
      </c>
      <c r="C1132" s="1">
        <v>8.252279E7</v>
      </c>
      <c r="D1132" s="1" t="s">
        <v>2139</v>
      </c>
      <c r="E1132" s="1" t="s">
        <v>78</v>
      </c>
      <c r="F1132" s="1" t="s">
        <v>2140</v>
      </c>
      <c r="G1132" s="1" t="s">
        <v>14</v>
      </c>
      <c r="H1132" s="1">
        <v>4.0E7</v>
      </c>
      <c r="I1132" s="1">
        <v>7.5</v>
      </c>
      <c r="J1132" s="1">
        <f>(IMDB_Movies!$C1132-IMDB_Movies!$H1132)</f>
        <v>42522790</v>
      </c>
    </row>
    <row r="1133" ht="14.25" customHeight="1">
      <c r="A1133" s="1" t="s">
        <v>1291</v>
      </c>
      <c r="B1133" s="1">
        <v>123.0</v>
      </c>
      <c r="C1133" s="1">
        <v>9.4125426E7</v>
      </c>
      <c r="D1133" s="1" t="s">
        <v>2141</v>
      </c>
      <c r="E1133" s="1" t="s">
        <v>53</v>
      </c>
      <c r="F1133" s="1" t="s">
        <v>2142</v>
      </c>
      <c r="G1133" s="1" t="s">
        <v>14</v>
      </c>
      <c r="H1133" s="1">
        <v>4.0E7</v>
      </c>
      <c r="I1133" s="1">
        <v>7.0</v>
      </c>
      <c r="J1133" s="1">
        <f>(IMDB_Movies!$C1133-IMDB_Movies!$H1133)</f>
        <v>54125426</v>
      </c>
    </row>
    <row r="1134" ht="14.25" customHeight="1">
      <c r="A1134" s="1" t="s">
        <v>1746</v>
      </c>
      <c r="B1134" s="1">
        <v>128.0</v>
      </c>
      <c r="C1134" s="1">
        <v>9.5001343E7</v>
      </c>
      <c r="D1134" s="1" t="s">
        <v>616</v>
      </c>
      <c r="E1134" s="1" t="s">
        <v>53</v>
      </c>
      <c r="F1134" s="1" t="s">
        <v>2143</v>
      </c>
      <c r="G1134" s="1" t="s">
        <v>14</v>
      </c>
      <c r="H1134" s="1">
        <v>4.0E7</v>
      </c>
      <c r="I1134" s="1">
        <v>7.5</v>
      </c>
      <c r="J1134" s="1">
        <f>(IMDB_Movies!$C1134-IMDB_Movies!$H1134)</f>
        <v>55001343</v>
      </c>
    </row>
    <row r="1135" ht="14.25" customHeight="1">
      <c r="A1135" s="1" t="s">
        <v>952</v>
      </c>
      <c r="B1135" s="1">
        <v>139.0</v>
      </c>
      <c r="C1135" s="1">
        <v>8.1292135E7</v>
      </c>
      <c r="D1135" s="1" t="s">
        <v>790</v>
      </c>
      <c r="E1135" s="1" t="s">
        <v>62</v>
      </c>
      <c r="F1135" s="1" t="s">
        <v>2144</v>
      </c>
      <c r="G1135" s="1" t="s">
        <v>14</v>
      </c>
      <c r="H1135" s="1">
        <v>4.0E7</v>
      </c>
      <c r="I1135" s="1">
        <v>7.3</v>
      </c>
      <c r="J1135" s="1">
        <f>(IMDB_Movies!$C1135-IMDB_Movies!$H1135)</f>
        <v>41292135</v>
      </c>
    </row>
    <row r="1136" ht="14.25" customHeight="1">
      <c r="A1136" s="1" t="s">
        <v>1233</v>
      </c>
      <c r="B1136" s="1">
        <v>109.0</v>
      </c>
      <c r="C1136" s="1">
        <v>8.620801E7</v>
      </c>
      <c r="D1136" s="1" t="s">
        <v>57</v>
      </c>
      <c r="E1136" s="1" t="s">
        <v>57</v>
      </c>
      <c r="F1136" s="1" t="s">
        <v>2145</v>
      </c>
      <c r="G1136" s="1" t="s">
        <v>14</v>
      </c>
      <c r="H1136" s="1">
        <v>3.5E7</v>
      </c>
      <c r="I1136" s="1">
        <v>5.7</v>
      </c>
      <c r="J1136" s="1">
        <f>(IMDB_Movies!$C1136-IMDB_Movies!$H1136)</f>
        <v>51208010</v>
      </c>
    </row>
    <row r="1137" ht="14.25" customHeight="1">
      <c r="A1137" s="1" t="s">
        <v>1748</v>
      </c>
      <c r="B1137" s="1">
        <v>120.0</v>
      </c>
      <c r="C1137" s="1">
        <v>8.1593527E7</v>
      </c>
      <c r="D1137" s="1" t="s">
        <v>1158</v>
      </c>
      <c r="E1137" s="1" t="s">
        <v>43</v>
      </c>
      <c r="F1137" s="1" t="s">
        <v>2146</v>
      </c>
      <c r="G1137" s="1" t="s">
        <v>14</v>
      </c>
      <c r="H1137" s="1">
        <v>4.0E7</v>
      </c>
      <c r="I1137" s="1">
        <v>7.3</v>
      </c>
      <c r="J1137" s="1">
        <f>(IMDB_Movies!$C1137-IMDB_Movies!$H1137)</f>
        <v>41593527</v>
      </c>
    </row>
    <row r="1138" ht="14.25" customHeight="1">
      <c r="A1138" s="1" t="s">
        <v>869</v>
      </c>
      <c r="B1138" s="1">
        <v>121.0</v>
      </c>
      <c r="C1138" s="1">
        <v>7.5274748E7</v>
      </c>
      <c r="D1138" s="1" t="s">
        <v>917</v>
      </c>
      <c r="E1138" s="1" t="s">
        <v>57</v>
      </c>
      <c r="F1138" s="1" t="s">
        <v>2147</v>
      </c>
      <c r="G1138" s="1" t="s">
        <v>14</v>
      </c>
      <c r="H1138" s="1">
        <v>3.5E7</v>
      </c>
      <c r="I1138" s="1">
        <v>7.2</v>
      </c>
      <c r="J1138" s="1">
        <f>(IMDB_Movies!$C1138-IMDB_Movies!$H1138)</f>
        <v>40274748</v>
      </c>
    </row>
    <row r="1139" ht="14.25" customHeight="1">
      <c r="A1139" s="1" t="s">
        <v>521</v>
      </c>
      <c r="B1139" s="1">
        <v>102.0</v>
      </c>
      <c r="C1139" s="1">
        <v>9.083503E7</v>
      </c>
      <c r="D1139" s="1" t="s">
        <v>795</v>
      </c>
      <c r="E1139" s="1" t="s">
        <v>12</v>
      </c>
      <c r="F1139" s="1" t="s">
        <v>2148</v>
      </c>
      <c r="G1139" s="1" t="s">
        <v>14</v>
      </c>
      <c r="H1139" s="1">
        <v>4.0E7</v>
      </c>
      <c r="I1139" s="1">
        <v>5.9</v>
      </c>
      <c r="J1139" s="1">
        <f>(IMDB_Movies!$C1139-IMDB_Movies!$H1139)</f>
        <v>50835030</v>
      </c>
    </row>
    <row r="1140" ht="14.25" customHeight="1">
      <c r="A1140" s="1" t="s">
        <v>615</v>
      </c>
      <c r="B1140" s="1">
        <v>117.0</v>
      </c>
      <c r="C1140" s="1">
        <v>7.2455275E7</v>
      </c>
      <c r="D1140" s="1" t="s">
        <v>2149</v>
      </c>
      <c r="E1140" s="1" t="s">
        <v>12</v>
      </c>
      <c r="F1140" s="1" t="s">
        <v>2150</v>
      </c>
      <c r="G1140" s="1" t="s">
        <v>14</v>
      </c>
      <c r="H1140" s="1">
        <v>4.0E7</v>
      </c>
      <c r="I1140" s="1">
        <v>7.8</v>
      </c>
      <c r="J1140" s="1">
        <f>(IMDB_Movies!$C1140-IMDB_Movies!$H1140)</f>
        <v>32455275</v>
      </c>
    </row>
    <row r="1141" ht="14.25" customHeight="1">
      <c r="A1141" s="1" t="s">
        <v>1324</v>
      </c>
      <c r="B1141" s="1">
        <v>178.0</v>
      </c>
      <c r="C1141" s="1">
        <v>7.5305995E7</v>
      </c>
      <c r="D1141" s="1" t="s">
        <v>1493</v>
      </c>
      <c r="E1141" s="1" t="s">
        <v>53</v>
      </c>
      <c r="F1141" s="1" t="s">
        <v>2151</v>
      </c>
      <c r="G1141" s="1" t="s">
        <v>14</v>
      </c>
      <c r="H1141" s="1">
        <v>4.0E7</v>
      </c>
      <c r="I1141" s="1">
        <v>7.7</v>
      </c>
      <c r="J1141" s="1">
        <f>(IMDB_Movies!$C1141-IMDB_Movies!$H1141)</f>
        <v>35305995</v>
      </c>
    </row>
    <row r="1142" ht="14.25" customHeight="1">
      <c r="A1142" s="1" t="s">
        <v>1339</v>
      </c>
      <c r="B1142" s="1">
        <v>147.0</v>
      </c>
      <c r="C1142" s="1">
        <v>7.4098862E7</v>
      </c>
      <c r="D1142" s="1" t="s">
        <v>581</v>
      </c>
      <c r="E1142" s="1" t="s">
        <v>62</v>
      </c>
      <c r="F1142" s="1" t="s">
        <v>2152</v>
      </c>
      <c r="G1142" s="1" t="s">
        <v>14</v>
      </c>
      <c r="H1142" s="1">
        <v>4.0E7</v>
      </c>
      <c r="I1142" s="1">
        <v>8.1</v>
      </c>
      <c r="J1142" s="1">
        <f>(IMDB_Movies!$C1142-IMDB_Movies!$H1142)</f>
        <v>34098862</v>
      </c>
    </row>
    <row r="1143" ht="14.25" customHeight="1">
      <c r="A1143" s="1" t="s">
        <v>905</v>
      </c>
      <c r="B1143" s="1">
        <v>90.0</v>
      </c>
      <c r="C1143" s="1">
        <v>7.2266306E7</v>
      </c>
      <c r="D1143" s="1" t="s">
        <v>797</v>
      </c>
      <c r="E1143" s="1" t="s">
        <v>62</v>
      </c>
      <c r="F1143" s="1" t="s">
        <v>2153</v>
      </c>
      <c r="G1143" s="1" t="s">
        <v>14</v>
      </c>
      <c r="H1143" s="1">
        <v>4.0E7</v>
      </c>
      <c r="I1143" s="1">
        <v>6.6</v>
      </c>
      <c r="J1143" s="1">
        <f>(IMDB_Movies!$C1143-IMDB_Movies!$H1143)</f>
        <v>32266306</v>
      </c>
    </row>
    <row r="1144" ht="14.25" customHeight="1">
      <c r="A1144" s="1" t="s">
        <v>2065</v>
      </c>
      <c r="B1144" s="1">
        <v>105.0</v>
      </c>
      <c r="C1144" s="1">
        <v>7.134701E7</v>
      </c>
      <c r="D1144" s="1" t="s">
        <v>631</v>
      </c>
      <c r="E1144" s="1" t="s">
        <v>57</v>
      </c>
      <c r="F1144" s="1" t="s">
        <v>2154</v>
      </c>
      <c r="G1144" s="1" t="s">
        <v>14</v>
      </c>
      <c r="H1144" s="1">
        <v>4.0E7</v>
      </c>
      <c r="I1144" s="1">
        <v>7.1</v>
      </c>
      <c r="J1144" s="1">
        <f>(IMDB_Movies!$C1144-IMDB_Movies!$H1144)</f>
        <v>31347010</v>
      </c>
    </row>
    <row r="1145" ht="14.25" customHeight="1">
      <c r="A1145" s="1" t="s">
        <v>1233</v>
      </c>
      <c r="B1145" s="1">
        <v>114.0</v>
      </c>
      <c r="C1145" s="1">
        <v>7.0836296E7</v>
      </c>
      <c r="D1145" s="1" t="s">
        <v>907</v>
      </c>
      <c r="E1145" s="1" t="s">
        <v>57</v>
      </c>
      <c r="F1145" s="1" t="s">
        <v>2155</v>
      </c>
      <c r="G1145" s="1" t="s">
        <v>14</v>
      </c>
      <c r="H1145" s="1">
        <v>4.0E7</v>
      </c>
      <c r="I1145" s="1">
        <v>5.9</v>
      </c>
      <c r="J1145" s="1">
        <f>(IMDB_Movies!$C1145-IMDB_Movies!$H1145)</f>
        <v>30836296</v>
      </c>
    </row>
    <row r="1146" ht="14.25" customHeight="1">
      <c r="A1146" s="1" t="s">
        <v>323</v>
      </c>
      <c r="B1146" s="1">
        <v>206.0</v>
      </c>
      <c r="C1146" s="1">
        <v>7.0405498E7</v>
      </c>
      <c r="D1146" s="1" t="s">
        <v>1008</v>
      </c>
      <c r="E1146" s="1" t="s">
        <v>70</v>
      </c>
      <c r="F1146" s="1" t="s">
        <v>2156</v>
      </c>
      <c r="G1146" s="1" t="s">
        <v>14</v>
      </c>
      <c r="H1146" s="1">
        <v>4.0E7</v>
      </c>
      <c r="I1146" s="1">
        <v>8.0</v>
      </c>
      <c r="J1146" s="1">
        <f>(IMDB_Movies!$C1146-IMDB_Movies!$H1146)</f>
        <v>30405498</v>
      </c>
    </row>
    <row r="1147" ht="14.25" customHeight="1">
      <c r="A1147" s="1" t="s">
        <v>2157</v>
      </c>
      <c r="B1147" s="1">
        <v>99.0</v>
      </c>
      <c r="C1147" s="1">
        <v>7.0163652E7</v>
      </c>
      <c r="D1147" s="1" t="s">
        <v>407</v>
      </c>
      <c r="E1147" s="1" t="s">
        <v>57</v>
      </c>
      <c r="F1147" s="1" t="s">
        <v>2158</v>
      </c>
      <c r="G1147" s="1" t="s">
        <v>14</v>
      </c>
      <c r="H1147" s="1">
        <v>4.0E7</v>
      </c>
      <c r="I1147" s="1">
        <v>4.6</v>
      </c>
      <c r="J1147" s="1">
        <f>(IMDB_Movies!$C1147-IMDB_Movies!$H1147)</f>
        <v>30163652</v>
      </c>
    </row>
    <row r="1148" ht="14.25" customHeight="1">
      <c r="A1148" s="1" t="s">
        <v>15</v>
      </c>
      <c r="B1148" s="1">
        <v>123.0</v>
      </c>
      <c r="C1148" s="1">
        <v>6.6808615E7</v>
      </c>
      <c r="D1148" s="1" t="s">
        <v>2159</v>
      </c>
      <c r="E1148" s="1" t="s">
        <v>43</v>
      </c>
      <c r="F1148" s="1" t="s">
        <v>2160</v>
      </c>
      <c r="G1148" s="1" t="s">
        <v>14</v>
      </c>
      <c r="H1148" s="1">
        <v>3.4E7</v>
      </c>
      <c r="I1148" s="1">
        <v>6.1</v>
      </c>
      <c r="J1148" s="1">
        <f>(IMDB_Movies!$C1148-IMDB_Movies!$H1148)</f>
        <v>32808615</v>
      </c>
    </row>
    <row r="1149" ht="14.25" customHeight="1">
      <c r="A1149" s="1" t="s">
        <v>2059</v>
      </c>
      <c r="B1149" s="1">
        <v>102.0</v>
      </c>
      <c r="C1149" s="1">
        <v>6.4149837E7</v>
      </c>
      <c r="D1149" s="1" t="s">
        <v>2161</v>
      </c>
      <c r="E1149" s="1" t="s">
        <v>57</v>
      </c>
      <c r="F1149" s="1" t="s">
        <v>2162</v>
      </c>
      <c r="G1149" s="1" t="s">
        <v>14</v>
      </c>
      <c r="H1149" s="1">
        <v>2.0E7</v>
      </c>
      <c r="I1149" s="1">
        <v>6.4</v>
      </c>
      <c r="J1149" s="1">
        <f>(IMDB_Movies!$C1149-IMDB_Movies!$H1149)</f>
        <v>44149837</v>
      </c>
    </row>
    <row r="1150" ht="14.25" customHeight="1">
      <c r="A1150" s="1" t="s">
        <v>2163</v>
      </c>
      <c r="B1150" s="1">
        <v>109.0</v>
      </c>
      <c r="C1150" s="1">
        <v>8.3906114E7</v>
      </c>
      <c r="D1150" s="1" t="s">
        <v>631</v>
      </c>
      <c r="E1150" s="1" t="s">
        <v>57</v>
      </c>
      <c r="F1150" s="1" t="s">
        <v>2164</v>
      </c>
      <c r="G1150" s="1" t="s">
        <v>14</v>
      </c>
      <c r="H1150" s="1">
        <v>4.0E7</v>
      </c>
      <c r="I1150" s="1">
        <v>6.0</v>
      </c>
      <c r="J1150" s="1">
        <f>(IMDB_Movies!$C1150-IMDB_Movies!$H1150)</f>
        <v>43906114</v>
      </c>
    </row>
    <row r="1151" ht="14.25" customHeight="1">
      <c r="A1151" s="1" t="s">
        <v>1987</v>
      </c>
      <c r="B1151" s="1">
        <v>82.0</v>
      </c>
      <c r="C1151" s="1">
        <v>6.6466372E7</v>
      </c>
      <c r="D1151" s="1" t="s">
        <v>82</v>
      </c>
      <c r="E1151" s="1" t="s">
        <v>82</v>
      </c>
      <c r="F1151" s="1" t="s">
        <v>2165</v>
      </c>
      <c r="G1151" s="1" t="s">
        <v>14</v>
      </c>
      <c r="H1151" s="1">
        <v>4.0E7</v>
      </c>
      <c r="I1151" s="1">
        <v>5.2</v>
      </c>
      <c r="J1151" s="1">
        <f>(IMDB_Movies!$C1151-IMDB_Movies!$H1151)</f>
        <v>26466372</v>
      </c>
    </row>
    <row r="1152" ht="14.25" customHeight="1">
      <c r="A1152" s="1" t="s">
        <v>203</v>
      </c>
      <c r="B1152" s="1">
        <v>142.0</v>
      </c>
      <c r="C1152" s="1">
        <v>7.2306065E7</v>
      </c>
      <c r="D1152" s="1" t="s">
        <v>1008</v>
      </c>
      <c r="E1152" s="1" t="s">
        <v>70</v>
      </c>
      <c r="F1152" s="1" t="s">
        <v>2166</v>
      </c>
      <c r="G1152" s="1" t="s">
        <v>14</v>
      </c>
      <c r="H1152" s="1">
        <v>4.0E7</v>
      </c>
      <c r="I1152" s="1">
        <v>7.6</v>
      </c>
      <c r="J1152" s="1">
        <f>(IMDB_Movies!$C1152-IMDB_Movies!$H1152)</f>
        <v>32306065</v>
      </c>
    </row>
    <row r="1153" ht="14.25" customHeight="1">
      <c r="A1153" s="1" t="s">
        <v>764</v>
      </c>
      <c r="B1153" s="1">
        <v>106.0</v>
      </c>
      <c r="C1153" s="1">
        <v>5.9068786E7</v>
      </c>
      <c r="D1153" s="1" t="s">
        <v>714</v>
      </c>
      <c r="E1153" s="1" t="s">
        <v>12</v>
      </c>
      <c r="F1153" s="1" t="s">
        <v>2167</v>
      </c>
      <c r="G1153" s="1" t="s">
        <v>14</v>
      </c>
      <c r="H1153" s="1">
        <v>4.0E7</v>
      </c>
      <c r="I1153" s="1">
        <v>6.4</v>
      </c>
      <c r="J1153" s="1">
        <f>(IMDB_Movies!$C1153-IMDB_Movies!$H1153)</f>
        <v>19068786</v>
      </c>
    </row>
    <row r="1154" ht="14.25" customHeight="1">
      <c r="A1154" s="1" t="s">
        <v>630</v>
      </c>
      <c r="B1154" s="1">
        <v>106.0</v>
      </c>
      <c r="C1154" s="1">
        <v>5.7887882E7</v>
      </c>
      <c r="D1154" s="1" t="s">
        <v>545</v>
      </c>
      <c r="E1154" s="1" t="s">
        <v>57</v>
      </c>
      <c r="F1154" s="1" t="s">
        <v>2168</v>
      </c>
      <c r="G1154" s="1" t="s">
        <v>14</v>
      </c>
      <c r="H1154" s="1">
        <v>5.0E7</v>
      </c>
      <c r="I1154" s="1">
        <v>6.1</v>
      </c>
      <c r="J1154" s="1">
        <f>(IMDB_Movies!$C1154-IMDB_Movies!$H1154)</f>
        <v>7887882</v>
      </c>
    </row>
    <row r="1155" ht="14.25" customHeight="1">
      <c r="A1155" s="1" t="s">
        <v>1016</v>
      </c>
      <c r="B1155" s="1">
        <v>108.0</v>
      </c>
      <c r="C1155" s="1">
        <v>5.3955614E7</v>
      </c>
      <c r="D1155" s="1" t="s">
        <v>1076</v>
      </c>
      <c r="E1155" s="1" t="s">
        <v>12</v>
      </c>
      <c r="F1155" s="1" t="s">
        <v>2169</v>
      </c>
      <c r="G1155" s="1" t="s">
        <v>14</v>
      </c>
      <c r="H1155" s="1">
        <v>4.0E7</v>
      </c>
      <c r="I1155" s="1">
        <v>6.1</v>
      </c>
      <c r="J1155" s="1">
        <f>(IMDB_Movies!$C1155-IMDB_Movies!$H1155)</f>
        <v>13955614</v>
      </c>
    </row>
    <row r="1156" ht="14.25" customHeight="1">
      <c r="A1156" s="1" t="s">
        <v>2170</v>
      </c>
      <c r="B1156" s="1">
        <v>98.0</v>
      </c>
      <c r="C1156" s="1">
        <v>5.4967359E7</v>
      </c>
      <c r="D1156" s="1" t="s">
        <v>1955</v>
      </c>
      <c r="E1156" s="1" t="s">
        <v>12</v>
      </c>
      <c r="F1156" s="1" t="s">
        <v>2171</v>
      </c>
      <c r="G1156" s="1" t="s">
        <v>14</v>
      </c>
      <c r="H1156" s="1">
        <v>4.0E7</v>
      </c>
      <c r="I1156" s="1">
        <v>5.2</v>
      </c>
      <c r="J1156" s="1">
        <f>(IMDB_Movies!$C1156-IMDB_Movies!$H1156)</f>
        <v>14967359</v>
      </c>
    </row>
    <row r="1157" ht="14.25" customHeight="1">
      <c r="A1157" s="1" t="s">
        <v>250</v>
      </c>
      <c r="B1157" s="1">
        <v>131.0</v>
      </c>
      <c r="C1157" s="1">
        <v>5.4228104E7</v>
      </c>
      <c r="D1157" s="1" t="s">
        <v>2172</v>
      </c>
      <c r="E1157" s="1" t="s">
        <v>12</v>
      </c>
      <c r="F1157" s="1" t="s">
        <v>2173</v>
      </c>
      <c r="G1157" s="1" t="s">
        <v>14</v>
      </c>
      <c r="H1157" s="1">
        <v>3.5E7</v>
      </c>
      <c r="I1157" s="1">
        <v>7.7</v>
      </c>
      <c r="J1157" s="1">
        <f>(IMDB_Movies!$C1157-IMDB_Movies!$H1157)</f>
        <v>19228104</v>
      </c>
    </row>
    <row r="1158" ht="14.25" customHeight="1">
      <c r="A1158" s="1" t="s">
        <v>1931</v>
      </c>
      <c r="B1158" s="1">
        <v>118.0</v>
      </c>
      <c r="C1158" s="1">
        <v>5.7981889E7</v>
      </c>
      <c r="D1158" s="1" t="s">
        <v>790</v>
      </c>
      <c r="E1158" s="1" t="s">
        <v>62</v>
      </c>
      <c r="F1158" s="1" t="s">
        <v>2174</v>
      </c>
      <c r="G1158" s="1" t="s">
        <v>14</v>
      </c>
      <c r="H1158" s="1">
        <v>4.0E7</v>
      </c>
      <c r="I1158" s="1">
        <v>7.3</v>
      </c>
      <c r="J1158" s="1">
        <f>(IMDB_Movies!$C1158-IMDB_Movies!$H1158)</f>
        <v>17981889</v>
      </c>
    </row>
    <row r="1159" ht="14.25" customHeight="1">
      <c r="A1159" s="1" t="s">
        <v>1760</v>
      </c>
      <c r="B1159" s="1">
        <v>113.0</v>
      </c>
      <c r="C1159" s="1">
        <v>6.1094903E7</v>
      </c>
      <c r="D1159" s="1" t="s">
        <v>457</v>
      </c>
      <c r="E1159" s="1" t="s">
        <v>12</v>
      </c>
      <c r="F1159" s="1" t="s">
        <v>2175</v>
      </c>
      <c r="G1159" s="1" t="s">
        <v>14</v>
      </c>
      <c r="H1159" s="1">
        <v>3.0E7</v>
      </c>
      <c r="I1159" s="1">
        <v>6.9</v>
      </c>
      <c r="J1159" s="1">
        <f>(IMDB_Movies!$C1159-IMDB_Movies!$H1159)</f>
        <v>31094903</v>
      </c>
    </row>
    <row r="1160" ht="14.25" customHeight="1">
      <c r="A1160" s="1" t="s">
        <v>36</v>
      </c>
      <c r="B1160" s="1">
        <v>130.0</v>
      </c>
      <c r="C1160" s="1">
        <v>5.3082743E7</v>
      </c>
      <c r="D1160" s="1" t="s">
        <v>815</v>
      </c>
      <c r="E1160" s="1" t="s">
        <v>70</v>
      </c>
      <c r="F1160" s="1" t="s">
        <v>2176</v>
      </c>
      <c r="G1160" s="1" t="s">
        <v>14</v>
      </c>
      <c r="H1160" s="1">
        <v>4.0E7</v>
      </c>
      <c r="I1160" s="1">
        <v>8.5</v>
      </c>
      <c r="J1160" s="1">
        <f>(IMDB_Movies!$C1160-IMDB_Movies!$H1160)</f>
        <v>13082743</v>
      </c>
    </row>
    <row r="1161" ht="14.25" customHeight="1">
      <c r="A1161" s="1" t="s">
        <v>1564</v>
      </c>
      <c r="B1161" s="1">
        <v>116.0</v>
      </c>
      <c r="C1161" s="1">
        <v>5.4414716E7</v>
      </c>
      <c r="D1161" s="1" t="s">
        <v>407</v>
      </c>
      <c r="E1161" s="1" t="s">
        <v>57</v>
      </c>
      <c r="F1161" s="1" t="s">
        <v>2177</v>
      </c>
      <c r="G1161" s="1" t="s">
        <v>14</v>
      </c>
      <c r="H1161" s="1">
        <v>4.2E7</v>
      </c>
      <c r="I1161" s="1">
        <v>6.3</v>
      </c>
      <c r="J1161" s="1">
        <f>(IMDB_Movies!$C1161-IMDB_Movies!$H1161)</f>
        <v>12414716</v>
      </c>
    </row>
    <row r="1162" ht="14.25" customHeight="1">
      <c r="A1162" s="1" t="s">
        <v>2178</v>
      </c>
      <c r="B1162" s="1">
        <v>89.0</v>
      </c>
      <c r="C1162" s="1">
        <v>5.7011847E7</v>
      </c>
      <c r="D1162" s="1" t="s">
        <v>280</v>
      </c>
      <c r="E1162" s="1" t="s">
        <v>43</v>
      </c>
      <c r="F1162" s="1" t="s">
        <v>2179</v>
      </c>
      <c r="G1162" s="1" t="s">
        <v>14</v>
      </c>
      <c r="H1162" s="1">
        <v>4.0E7</v>
      </c>
      <c r="I1162" s="1">
        <v>5.9</v>
      </c>
      <c r="J1162" s="1">
        <f>(IMDB_Movies!$C1162-IMDB_Movies!$H1162)</f>
        <v>17011847</v>
      </c>
    </row>
    <row r="1163" ht="14.25" customHeight="1">
      <c r="A1163" s="1" t="s">
        <v>1147</v>
      </c>
      <c r="B1163" s="1">
        <v>139.0</v>
      </c>
      <c r="C1163" s="1">
        <v>5.0859889E7</v>
      </c>
      <c r="D1163" s="1" t="s">
        <v>308</v>
      </c>
      <c r="E1163" s="1" t="s">
        <v>12</v>
      </c>
      <c r="F1163" s="1" t="s">
        <v>2180</v>
      </c>
      <c r="G1163" s="1" t="s">
        <v>139</v>
      </c>
      <c r="H1163" s="1">
        <v>4.0E7</v>
      </c>
      <c r="I1163" s="1">
        <v>7.8</v>
      </c>
      <c r="J1163" s="1">
        <f>(IMDB_Movies!$C1163-IMDB_Movies!$H1163)</f>
        <v>10859889</v>
      </c>
    </row>
    <row r="1164" ht="14.25" customHeight="1">
      <c r="A1164" s="1" t="s">
        <v>2081</v>
      </c>
      <c r="B1164" s="1">
        <v>130.0</v>
      </c>
      <c r="C1164" s="1">
        <v>5.1185897E7</v>
      </c>
      <c r="D1164" s="1" t="s">
        <v>19</v>
      </c>
      <c r="E1164" s="1" t="s">
        <v>12</v>
      </c>
      <c r="F1164" s="1" t="s">
        <v>2181</v>
      </c>
      <c r="G1164" s="1" t="s">
        <v>14</v>
      </c>
      <c r="H1164" s="1">
        <v>3.0E7</v>
      </c>
      <c r="I1164" s="1">
        <v>6.7</v>
      </c>
      <c r="J1164" s="1">
        <f>(IMDB_Movies!$C1164-IMDB_Movies!$H1164)</f>
        <v>21185897</v>
      </c>
    </row>
    <row r="1165" ht="14.25" customHeight="1">
      <c r="A1165" s="1" t="s">
        <v>2182</v>
      </c>
      <c r="B1165" s="1">
        <v>107.0</v>
      </c>
      <c r="C1165" s="1">
        <v>5.2000688E7</v>
      </c>
      <c r="D1165" s="1" t="s">
        <v>137</v>
      </c>
      <c r="E1165" s="1" t="s">
        <v>12</v>
      </c>
      <c r="F1165" s="1" t="s">
        <v>2183</v>
      </c>
      <c r="G1165" s="1" t="s">
        <v>14</v>
      </c>
      <c r="H1165" s="1">
        <v>4.0E7</v>
      </c>
      <c r="I1165" s="1">
        <v>6.4</v>
      </c>
      <c r="J1165" s="1">
        <f>(IMDB_Movies!$C1165-IMDB_Movies!$H1165)</f>
        <v>12000688</v>
      </c>
    </row>
    <row r="1166" ht="14.25" customHeight="1">
      <c r="A1166" s="1" t="s">
        <v>973</v>
      </c>
      <c r="B1166" s="1">
        <v>116.0</v>
      </c>
      <c r="C1166" s="1">
        <v>4.9851591E7</v>
      </c>
      <c r="D1166" s="1" t="s">
        <v>1484</v>
      </c>
      <c r="E1166" s="1" t="s">
        <v>57</v>
      </c>
      <c r="F1166" s="1" t="s">
        <v>2184</v>
      </c>
      <c r="G1166" s="1" t="s">
        <v>14</v>
      </c>
      <c r="H1166" s="1">
        <v>4.0E7</v>
      </c>
      <c r="I1166" s="1">
        <v>5.9</v>
      </c>
      <c r="J1166" s="1">
        <f>(IMDB_Movies!$C1166-IMDB_Movies!$H1166)</f>
        <v>9851591</v>
      </c>
    </row>
    <row r="1167" ht="14.25" customHeight="1">
      <c r="A1167" s="1" t="s">
        <v>1533</v>
      </c>
      <c r="B1167" s="1">
        <v>96.0</v>
      </c>
      <c r="C1167" s="1">
        <v>4.7781388E7</v>
      </c>
      <c r="D1167" s="1" t="s">
        <v>353</v>
      </c>
      <c r="E1167" s="1" t="s">
        <v>89</v>
      </c>
      <c r="F1167" s="1" t="s">
        <v>2185</v>
      </c>
      <c r="G1167" s="1" t="s">
        <v>14</v>
      </c>
      <c r="H1167" s="1">
        <v>4.0E7</v>
      </c>
      <c r="I1167" s="1">
        <v>6.6</v>
      </c>
      <c r="J1167" s="1">
        <f>(IMDB_Movies!$C1167-IMDB_Movies!$H1167)</f>
        <v>7781388</v>
      </c>
    </row>
    <row r="1168" ht="14.25" customHeight="1">
      <c r="A1168" s="1" t="s">
        <v>2186</v>
      </c>
      <c r="B1168" s="1">
        <v>99.0</v>
      </c>
      <c r="C1168" s="1">
        <v>5.2320979E7</v>
      </c>
      <c r="D1168" s="1" t="s">
        <v>298</v>
      </c>
      <c r="E1168" s="1" t="s">
        <v>70</v>
      </c>
      <c r="F1168" s="1" t="s">
        <v>2187</v>
      </c>
      <c r="G1168" s="1" t="s">
        <v>14</v>
      </c>
      <c r="H1168" s="1">
        <v>4.0E7</v>
      </c>
      <c r="I1168" s="1">
        <v>6.8</v>
      </c>
      <c r="J1168" s="1">
        <f>(IMDB_Movies!$C1168-IMDB_Movies!$H1168)</f>
        <v>12320979</v>
      </c>
    </row>
    <row r="1169" ht="14.25" customHeight="1">
      <c r="A1169" s="1" t="s">
        <v>1530</v>
      </c>
      <c r="B1169" s="1">
        <v>104.0</v>
      </c>
      <c r="C1169" s="1">
        <v>4.7806295E7</v>
      </c>
      <c r="D1169" s="1" t="s">
        <v>1073</v>
      </c>
      <c r="E1169" s="1" t="s">
        <v>82</v>
      </c>
      <c r="F1169" s="1" t="s">
        <v>2188</v>
      </c>
      <c r="G1169" s="1" t="s">
        <v>14</v>
      </c>
      <c r="H1169" s="1">
        <v>4.3E7</v>
      </c>
      <c r="I1169" s="1">
        <v>6.5</v>
      </c>
      <c r="J1169" s="1">
        <f>(IMDB_Movies!$C1169-IMDB_Movies!$H1169)</f>
        <v>4806295</v>
      </c>
    </row>
    <row r="1170" ht="14.25" customHeight="1">
      <c r="A1170" s="1" t="s">
        <v>2189</v>
      </c>
      <c r="B1170" s="1">
        <v>105.0</v>
      </c>
      <c r="C1170" s="1">
        <v>5.185345E7</v>
      </c>
      <c r="D1170" s="1" t="s">
        <v>1654</v>
      </c>
      <c r="E1170" s="1" t="s">
        <v>57</v>
      </c>
      <c r="F1170" s="1" t="s">
        <v>2190</v>
      </c>
      <c r="G1170" s="1" t="s">
        <v>14</v>
      </c>
      <c r="H1170" s="1">
        <v>2.5E7</v>
      </c>
      <c r="I1170" s="1">
        <v>6.6</v>
      </c>
      <c r="J1170" s="1">
        <f>(IMDB_Movies!$C1170-IMDB_Movies!$H1170)</f>
        <v>26853450</v>
      </c>
    </row>
    <row r="1171" ht="14.25" customHeight="1">
      <c r="A1171" s="1" t="s">
        <v>2191</v>
      </c>
      <c r="B1171" s="1">
        <v>101.0</v>
      </c>
      <c r="C1171" s="1">
        <v>4.6012734E7</v>
      </c>
      <c r="D1171" s="1" t="s">
        <v>631</v>
      </c>
      <c r="E1171" s="1" t="s">
        <v>57</v>
      </c>
      <c r="F1171" s="1" t="s">
        <v>2192</v>
      </c>
      <c r="G1171" s="1" t="s">
        <v>14</v>
      </c>
      <c r="H1171" s="1">
        <v>4.0E7</v>
      </c>
      <c r="I1171" s="1">
        <v>5.8</v>
      </c>
      <c r="J1171" s="1">
        <f>(IMDB_Movies!$C1171-IMDB_Movies!$H1171)</f>
        <v>6012734</v>
      </c>
    </row>
    <row r="1172" ht="14.25" customHeight="1">
      <c r="A1172" s="1" t="s">
        <v>1300</v>
      </c>
      <c r="B1172" s="1">
        <v>134.0</v>
      </c>
      <c r="C1172" s="1">
        <v>4.7034272E7</v>
      </c>
      <c r="D1172" s="1" t="s">
        <v>2193</v>
      </c>
      <c r="E1172" s="1" t="s">
        <v>53</v>
      </c>
      <c r="F1172" s="1" t="s">
        <v>2194</v>
      </c>
      <c r="G1172" s="1" t="s">
        <v>14</v>
      </c>
      <c r="H1172" s="1">
        <v>4.0E7</v>
      </c>
      <c r="I1172" s="1">
        <v>6.9</v>
      </c>
      <c r="J1172" s="1">
        <f>(IMDB_Movies!$C1172-IMDB_Movies!$H1172)</f>
        <v>7034272</v>
      </c>
    </row>
    <row r="1173" ht="14.25" customHeight="1">
      <c r="A1173" s="1" t="s">
        <v>1667</v>
      </c>
      <c r="B1173" s="1">
        <v>135.0</v>
      </c>
      <c r="C1173" s="1">
        <v>4.5856732E7</v>
      </c>
      <c r="D1173" s="1" t="s">
        <v>790</v>
      </c>
      <c r="E1173" s="1" t="s">
        <v>62</v>
      </c>
      <c r="F1173" s="1" t="s">
        <v>2195</v>
      </c>
      <c r="G1173" s="1" t="s">
        <v>14</v>
      </c>
      <c r="H1173" s="1">
        <v>4.0E7</v>
      </c>
      <c r="I1173" s="1">
        <v>7.1</v>
      </c>
      <c r="J1173" s="1">
        <f>(IMDB_Movies!$C1173-IMDB_Movies!$H1173)</f>
        <v>5856732</v>
      </c>
    </row>
    <row r="1174" ht="14.25" customHeight="1">
      <c r="A1174" s="1" t="s">
        <v>2000</v>
      </c>
      <c r="B1174" s="1">
        <v>98.0</v>
      </c>
      <c r="C1174" s="1">
        <v>5.9588068E7</v>
      </c>
      <c r="D1174" s="1" t="s">
        <v>1073</v>
      </c>
      <c r="E1174" s="1" t="s">
        <v>82</v>
      </c>
      <c r="F1174" s="1" t="s">
        <v>2196</v>
      </c>
      <c r="G1174" s="1" t="s">
        <v>14</v>
      </c>
      <c r="H1174" s="1">
        <v>4.0E7</v>
      </c>
      <c r="I1174" s="1">
        <v>5.8</v>
      </c>
      <c r="J1174" s="1">
        <f>(IMDB_Movies!$C1174-IMDB_Movies!$H1174)</f>
        <v>19588068</v>
      </c>
    </row>
    <row r="1175" ht="14.25" customHeight="1">
      <c r="A1175" s="1" t="s">
        <v>203</v>
      </c>
      <c r="B1175" s="1">
        <v>155.0</v>
      </c>
      <c r="C1175" s="1">
        <v>4.4175394E7</v>
      </c>
      <c r="D1175" s="1" t="s">
        <v>2197</v>
      </c>
      <c r="E1175" s="1" t="s">
        <v>70</v>
      </c>
      <c r="F1175" s="1" t="s">
        <v>2198</v>
      </c>
      <c r="G1175" s="1" t="s">
        <v>14</v>
      </c>
      <c r="H1175" s="1">
        <v>3.6E7</v>
      </c>
      <c r="I1175" s="1">
        <v>7.2</v>
      </c>
      <c r="J1175" s="1">
        <f>(IMDB_Movies!$C1175-IMDB_Movies!$H1175)</f>
        <v>8175394</v>
      </c>
    </row>
    <row r="1176" ht="14.25" customHeight="1">
      <c r="A1176" s="1" t="s">
        <v>509</v>
      </c>
      <c r="B1176" s="1">
        <v>106.0</v>
      </c>
      <c r="C1176" s="1">
        <v>4.5500797E7</v>
      </c>
      <c r="D1176" s="1" t="s">
        <v>850</v>
      </c>
      <c r="E1176" s="1" t="s">
        <v>43</v>
      </c>
      <c r="F1176" s="1" t="s">
        <v>2199</v>
      </c>
      <c r="G1176" s="1" t="s">
        <v>14</v>
      </c>
      <c r="H1176" s="1">
        <v>4.0E7</v>
      </c>
      <c r="I1176" s="1">
        <v>6.0</v>
      </c>
      <c r="J1176" s="1">
        <f>(IMDB_Movies!$C1176-IMDB_Movies!$H1176)</f>
        <v>5500797</v>
      </c>
    </row>
    <row r="1177" ht="14.25" customHeight="1">
      <c r="A1177" s="1" t="s">
        <v>2200</v>
      </c>
      <c r="B1177" s="1">
        <v>102.0</v>
      </c>
      <c r="C1177" s="1">
        <v>4.1797066E7</v>
      </c>
      <c r="D1177" s="1" t="s">
        <v>817</v>
      </c>
      <c r="E1177" s="1" t="s">
        <v>12</v>
      </c>
      <c r="F1177" s="1" t="s">
        <v>2201</v>
      </c>
      <c r="G1177" s="1" t="s">
        <v>14</v>
      </c>
      <c r="H1177" s="1">
        <v>4.0E7</v>
      </c>
      <c r="I1177" s="1">
        <v>4.7</v>
      </c>
      <c r="J1177" s="1">
        <f>(IMDB_Movies!$C1177-IMDB_Movies!$H1177)</f>
        <v>1797066</v>
      </c>
    </row>
    <row r="1178" ht="14.25" customHeight="1">
      <c r="A1178" s="1" t="s">
        <v>1476</v>
      </c>
      <c r="B1178" s="1">
        <v>95.0</v>
      </c>
      <c r="C1178" s="1">
        <v>3.8087756E7</v>
      </c>
      <c r="D1178" s="1" t="s">
        <v>1081</v>
      </c>
      <c r="E1178" s="1" t="s">
        <v>57</v>
      </c>
      <c r="F1178" s="1" t="s">
        <v>2202</v>
      </c>
      <c r="G1178" s="1" t="s">
        <v>14</v>
      </c>
      <c r="H1178" s="1">
        <v>4.0E7</v>
      </c>
      <c r="I1178" s="1">
        <v>5.2</v>
      </c>
      <c r="J1178" s="1">
        <f>(IMDB_Movies!$C1178-IMDB_Movies!$H1178)</f>
        <v>-1912244</v>
      </c>
    </row>
    <row r="1179" ht="14.25" customHeight="1">
      <c r="A1179" s="1" t="s">
        <v>2203</v>
      </c>
      <c r="B1179" s="1">
        <v>103.0</v>
      </c>
      <c r="C1179" s="1">
        <v>3.7752931E7</v>
      </c>
      <c r="D1179" s="1" t="s">
        <v>129</v>
      </c>
      <c r="E1179" s="1" t="s">
        <v>70</v>
      </c>
      <c r="F1179" s="1" t="s">
        <v>2204</v>
      </c>
      <c r="G1179" s="1" t="s">
        <v>14</v>
      </c>
      <c r="H1179" s="1">
        <v>4.0E7</v>
      </c>
      <c r="I1179" s="1">
        <v>5.5</v>
      </c>
      <c r="J1179" s="1">
        <f>(IMDB_Movies!$C1179-IMDB_Movies!$H1179)</f>
        <v>-2247069</v>
      </c>
    </row>
    <row r="1180" ht="14.25" customHeight="1">
      <c r="A1180" s="1" t="s">
        <v>2205</v>
      </c>
      <c r="B1180" s="1">
        <v>109.0</v>
      </c>
      <c r="C1180" s="1">
        <v>3.7371385E7</v>
      </c>
      <c r="D1180" s="1" t="s">
        <v>700</v>
      </c>
      <c r="E1180" s="1" t="s">
        <v>43</v>
      </c>
      <c r="F1180" s="1" t="s">
        <v>2206</v>
      </c>
      <c r="G1180" s="1" t="s">
        <v>14</v>
      </c>
      <c r="H1180" s="1">
        <v>4.0E7</v>
      </c>
      <c r="I1180" s="1">
        <v>7.0</v>
      </c>
      <c r="J1180" s="1">
        <f>(IMDB_Movies!$C1180-IMDB_Movies!$H1180)</f>
        <v>-2628615</v>
      </c>
    </row>
    <row r="1181" ht="14.25" customHeight="1">
      <c r="A1181" s="1" t="s">
        <v>2112</v>
      </c>
      <c r="B1181" s="1">
        <v>95.0</v>
      </c>
      <c r="C1181" s="1">
        <v>3.7101011E7</v>
      </c>
      <c r="D1181" s="1" t="s">
        <v>917</v>
      </c>
      <c r="E1181" s="1" t="s">
        <v>57</v>
      </c>
      <c r="F1181" s="1" t="s">
        <v>2207</v>
      </c>
      <c r="G1181" s="1" t="s">
        <v>14</v>
      </c>
      <c r="H1181" s="1">
        <v>4.0E7</v>
      </c>
      <c r="I1181" s="1">
        <v>5.8</v>
      </c>
      <c r="J1181" s="1">
        <f>(IMDB_Movies!$C1181-IMDB_Movies!$H1181)</f>
        <v>-2898989</v>
      </c>
    </row>
    <row r="1182" ht="14.25" customHeight="1">
      <c r="A1182" s="1" t="s">
        <v>2132</v>
      </c>
      <c r="B1182" s="1">
        <v>111.0</v>
      </c>
      <c r="C1182" s="1">
        <v>3.8176892E7</v>
      </c>
      <c r="D1182" s="1" t="s">
        <v>2133</v>
      </c>
      <c r="E1182" s="1" t="s">
        <v>82</v>
      </c>
      <c r="F1182" s="1" t="s">
        <v>2208</v>
      </c>
      <c r="G1182" s="1" t="s">
        <v>14</v>
      </c>
      <c r="H1182" s="1">
        <v>4.0E7</v>
      </c>
      <c r="I1182" s="1">
        <v>6.2</v>
      </c>
      <c r="J1182" s="1">
        <f>(IMDB_Movies!$C1182-IMDB_Movies!$H1182)</f>
        <v>-1823108</v>
      </c>
    </row>
    <row r="1183" ht="14.25" customHeight="1">
      <c r="A1183" s="1" t="s">
        <v>514</v>
      </c>
      <c r="B1183" s="1">
        <v>123.0</v>
      </c>
      <c r="C1183" s="1">
        <v>3.6283504E7</v>
      </c>
      <c r="D1183" s="1" t="s">
        <v>353</v>
      </c>
      <c r="E1183" s="1" t="s">
        <v>89</v>
      </c>
      <c r="F1183" s="1" t="s">
        <v>2209</v>
      </c>
      <c r="G1183" s="1" t="s">
        <v>14</v>
      </c>
      <c r="H1183" s="1">
        <v>4.0E7</v>
      </c>
      <c r="I1183" s="1">
        <v>6.5</v>
      </c>
      <c r="J1183" s="1">
        <f>(IMDB_Movies!$C1183-IMDB_Movies!$H1183)</f>
        <v>-3716496</v>
      </c>
    </row>
    <row r="1184" ht="14.25" customHeight="1">
      <c r="A1184" s="1" t="s">
        <v>323</v>
      </c>
      <c r="B1184" s="1">
        <v>140.0</v>
      </c>
      <c r="C1184" s="1">
        <v>3.5183792E7</v>
      </c>
      <c r="D1184" s="1" t="s">
        <v>2193</v>
      </c>
      <c r="E1184" s="1" t="s">
        <v>53</v>
      </c>
      <c r="F1184" s="1" t="s">
        <v>2210</v>
      </c>
      <c r="G1184" s="1" t="s">
        <v>14</v>
      </c>
      <c r="H1184" s="1">
        <v>3.8E7</v>
      </c>
      <c r="I1184" s="1">
        <v>7.2</v>
      </c>
      <c r="J1184" s="1">
        <f>(IMDB_Movies!$C1184-IMDB_Movies!$H1184)</f>
        <v>-2816208</v>
      </c>
    </row>
    <row r="1185" ht="14.25" customHeight="1">
      <c r="A1185" s="1" t="s">
        <v>2211</v>
      </c>
      <c r="B1185" s="1">
        <v>94.0</v>
      </c>
      <c r="C1185" s="1">
        <v>3.8543473E7</v>
      </c>
      <c r="D1185" s="1" t="s">
        <v>57</v>
      </c>
      <c r="E1185" s="1" t="s">
        <v>57</v>
      </c>
      <c r="F1185" s="1" t="s">
        <v>2212</v>
      </c>
      <c r="G1185" s="1" t="s">
        <v>14</v>
      </c>
      <c r="H1185" s="1">
        <v>4.0E7</v>
      </c>
      <c r="I1185" s="1">
        <v>5.1</v>
      </c>
      <c r="J1185" s="1">
        <f>(IMDB_Movies!$C1185-IMDB_Movies!$H1185)</f>
        <v>-1456527</v>
      </c>
    </row>
    <row r="1186" ht="14.25" customHeight="1">
      <c r="A1186" s="1" t="s">
        <v>2213</v>
      </c>
      <c r="B1186" s="1">
        <v>94.0</v>
      </c>
      <c r="C1186" s="1">
        <v>3.6037909E7</v>
      </c>
      <c r="D1186" s="1" t="s">
        <v>917</v>
      </c>
      <c r="E1186" s="1" t="s">
        <v>57</v>
      </c>
      <c r="F1186" s="1" t="s">
        <v>2214</v>
      </c>
      <c r="G1186" s="1" t="s">
        <v>14</v>
      </c>
      <c r="H1186" s="1">
        <v>6.0E7</v>
      </c>
      <c r="I1186" s="1">
        <v>4.7</v>
      </c>
      <c r="J1186" s="1">
        <f>(IMDB_Movies!$C1186-IMDB_Movies!$H1186)</f>
        <v>-23962091</v>
      </c>
    </row>
    <row r="1187" ht="14.25" customHeight="1">
      <c r="A1187" s="1" t="s">
        <v>1798</v>
      </c>
      <c r="B1187" s="1">
        <v>92.0</v>
      </c>
      <c r="C1187" s="1">
        <v>4.2575718E7</v>
      </c>
      <c r="D1187" s="1" t="s">
        <v>82</v>
      </c>
      <c r="E1187" s="1" t="s">
        <v>82</v>
      </c>
      <c r="F1187" s="1" t="s">
        <v>2215</v>
      </c>
      <c r="G1187" s="1" t="s">
        <v>14</v>
      </c>
      <c r="H1187" s="1">
        <v>4.0E7</v>
      </c>
      <c r="I1187" s="1">
        <v>5.9</v>
      </c>
      <c r="J1187" s="1">
        <f>(IMDB_Movies!$C1187-IMDB_Movies!$H1187)</f>
        <v>2575718</v>
      </c>
    </row>
    <row r="1188" ht="14.25" customHeight="1">
      <c r="A1188" s="1" t="s">
        <v>2216</v>
      </c>
      <c r="B1188" s="1">
        <v>102.0</v>
      </c>
      <c r="C1188" s="1">
        <v>3.3864342E7</v>
      </c>
      <c r="D1188" s="1" t="s">
        <v>1484</v>
      </c>
      <c r="E1188" s="1" t="s">
        <v>57</v>
      </c>
      <c r="F1188" s="1" t="s">
        <v>2217</v>
      </c>
      <c r="G1188" s="1" t="s">
        <v>14</v>
      </c>
      <c r="H1188" s="1">
        <v>4.0E7</v>
      </c>
      <c r="I1188" s="1">
        <v>5.8</v>
      </c>
      <c r="J1188" s="1">
        <f>(IMDB_Movies!$C1188-IMDB_Movies!$H1188)</f>
        <v>-6135658</v>
      </c>
    </row>
    <row r="1189" ht="14.25" customHeight="1">
      <c r="A1189" s="1" t="s">
        <v>929</v>
      </c>
      <c r="B1189" s="1">
        <v>123.0</v>
      </c>
      <c r="C1189" s="1">
        <v>3.3508922E7</v>
      </c>
      <c r="D1189" s="1" t="s">
        <v>70</v>
      </c>
      <c r="E1189" s="1" t="s">
        <v>70</v>
      </c>
      <c r="F1189" s="1" t="s">
        <v>2218</v>
      </c>
      <c r="G1189" s="1" t="s">
        <v>14</v>
      </c>
      <c r="H1189" s="1">
        <v>4.0E7</v>
      </c>
      <c r="I1189" s="1">
        <v>7.2</v>
      </c>
      <c r="J1189" s="1">
        <f>(IMDB_Movies!$C1189-IMDB_Movies!$H1189)</f>
        <v>-6491078</v>
      </c>
    </row>
    <row r="1190" ht="14.25" customHeight="1">
      <c r="A1190" s="1" t="s">
        <v>1233</v>
      </c>
      <c r="B1190" s="1">
        <v>104.0</v>
      </c>
      <c r="C1190" s="1">
        <v>4.2071069E7</v>
      </c>
      <c r="D1190" s="1" t="s">
        <v>1556</v>
      </c>
      <c r="E1190" s="1" t="s">
        <v>57</v>
      </c>
      <c r="F1190" s="1" t="s">
        <v>2219</v>
      </c>
      <c r="G1190" s="1" t="s">
        <v>14</v>
      </c>
      <c r="H1190" s="1">
        <v>3.0E7</v>
      </c>
      <c r="I1190" s="1">
        <v>6.2</v>
      </c>
      <c r="J1190" s="1">
        <f>(IMDB_Movies!$C1190-IMDB_Movies!$H1190)</f>
        <v>12071069</v>
      </c>
    </row>
    <row r="1191" ht="14.25" customHeight="1">
      <c r="A1191" s="1" t="s">
        <v>999</v>
      </c>
      <c r="B1191" s="1">
        <v>102.0</v>
      </c>
      <c r="C1191" s="1">
        <v>3.285364E7</v>
      </c>
      <c r="D1191" s="1" t="s">
        <v>917</v>
      </c>
      <c r="E1191" s="1" t="s">
        <v>57</v>
      </c>
      <c r="F1191" s="1" t="s">
        <v>2220</v>
      </c>
      <c r="G1191" s="1" t="s">
        <v>14</v>
      </c>
      <c r="H1191" s="1">
        <v>4.0E7</v>
      </c>
      <c r="I1191" s="1">
        <v>5.7</v>
      </c>
      <c r="J1191" s="1">
        <f>(IMDB_Movies!$C1191-IMDB_Movies!$H1191)</f>
        <v>-7146360</v>
      </c>
    </row>
    <row r="1192" ht="14.25" customHeight="1">
      <c r="A1192" s="1" t="s">
        <v>1256</v>
      </c>
      <c r="B1192" s="1">
        <v>136.0</v>
      </c>
      <c r="C1192" s="1">
        <v>4.2615685E7</v>
      </c>
      <c r="D1192" s="1" t="s">
        <v>2221</v>
      </c>
      <c r="E1192" s="1" t="s">
        <v>57</v>
      </c>
      <c r="F1192" s="1" t="s">
        <v>2222</v>
      </c>
      <c r="G1192" s="1" t="s">
        <v>14</v>
      </c>
      <c r="H1192" s="1">
        <v>4.0E7</v>
      </c>
      <c r="I1192" s="1">
        <v>6.1</v>
      </c>
      <c r="J1192" s="1">
        <f>(IMDB_Movies!$C1192-IMDB_Movies!$H1192)</f>
        <v>2615685</v>
      </c>
    </row>
    <row r="1193" ht="14.25" customHeight="1">
      <c r="A1193" s="1" t="s">
        <v>1979</v>
      </c>
      <c r="B1193" s="1">
        <v>93.0</v>
      </c>
      <c r="C1193" s="1">
        <v>3.2055248E7</v>
      </c>
      <c r="D1193" s="1" t="s">
        <v>2223</v>
      </c>
      <c r="E1193" s="1" t="s">
        <v>12</v>
      </c>
      <c r="F1193" s="1" t="s">
        <v>2224</v>
      </c>
      <c r="G1193" s="1" t="s">
        <v>14</v>
      </c>
      <c r="H1193" s="1">
        <v>2.5E7</v>
      </c>
      <c r="I1193" s="1">
        <v>6.0</v>
      </c>
      <c r="J1193" s="1">
        <f>(IMDB_Movies!$C1193-IMDB_Movies!$H1193)</f>
        <v>7055248</v>
      </c>
    </row>
    <row r="1194" ht="14.25" customHeight="1">
      <c r="A1194" s="1" t="s">
        <v>2225</v>
      </c>
      <c r="B1194" s="1">
        <v>129.0</v>
      </c>
      <c r="C1194" s="1">
        <v>3.1836745E7</v>
      </c>
      <c r="D1194" s="1" t="s">
        <v>2226</v>
      </c>
      <c r="E1194" s="1" t="s">
        <v>43</v>
      </c>
      <c r="F1194" s="1" t="s">
        <v>2227</v>
      </c>
      <c r="G1194" s="1" t="s">
        <v>14</v>
      </c>
      <c r="H1194" s="1">
        <v>4.0E7</v>
      </c>
      <c r="I1194" s="1">
        <v>6.9</v>
      </c>
      <c r="J1194" s="1">
        <f>(IMDB_Movies!$C1194-IMDB_Movies!$H1194)</f>
        <v>-8163255</v>
      </c>
    </row>
    <row r="1195" ht="14.25" customHeight="1">
      <c r="A1195" s="1" t="s">
        <v>1959</v>
      </c>
      <c r="B1195" s="1">
        <v>107.0</v>
      </c>
      <c r="C1195" s="1">
        <v>3.0993544E7</v>
      </c>
      <c r="D1195" s="1" t="s">
        <v>545</v>
      </c>
      <c r="E1195" s="1" t="s">
        <v>57</v>
      </c>
      <c r="F1195" s="1" t="s">
        <v>2228</v>
      </c>
      <c r="G1195" s="1" t="s">
        <v>14</v>
      </c>
      <c r="H1195" s="1">
        <v>4.0E7</v>
      </c>
      <c r="I1195" s="1">
        <v>6.5</v>
      </c>
      <c r="J1195" s="1">
        <f>(IMDB_Movies!$C1195-IMDB_Movies!$H1195)</f>
        <v>-9006456</v>
      </c>
    </row>
    <row r="1196" ht="14.25" customHeight="1">
      <c r="A1196" s="1" t="s">
        <v>1856</v>
      </c>
      <c r="B1196" s="1">
        <v>117.0</v>
      </c>
      <c r="C1196" s="1">
        <v>3.098185E7</v>
      </c>
      <c r="D1196" s="1" t="s">
        <v>2229</v>
      </c>
      <c r="E1196" s="1" t="s">
        <v>53</v>
      </c>
      <c r="F1196" s="1" t="s">
        <v>2230</v>
      </c>
      <c r="G1196" s="1" t="s">
        <v>14</v>
      </c>
      <c r="H1196" s="1">
        <v>4.0E7</v>
      </c>
      <c r="I1196" s="1">
        <v>5.0</v>
      </c>
      <c r="J1196" s="1">
        <f>(IMDB_Movies!$C1196-IMDB_Movies!$H1196)</f>
        <v>-9018150</v>
      </c>
    </row>
    <row r="1197" ht="14.25" customHeight="1">
      <c r="A1197" s="1" t="s">
        <v>2231</v>
      </c>
      <c r="B1197" s="1">
        <v>116.0</v>
      </c>
      <c r="C1197" s="1">
        <v>3.0199105E7</v>
      </c>
      <c r="D1197" s="1" t="s">
        <v>1179</v>
      </c>
      <c r="E1197" s="1" t="s">
        <v>12</v>
      </c>
      <c r="F1197" s="1" t="s">
        <v>2232</v>
      </c>
      <c r="G1197" s="1" t="s">
        <v>14</v>
      </c>
      <c r="H1197" s="1">
        <v>4.0E7</v>
      </c>
      <c r="I1197" s="1">
        <v>5.7</v>
      </c>
      <c r="J1197" s="1">
        <f>(IMDB_Movies!$C1197-IMDB_Movies!$H1197)</f>
        <v>-9800895</v>
      </c>
    </row>
    <row r="1198" ht="14.25" customHeight="1">
      <c r="A1198" s="1" t="s">
        <v>490</v>
      </c>
      <c r="B1198" s="1">
        <v>135.0</v>
      </c>
      <c r="C1198" s="1">
        <v>2.9077547E7</v>
      </c>
      <c r="D1198" s="1" t="s">
        <v>1018</v>
      </c>
      <c r="E1198" s="1" t="s">
        <v>70</v>
      </c>
      <c r="F1198" s="1" t="s">
        <v>2233</v>
      </c>
      <c r="G1198" s="1" t="s">
        <v>14</v>
      </c>
      <c r="H1198" s="1">
        <v>4.0E7</v>
      </c>
      <c r="I1198" s="1">
        <v>7.0</v>
      </c>
      <c r="J1198" s="1">
        <f>(IMDB_Movies!$C1198-IMDB_Movies!$H1198)</f>
        <v>-10922453</v>
      </c>
    </row>
    <row r="1199" ht="14.25" customHeight="1">
      <c r="A1199" s="1" t="s">
        <v>655</v>
      </c>
      <c r="B1199" s="1">
        <v>107.0</v>
      </c>
      <c r="C1199" s="1">
        <v>2.9374178E7</v>
      </c>
      <c r="D1199" s="1" t="s">
        <v>2234</v>
      </c>
      <c r="E1199" s="1" t="s">
        <v>62</v>
      </c>
      <c r="F1199" s="1" t="s">
        <v>2235</v>
      </c>
      <c r="G1199" s="1" t="s">
        <v>14</v>
      </c>
      <c r="H1199" s="1">
        <v>4.0E7</v>
      </c>
      <c r="I1199" s="1">
        <v>5.1</v>
      </c>
      <c r="J1199" s="1">
        <f>(IMDB_Movies!$C1199-IMDB_Movies!$H1199)</f>
        <v>-10625822</v>
      </c>
    </row>
    <row r="1200" ht="14.25" customHeight="1">
      <c r="A1200" s="1" t="s">
        <v>1589</v>
      </c>
      <c r="B1200" s="1">
        <v>90.0</v>
      </c>
      <c r="C1200" s="1">
        <v>2.8535768E7</v>
      </c>
      <c r="D1200" s="1" t="s">
        <v>57</v>
      </c>
      <c r="E1200" s="1" t="s">
        <v>57</v>
      </c>
      <c r="F1200" s="1" t="s">
        <v>2236</v>
      </c>
      <c r="G1200" s="1" t="s">
        <v>14</v>
      </c>
      <c r="H1200" s="1">
        <v>4.0E7</v>
      </c>
      <c r="I1200" s="1">
        <v>5.3</v>
      </c>
      <c r="J1200" s="1">
        <f>(IMDB_Movies!$C1200-IMDB_Movies!$H1200)</f>
        <v>-11464232</v>
      </c>
    </row>
    <row r="1201" ht="14.25" customHeight="1">
      <c r="A1201" s="1" t="s">
        <v>1623</v>
      </c>
      <c r="B1201" s="1">
        <v>99.0</v>
      </c>
      <c r="C1201" s="1">
        <v>2.7663982E7</v>
      </c>
      <c r="D1201" s="1" t="s">
        <v>1506</v>
      </c>
      <c r="E1201" s="1" t="s">
        <v>82</v>
      </c>
      <c r="F1201" s="1" t="s">
        <v>2237</v>
      </c>
      <c r="G1201" s="1" t="s">
        <v>14</v>
      </c>
      <c r="H1201" s="1">
        <v>4.0E7</v>
      </c>
      <c r="I1201" s="1">
        <v>4.4</v>
      </c>
      <c r="J1201" s="1">
        <f>(IMDB_Movies!$C1201-IMDB_Movies!$H1201)</f>
        <v>-12336018</v>
      </c>
    </row>
    <row r="1202" ht="14.25" customHeight="1">
      <c r="A1202" s="1" t="s">
        <v>679</v>
      </c>
      <c r="B1202" s="1">
        <v>104.0</v>
      </c>
      <c r="C1202" s="1">
        <v>2.7053815E7</v>
      </c>
      <c r="D1202" s="1" t="s">
        <v>46</v>
      </c>
      <c r="E1202" s="1" t="s">
        <v>12</v>
      </c>
      <c r="F1202" s="1" t="s">
        <v>2238</v>
      </c>
      <c r="G1202" s="1" t="s">
        <v>14</v>
      </c>
      <c r="H1202" s="1">
        <v>4.0E7</v>
      </c>
      <c r="I1202" s="1">
        <v>4.7</v>
      </c>
      <c r="J1202" s="1">
        <f>(IMDB_Movies!$C1202-IMDB_Movies!$H1202)</f>
        <v>-12946185</v>
      </c>
    </row>
    <row r="1203" ht="14.25" customHeight="1">
      <c r="A1203" s="1" t="s">
        <v>2239</v>
      </c>
      <c r="B1203" s="1">
        <v>115.0</v>
      </c>
      <c r="C1203" s="1">
        <v>2.6814957E7</v>
      </c>
      <c r="D1203" s="1" t="s">
        <v>2071</v>
      </c>
      <c r="E1203" s="1" t="s">
        <v>53</v>
      </c>
      <c r="F1203" s="1" t="s">
        <v>2240</v>
      </c>
      <c r="G1203" s="1" t="s">
        <v>14</v>
      </c>
      <c r="H1203" s="1">
        <v>3.5E7</v>
      </c>
      <c r="I1203" s="1">
        <v>6.7</v>
      </c>
      <c r="J1203" s="1">
        <f>(IMDB_Movies!$C1203-IMDB_Movies!$H1203)</f>
        <v>-8185043</v>
      </c>
    </row>
    <row r="1204" ht="14.25" customHeight="1">
      <c r="A1204" s="1" t="s">
        <v>2241</v>
      </c>
      <c r="B1204" s="1">
        <v>119.0</v>
      </c>
      <c r="C1204" s="1">
        <v>2.5178165E7</v>
      </c>
      <c r="D1204" s="1" t="s">
        <v>129</v>
      </c>
      <c r="E1204" s="1" t="s">
        <v>70</v>
      </c>
      <c r="F1204" s="1" t="s">
        <v>2242</v>
      </c>
      <c r="G1204" s="1" t="s">
        <v>14</v>
      </c>
      <c r="H1204" s="1">
        <v>4.0E7</v>
      </c>
      <c r="I1204" s="1">
        <v>6.7</v>
      </c>
      <c r="J1204" s="1">
        <f>(IMDB_Movies!$C1204-IMDB_Movies!$H1204)</f>
        <v>-14821835</v>
      </c>
    </row>
    <row r="1205" ht="14.25" customHeight="1">
      <c r="A1205" s="1" t="s">
        <v>983</v>
      </c>
      <c r="B1205" s="1">
        <v>99.0</v>
      </c>
      <c r="C1205" s="1">
        <v>2.5117498E7</v>
      </c>
      <c r="D1205" s="1" t="s">
        <v>2243</v>
      </c>
      <c r="E1205" s="1" t="s">
        <v>82</v>
      </c>
      <c r="F1205" s="1" t="s">
        <v>2244</v>
      </c>
      <c r="G1205" s="1" t="s">
        <v>14</v>
      </c>
      <c r="H1205" s="1">
        <v>4.0E7</v>
      </c>
      <c r="I1205" s="1">
        <v>5.7</v>
      </c>
      <c r="J1205" s="1">
        <f>(IMDB_Movies!$C1205-IMDB_Movies!$H1205)</f>
        <v>-14882502</v>
      </c>
    </row>
    <row r="1206" ht="14.25" customHeight="1">
      <c r="A1206" s="1" t="s">
        <v>234</v>
      </c>
      <c r="B1206" s="1">
        <v>112.0</v>
      </c>
      <c r="C1206" s="1">
        <v>32645.0</v>
      </c>
      <c r="D1206" s="1" t="s">
        <v>1810</v>
      </c>
      <c r="E1206" s="1" t="s">
        <v>62</v>
      </c>
      <c r="F1206" s="1" t="s">
        <v>2245</v>
      </c>
      <c r="G1206" s="1" t="s">
        <v>14</v>
      </c>
      <c r="H1206" s="1">
        <v>500000.0</v>
      </c>
      <c r="I1206" s="1">
        <v>7.4</v>
      </c>
      <c r="J1206" s="1">
        <f>(IMDB_Movies!$C1206-IMDB_Movies!$H1206)</f>
        <v>-467355</v>
      </c>
    </row>
    <row r="1207" ht="14.25" customHeight="1">
      <c r="A1207" s="1" t="s">
        <v>1914</v>
      </c>
      <c r="B1207" s="1">
        <v>128.0</v>
      </c>
      <c r="C1207" s="1">
        <v>2.4332324E7</v>
      </c>
      <c r="D1207" s="1" t="s">
        <v>917</v>
      </c>
      <c r="E1207" s="1" t="s">
        <v>57</v>
      </c>
      <c r="F1207" s="1" t="s">
        <v>2246</v>
      </c>
      <c r="G1207" s="1" t="s">
        <v>14</v>
      </c>
      <c r="H1207" s="1">
        <v>4.0E7</v>
      </c>
      <c r="I1207" s="1">
        <v>6.1</v>
      </c>
      <c r="J1207" s="1">
        <f>(IMDB_Movies!$C1207-IMDB_Movies!$H1207)</f>
        <v>-15667676</v>
      </c>
    </row>
    <row r="1208" ht="14.25" customHeight="1">
      <c r="A1208" s="1" t="s">
        <v>1904</v>
      </c>
      <c r="B1208" s="1">
        <v>112.0</v>
      </c>
      <c r="C1208" s="1">
        <v>3.6665854E7</v>
      </c>
      <c r="D1208" s="1" t="s">
        <v>224</v>
      </c>
      <c r="E1208" s="1" t="s">
        <v>12</v>
      </c>
      <c r="F1208" s="1" t="s">
        <v>2247</v>
      </c>
      <c r="G1208" s="1" t="s">
        <v>14</v>
      </c>
      <c r="H1208" s="1">
        <v>4.0E7</v>
      </c>
      <c r="I1208" s="1">
        <v>6.4</v>
      </c>
      <c r="J1208" s="1">
        <f>(IMDB_Movies!$C1208-IMDB_Movies!$H1208)</f>
        <v>-3334146</v>
      </c>
    </row>
    <row r="1209" ht="14.25" customHeight="1">
      <c r="A1209" s="1" t="s">
        <v>2248</v>
      </c>
      <c r="B1209" s="1">
        <v>86.0</v>
      </c>
      <c r="C1209" s="1">
        <v>2.2717758E7</v>
      </c>
      <c r="D1209" s="1" t="s">
        <v>2249</v>
      </c>
      <c r="E1209" s="1" t="s">
        <v>43</v>
      </c>
      <c r="F1209" s="1" t="s">
        <v>2250</v>
      </c>
      <c r="G1209" s="1" t="s">
        <v>14</v>
      </c>
      <c r="H1209" s="1">
        <v>4.0E7</v>
      </c>
      <c r="I1209" s="1">
        <v>6.2</v>
      </c>
      <c r="J1209" s="1">
        <f>(IMDB_Movies!$C1209-IMDB_Movies!$H1209)</f>
        <v>-17282242</v>
      </c>
    </row>
    <row r="1210" ht="14.25" customHeight="1">
      <c r="A1210" s="1" t="s">
        <v>1241</v>
      </c>
      <c r="B1210" s="1">
        <v>108.0</v>
      </c>
      <c r="C1210" s="1">
        <v>2.2433915E7</v>
      </c>
      <c r="D1210" s="1" t="s">
        <v>797</v>
      </c>
      <c r="E1210" s="1" t="s">
        <v>62</v>
      </c>
      <c r="F1210" s="1" t="s">
        <v>2251</v>
      </c>
      <c r="G1210" s="1" t="s">
        <v>14</v>
      </c>
      <c r="H1210" s="1">
        <v>6.0E7</v>
      </c>
      <c r="I1210" s="1">
        <v>6.2</v>
      </c>
      <c r="J1210" s="1">
        <f>(IMDB_Movies!$C1210-IMDB_Movies!$H1210)</f>
        <v>-37566085</v>
      </c>
    </row>
    <row r="1211" ht="14.25" customHeight="1">
      <c r="A1211" s="1" t="s">
        <v>2252</v>
      </c>
      <c r="B1211" s="1">
        <v>128.0</v>
      </c>
      <c r="C1211" s="1">
        <v>2.2326247E7</v>
      </c>
      <c r="D1211" s="1" t="s">
        <v>129</v>
      </c>
      <c r="E1211" s="1" t="s">
        <v>70</v>
      </c>
      <c r="F1211" s="1" t="s">
        <v>2253</v>
      </c>
      <c r="G1211" s="1" t="s">
        <v>14</v>
      </c>
      <c r="H1211" s="1">
        <v>6.0E7</v>
      </c>
      <c r="I1211" s="1">
        <v>5.9</v>
      </c>
      <c r="J1211" s="1">
        <f>(IMDB_Movies!$C1211-IMDB_Movies!$H1211)</f>
        <v>-37673753</v>
      </c>
    </row>
    <row r="1212" ht="14.25" customHeight="1">
      <c r="A1212" s="1" t="s">
        <v>2254</v>
      </c>
      <c r="B1212" s="1">
        <v>84.0</v>
      </c>
      <c r="C1212" s="1">
        <v>2.1176322E7</v>
      </c>
      <c r="D1212" s="1" t="s">
        <v>653</v>
      </c>
      <c r="E1212" s="1" t="s">
        <v>12</v>
      </c>
      <c r="F1212" s="1" t="s">
        <v>2255</v>
      </c>
      <c r="G1212" s="1" t="s">
        <v>14</v>
      </c>
      <c r="H1212" s="1">
        <v>4.0E7</v>
      </c>
      <c r="I1212" s="1">
        <v>4.0</v>
      </c>
      <c r="J1212" s="1">
        <f>(IMDB_Movies!$C1212-IMDB_Movies!$H1212)</f>
        <v>-18823678</v>
      </c>
    </row>
    <row r="1213" ht="14.25" customHeight="1">
      <c r="A1213" s="1" t="s">
        <v>1491</v>
      </c>
      <c r="B1213" s="1">
        <v>111.0</v>
      </c>
      <c r="C1213" s="1">
        <v>2.03E7</v>
      </c>
      <c r="D1213" s="1" t="s">
        <v>1420</v>
      </c>
      <c r="E1213" s="1" t="s">
        <v>70</v>
      </c>
      <c r="F1213" s="1" t="s">
        <v>2256</v>
      </c>
      <c r="G1213" s="1" t="s">
        <v>14</v>
      </c>
      <c r="H1213" s="1">
        <v>4.0E7</v>
      </c>
      <c r="I1213" s="1">
        <v>6.2</v>
      </c>
      <c r="J1213" s="1">
        <f>(IMDB_Movies!$C1213-IMDB_Movies!$H1213)</f>
        <v>-19700000</v>
      </c>
    </row>
    <row r="1214" ht="14.25" customHeight="1">
      <c r="A1214" s="1" t="s">
        <v>507</v>
      </c>
      <c r="B1214" s="1">
        <v>131.0</v>
      </c>
      <c r="C1214" s="1">
        <v>2.0302961E7</v>
      </c>
      <c r="D1214" s="1" t="s">
        <v>70</v>
      </c>
      <c r="E1214" s="1" t="s">
        <v>70</v>
      </c>
      <c r="F1214" s="1" t="s">
        <v>2257</v>
      </c>
      <c r="G1214" s="1" t="s">
        <v>14</v>
      </c>
      <c r="H1214" s="1">
        <v>4.5E7</v>
      </c>
      <c r="I1214" s="1">
        <v>4.6</v>
      </c>
      <c r="J1214" s="1">
        <f>(IMDB_Movies!$C1214-IMDB_Movies!$H1214)</f>
        <v>-24697039</v>
      </c>
    </row>
    <row r="1215" ht="14.25" customHeight="1">
      <c r="A1215" s="1" t="s">
        <v>2258</v>
      </c>
      <c r="B1215" s="1">
        <v>123.0</v>
      </c>
      <c r="C1215" s="1">
        <v>1.5962471E7</v>
      </c>
      <c r="D1215" s="1" t="s">
        <v>2071</v>
      </c>
      <c r="E1215" s="1" t="s">
        <v>53</v>
      </c>
      <c r="F1215" s="1" t="s">
        <v>2259</v>
      </c>
      <c r="G1215" s="1" t="s">
        <v>14</v>
      </c>
      <c r="H1215" s="1">
        <v>4.0E7</v>
      </c>
      <c r="I1215" s="1">
        <v>6.4</v>
      </c>
      <c r="J1215" s="1">
        <f>(IMDB_Movies!$C1215-IMDB_Movies!$H1215)</f>
        <v>-24037529</v>
      </c>
    </row>
    <row r="1216" ht="14.25" customHeight="1">
      <c r="A1216" s="1" t="s">
        <v>1826</v>
      </c>
      <c r="B1216" s="1">
        <v>101.0</v>
      </c>
      <c r="C1216" s="1">
        <v>1.4942422E7</v>
      </c>
      <c r="D1216" s="1" t="s">
        <v>185</v>
      </c>
      <c r="E1216" s="1" t="s">
        <v>12</v>
      </c>
      <c r="F1216" s="1" t="s">
        <v>2260</v>
      </c>
      <c r="G1216" s="1" t="s">
        <v>14</v>
      </c>
      <c r="H1216" s="1">
        <v>4.0E7</v>
      </c>
      <c r="I1216" s="1">
        <v>5.9</v>
      </c>
      <c r="J1216" s="1">
        <f>(IMDB_Movies!$C1216-IMDB_Movies!$H1216)</f>
        <v>-25057578</v>
      </c>
    </row>
    <row r="1217" ht="14.25" customHeight="1">
      <c r="A1217" s="1" t="s">
        <v>2261</v>
      </c>
      <c r="B1217" s="1">
        <v>102.0</v>
      </c>
      <c r="C1217" s="1">
        <v>1.4967182E7</v>
      </c>
      <c r="D1217" s="1" t="s">
        <v>224</v>
      </c>
      <c r="E1217" s="1" t="s">
        <v>12</v>
      </c>
      <c r="F1217" s="1" t="s">
        <v>2262</v>
      </c>
      <c r="G1217" s="1" t="s">
        <v>14</v>
      </c>
      <c r="H1217" s="1">
        <v>4.0E7</v>
      </c>
      <c r="I1217" s="1">
        <v>5.1</v>
      </c>
      <c r="J1217" s="1">
        <f>(IMDB_Movies!$C1217-IMDB_Movies!$H1217)</f>
        <v>-25032818</v>
      </c>
    </row>
    <row r="1218" ht="14.25" customHeight="1">
      <c r="A1218" s="1" t="s">
        <v>2263</v>
      </c>
      <c r="B1218" s="1">
        <v>114.0</v>
      </c>
      <c r="C1218" s="1">
        <v>1.8996755E7</v>
      </c>
      <c r="D1218" s="1" t="s">
        <v>1420</v>
      </c>
      <c r="E1218" s="1" t="s">
        <v>70</v>
      </c>
      <c r="F1218" s="1" t="s">
        <v>2264</v>
      </c>
      <c r="G1218" s="1" t="s">
        <v>14</v>
      </c>
      <c r="H1218" s="1">
        <v>4.5E7</v>
      </c>
      <c r="I1218" s="1">
        <v>7.6</v>
      </c>
      <c r="J1218" s="1">
        <f>(IMDB_Movies!$C1218-IMDB_Movies!$H1218)</f>
        <v>-26003245</v>
      </c>
    </row>
    <row r="1219" ht="14.25" customHeight="1">
      <c r="A1219" s="1" t="s">
        <v>2265</v>
      </c>
      <c r="B1219" s="1">
        <v>107.0</v>
      </c>
      <c r="C1219" s="1">
        <v>1.4375181E7</v>
      </c>
      <c r="D1219" s="1" t="s">
        <v>2266</v>
      </c>
      <c r="E1219" s="1" t="s">
        <v>12</v>
      </c>
      <c r="F1219" s="1" t="s">
        <v>2267</v>
      </c>
      <c r="G1219" s="1" t="s">
        <v>14</v>
      </c>
      <c r="H1219" s="1">
        <v>5.1E7</v>
      </c>
      <c r="I1219" s="1">
        <v>4.2</v>
      </c>
      <c r="J1219" s="1">
        <f>(IMDB_Movies!$C1219-IMDB_Movies!$H1219)</f>
        <v>-36624819</v>
      </c>
    </row>
    <row r="1220" ht="14.25" customHeight="1">
      <c r="A1220" s="1" t="s">
        <v>1840</v>
      </c>
      <c r="B1220" s="1">
        <v>87.0</v>
      </c>
      <c r="C1220" s="1">
        <v>2.0999103E7</v>
      </c>
      <c r="D1220" s="1" t="s">
        <v>2268</v>
      </c>
      <c r="E1220" s="1" t="s">
        <v>43</v>
      </c>
      <c r="F1220" s="1" t="s">
        <v>2269</v>
      </c>
      <c r="G1220" s="1" t="s">
        <v>14</v>
      </c>
      <c r="H1220" s="1">
        <v>4.0E7</v>
      </c>
      <c r="I1220" s="1">
        <v>7.8</v>
      </c>
      <c r="J1220" s="1">
        <f>(IMDB_Movies!$C1220-IMDB_Movies!$H1220)</f>
        <v>-19000897</v>
      </c>
    </row>
    <row r="1221" ht="14.25" customHeight="1">
      <c r="A1221" s="1" t="s">
        <v>1544</v>
      </c>
      <c r="B1221" s="1">
        <v>103.0</v>
      </c>
      <c r="C1221" s="1">
        <v>1.4448589E7</v>
      </c>
      <c r="D1221" s="1" t="s">
        <v>631</v>
      </c>
      <c r="E1221" s="1" t="s">
        <v>57</v>
      </c>
      <c r="F1221" s="1" t="s">
        <v>2270</v>
      </c>
      <c r="G1221" s="1" t="s">
        <v>14</v>
      </c>
      <c r="H1221" s="1">
        <v>4.0E7</v>
      </c>
      <c r="I1221" s="1">
        <v>5.8</v>
      </c>
      <c r="J1221" s="1">
        <f>(IMDB_Movies!$C1221-IMDB_Movies!$H1221)</f>
        <v>-25551411</v>
      </c>
    </row>
    <row r="1222" ht="14.25" customHeight="1">
      <c r="A1222" s="1" t="s">
        <v>1837</v>
      </c>
      <c r="B1222" s="1">
        <v>99.0</v>
      </c>
      <c r="C1222" s="1">
        <v>1.4358033E7</v>
      </c>
      <c r="D1222" s="1" t="s">
        <v>2271</v>
      </c>
      <c r="E1222" s="1" t="s">
        <v>57</v>
      </c>
      <c r="F1222" s="1" t="s">
        <v>2272</v>
      </c>
      <c r="G1222" s="1" t="s">
        <v>14</v>
      </c>
      <c r="H1222" s="1">
        <v>4.0E7</v>
      </c>
      <c r="I1222" s="1">
        <v>5.9</v>
      </c>
      <c r="J1222" s="1">
        <f>(IMDB_Movies!$C1222-IMDB_Movies!$H1222)</f>
        <v>-25641967</v>
      </c>
    </row>
    <row r="1223" ht="14.25" customHeight="1">
      <c r="A1223" s="1" t="s">
        <v>1455</v>
      </c>
      <c r="B1223" s="1">
        <v>122.0</v>
      </c>
      <c r="C1223" s="1">
        <v>3.3201661E7</v>
      </c>
      <c r="D1223" s="1" t="s">
        <v>631</v>
      </c>
      <c r="E1223" s="1" t="s">
        <v>57</v>
      </c>
      <c r="F1223" s="1" t="s">
        <v>2273</v>
      </c>
      <c r="G1223" s="1" t="s">
        <v>90</v>
      </c>
      <c r="H1223" s="1">
        <v>7.7E7</v>
      </c>
      <c r="I1223" s="1">
        <v>8.4</v>
      </c>
      <c r="J1223" s="1">
        <f>(IMDB_Movies!$C1223-IMDB_Movies!$H1223)</f>
        <v>-43798339</v>
      </c>
    </row>
    <row r="1224" ht="14.25" customHeight="1">
      <c r="A1224" s="1" t="s">
        <v>2274</v>
      </c>
      <c r="B1224" s="1">
        <v>91.0</v>
      </c>
      <c r="C1224" s="1">
        <v>1.4018364E7</v>
      </c>
      <c r="D1224" s="1" t="s">
        <v>2275</v>
      </c>
      <c r="E1224" s="1" t="s">
        <v>57</v>
      </c>
      <c r="F1224" s="1" t="s">
        <v>2276</v>
      </c>
      <c r="G1224" s="1" t="s">
        <v>14</v>
      </c>
      <c r="H1224" s="1">
        <v>3.0E7</v>
      </c>
      <c r="I1224" s="1">
        <v>4.8</v>
      </c>
      <c r="J1224" s="1">
        <f>(IMDB_Movies!$C1224-IMDB_Movies!$H1224)</f>
        <v>-15981636</v>
      </c>
    </row>
    <row r="1225" ht="14.25" customHeight="1">
      <c r="A1225" s="1" t="s">
        <v>2277</v>
      </c>
      <c r="B1225" s="1">
        <v>103.0</v>
      </c>
      <c r="C1225" s="1">
        <v>1.3395939E7</v>
      </c>
      <c r="D1225" s="1" t="s">
        <v>545</v>
      </c>
      <c r="E1225" s="1" t="s">
        <v>57</v>
      </c>
      <c r="F1225" s="1" t="s">
        <v>2278</v>
      </c>
      <c r="G1225" s="1" t="s">
        <v>14</v>
      </c>
      <c r="H1225" s="1">
        <v>6.0E7</v>
      </c>
      <c r="I1225" s="1">
        <v>6.2</v>
      </c>
      <c r="J1225" s="1">
        <f>(IMDB_Movies!$C1225-IMDB_Movies!$H1225)</f>
        <v>-46604061</v>
      </c>
    </row>
    <row r="1226" ht="14.25" customHeight="1">
      <c r="A1226" s="1" t="s">
        <v>2129</v>
      </c>
      <c r="B1226" s="1">
        <v>107.0</v>
      </c>
      <c r="C1226" s="1">
        <v>2.0113965E7</v>
      </c>
      <c r="D1226" s="1" t="s">
        <v>2141</v>
      </c>
      <c r="E1226" s="1" t="s">
        <v>53</v>
      </c>
      <c r="F1226" s="1" t="s">
        <v>2279</v>
      </c>
      <c r="G1226" s="1" t="s">
        <v>14</v>
      </c>
      <c r="H1226" s="1">
        <v>4.0E7</v>
      </c>
      <c r="I1226" s="1">
        <v>6.5</v>
      </c>
      <c r="J1226" s="1">
        <f>(IMDB_Movies!$C1226-IMDB_Movies!$H1226)</f>
        <v>-19886035</v>
      </c>
    </row>
    <row r="1227" ht="14.25" customHeight="1">
      <c r="A1227" s="1" t="s">
        <v>2280</v>
      </c>
      <c r="B1227" s="1">
        <v>106.0</v>
      </c>
      <c r="C1227" s="1">
        <v>1.3376506E7</v>
      </c>
      <c r="D1227" s="1" t="s">
        <v>70</v>
      </c>
      <c r="E1227" s="1" t="s">
        <v>70</v>
      </c>
      <c r="F1227" s="1" t="s">
        <v>2281</v>
      </c>
      <c r="G1227" s="1" t="s">
        <v>14</v>
      </c>
      <c r="H1227" s="1">
        <v>4.0E7</v>
      </c>
      <c r="I1227" s="1">
        <v>6.3</v>
      </c>
      <c r="J1227" s="1">
        <f>(IMDB_Movies!$C1227-IMDB_Movies!$H1227)</f>
        <v>-26623494</v>
      </c>
    </row>
    <row r="1228" ht="14.25" customHeight="1">
      <c r="A1228" s="1" t="s">
        <v>2282</v>
      </c>
      <c r="B1228" s="1">
        <v>101.0</v>
      </c>
      <c r="C1228" s="1">
        <v>1.3208023E7</v>
      </c>
      <c r="D1228" s="1" t="s">
        <v>2283</v>
      </c>
      <c r="E1228" s="1" t="s">
        <v>62</v>
      </c>
      <c r="F1228" s="1" t="s">
        <v>2284</v>
      </c>
      <c r="G1228" s="1" t="s">
        <v>14</v>
      </c>
      <c r="H1228" s="1">
        <v>4.2E7</v>
      </c>
      <c r="I1228" s="1">
        <v>3.3</v>
      </c>
      <c r="J1228" s="1">
        <f>(IMDB_Movies!$C1228-IMDB_Movies!$H1228)</f>
        <v>-28791977</v>
      </c>
    </row>
    <row r="1229" ht="14.25" customHeight="1">
      <c r="A1229" s="1" t="s">
        <v>650</v>
      </c>
      <c r="B1229" s="1">
        <v>109.0</v>
      </c>
      <c r="C1229" s="1">
        <v>1.383813E7</v>
      </c>
      <c r="D1229" s="1" t="s">
        <v>721</v>
      </c>
      <c r="E1229" s="1" t="s">
        <v>12</v>
      </c>
      <c r="F1229" s="1" t="s">
        <v>2285</v>
      </c>
      <c r="G1229" s="1" t="s">
        <v>14</v>
      </c>
      <c r="H1229" s="1">
        <v>4.0E7</v>
      </c>
      <c r="I1229" s="1">
        <v>5.9</v>
      </c>
      <c r="J1229" s="1">
        <f>(IMDB_Movies!$C1229-IMDB_Movies!$H1229)</f>
        <v>-26161870</v>
      </c>
    </row>
    <row r="1230" ht="14.25" customHeight="1">
      <c r="A1230" s="1" t="s">
        <v>1872</v>
      </c>
      <c r="B1230" s="1">
        <v>89.0</v>
      </c>
      <c r="C1230" s="1">
        <v>9652000.0</v>
      </c>
      <c r="D1230" s="1" t="s">
        <v>57</v>
      </c>
      <c r="E1230" s="1" t="s">
        <v>57</v>
      </c>
      <c r="F1230" s="1" t="s">
        <v>2286</v>
      </c>
      <c r="G1230" s="1" t="s">
        <v>14</v>
      </c>
      <c r="H1230" s="1">
        <v>4.0E7</v>
      </c>
      <c r="I1230" s="1">
        <v>5.8</v>
      </c>
      <c r="J1230" s="1">
        <f>(IMDB_Movies!$C1230-IMDB_Movies!$H1230)</f>
        <v>-30348000</v>
      </c>
    </row>
    <row r="1231" ht="14.25" customHeight="1">
      <c r="A1231" s="1" t="s">
        <v>2287</v>
      </c>
      <c r="B1231" s="1">
        <v>119.0</v>
      </c>
      <c r="C1231" s="1">
        <v>7000000.0</v>
      </c>
      <c r="D1231" s="1" t="s">
        <v>308</v>
      </c>
      <c r="E1231" s="1" t="s">
        <v>12</v>
      </c>
      <c r="F1231" s="1" t="s">
        <v>2288</v>
      </c>
      <c r="G1231" s="1" t="s">
        <v>14</v>
      </c>
      <c r="H1231" s="1">
        <v>3.6E7</v>
      </c>
      <c r="I1231" s="1">
        <v>4.7</v>
      </c>
      <c r="J1231" s="1">
        <f>(IMDB_Movies!$C1231-IMDB_Movies!$H1231)</f>
        <v>-29000000</v>
      </c>
    </row>
    <row r="1232" ht="14.25" customHeight="1">
      <c r="A1232" s="1" t="s">
        <v>2289</v>
      </c>
      <c r="B1232" s="1">
        <v>83.0</v>
      </c>
      <c r="C1232" s="1">
        <v>1.043122E7</v>
      </c>
      <c r="D1232" s="1" t="s">
        <v>288</v>
      </c>
      <c r="E1232" s="1" t="s">
        <v>12</v>
      </c>
      <c r="F1232" s="1" t="s">
        <v>2290</v>
      </c>
      <c r="G1232" s="1" t="s">
        <v>14</v>
      </c>
      <c r="H1232" s="1">
        <v>2.4E7</v>
      </c>
      <c r="I1232" s="1">
        <v>4.1</v>
      </c>
      <c r="J1232" s="1">
        <f>(IMDB_Movies!$C1232-IMDB_Movies!$H1232)</f>
        <v>-13568780</v>
      </c>
    </row>
    <row r="1233" ht="14.25" customHeight="1">
      <c r="A1233" s="1" t="s">
        <v>2291</v>
      </c>
      <c r="B1233" s="1">
        <v>108.0</v>
      </c>
      <c r="C1233" s="1">
        <v>1.0326062E7</v>
      </c>
      <c r="D1233" s="1" t="s">
        <v>2292</v>
      </c>
      <c r="E1233" s="1" t="s">
        <v>12</v>
      </c>
      <c r="F1233" s="1" t="s">
        <v>2293</v>
      </c>
      <c r="G1233" s="1" t="s">
        <v>14</v>
      </c>
      <c r="H1233" s="1">
        <v>3.3E7</v>
      </c>
      <c r="I1233" s="1">
        <v>6.8</v>
      </c>
      <c r="J1233" s="1">
        <f>(IMDB_Movies!$C1233-IMDB_Movies!$H1233)</f>
        <v>-22673938</v>
      </c>
    </row>
    <row r="1234" ht="14.25" customHeight="1">
      <c r="A1234" s="1" t="s">
        <v>1773</v>
      </c>
      <c r="B1234" s="1">
        <v>102.0</v>
      </c>
      <c r="C1234" s="1">
        <v>6114237.0</v>
      </c>
      <c r="D1234" s="1" t="s">
        <v>815</v>
      </c>
      <c r="E1234" s="1" t="s">
        <v>70</v>
      </c>
      <c r="F1234" s="1" t="s">
        <v>2294</v>
      </c>
      <c r="G1234" s="1" t="s">
        <v>14</v>
      </c>
      <c r="H1234" s="1">
        <v>4.0E7</v>
      </c>
      <c r="I1234" s="1">
        <v>6.2</v>
      </c>
      <c r="J1234" s="1">
        <f>(IMDB_Movies!$C1234-IMDB_Movies!$H1234)</f>
        <v>-33885763</v>
      </c>
    </row>
    <row r="1235" ht="14.25" customHeight="1">
      <c r="A1235" s="1" t="s">
        <v>2231</v>
      </c>
      <c r="B1235" s="1">
        <v>93.0</v>
      </c>
      <c r="C1235" s="1">
        <v>4835968.0</v>
      </c>
      <c r="D1235" s="1" t="s">
        <v>19</v>
      </c>
      <c r="E1235" s="1" t="s">
        <v>12</v>
      </c>
      <c r="F1235" s="1" t="s">
        <v>2295</v>
      </c>
      <c r="G1235" s="1" t="s">
        <v>14</v>
      </c>
      <c r="H1235" s="1">
        <v>4.0E7</v>
      </c>
      <c r="I1235" s="1">
        <v>4.5</v>
      </c>
      <c r="J1235" s="1">
        <f>(IMDB_Movies!$C1235-IMDB_Movies!$H1235)</f>
        <v>-35164032</v>
      </c>
    </row>
    <row r="1236" ht="14.25" customHeight="1">
      <c r="A1236" s="1" t="s">
        <v>2296</v>
      </c>
      <c r="B1236" s="1">
        <v>84.0</v>
      </c>
      <c r="C1236" s="1">
        <v>4777007.0</v>
      </c>
      <c r="D1236" s="1" t="s">
        <v>2297</v>
      </c>
      <c r="E1236" s="1" t="s">
        <v>57</v>
      </c>
      <c r="F1236" s="1" t="s">
        <v>2298</v>
      </c>
      <c r="G1236" s="1" t="s">
        <v>14</v>
      </c>
      <c r="H1236" s="1">
        <v>4.0E7</v>
      </c>
      <c r="I1236" s="1">
        <v>5.8</v>
      </c>
      <c r="J1236" s="1">
        <f>(IMDB_Movies!$C1236-IMDB_Movies!$H1236)</f>
        <v>-35222993</v>
      </c>
    </row>
    <row r="1237" ht="14.25" customHeight="1">
      <c r="A1237" s="1" t="s">
        <v>1815</v>
      </c>
      <c r="B1237" s="1">
        <v>107.0</v>
      </c>
      <c r="C1237" s="1">
        <v>3675072.0</v>
      </c>
      <c r="D1237" s="1" t="s">
        <v>463</v>
      </c>
      <c r="E1237" s="1" t="s">
        <v>43</v>
      </c>
      <c r="F1237" s="1" t="s">
        <v>2299</v>
      </c>
      <c r="G1237" s="1" t="s">
        <v>14</v>
      </c>
      <c r="H1237" s="1">
        <v>2.6E7</v>
      </c>
      <c r="I1237" s="1">
        <v>7.3</v>
      </c>
      <c r="J1237" s="1">
        <f>(IMDB_Movies!$C1237-IMDB_Movies!$H1237)</f>
        <v>-22324928</v>
      </c>
    </row>
    <row r="1238" ht="14.25" customHeight="1">
      <c r="A1238" s="1" t="s">
        <v>1428</v>
      </c>
      <c r="B1238" s="1">
        <v>91.0</v>
      </c>
      <c r="C1238" s="1">
        <v>1.8438149E7</v>
      </c>
      <c r="D1238" s="1" t="s">
        <v>917</v>
      </c>
      <c r="E1238" s="1" t="s">
        <v>57</v>
      </c>
      <c r="F1238" s="1" t="s">
        <v>2300</v>
      </c>
      <c r="G1238" s="1" t="s">
        <v>14</v>
      </c>
      <c r="H1238" s="1">
        <v>4.0E7</v>
      </c>
      <c r="I1238" s="1">
        <v>5.9</v>
      </c>
      <c r="J1238" s="1">
        <f>(IMDB_Movies!$C1238-IMDB_Movies!$H1238)</f>
        <v>-21561851</v>
      </c>
    </row>
    <row r="1239" ht="14.25" customHeight="1">
      <c r="A1239" s="1" t="s">
        <v>2301</v>
      </c>
      <c r="B1239" s="1">
        <v>94.0</v>
      </c>
      <c r="C1239" s="1">
        <v>511920.0</v>
      </c>
      <c r="D1239" s="1" t="s">
        <v>2302</v>
      </c>
      <c r="E1239" s="1" t="s">
        <v>43</v>
      </c>
      <c r="F1239" s="1" t="s">
        <v>2303</v>
      </c>
      <c r="G1239" s="1" t="s">
        <v>14</v>
      </c>
      <c r="H1239" s="1">
        <v>4.0E7</v>
      </c>
      <c r="I1239" s="1">
        <v>4.4</v>
      </c>
      <c r="J1239" s="1">
        <f>(IMDB_Movies!$C1239-IMDB_Movies!$H1239)</f>
        <v>-39488080</v>
      </c>
    </row>
    <row r="1240" ht="14.25" customHeight="1">
      <c r="A1240" s="1" t="s">
        <v>1709</v>
      </c>
      <c r="B1240" s="1">
        <v>115.0</v>
      </c>
      <c r="C1240" s="1">
        <v>1.0640645E7</v>
      </c>
      <c r="D1240" s="1" t="s">
        <v>871</v>
      </c>
      <c r="E1240" s="1" t="s">
        <v>12</v>
      </c>
      <c r="F1240" s="1" t="s">
        <v>2304</v>
      </c>
      <c r="G1240" s="1" t="s">
        <v>14</v>
      </c>
      <c r="H1240" s="1">
        <v>4.0E7</v>
      </c>
      <c r="I1240" s="1">
        <v>5.8</v>
      </c>
      <c r="J1240" s="1">
        <f>(IMDB_Movies!$C1240-IMDB_Movies!$H1240)</f>
        <v>-29359355</v>
      </c>
    </row>
    <row r="1241" ht="14.25" customHeight="1">
      <c r="A1241" s="1" t="s">
        <v>2305</v>
      </c>
      <c r="B1241" s="1">
        <v>93.0</v>
      </c>
      <c r="C1241" s="1">
        <v>652526.0</v>
      </c>
      <c r="D1241" s="1" t="s">
        <v>2306</v>
      </c>
      <c r="E1241" s="1" t="s">
        <v>12</v>
      </c>
      <c r="F1241" s="1" t="s">
        <v>2307</v>
      </c>
      <c r="G1241" s="1" t="s">
        <v>14</v>
      </c>
      <c r="H1241" s="1">
        <v>4.0E7</v>
      </c>
      <c r="I1241" s="1">
        <v>5.1</v>
      </c>
      <c r="J1241" s="1">
        <f>(IMDB_Movies!$C1241-IMDB_Movies!$H1241)</f>
        <v>-39347474</v>
      </c>
    </row>
    <row r="1242" ht="14.25" customHeight="1">
      <c r="A1242" s="1" t="s">
        <v>950</v>
      </c>
      <c r="B1242" s="1">
        <v>105.0</v>
      </c>
      <c r="C1242" s="1">
        <v>8.0050171E7</v>
      </c>
      <c r="D1242" s="1" t="s">
        <v>719</v>
      </c>
      <c r="E1242" s="1" t="s">
        <v>70</v>
      </c>
      <c r="F1242" s="1" t="s">
        <v>2308</v>
      </c>
      <c r="G1242" s="1" t="s">
        <v>14</v>
      </c>
      <c r="H1242" s="1">
        <v>2.0E7</v>
      </c>
      <c r="I1242" s="1">
        <v>6.9</v>
      </c>
      <c r="J1242" s="1">
        <f>(IMDB_Movies!$C1242-IMDB_Movies!$H1242)</f>
        <v>60050171</v>
      </c>
    </row>
    <row r="1243" ht="14.25" customHeight="1">
      <c r="A1243" s="1" t="s">
        <v>1530</v>
      </c>
      <c r="B1243" s="1">
        <v>107.0</v>
      </c>
      <c r="C1243" s="1">
        <v>7564000.0</v>
      </c>
      <c r="D1243" s="1" t="s">
        <v>1821</v>
      </c>
      <c r="E1243" s="1" t="s">
        <v>57</v>
      </c>
      <c r="F1243" s="1" t="s">
        <v>2309</v>
      </c>
      <c r="G1243" s="1" t="s">
        <v>14</v>
      </c>
      <c r="H1243" s="1">
        <v>2.0E7</v>
      </c>
      <c r="I1243" s="1">
        <v>6.2</v>
      </c>
      <c r="J1243" s="1">
        <f>(IMDB_Movies!$C1243-IMDB_Movies!$H1243)</f>
        <v>-12436000</v>
      </c>
    </row>
    <row r="1244" ht="14.25" customHeight="1">
      <c r="A1244" s="1" t="s">
        <v>2310</v>
      </c>
      <c r="B1244" s="1">
        <v>101.0</v>
      </c>
      <c r="C1244" s="1">
        <v>876671.0</v>
      </c>
      <c r="D1244" s="1" t="s">
        <v>2311</v>
      </c>
      <c r="E1244" s="1" t="s">
        <v>43</v>
      </c>
      <c r="F1244" s="1" t="s">
        <v>2312</v>
      </c>
      <c r="G1244" s="1" t="s">
        <v>14</v>
      </c>
      <c r="H1244" s="1">
        <v>2.5E7</v>
      </c>
      <c r="I1244" s="1">
        <v>6.9</v>
      </c>
      <c r="J1244" s="1">
        <f>(IMDB_Movies!$C1244-IMDB_Movies!$H1244)</f>
        <v>-24123329</v>
      </c>
    </row>
    <row r="1245" ht="14.25" customHeight="1">
      <c r="A1245" s="1" t="s">
        <v>1483</v>
      </c>
      <c r="B1245" s="1">
        <v>111.0</v>
      </c>
      <c r="C1245" s="1">
        <v>2869369.0</v>
      </c>
      <c r="D1245" s="1" t="s">
        <v>1000</v>
      </c>
      <c r="E1245" s="1" t="s">
        <v>57</v>
      </c>
      <c r="F1245" s="1" t="s">
        <v>2313</v>
      </c>
      <c r="G1245" s="1" t="s">
        <v>14</v>
      </c>
      <c r="H1245" s="1">
        <v>3.0E7</v>
      </c>
      <c r="I1245" s="1">
        <v>7.3</v>
      </c>
      <c r="J1245" s="1">
        <f>(IMDB_Movies!$C1245-IMDB_Movies!$H1245)</f>
        <v>-27130631</v>
      </c>
    </row>
    <row r="1246" ht="14.25" customHeight="1">
      <c r="A1246" s="1" t="s">
        <v>2314</v>
      </c>
      <c r="B1246" s="1">
        <v>113.0</v>
      </c>
      <c r="C1246" s="1">
        <v>128978.0</v>
      </c>
      <c r="D1246" s="1" t="s">
        <v>320</v>
      </c>
      <c r="E1246" s="1" t="s">
        <v>12</v>
      </c>
      <c r="F1246" s="1" t="s">
        <v>2315</v>
      </c>
      <c r="G1246" s="1" t="s">
        <v>135</v>
      </c>
      <c r="H1246" s="1">
        <v>4.0E7</v>
      </c>
      <c r="I1246" s="1">
        <v>7.1</v>
      </c>
      <c r="J1246" s="1">
        <f>(IMDB_Movies!$C1246-IMDB_Movies!$H1246)</f>
        <v>-39871022</v>
      </c>
    </row>
    <row r="1247" ht="14.25" customHeight="1">
      <c r="A1247" s="1" t="s">
        <v>753</v>
      </c>
      <c r="B1247" s="1">
        <v>112.0</v>
      </c>
      <c r="C1247" s="1">
        <v>77231.0</v>
      </c>
      <c r="D1247" s="1" t="s">
        <v>734</v>
      </c>
      <c r="E1247" s="1" t="s">
        <v>70</v>
      </c>
      <c r="F1247" s="1" t="s">
        <v>2316</v>
      </c>
      <c r="G1247" s="1" t="s">
        <v>128</v>
      </c>
      <c r="H1247" s="1">
        <v>2.5E7</v>
      </c>
      <c r="I1247" s="1">
        <v>6.0</v>
      </c>
      <c r="J1247" s="1">
        <f>(IMDB_Movies!$C1247-IMDB_Movies!$H1247)</f>
        <v>-24922769</v>
      </c>
    </row>
    <row r="1248" ht="14.25" customHeight="1">
      <c r="A1248" s="1" t="s">
        <v>2317</v>
      </c>
      <c r="B1248" s="1">
        <v>126.0</v>
      </c>
      <c r="C1248" s="1">
        <v>4563029.0</v>
      </c>
      <c r="D1248" s="1" t="s">
        <v>535</v>
      </c>
      <c r="E1248" s="1" t="s">
        <v>12</v>
      </c>
      <c r="F1248" s="1" t="s">
        <v>2318</v>
      </c>
      <c r="G1248" s="1" t="s">
        <v>14</v>
      </c>
      <c r="H1248" s="1">
        <v>3.92E7</v>
      </c>
      <c r="I1248" s="1">
        <v>7.0</v>
      </c>
      <c r="J1248" s="1">
        <f>(IMDB_Movies!$C1248-IMDB_Movies!$H1248)</f>
        <v>-34636971</v>
      </c>
    </row>
    <row r="1249" ht="14.25" customHeight="1">
      <c r="A1249" s="1" t="s">
        <v>418</v>
      </c>
      <c r="B1249" s="1">
        <v>98.0</v>
      </c>
      <c r="C1249" s="1">
        <v>5.0693162E7</v>
      </c>
      <c r="D1249" s="1" t="s">
        <v>2319</v>
      </c>
      <c r="E1249" s="1" t="s">
        <v>12</v>
      </c>
      <c r="F1249" s="1" t="s">
        <v>2320</v>
      </c>
      <c r="G1249" s="1" t="s">
        <v>14</v>
      </c>
      <c r="H1249" s="1">
        <v>2.3E7</v>
      </c>
      <c r="I1249" s="1">
        <v>7.6</v>
      </c>
      <c r="J1249" s="1">
        <f>(IMDB_Movies!$C1249-IMDB_Movies!$H1249)</f>
        <v>27693162</v>
      </c>
    </row>
    <row r="1250" ht="14.25" customHeight="1">
      <c r="A1250" s="1" t="s">
        <v>2321</v>
      </c>
      <c r="B1250" s="1">
        <v>159.0</v>
      </c>
      <c r="C1250" s="1">
        <v>6498000.0</v>
      </c>
      <c r="D1250" s="1" t="s">
        <v>2322</v>
      </c>
      <c r="E1250" s="1" t="s">
        <v>12</v>
      </c>
      <c r="F1250" s="1" t="s">
        <v>2323</v>
      </c>
      <c r="G1250" s="1" t="s">
        <v>168</v>
      </c>
      <c r="H1250" s="1">
        <v>1.8026148E7</v>
      </c>
      <c r="I1250" s="1">
        <v>8.4</v>
      </c>
      <c r="J1250" s="1">
        <f>(IMDB_Movies!$C1250-IMDB_Movies!$H1250)</f>
        <v>-11528148</v>
      </c>
    </row>
    <row r="1251" ht="14.25" customHeight="1">
      <c r="A1251" s="1" t="s">
        <v>492</v>
      </c>
      <c r="B1251" s="1">
        <v>107.0</v>
      </c>
      <c r="C1251" s="1">
        <v>6.3411478E7</v>
      </c>
      <c r="D1251" s="1" t="s">
        <v>2324</v>
      </c>
      <c r="E1251" s="1" t="s">
        <v>70</v>
      </c>
      <c r="F1251" s="1" t="s">
        <v>2325</v>
      </c>
      <c r="G1251" s="1" t="s">
        <v>14</v>
      </c>
      <c r="H1251" s="1">
        <v>3.9E7</v>
      </c>
      <c r="I1251" s="1">
        <v>7.1</v>
      </c>
      <c r="J1251" s="1">
        <f>(IMDB_Movies!$C1251-IMDB_Movies!$H1251)</f>
        <v>24411478</v>
      </c>
    </row>
    <row r="1252" ht="14.25" customHeight="1">
      <c r="A1252" s="1" t="s">
        <v>151</v>
      </c>
      <c r="B1252" s="1">
        <v>87.0</v>
      </c>
      <c r="C1252" s="1">
        <v>3.5287788E7</v>
      </c>
      <c r="D1252" s="1" t="s">
        <v>2326</v>
      </c>
      <c r="E1252" s="1" t="s">
        <v>48</v>
      </c>
      <c r="F1252" s="1" t="s">
        <v>2327</v>
      </c>
      <c r="G1252" s="1" t="s">
        <v>14</v>
      </c>
      <c r="H1252" s="1">
        <v>3.9E7</v>
      </c>
      <c r="I1252" s="1">
        <v>7.0</v>
      </c>
      <c r="J1252" s="1">
        <f>(IMDB_Movies!$C1252-IMDB_Movies!$H1252)</f>
        <v>-3712212</v>
      </c>
    </row>
    <row r="1253" ht="14.25" customHeight="1">
      <c r="A1253" s="1" t="s">
        <v>55</v>
      </c>
      <c r="B1253" s="1">
        <v>119.0</v>
      </c>
      <c r="C1253" s="1">
        <v>2.5335935E7</v>
      </c>
      <c r="D1253" s="1" t="s">
        <v>137</v>
      </c>
      <c r="E1253" s="1" t="s">
        <v>12</v>
      </c>
      <c r="F1253" s="1" t="s">
        <v>2328</v>
      </c>
      <c r="G1253" s="1" t="s">
        <v>14</v>
      </c>
      <c r="H1253" s="1">
        <v>4.0E7</v>
      </c>
      <c r="I1253" s="1">
        <v>8.0</v>
      </c>
      <c r="J1253" s="1">
        <f>(IMDB_Movies!$C1253-IMDB_Movies!$H1253)</f>
        <v>-14664065</v>
      </c>
    </row>
    <row r="1254" ht="14.25" customHeight="1">
      <c r="A1254" s="1" t="s">
        <v>2329</v>
      </c>
      <c r="B1254" s="1">
        <v>110.0</v>
      </c>
      <c r="C1254" s="1">
        <v>5881504.0</v>
      </c>
      <c r="D1254" s="1" t="s">
        <v>2330</v>
      </c>
      <c r="E1254" s="1" t="s">
        <v>53</v>
      </c>
      <c r="F1254" s="1" t="s">
        <v>2331</v>
      </c>
      <c r="G1254" s="1" t="s">
        <v>14</v>
      </c>
      <c r="H1254" s="1">
        <v>3.9E7</v>
      </c>
      <c r="I1254" s="1">
        <v>5.3</v>
      </c>
      <c r="J1254" s="1">
        <f>(IMDB_Movies!$C1254-IMDB_Movies!$H1254)</f>
        <v>-33118496</v>
      </c>
    </row>
    <row r="1255" ht="14.25" customHeight="1">
      <c r="A1255" s="1" t="s">
        <v>1671</v>
      </c>
      <c r="B1255" s="1">
        <v>125.0</v>
      </c>
      <c r="C1255" s="1">
        <v>6.0E7</v>
      </c>
      <c r="D1255" s="1" t="s">
        <v>712</v>
      </c>
      <c r="E1255" s="1" t="s">
        <v>12</v>
      </c>
      <c r="F1255" s="1" t="s">
        <v>2332</v>
      </c>
      <c r="G1255" s="1" t="s">
        <v>14</v>
      </c>
      <c r="H1255" s="1">
        <v>3.9E7</v>
      </c>
      <c r="I1255" s="1">
        <v>4.9</v>
      </c>
      <c r="J1255" s="1">
        <f>(IMDB_Movies!$C1255-IMDB_Movies!$H1255)</f>
        <v>21000000</v>
      </c>
    </row>
    <row r="1256" ht="14.25" customHeight="1">
      <c r="A1256" s="1" t="s">
        <v>900</v>
      </c>
      <c r="B1256" s="1">
        <v>113.0</v>
      </c>
      <c r="C1256" s="1">
        <v>2.9802761E7</v>
      </c>
      <c r="D1256" s="1" t="s">
        <v>1370</v>
      </c>
      <c r="E1256" s="1" t="s">
        <v>57</v>
      </c>
      <c r="F1256" s="1" t="s">
        <v>2333</v>
      </c>
      <c r="G1256" s="1" t="s">
        <v>14</v>
      </c>
      <c r="H1256" s="1">
        <v>4.0E7</v>
      </c>
      <c r="I1256" s="1">
        <v>6.4</v>
      </c>
      <c r="J1256" s="1">
        <f>(IMDB_Movies!$C1256-IMDB_Movies!$H1256)</f>
        <v>-10197239</v>
      </c>
    </row>
    <row r="1257" ht="14.25" customHeight="1">
      <c r="A1257" s="1" t="s">
        <v>518</v>
      </c>
      <c r="B1257" s="1">
        <v>150.0</v>
      </c>
      <c r="C1257" s="1">
        <v>626809.0</v>
      </c>
      <c r="D1257" s="1" t="s">
        <v>438</v>
      </c>
      <c r="E1257" s="1" t="s">
        <v>12</v>
      </c>
      <c r="F1257" s="1" t="s">
        <v>2334</v>
      </c>
      <c r="G1257" s="1" t="s">
        <v>135</v>
      </c>
      <c r="H1257" s="1">
        <v>5.53632E8</v>
      </c>
      <c r="I1257" s="1">
        <v>7.4</v>
      </c>
      <c r="J1257" s="1">
        <f>(IMDB_Movies!$C1257-IMDB_Movies!$H1257)</f>
        <v>-553005191</v>
      </c>
    </row>
    <row r="1258" ht="14.25" customHeight="1">
      <c r="A1258" s="1" t="s">
        <v>1110</v>
      </c>
      <c r="B1258" s="1">
        <v>108.0</v>
      </c>
      <c r="C1258" s="1">
        <v>1.27214072E8</v>
      </c>
      <c r="D1258" s="1" t="s">
        <v>631</v>
      </c>
      <c r="E1258" s="1" t="s">
        <v>57</v>
      </c>
      <c r="F1258" s="1" t="s">
        <v>2335</v>
      </c>
      <c r="G1258" s="1" t="s">
        <v>14</v>
      </c>
      <c r="H1258" s="1">
        <v>3.8E7</v>
      </c>
      <c r="I1258" s="1">
        <v>6.1</v>
      </c>
      <c r="J1258" s="1">
        <f>(IMDB_Movies!$C1258-IMDB_Movies!$H1258)</f>
        <v>89214072</v>
      </c>
    </row>
    <row r="1259" ht="14.25" customHeight="1">
      <c r="A1259" s="1" t="s">
        <v>1096</v>
      </c>
      <c r="B1259" s="1">
        <v>96.0</v>
      </c>
      <c r="C1259" s="1">
        <v>8.8915214E7</v>
      </c>
      <c r="D1259" s="1" t="s">
        <v>631</v>
      </c>
      <c r="E1259" s="1" t="s">
        <v>57</v>
      </c>
      <c r="F1259" s="1" t="s">
        <v>2336</v>
      </c>
      <c r="G1259" s="1" t="s">
        <v>14</v>
      </c>
      <c r="H1259" s="1">
        <v>3.8E7</v>
      </c>
      <c r="I1259" s="1">
        <v>6.5</v>
      </c>
      <c r="J1259" s="1">
        <f>(IMDB_Movies!$C1259-IMDB_Movies!$H1259)</f>
        <v>50915214</v>
      </c>
    </row>
    <row r="1260" ht="14.25" customHeight="1">
      <c r="A1260" s="1" t="s">
        <v>2337</v>
      </c>
      <c r="B1260" s="1">
        <v>93.0</v>
      </c>
      <c r="C1260" s="1">
        <v>3.04E7</v>
      </c>
      <c r="D1260" s="1" t="s">
        <v>57</v>
      </c>
      <c r="E1260" s="1" t="s">
        <v>57</v>
      </c>
      <c r="F1260" s="1" t="s">
        <v>2338</v>
      </c>
      <c r="G1260" s="1" t="s">
        <v>14</v>
      </c>
      <c r="H1260" s="1">
        <v>3.9E7</v>
      </c>
      <c r="I1260" s="1">
        <v>5.7</v>
      </c>
      <c r="J1260" s="1">
        <f>(IMDB_Movies!$C1260-IMDB_Movies!$H1260)</f>
        <v>-8600000</v>
      </c>
    </row>
    <row r="1261" ht="14.25" customHeight="1">
      <c r="A1261" s="1" t="s">
        <v>1685</v>
      </c>
      <c r="B1261" s="1">
        <v>100.0</v>
      </c>
      <c r="C1261" s="1">
        <v>8.5570368E7</v>
      </c>
      <c r="D1261" s="1" t="s">
        <v>1076</v>
      </c>
      <c r="E1261" s="1" t="s">
        <v>12</v>
      </c>
      <c r="F1261" s="1" t="s">
        <v>2339</v>
      </c>
      <c r="G1261" s="1" t="s">
        <v>14</v>
      </c>
      <c r="H1261" s="1">
        <v>3.8E7</v>
      </c>
      <c r="I1261" s="1">
        <v>5.1</v>
      </c>
      <c r="J1261" s="1">
        <f>(IMDB_Movies!$C1261-IMDB_Movies!$H1261)</f>
        <v>47570368</v>
      </c>
    </row>
    <row r="1262" ht="14.25" customHeight="1">
      <c r="A1262" s="1" t="s">
        <v>2340</v>
      </c>
      <c r="B1262" s="1">
        <v>118.0</v>
      </c>
      <c r="C1262" s="1">
        <v>7.5668868E7</v>
      </c>
      <c r="D1262" s="1" t="s">
        <v>600</v>
      </c>
      <c r="E1262" s="1" t="s">
        <v>12</v>
      </c>
      <c r="F1262" s="1" t="s">
        <v>2341</v>
      </c>
      <c r="G1262" s="1" t="s">
        <v>14</v>
      </c>
      <c r="H1262" s="1">
        <v>3.5E7</v>
      </c>
      <c r="I1262" s="1">
        <v>6.6</v>
      </c>
      <c r="J1262" s="1">
        <f>(IMDB_Movies!$C1262-IMDB_Movies!$H1262)</f>
        <v>40668868</v>
      </c>
    </row>
    <row r="1263" ht="14.25" customHeight="1">
      <c r="A1263" s="1" t="s">
        <v>2342</v>
      </c>
      <c r="B1263" s="1">
        <v>122.0</v>
      </c>
      <c r="C1263" s="1">
        <v>6594136.0</v>
      </c>
      <c r="D1263" s="1" t="s">
        <v>2343</v>
      </c>
      <c r="E1263" s="1" t="s">
        <v>12</v>
      </c>
      <c r="F1263" s="1" t="s">
        <v>2344</v>
      </c>
      <c r="G1263" s="1" t="s">
        <v>135</v>
      </c>
      <c r="H1263" s="1">
        <v>3.86E7</v>
      </c>
      <c r="I1263" s="1">
        <v>6.5</v>
      </c>
      <c r="J1263" s="1">
        <f>(IMDB_Movies!$C1263-IMDB_Movies!$H1263)</f>
        <v>-32005864</v>
      </c>
    </row>
    <row r="1264" ht="14.25" customHeight="1">
      <c r="A1264" s="1" t="s">
        <v>302</v>
      </c>
      <c r="B1264" s="1">
        <v>120.0</v>
      </c>
      <c r="C1264" s="1">
        <v>5.8700247E7</v>
      </c>
      <c r="D1264" s="1" t="s">
        <v>129</v>
      </c>
      <c r="E1264" s="1" t="s">
        <v>70</v>
      </c>
      <c r="F1264" s="1" t="s">
        <v>2345</v>
      </c>
      <c r="G1264" s="1" t="s">
        <v>14</v>
      </c>
      <c r="H1264" s="1">
        <v>3.8E7</v>
      </c>
      <c r="I1264" s="1">
        <v>6.9</v>
      </c>
      <c r="J1264" s="1">
        <f>(IMDB_Movies!$C1264-IMDB_Movies!$H1264)</f>
        <v>20700247</v>
      </c>
    </row>
    <row r="1265" ht="14.25" customHeight="1">
      <c r="A1265" s="1" t="s">
        <v>2346</v>
      </c>
      <c r="B1265" s="1">
        <v>146.0</v>
      </c>
      <c r="C1265" s="1">
        <v>5.0668906E7</v>
      </c>
      <c r="D1265" s="1" t="s">
        <v>616</v>
      </c>
      <c r="E1265" s="1" t="s">
        <v>53</v>
      </c>
      <c r="F1265" s="1" t="s">
        <v>2347</v>
      </c>
      <c r="G1265" s="1" t="s">
        <v>14</v>
      </c>
      <c r="H1265" s="1">
        <v>3.8E7</v>
      </c>
      <c r="I1265" s="1">
        <v>7.6</v>
      </c>
      <c r="J1265" s="1">
        <f>(IMDB_Movies!$C1265-IMDB_Movies!$H1265)</f>
        <v>12668906</v>
      </c>
    </row>
    <row r="1266" ht="14.25" customHeight="1">
      <c r="A1266" s="1" t="s">
        <v>318</v>
      </c>
      <c r="B1266" s="1">
        <v>115.0</v>
      </c>
      <c r="C1266" s="1">
        <v>3.9177215E7</v>
      </c>
      <c r="D1266" s="1" t="s">
        <v>790</v>
      </c>
      <c r="E1266" s="1" t="s">
        <v>62</v>
      </c>
      <c r="F1266" s="1" t="s">
        <v>2348</v>
      </c>
      <c r="G1266" s="1" t="s">
        <v>14</v>
      </c>
      <c r="H1266" s="1">
        <v>3.8E7</v>
      </c>
      <c r="I1266" s="1">
        <v>5.6</v>
      </c>
      <c r="J1266" s="1">
        <f>(IMDB_Movies!$C1266-IMDB_Movies!$H1266)</f>
        <v>1177215</v>
      </c>
    </row>
    <row r="1267" ht="14.25" customHeight="1">
      <c r="A1267" s="1" t="s">
        <v>2349</v>
      </c>
      <c r="B1267" s="1">
        <v>123.0</v>
      </c>
      <c r="C1267" s="1">
        <v>4.0334024E7</v>
      </c>
      <c r="D1267" s="1" t="s">
        <v>1484</v>
      </c>
      <c r="E1267" s="1" t="s">
        <v>57</v>
      </c>
      <c r="F1267" s="1" t="s">
        <v>2350</v>
      </c>
      <c r="G1267" s="1" t="s">
        <v>14</v>
      </c>
      <c r="H1267" s="1">
        <v>3.5E7</v>
      </c>
      <c r="I1267" s="1">
        <v>6.2</v>
      </c>
      <c r="J1267" s="1">
        <f>(IMDB_Movies!$C1267-IMDB_Movies!$H1267)</f>
        <v>5334024</v>
      </c>
    </row>
    <row r="1268" ht="14.25" customHeight="1">
      <c r="A1268" s="1" t="s">
        <v>1762</v>
      </c>
      <c r="B1268" s="1">
        <v>94.0</v>
      </c>
      <c r="C1268" s="1">
        <v>7.103819E7</v>
      </c>
      <c r="D1268" s="1" t="s">
        <v>653</v>
      </c>
      <c r="E1268" s="1" t="s">
        <v>12</v>
      </c>
      <c r="F1268" s="1" t="s">
        <v>2351</v>
      </c>
      <c r="G1268" s="1" t="s">
        <v>14</v>
      </c>
      <c r="H1268" s="1">
        <v>3.0E7</v>
      </c>
      <c r="I1268" s="1">
        <v>4.4</v>
      </c>
      <c r="J1268" s="1">
        <f>(IMDB_Movies!$C1268-IMDB_Movies!$H1268)</f>
        <v>41038190</v>
      </c>
    </row>
    <row r="1269" ht="14.25" customHeight="1">
      <c r="A1269" s="1" t="s">
        <v>2352</v>
      </c>
      <c r="B1269" s="1">
        <v>102.0</v>
      </c>
      <c r="C1269" s="1">
        <v>2.4044532E7</v>
      </c>
      <c r="D1269" s="1" t="s">
        <v>129</v>
      </c>
      <c r="E1269" s="1" t="s">
        <v>70</v>
      </c>
      <c r="F1269" s="1" t="s">
        <v>2353</v>
      </c>
      <c r="G1269" s="1" t="s">
        <v>14</v>
      </c>
      <c r="H1269" s="1">
        <v>3.8E7</v>
      </c>
      <c r="I1269" s="1">
        <v>5.6</v>
      </c>
      <c r="J1269" s="1">
        <f>(IMDB_Movies!$C1269-IMDB_Movies!$H1269)</f>
        <v>-13955468</v>
      </c>
    </row>
    <row r="1270" ht="14.25" customHeight="1">
      <c r="A1270" s="1" t="s">
        <v>1464</v>
      </c>
      <c r="B1270" s="1">
        <v>98.0</v>
      </c>
      <c r="C1270" s="1">
        <v>2.2770864E7</v>
      </c>
      <c r="D1270" s="1" t="s">
        <v>917</v>
      </c>
      <c r="E1270" s="1" t="s">
        <v>57</v>
      </c>
      <c r="F1270" s="1" t="s">
        <v>2354</v>
      </c>
      <c r="G1270" s="1" t="s">
        <v>14</v>
      </c>
      <c r="H1270" s="1">
        <v>3.8E7</v>
      </c>
      <c r="I1270" s="1">
        <v>5.5</v>
      </c>
      <c r="J1270" s="1">
        <f>(IMDB_Movies!$C1270-IMDB_Movies!$H1270)</f>
        <v>-15229136</v>
      </c>
    </row>
    <row r="1271" ht="14.25" customHeight="1">
      <c r="A1271" s="1" t="s">
        <v>1336</v>
      </c>
      <c r="B1271" s="1">
        <v>133.0</v>
      </c>
      <c r="C1271" s="1">
        <v>1.8653746E7</v>
      </c>
      <c r="D1271" s="1" t="s">
        <v>353</v>
      </c>
      <c r="E1271" s="1" t="s">
        <v>89</v>
      </c>
      <c r="F1271" s="1" t="s">
        <v>2355</v>
      </c>
      <c r="G1271" s="1" t="s">
        <v>14</v>
      </c>
      <c r="H1271" s="1">
        <v>3.8E7</v>
      </c>
      <c r="I1271" s="1">
        <v>6.7</v>
      </c>
      <c r="J1271" s="1">
        <f>(IMDB_Movies!$C1271-IMDB_Movies!$H1271)</f>
        <v>-19346254</v>
      </c>
    </row>
    <row r="1272" ht="14.25" customHeight="1">
      <c r="A1272" s="1" t="s">
        <v>318</v>
      </c>
      <c r="B1272" s="1">
        <v>118.0</v>
      </c>
      <c r="C1272" s="1">
        <v>1.7305211E7</v>
      </c>
      <c r="D1272" s="1" t="s">
        <v>797</v>
      </c>
      <c r="E1272" s="1" t="s">
        <v>62</v>
      </c>
      <c r="F1272" s="1" t="s">
        <v>2356</v>
      </c>
      <c r="G1272" s="1" t="s">
        <v>14</v>
      </c>
      <c r="H1272" s="1">
        <v>3.8E7</v>
      </c>
      <c r="I1272" s="1">
        <v>6.1</v>
      </c>
      <c r="J1272" s="1">
        <f>(IMDB_Movies!$C1272-IMDB_Movies!$H1272)</f>
        <v>-20694789</v>
      </c>
    </row>
    <row r="1273" ht="14.25" customHeight="1">
      <c r="A1273" s="1" t="s">
        <v>1544</v>
      </c>
      <c r="B1273" s="1">
        <v>105.0</v>
      </c>
      <c r="C1273" s="1">
        <v>1.6991902E7</v>
      </c>
      <c r="D1273" s="1" t="s">
        <v>2099</v>
      </c>
      <c r="E1273" s="1" t="s">
        <v>70</v>
      </c>
      <c r="F1273" s="1" t="s">
        <v>2357</v>
      </c>
      <c r="G1273" s="1" t="s">
        <v>14</v>
      </c>
      <c r="H1273" s="1">
        <v>5.7E7</v>
      </c>
      <c r="I1273" s="1">
        <v>6.2</v>
      </c>
      <c r="J1273" s="1">
        <f>(IMDB_Movies!$C1273-IMDB_Movies!$H1273)</f>
        <v>-40008098</v>
      </c>
    </row>
    <row r="1274" ht="14.25" customHeight="1">
      <c r="A1274" s="1" t="s">
        <v>2358</v>
      </c>
      <c r="B1274" s="1">
        <v>109.0</v>
      </c>
      <c r="C1274" s="1">
        <v>4.7536959E7</v>
      </c>
      <c r="D1274" s="1" t="s">
        <v>70</v>
      </c>
      <c r="E1274" s="1" t="s">
        <v>70</v>
      </c>
      <c r="F1274" s="1" t="s">
        <v>2359</v>
      </c>
      <c r="G1274" s="1" t="s">
        <v>14</v>
      </c>
      <c r="H1274" s="1">
        <v>1.0E7</v>
      </c>
      <c r="I1274" s="1">
        <v>7.3</v>
      </c>
      <c r="J1274" s="1">
        <f>(IMDB_Movies!$C1274-IMDB_Movies!$H1274)</f>
        <v>37536959</v>
      </c>
    </row>
    <row r="1275" ht="14.25" customHeight="1">
      <c r="A1275" s="1" t="s">
        <v>112</v>
      </c>
      <c r="B1275" s="1">
        <v>129.0</v>
      </c>
      <c r="C1275" s="1">
        <v>1.03E7</v>
      </c>
      <c r="D1275" s="1" t="s">
        <v>2360</v>
      </c>
      <c r="E1275" s="1" t="s">
        <v>43</v>
      </c>
      <c r="F1275" s="1" t="s">
        <v>2361</v>
      </c>
      <c r="G1275" s="1" t="s">
        <v>14</v>
      </c>
      <c r="H1275" s="1">
        <v>3.8E7</v>
      </c>
      <c r="I1275" s="1">
        <v>6.6</v>
      </c>
      <c r="J1275" s="1">
        <f>(IMDB_Movies!$C1275-IMDB_Movies!$H1275)</f>
        <v>-27700000</v>
      </c>
    </row>
    <row r="1276" ht="14.25" customHeight="1">
      <c r="A1276" s="1" t="s">
        <v>1837</v>
      </c>
      <c r="B1276" s="1">
        <v>109.0</v>
      </c>
      <c r="C1276" s="1">
        <v>1.3782838E7</v>
      </c>
      <c r="D1276" s="1" t="s">
        <v>2362</v>
      </c>
      <c r="E1276" s="1" t="s">
        <v>82</v>
      </c>
      <c r="F1276" s="1" t="s">
        <v>2363</v>
      </c>
      <c r="G1276" s="1" t="s">
        <v>14</v>
      </c>
      <c r="H1276" s="1">
        <v>1.5E7</v>
      </c>
      <c r="I1276" s="1">
        <v>8.2</v>
      </c>
      <c r="J1276" s="1">
        <f>(IMDB_Movies!$C1276-IMDB_Movies!$H1276)</f>
        <v>-1217162</v>
      </c>
    </row>
    <row r="1277" ht="14.25" customHeight="1">
      <c r="A1277" s="1" t="s">
        <v>537</v>
      </c>
      <c r="B1277" s="1">
        <v>127.0</v>
      </c>
      <c r="C1277" s="1">
        <v>4.199779E7</v>
      </c>
      <c r="D1277" s="1" t="s">
        <v>1006</v>
      </c>
      <c r="E1277" s="1" t="s">
        <v>12</v>
      </c>
      <c r="F1277" s="1" t="s">
        <v>2364</v>
      </c>
      <c r="G1277" s="1" t="s">
        <v>14</v>
      </c>
      <c r="H1277" s="1">
        <v>3.8E7</v>
      </c>
      <c r="I1277" s="1">
        <v>6.4</v>
      </c>
      <c r="J1277" s="1">
        <f>(IMDB_Movies!$C1277-IMDB_Movies!$H1277)</f>
        <v>3997790</v>
      </c>
    </row>
    <row r="1278" ht="14.25" customHeight="1">
      <c r="A1278" s="1" t="s">
        <v>2365</v>
      </c>
      <c r="B1278" s="1">
        <v>118.0</v>
      </c>
      <c r="C1278" s="1">
        <v>6482195.0</v>
      </c>
      <c r="D1278" s="1" t="s">
        <v>820</v>
      </c>
      <c r="E1278" s="1" t="s">
        <v>62</v>
      </c>
      <c r="F1278" s="1" t="s">
        <v>2366</v>
      </c>
      <c r="G1278" s="1" t="s">
        <v>14</v>
      </c>
      <c r="H1278" s="1">
        <v>3.7E7</v>
      </c>
      <c r="I1278" s="1">
        <v>6.4</v>
      </c>
      <c r="J1278" s="1">
        <f>(IMDB_Movies!$C1278-IMDB_Movies!$H1278)</f>
        <v>-30517805</v>
      </c>
    </row>
    <row r="1279" ht="14.25" customHeight="1">
      <c r="A1279" s="1" t="s">
        <v>2367</v>
      </c>
      <c r="B1279" s="1">
        <v>110.0</v>
      </c>
      <c r="C1279" s="1">
        <v>623374.0</v>
      </c>
      <c r="D1279" s="1" t="s">
        <v>2368</v>
      </c>
      <c r="E1279" s="1" t="s">
        <v>12</v>
      </c>
      <c r="F1279" s="1" t="s">
        <v>2369</v>
      </c>
      <c r="G1279" s="1" t="s">
        <v>14</v>
      </c>
      <c r="H1279" s="1">
        <v>3.8E7</v>
      </c>
      <c r="I1279" s="1">
        <v>5.2</v>
      </c>
      <c r="J1279" s="1">
        <f>(IMDB_Movies!$C1279-IMDB_Movies!$H1279)</f>
        <v>-37376626</v>
      </c>
    </row>
    <row r="1280" ht="14.25" customHeight="1">
      <c r="A1280" s="1" t="s">
        <v>1101</v>
      </c>
      <c r="B1280" s="1">
        <v>90.0</v>
      </c>
      <c r="C1280" s="1">
        <v>7871693.0</v>
      </c>
      <c r="D1280" s="1" t="s">
        <v>2370</v>
      </c>
      <c r="E1280" s="1" t="s">
        <v>43</v>
      </c>
      <c r="F1280" s="1" t="s">
        <v>2371</v>
      </c>
      <c r="G1280" s="1" t="s">
        <v>14</v>
      </c>
      <c r="H1280" s="1">
        <v>5.5E7</v>
      </c>
      <c r="I1280" s="1">
        <v>6.5</v>
      </c>
      <c r="J1280" s="1">
        <f>(IMDB_Movies!$C1280-IMDB_Movies!$H1280)</f>
        <v>-47128307</v>
      </c>
    </row>
    <row r="1281" ht="14.25" customHeight="1">
      <c r="A1281" s="1" t="s">
        <v>2372</v>
      </c>
      <c r="B1281" s="1">
        <v>144.0</v>
      </c>
      <c r="C1281" s="1">
        <v>1.6377274E7</v>
      </c>
      <c r="D1281" s="1" t="s">
        <v>70</v>
      </c>
      <c r="E1281" s="1" t="s">
        <v>70</v>
      </c>
      <c r="F1281" s="1" t="s">
        <v>2373</v>
      </c>
      <c r="G1281" s="1" t="s">
        <v>14</v>
      </c>
      <c r="H1281" s="1">
        <v>3.2E7</v>
      </c>
      <c r="I1281" s="1">
        <v>7.1</v>
      </c>
      <c r="J1281" s="1">
        <f>(IMDB_Movies!$C1281-IMDB_Movies!$H1281)</f>
        <v>-15622726</v>
      </c>
    </row>
    <row r="1282" ht="14.25" customHeight="1">
      <c r="A1282" s="1" t="s">
        <v>1773</v>
      </c>
      <c r="B1282" s="1">
        <v>130.0</v>
      </c>
      <c r="C1282" s="1">
        <v>9589875.0</v>
      </c>
      <c r="D1282" s="1" t="s">
        <v>616</v>
      </c>
      <c r="E1282" s="1" t="s">
        <v>53</v>
      </c>
      <c r="F1282" s="1" t="s">
        <v>2374</v>
      </c>
      <c r="G1282" s="1" t="s">
        <v>14</v>
      </c>
      <c r="H1282" s="1">
        <v>4.0E7</v>
      </c>
      <c r="I1282" s="1">
        <v>7.3</v>
      </c>
      <c r="J1282" s="1">
        <f>(IMDB_Movies!$C1282-IMDB_Movies!$H1282)</f>
        <v>-30410125</v>
      </c>
    </row>
    <row r="1283" ht="14.25" customHeight="1">
      <c r="A1283" s="1" t="s">
        <v>2375</v>
      </c>
      <c r="B1283" s="1">
        <v>112.0</v>
      </c>
      <c r="C1283" s="1">
        <v>3.4912982E7</v>
      </c>
      <c r="D1283" s="1" t="s">
        <v>137</v>
      </c>
      <c r="E1283" s="1" t="s">
        <v>12</v>
      </c>
      <c r="F1283" s="1" t="s">
        <v>2376</v>
      </c>
      <c r="G1283" s="1" t="s">
        <v>14</v>
      </c>
      <c r="H1283" s="1">
        <v>3.8E7</v>
      </c>
      <c r="I1283" s="1">
        <v>5.2</v>
      </c>
      <c r="J1283" s="1">
        <f>(IMDB_Movies!$C1283-IMDB_Movies!$H1283)</f>
        <v>-3087018</v>
      </c>
    </row>
    <row r="1284" ht="14.25" customHeight="1">
      <c r="A1284" s="1" t="s">
        <v>2377</v>
      </c>
      <c r="B1284" s="1">
        <v>133.0</v>
      </c>
      <c r="C1284" s="1">
        <v>1.09712885E8</v>
      </c>
      <c r="D1284" s="1" t="s">
        <v>1328</v>
      </c>
      <c r="E1284" s="1" t="s">
        <v>70</v>
      </c>
      <c r="F1284" s="1" t="s">
        <v>2378</v>
      </c>
      <c r="G1284" s="1" t="s">
        <v>14</v>
      </c>
      <c r="H1284" s="1">
        <v>3.5E7</v>
      </c>
      <c r="I1284" s="1">
        <v>7.7</v>
      </c>
      <c r="J1284" s="1">
        <f>(IMDB_Movies!$C1284-IMDB_Movies!$H1284)</f>
        <v>74712885</v>
      </c>
    </row>
    <row r="1285" ht="14.25" customHeight="1">
      <c r="A1285" s="1" t="s">
        <v>2033</v>
      </c>
      <c r="B1285" s="1">
        <v>150.0</v>
      </c>
      <c r="C1285" s="1">
        <v>9.2173235E7</v>
      </c>
      <c r="D1285" s="1" t="s">
        <v>790</v>
      </c>
      <c r="E1285" s="1" t="s">
        <v>62</v>
      </c>
      <c r="F1285" s="1" t="s">
        <v>2379</v>
      </c>
      <c r="G1285" s="1" t="s">
        <v>14</v>
      </c>
      <c r="H1285" s="1">
        <v>3.7E7</v>
      </c>
      <c r="I1285" s="1">
        <v>7.6</v>
      </c>
      <c r="J1285" s="1">
        <f>(IMDB_Movies!$C1285-IMDB_Movies!$H1285)</f>
        <v>55173235</v>
      </c>
    </row>
    <row r="1286" ht="14.25" customHeight="1">
      <c r="A1286" s="1" t="s">
        <v>2380</v>
      </c>
      <c r="B1286" s="1">
        <v>110.0</v>
      </c>
      <c r="C1286" s="1">
        <v>4.1102171E7</v>
      </c>
      <c r="D1286" s="1" t="s">
        <v>545</v>
      </c>
      <c r="E1286" s="1" t="s">
        <v>57</v>
      </c>
      <c r="F1286" s="1" t="s">
        <v>2381</v>
      </c>
      <c r="G1286" s="1" t="s">
        <v>14</v>
      </c>
      <c r="H1286" s="1">
        <v>4.0E7</v>
      </c>
      <c r="I1286" s="1">
        <v>5.7</v>
      </c>
      <c r="J1286" s="1">
        <f>(IMDB_Movies!$C1286-IMDB_Movies!$H1286)</f>
        <v>1102171</v>
      </c>
    </row>
    <row r="1287" ht="14.25" customHeight="1">
      <c r="A1287" s="1" t="s">
        <v>2382</v>
      </c>
      <c r="B1287" s="1">
        <v>96.0</v>
      </c>
      <c r="C1287" s="1">
        <v>6.0338891E7</v>
      </c>
      <c r="D1287" s="1" t="s">
        <v>917</v>
      </c>
      <c r="E1287" s="1" t="s">
        <v>57</v>
      </c>
      <c r="F1287" s="1" t="s">
        <v>2383</v>
      </c>
      <c r="G1287" s="1" t="s">
        <v>14</v>
      </c>
      <c r="H1287" s="1">
        <v>3.7E7</v>
      </c>
      <c r="I1287" s="1">
        <v>7.0</v>
      </c>
      <c r="J1287" s="1">
        <f>(IMDB_Movies!$C1287-IMDB_Movies!$H1287)</f>
        <v>23338891</v>
      </c>
    </row>
    <row r="1288" ht="14.25" customHeight="1">
      <c r="A1288" s="1" t="s">
        <v>2384</v>
      </c>
      <c r="B1288" s="1">
        <v>96.0</v>
      </c>
      <c r="C1288" s="1">
        <v>4.8006503E7</v>
      </c>
      <c r="D1288" s="1" t="s">
        <v>332</v>
      </c>
      <c r="E1288" s="1" t="s">
        <v>43</v>
      </c>
      <c r="F1288" s="1" t="s">
        <v>2385</v>
      </c>
      <c r="G1288" s="1" t="s">
        <v>14</v>
      </c>
      <c r="H1288" s="1">
        <v>3.7E7</v>
      </c>
      <c r="I1288" s="1">
        <v>6.0</v>
      </c>
      <c r="J1288" s="1">
        <f>(IMDB_Movies!$C1288-IMDB_Movies!$H1288)</f>
        <v>11006503</v>
      </c>
    </row>
    <row r="1289" ht="14.25" customHeight="1">
      <c r="A1289" s="1" t="s">
        <v>352</v>
      </c>
      <c r="B1289" s="1">
        <v>123.0</v>
      </c>
      <c r="C1289" s="1">
        <v>2.6903709E7</v>
      </c>
      <c r="D1289" s="1" t="s">
        <v>2386</v>
      </c>
      <c r="E1289" s="1" t="s">
        <v>12</v>
      </c>
      <c r="F1289" s="1" t="s">
        <v>2387</v>
      </c>
      <c r="G1289" s="1" t="s">
        <v>14</v>
      </c>
      <c r="H1289" s="1">
        <v>3.8E7</v>
      </c>
      <c r="I1289" s="1">
        <v>8.1</v>
      </c>
      <c r="J1289" s="1">
        <f>(IMDB_Movies!$C1289-IMDB_Movies!$H1289)</f>
        <v>-11096291</v>
      </c>
    </row>
    <row r="1290" ht="14.25" customHeight="1">
      <c r="A1290" s="1" t="s">
        <v>2372</v>
      </c>
      <c r="B1290" s="1">
        <v>188.0</v>
      </c>
      <c r="C1290" s="1">
        <v>2.2450975E7</v>
      </c>
      <c r="D1290" s="1" t="s">
        <v>70</v>
      </c>
      <c r="E1290" s="1" t="s">
        <v>70</v>
      </c>
      <c r="F1290" s="1" t="s">
        <v>2388</v>
      </c>
      <c r="G1290" s="1" t="s">
        <v>14</v>
      </c>
      <c r="H1290" s="1">
        <v>3.7E7</v>
      </c>
      <c r="I1290" s="1">
        <v>8.0</v>
      </c>
      <c r="J1290" s="1">
        <f>(IMDB_Movies!$C1290-IMDB_Movies!$H1290)</f>
        <v>-14549025</v>
      </c>
    </row>
    <row r="1291" ht="14.25" customHeight="1">
      <c r="A1291" s="1" t="s">
        <v>2389</v>
      </c>
      <c r="B1291" s="1">
        <v>107.0</v>
      </c>
      <c r="C1291" s="1">
        <v>4.4867349E7</v>
      </c>
      <c r="D1291" s="1" t="s">
        <v>653</v>
      </c>
      <c r="E1291" s="1" t="s">
        <v>12</v>
      </c>
      <c r="F1291" s="1" t="s">
        <v>2390</v>
      </c>
      <c r="G1291" s="1" t="s">
        <v>14</v>
      </c>
      <c r="H1291" s="1">
        <v>3.7E7</v>
      </c>
      <c r="I1291" s="1">
        <v>5.6</v>
      </c>
      <c r="J1291" s="1">
        <f>(IMDB_Movies!$C1291-IMDB_Movies!$H1291)</f>
        <v>7867349</v>
      </c>
    </row>
    <row r="1292" ht="14.25" customHeight="1">
      <c r="A1292" s="1" t="s">
        <v>2391</v>
      </c>
      <c r="B1292" s="1">
        <v>110.0</v>
      </c>
      <c r="C1292" s="1">
        <v>4.6813366E7</v>
      </c>
      <c r="D1292" s="1" t="s">
        <v>631</v>
      </c>
      <c r="E1292" s="1" t="s">
        <v>57</v>
      </c>
      <c r="F1292" s="1" t="s">
        <v>2392</v>
      </c>
      <c r="G1292" s="1" t="s">
        <v>14</v>
      </c>
      <c r="H1292" s="1">
        <v>3.8E7</v>
      </c>
      <c r="I1292" s="1">
        <v>6.1</v>
      </c>
      <c r="J1292" s="1">
        <f>(IMDB_Movies!$C1292-IMDB_Movies!$H1292)</f>
        <v>8813366</v>
      </c>
    </row>
    <row r="1293" ht="14.25" customHeight="1">
      <c r="A1293" s="1" t="s">
        <v>2393</v>
      </c>
      <c r="B1293" s="1">
        <v>113.0</v>
      </c>
      <c r="C1293" s="1">
        <v>7.227969E7</v>
      </c>
      <c r="D1293" s="1" t="s">
        <v>2394</v>
      </c>
      <c r="E1293" s="1" t="s">
        <v>70</v>
      </c>
      <c r="F1293" s="1" t="s">
        <v>2395</v>
      </c>
      <c r="G1293" s="1" t="s">
        <v>14</v>
      </c>
      <c r="H1293" s="1">
        <v>3.7E7</v>
      </c>
      <c r="I1293" s="1">
        <v>6.9</v>
      </c>
      <c r="J1293" s="1">
        <f>(IMDB_Movies!$C1293-IMDB_Movies!$H1293)</f>
        <v>35279690</v>
      </c>
    </row>
    <row r="1294" ht="14.25" customHeight="1">
      <c r="A1294" s="1" t="s">
        <v>2083</v>
      </c>
      <c r="B1294" s="1">
        <v>122.0</v>
      </c>
      <c r="C1294" s="1">
        <v>1.91449475E8</v>
      </c>
      <c r="D1294" s="1" t="s">
        <v>298</v>
      </c>
      <c r="E1294" s="1" t="s">
        <v>70</v>
      </c>
      <c r="F1294" s="1" t="s">
        <v>2396</v>
      </c>
      <c r="G1294" s="1" t="s">
        <v>14</v>
      </c>
      <c r="H1294" s="1">
        <v>3.7E7</v>
      </c>
      <c r="I1294" s="1">
        <v>5.2</v>
      </c>
      <c r="J1294" s="1">
        <f>(IMDB_Movies!$C1294-IMDB_Movies!$H1294)</f>
        <v>154449475</v>
      </c>
    </row>
    <row r="1295" ht="14.25" customHeight="1">
      <c r="A1295" s="1" t="s">
        <v>2163</v>
      </c>
      <c r="B1295" s="1">
        <v>116.0</v>
      </c>
      <c r="C1295" s="1">
        <v>7.1026631E7</v>
      </c>
      <c r="D1295" s="1" t="s">
        <v>790</v>
      </c>
      <c r="E1295" s="1" t="s">
        <v>62</v>
      </c>
      <c r="F1295" s="1" t="s">
        <v>2397</v>
      </c>
      <c r="G1295" s="1" t="s">
        <v>14</v>
      </c>
      <c r="H1295" s="1">
        <v>3.6E7</v>
      </c>
      <c r="I1295" s="1">
        <v>7.0</v>
      </c>
      <c r="J1295" s="1">
        <f>(IMDB_Movies!$C1295-IMDB_Movies!$H1295)</f>
        <v>35026631</v>
      </c>
    </row>
    <row r="1296" ht="14.25" customHeight="1">
      <c r="A1296" s="1" t="s">
        <v>957</v>
      </c>
      <c r="B1296" s="1">
        <v>93.0</v>
      </c>
      <c r="C1296" s="1">
        <v>6.820819E7</v>
      </c>
      <c r="D1296" s="1" t="s">
        <v>212</v>
      </c>
      <c r="E1296" s="1" t="s">
        <v>12</v>
      </c>
      <c r="F1296" s="1" t="s">
        <v>2398</v>
      </c>
      <c r="G1296" s="1" t="s">
        <v>14</v>
      </c>
      <c r="H1296" s="1">
        <v>6.5E7</v>
      </c>
      <c r="I1296" s="1">
        <v>6.3</v>
      </c>
      <c r="J1296" s="1">
        <f>(IMDB_Movies!$C1296-IMDB_Movies!$H1296)</f>
        <v>3208190</v>
      </c>
    </row>
    <row r="1297" ht="14.25" customHeight="1">
      <c r="A1297" s="1" t="s">
        <v>1738</v>
      </c>
      <c r="B1297" s="1">
        <v>118.0</v>
      </c>
      <c r="C1297" s="1">
        <v>1.50368971E8</v>
      </c>
      <c r="D1297" s="1" t="s">
        <v>407</v>
      </c>
      <c r="E1297" s="1" t="s">
        <v>57</v>
      </c>
      <c r="F1297" s="1" t="s">
        <v>2399</v>
      </c>
      <c r="G1297" s="1" t="s">
        <v>14</v>
      </c>
      <c r="H1297" s="1">
        <v>3.7E7</v>
      </c>
      <c r="I1297" s="1">
        <v>7.0</v>
      </c>
      <c r="J1297" s="1">
        <f>(IMDB_Movies!$C1297-IMDB_Movies!$H1297)</f>
        <v>113368971</v>
      </c>
    </row>
    <row r="1298" ht="14.25" customHeight="1">
      <c r="A1298" s="1" t="s">
        <v>287</v>
      </c>
      <c r="B1298" s="1">
        <v>93.0</v>
      </c>
      <c r="C1298" s="1">
        <v>5.0129186E7</v>
      </c>
      <c r="D1298" s="1" t="s">
        <v>871</v>
      </c>
      <c r="E1298" s="1" t="s">
        <v>12</v>
      </c>
      <c r="F1298" s="1" t="s">
        <v>2400</v>
      </c>
      <c r="G1298" s="1" t="s">
        <v>14</v>
      </c>
      <c r="H1298" s="1">
        <v>3.6E7</v>
      </c>
      <c r="I1298" s="1">
        <v>6.9</v>
      </c>
      <c r="J1298" s="1">
        <f>(IMDB_Movies!$C1298-IMDB_Movies!$H1298)</f>
        <v>14129186</v>
      </c>
    </row>
    <row r="1299" ht="14.25" customHeight="1">
      <c r="A1299" s="1" t="s">
        <v>2401</v>
      </c>
      <c r="B1299" s="1">
        <v>121.0</v>
      </c>
      <c r="C1299" s="1">
        <v>5.55E7</v>
      </c>
      <c r="D1299" s="1" t="s">
        <v>19</v>
      </c>
      <c r="E1299" s="1" t="s">
        <v>12</v>
      </c>
      <c r="F1299" s="1" t="s">
        <v>2402</v>
      </c>
      <c r="G1299" s="1" t="s">
        <v>14</v>
      </c>
      <c r="H1299" s="1">
        <v>3.6E7</v>
      </c>
      <c r="I1299" s="1">
        <v>6.2</v>
      </c>
      <c r="J1299" s="1">
        <f>(IMDB_Movies!$C1299-IMDB_Movies!$H1299)</f>
        <v>19500000</v>
      </c>
    </row>
    <row r="1300" ht="14.25" customHeight="1">
      <c r="A1300" s="1" t="s">
        <v>2403</v>
      </c>
      <c r="B1300" s="1">
        <v>101.0</v>
      </c>
      <c r="C1300" s="1">
        <v>5.0213619E7</v>
      </c>
      <c r="D1300" s="1" t="s">
        <v>1877</v>
      </c>
      <c r="E1300" s="1" t="s">
        <v>57</v>
      </c>
      <c r="F1300" s="1" t="s">
        <v>2404</v>
      </c>
      <c r="G1300" s="1" t="s">
        <v>14</v>
      </c>
      <c r="H1300" s="1">
        <v>3.6E7</v>
      </c>
      <c r="I1300" s="1">
        <v>6.4</v>
      </c>
      <c r="J1300" s="1">
        <f>(IMDB_Movies!$C1300-IMDB_Movies!$H1300)</f>
        <v>14213619</v>
      </c>
    </row>
    <row r="1301" ht="14.25" customHeight="1">
      <c r="A1301" s="1" t="s">
        <v>2393</v>
      </c>
      <c r="B1301" s="1">
        <v>107.0</v>
      </c>
      <c r="C1301" s="1">
        <v>4.2019483E7</v>
      </c>
      <c r="D1301" s="1" t="s">
        <v>2394</v>
      </c>
      <c r="E1301" s="1" t="s">
        <v>70</v>
      </c>
      <c r="F1301" s="1" t="s">
        <v>2405</v>
      </c>
      <c r="G1301" s="1" t="s">
        <v>14</v>
      </c>
      <c r="H1301" s="1">
        <v>3.6E7</v>
      </c>
      <c r="I1301" s="1">
        <v>6.4</v>
      </c>
      <c r="J1301" s="1">
        <f>(IMDB_Movies!$C1301-IMDB_Movies!$H1301)</f>
        <v>6019483</v>
      </c>
    </row>
    <row r="1302" ht="14.25" customHeight="1">
      <c r="A1302" s="1" t="s">
        <v>1623</v>
      </c>
      <c r="B1302" s="1">
        <v>124.0</v>
      </c>
      <c r="C1302" s="1">
        <v>2.3360779E7</v>
      </c>
      <c r="D1302" s="1" t="s">
        <v>2406</v>
      </c>
      <c r="E1302" s="1" t="s">
        <v>12</v>
      </c>
      <c r="F1302" s="1" t="s">
        <v>2407</v>
      </c>
      <c r="G1302" s="1" t="s">
        <v>14</v>
      </c>
      <c r="H1302" s="1">
        <v>3.4E7</v>
      </c>
      <c r="I1302" s="1">
        <v>5.7</v>
      </c>
      <c r="J1302" s="1">
        <f>(IMDB_Movies!$C1302-IMDB_Movies!$H1302)</f>
        <v>-10639221</v>
      </c>
    </row>
    <row r="1303" ht="14.25" customHeight="1">
      <c r="A1303" s="1" t="s">
        <v>1090</v>
      </c>
      <c r="B1303" s="1">
        <v>109.0</v>
      </c>
      <c r="C1303" s="1">
        <v>2.6183197E7</v>
      </c>
      <c r="D1303" s="1" t="s">
        <v>224</v>
      </c>
      <c r="E1303" s="1" t="s">
        <v>12</v>
      </c>
      <c r="F1303" s="1" t="s">
        <v>2408</v>
      </c>
      <c r="G1303" s="1" t="s">
        <v>14</v>
      </c>
      <c r="H1303" s="1">
        <v>3.6E7</v>
      </c>
      <c r="I1303" s="1">
        <v>6.1</v>
      </c>
      <c r="J1303" s="1">
        <f>(IMDB_Movies!$C1303-IMDB_Movies!$H1303)</f>
        <v>-9816803</v>
      </c>
    </row>
    <row r="1304" ht="14.25" customHeight="1">
      <c r="A1304" s="1" t="s">
        <v>1181</v>
      </c>
      <c r="B1304" s="1">
        <v>105.0</v>
      </c>
      <c r="C1304" s="1">
        <v>2.0991497E7</v>
      </c>
      <c r="D1304" s="1" t="s">
        <v>545</v>
      </c>
      <c r="E1304" s="1" t="s">
        <v>57</v>
      </c>
      <c r="F1304" s="1" t="s">
        <v>2409</v>
      </c>
      <c r="G1304" s="1" t="s">
        <v>14</v>
      </c>
      <c r="H1304" s="1">
        <v>3.7E7</v>
      </c>
      <c r="I1304" s="1">
        <v>5.4</v>
      </c>
      <c r="J1304" s="1">
        <f>(IMDB_Movies!$C1304-IMDB_Movies!$H1304)</f>
        <v>-16008503</v>
      </c>
    </row>
    <row r="1305" ht="14.25" customHeight="1">
      <c r="A1305" s="1" t="s">
        <v>1360</v>
      </c>
      <c r="B1305" s="1">
        <v>130.0</v>
      </c>
      <c r="C1305" s="1">
        <v>1.3052741E7</v>
      </c>
      <c r="D1305" s="1" t="s">
        <v>2197</v>
      </c>
      <c r="E1305" s="1" t="s">
        <v>70</v>
      </c>
      <c r="F1305" s="1" t="s">
        <v>2410</v>
      </c>
      <c r="G1305" s="1" t="s">
        <v>14</v>
      </c>
      <c r="H1305" s="1">
        <v>3.6E7</v>
      </c>
      <c r="I1305" s="1">
        <v>6.7</v>
      </c>
      <c r="J1305" s="1">
        <f>(IMDB_Movies!$C1305-IMDB_Movies!$H1305)</f>
        <v>-22947259</v>
      </c>
    </row>
    <row r="1306" ht="14.25" customHeight="1">
      <c r="A1306" s="1" t="s">
        <v>2411</v>
      </c>
      <c r="B1306" s="1">
        <v>127.0</v>
      </c>
      <c r="C1306" s="1">
        <v>1.4378353E7</v>
      </c>
      <c r="D1306" s="1" t="s">
        <v>1160</v>
      </c>
      <c r="E1306" s="1" t="s">
        <v>70</v>
      </c>
      <c r="F1306" s="1" t="s">
        <v>2412</v>
      </c>
      <c r="G1306" s="1" t="s">
        <v>14</v>
      </c>
      <c r="H1306" s="1">
        <v>3.6E7</v>
      </c>
      <c r="I1306" s="1">
        <v>6.8</v>
      </c>
      <c r="J1306" s="1">
        <f>(IMDB_Movies!$C1306-IMDB_Movies!$H1306)</f>
        <v>-21621647</v>
      </c>
    </row>
    <row r="1307" ht="14.25" customHeight="1">
      <c r="A1307" s="1" t="s">
        <v>1243</v>
      </c>
      <c r="B1307" s="1">
        <v>114.0</v>
      </c>
      <c r="C1307" s="1">
        <v>3.3037754E7</v>
      </c>
      <c r="D1307" s="1" t="s">
        <v>2078</v>
      </c>
      <c r="E1307" s="1" t="s">
        <v>70</v>
      </c>
      <c r="F1307" s="1" t="s">
        <v>2413</v>
      </c>
      <c r="G1307" s="1" t="s">
        <v>14</v>
      </c>
      <c r="H1307" s="1">
        <v>3.7E7</v>
      </c>
      <c r="I1307" s="1">
        <v>6.0</v>
      </c>
      <c r="J1307" s="1">
        <f>(IMDB_Movies!$C1307-IMDB_Movies!$H1307)</f>
        <v>-3962246</v>
      </c>
    </row>
    <row r="1308" ht="14.25" customHeight="1">
      <c r="A1308" s="1" t="s">
        <v>1832</v>
      </c>
      <c r="B1308" s="1">
        <v>106.0</v>
      </c>
      <c r="C1308" s="1">
        <v>1.2339633E7</v>
      </c>
      <c r="D1308" s="1" t="s">
        <v>968</v>
      </c>
      <c r="E1308" s="1" t="s">
        <v>70</v>
      </c>
      <c r="F1308" s="1" t="s">
        <v>2414</v>
      </c>
      <c r="G1308" s="1" t="s">
        <v>14</v>
      </c>
      <c r="H1308" s="1">
        <v>3.6E7</v>
      </c>
      <c r="I1308" s="1">
        <v>7.8</v>
      </c>
      <c r="J1308" s="1">
        <f>(IMDB_Movies!$C1308-IMDB_Movies!$H1308)</f>
        <v>-23660367</v>
      </c>
    </row>
    <row r="1309" ht="14.25" customHeight="1">
      <c r="A1309" s="1" t="s">
        <v>1820</v>
      </c>
      <c r="B1309" s="1">
        <v>95.0</v>
      </c>
      <c r="C1309" s="1">
        <v>2954405.0</v>
      </c>
      <c r="D1309" s="1" t="s">
        <v>2415</v>
      </c>
      <c r="E1309" s="1" t="s">
        <v>53</v>
      </c>
      <c r="F1309" s="1" t="s">
        <v>2416</v>
      </c>
      <c r="G1309" s="1" t="s">
        <v>14</v>
      </c>
      <c r="H1309" s="1">
        <v>3.6E7</v>
      </c>
      <c r="I1309" s="1">
        <v>5.3</v>
      </c>
      <c r="J1309" s="1">
        <f>(IMDB_Movies!$C1309-IMDB_Movies!$H1309)</f>
        <v>-33045595</v>
      </c>
    </row>
    <row r="1310" ht="14.25" customHeight="1">
      <c r="A1310" s="1" t="s">
        <v>558</v>
      </c>
      <c r="B1310" s="1">
        <v>81.0</v>
      </c>
      <c r="C1310" s="1">
        <v>3.0105968E7</v>
      </c>
      <c r="D1310" s="1" t="s">
        <v>280</v>
      </c>
      <c r="E1310" s="1" t="s">
        <v>43</v>
      </c>
      <c r="F1310" s="1" t="s">
        <v>2417</v>
      </c>
      <c r="G1310" s="1" t="s">
        <v>14</v>
      </c>
      <c r="H1310" s="1">
        <v>3.7E7</v>
      </c>
      <c r="I1310" s="1">
        <v>4.5</v>
      </c>
      <c r="J1310" s="1">
        <f>(IMDB_Movies!$C1310-IMDB_Movies!$H1310)</f>
        <v>-6894032</v>
      </c>
    </row>
    <row r="1311" ht="14.25" customHeight="1">
      <c r="A1311" s="1" t="s">
        <v>2418</v>
      </c>
      <c r="B1311" s="1">
        <v>95.0</v>
      </c>
      <c r="C1311" s="1">
        <v>3.7788228E7</v>
      </c>
      <c r="D1311" s="1" t="s">
        <v>57</v>
      </c>
      <c r="E1311" s="1" t="s">
        <v>57</v>
      </c>
      <c r="F1311" s="1" t="s">
        <v>2419</v>
      </c>
      <c r="G1311" s="1" t="s">
        <v>14</v>
      </c>
      <c r="H1311" s="1">
        <v>3.52E7</v>
      </c>
      <c r="I1311" s="1">
        <v>5.4</v>
      </c>
      <c r="J1311" s="1">
        <f>(IMDB_Movies!$C1311-IMDB_Movies!$H1311)</f>
        <v>2588228</v>
      </c>
    </row>
    <row r="1312" ht="14.25" customHeight="1">
      <c r="A1312" s="1" t="s">
        <v>923</v>
      </c>
      <c r="B1312" s="1">
        <v>108.0</v>
      </c>
      <c r="C1312" s="1">
        <v>2.77313371E8</v>
      </c>
      <c r="D1312" s="1" t="s">
        <v>57</v>
      </c>
      <c r="E1312" s="1" t="s">
        <v>57</v>
      </c>
      <c r="F1312" s="1" t="s">
        <v>2420</v>
      </c>
      <c r="G1312" s="1" t="s">
        <v>14</v>
      </c>
      <c r="H1312" s="1">
        <v>3.5E7</v>
      </c>
      <c r="I1312" s="1">
        <v>7.8</v>
      </c>
      <c r="J1312" s="1">
        <f>(IMDB_Movies!$C1312-IMDB_Movies!$H1312)</f>
        <v>242313371</v>
      </c>
    </row>
    <row r="1313" ht="14.25" customHeight="1">
      <c r="A1313" s="1" t="s">
        <v>2421</v>
      </c>
      <c r="B1313" s="1">
        <v>105.0</v>
      </c>
      <c r="C1313" s="1">
        <v>2126511.0</v>
      </c>
      <c r="D1313" s="1" t="s">
        <v>2422</v>
      </c>
      <c r="E1313" s="1" t="s">
        <v>12</v>
      </c>
      <c r="F1313" s="1" t="s">
        <v>2423</v>
      </c>
      <c r="G1313" s="1" t="s">
        <v>58</v>
      </c>
      <c r="H1313" s="1">
        <v>3.6E7</v>
      </c>
      <c r="I1313" s="1">
        <v>7.2</v>
      </c>
      <c r="J1313" s="1">
        <f>(IMDB_Movies!$C1313-IMDB_Movies!$H1313)</f>
        <v>-33873489</v>
      </c>
    </row>
    <row r="1314" ht="14.25" customHeight="1">
      <c r="A1314" s="1" t="s">
        <v>736</v>
      </c>
      <c r="B1314" s="1">
        <v>95.0</v>
      </c>
      <c r="C1314" s="1">
        <v>2.05399422E8</v>
      </c>
      <c r="D1314" s="1" t="s">
        <v>529</v>
      </c>
      <c r="E1314" s="1" t="s">
        <v>12</v>
      </c>
      <c r="F1314" s="1" t="s">
        <v>2424</v>
      </c>
      <c r="G1314" s="1" t="s">
        <v>14</v>
      </c>
      <c r="H1314" s="1">
        <v>3.3E7</v>
      </c>
      <c r="I1314" s="1">
        <v>6.6</v>
      </c>
      <c r="J1314" s="1">
        <f>(IMDB_Movies!$C1314-IMDB_Movies!$H1314)</f>
        <v>172399422</v>
      </c>
    </row>
    <row r="1315" ht="14.25" customHeight="1">
      <c r="A1315" s="1" t="s">
        <v>151</v>
      </c>
      <c r="B1315" s="1">
        <v>126.0</v>
      </c>
      <c r="C1315" s="1">
        <v>2.51188924E8</v>
      </c>
      <c r="D1315" s="1" t="s">
        <v>73</v>
      </c>
      <c r="E1315" s="1" t="s">
        <v>12</v>
      </c>
      <c r="F1315" s="1" t="s">
        <v>2425</v>
      </c>
      <c r="G1315" s="1" t="s">
        <v>14</v>
      </c>
      <c r="H1315" s="1">
        <v>3.5E7</v>
      </c>
      <c r="I1315" s="1">
        <v>7.6</v>
      </c>
      <c r="J1315" s="1">
        <f>(IMDB_Movies!$C1315-IMDB_Movies!$H1315)</f>
        <v>216188924</v>
      </c>
    </row>
    <row r="1316" ht="14.25" customHeight="1">
      <c r="A1316" s="1" t="s">
        <v>1863</v>
      </c>
      <c r="B1316" s="1">
        <v>102.0</v>
      </c>
      <c r="C1316" s="1">
        <v>1068392.0</v>
      </c>
      <c r="D1316" s="1" t="s">
        <v>2426</v>
      </c>
      <c r="E1316" s="1" t="s">
        <v>53</v>
      </c>
      <c r="F1316" s="1" t="s">
        <v>2427</v>
      </c>
      <c r="G1316" s="1" t="s">
        <v>14</v>
      </c>
      <c r="H1316" s="1">
        <v>3.6E7</v>
      </c>
      <c r="I1316" s="1">
        <v>5.9</v>
      </c>
      <c r="J1316" s="1">
        <f>(IMDB_Movies!$C1316-IMDB_Movies!$H1316)</f>
        <v>-34931608</v>
      </c>
    </row>
    <row r="1317" ht="14.25" customHeight="1">
      <c r="A1317" s="1" t="s">
        <v>423</v>
      </c>
      <c r="B1317" s="1">
        <v>121.0</v>
      </c>
      <c r="C1317" s="1">
        <v>1.44731527E8</v>
      </c>
      <c r="D1317" s="1" t="s">
        <v>185</v>
      </c>
      <c r="E1317" s="1" t="s">
        <v>12</v>
      </c>
      <c r="F1317" s="1" t="s">
        <v>2428</v>
      </c>
      <c r="G1317" s="1" t="s">
        <v>14</v>
      </c>
      <c r="H1317" s="1">
        <v>3.5E7</v>
      </c>
      <c r="I1317" s="1">
        <v>6.7</v>
      </c>
      <c r="J1317" s="1">
        <f>(IMDB_Movies!$C1317-IMDB_Movies!$H1317)</f>
        <v>109731527</v>
      </c>
    </row>
    <row r="1318" ht="14.25" customHeight="1">
      <c r="A1318" s="1" t="s">
        <v>766</v>
      </c>
      <c r="B1318" s="1">
        <v>129.0</v>
      </c>
      <c r="C1318" s="1">
        <v>2.55950375E8</v>
      </c>
      <c r="D1318" s="1" t="s">
        <v>616</v>
      </c>
      <c r="E1318" s="1" t="s">
        <v>53</v>
      </c>
      <c r="F1318" s="1" t="s">
        <v>2429</v>
      </c>
      <c r="G1318" s="1" t="s">
        <v>14</v>
      </c>
      <c r="H1318" s="1">
        <v>2.9E7</v>
      </c>
      <c r="I1318" s="1">
        <v>7.7</v>
      </c>
      <c r="J1318" s="1">
        <f>(IMDB_Movies!$C1318-IMDB_Movies!$H1318)</f>
        <v>226950375</v>
      </c>
    </row>
    <row r="1319" ht="14.25" customHeight="1">
      <c r="A1319" s="1" t="s">
        <v>1685</v>
      </c>
      <c r="B1319" s="1">
        <v>88.0</v>
      </c>
      <c r="C1319" s="1">
        <v>1.12692062E8</v>
      </c>
      <c r="D1319" s="1" t="s">
        <v>1076</v>
      </c>
      <c r="E1319" s="1" t="s">
        <v>12</v>
      </c>
      <c r="F1319" s="1" t="s">
        <v>2430</v>
      </c>
      <c r="G1319" s="1" t="s">
        <v>14</v>
      </c>
      <c r="H1319" s="1">
        <v>3.5E7</v>
      </c>
      <c r="I1319" s="1">
        <v>5.4</v>
      </c>
      <c r="J1319" s="1">
        <f>(IMDB_Movies!$C1319-IMDB_Movies!$H1319)</f>
        <v>77692062</v>
      </c>
    </row>
    <row r="1320" ht="14.25" customHeight="1">
      <c r="A1320" s="1" t="s">
        <v>940</v>
      </c>
      <c r="B1320" s="1">
        <v>106.0</v>
      </c>
      <c r="C1320" s="1">
        <v>1.17528646E8</v>
      </c>
      <c r="D1320" s="1" t="s">
        <v>407</v>
      </c>
      <c r="E1320" s="1" t="s">
        <v>57</v>
      </c>
      <c r="F1320" s="1" t="s">
        <v>2431</v>
      </c>
      <c r="G1320" s="1" t="s">
        <v>14</v>
      </c>
      <c r="H1320" s="1">
        <v>3.5E7</v>
      </c>
      <c r="I1320" s="1">
        <v>6.9</v>
      </c>
      <c r="J1320" s="1">
        <f>(IMDB_Movies!$C1320-IMDB_Movies!$H1320)</f>
        <v>82528646</v>
      </c>
    </row>
    <row r="1321" ht="14.25" customHeight="1">
      <c r="A1321" s="1" t="s">
        <v>2382</v>
      </c>
      <c r="B1321" s="1">
        <v>110.0</v>
      </c>
      <c r="C1321" s="1">
        <v>1.71031347E8</v>
      </c>
      <c r="D1321" s="1" t="s">
        <v>2047</v>
      </c>
      <c r="E1321" s="1" t="s">
        <v>43</v>
      </c>
      <c r="F1321" s="1" t="s">
        <v>2432</v>
      </c>
      <c r="G1321" s="1" t="s">
        <v>14</v>
      </c>
      <c r="H1321" s="1">
        <v>3.8E7</v>
      </c>
      <c r="I1321" s="1">
        <v>7.7</v>
      </c>
      <c r="J1321" s="1">
        <f>(IMDB_Movies!$C1321-IMDB_Movies!$H1321)</f>
        <v>133031347</v>
      </c>
    </row>
    <row r="1322" ht="14.25" customHeight="1">
      <c r="A1322" s="1" t="s">
        <v>1376</v>
      </c>
      <c r="B1322" s="1">
        <v>109.0</v>
      </c>
      <c r="C1322" s="1">
        <v>1.24732962E8</v>
      </c>
      <c r="D1322" s="1" t="s">
        <v>545</v>
      </c>
      <c r="E1322" s="1" t="s">
        <v>57</v>
      </c>
      <c r="F1322" s="1" t="s">
        <v>2433</v>
      </c>
      <c r="G1322" s="1" t="s">
        <v>14</v>
      </c>
      <c r="H1322" s="1">
        <v>3.5E7</v>
      </c>
      <c r="I1322" s="1">
        <v>6.8</v>
      </c>
      <c r="J1322" s="1">
        <f>(IMDB_Movies!$C1322-IMDB_Movies!$H1322)</f>
        <v>89732962</v>
      </c>
    </row>
    <row r="1323" ht="14.25" customHeight="1">
      <c r="A1323" s="1" t="s">
        <v>2434</v>
      </c>
      <c r="B1323" s="1">
        <v>143.0</v>
      </c>
      <c r="C1323" s="1">
        <v>8.23E7</v>
      </c>
      <c r="D1323" s="1" t="s">
        <v>531</v>
      </c>
      <c r="E1323" s="1" t="s">
        <v>43</v>
      </c>
      <c r="F1323" s="1" t="s">
        <v>2435</v>
      </c>
      <c r="G1323" s="1" t="s">
        <v>14</v>
      </c>
      <c r="H1323" s="1">
        <v>3.5E7</v>
      </c>
      <c r="I1323" s="1">
        <v>6.4</v>
      </c>
      <c r="J1323" s="1">
        <f>(IMDB_Movies!$C1323-IMDB_Movies!$H1323)</f>
        <v>47300000</v>
      </c>
    </row>
    <row r="1324" ht="14.25" customHeight="1">
      <c r="A1324" s="1" t="s">
        <v>940</v>
      </c>
      <c r="B1324" s="1">
        <v>120.0</v>
      </c>
      <c r="C1324" s="1">
        <v>1.34455175E8</v>
      </c>
      <c r="D1324" s="1" t="s">
        <v>407</v>
      </c>
      <c r="E1324" s="1" t="s">
        <v>57</v>
      </c>
      <c r="F1324" s="1" t="s">
        <v>2436</v>
      </c>
      <c r="G1324" s="1" t="s">
        <v>14</v>
      </c>
      <c r="H1324" s="1">
        <v>3.5E7</v>
      </c>
      <c r="I1324" s="1">
        <v>5.7</v>
      </c>
      <c r="J1324" s="1">
        <f>(IMDB_Movies!$C1324-IMDB_Movies!$H1324)</f>
        <v>99455175</v>
      </c>
    </row>
    <row r="1325" ht="14.25" customHeight="1">
      <c r="A1325" s="1" t="s">
        <v>234</v>
      </c>
      <c r="B1325" s="1">
        <v>128.0</v>
      </c>
      <c r="C1325" s="1">
        <v>7.91E7</v>
      </c>
      <c r="D1325" s="1" t="s">
        <v>581</v>
      </c>
      <c r="E1325" s="1" t="s">
        <v>62</v>
      </c>
      <c r="F1325" s="1" t="s">
        <v>2437</v>
      </c>
      <c r="G1325" s="1" t="s">
        <v>14</v>
      </c>
      <c r="H1325" s="1">
        <v>3.5E7</v>
      </c>
      <c r="I1325" s="1">
        <v>7.3</v>
      </c>
      <c r="J1325" s="1">
        <f>(IMDB_Movies!$C1325-IMDB_Movies!$H1325)</f>
        <v>44100000</v>
      </c>
    </row>
    <row r="1326" ht="14.25" customHeight="1">
      <c r="A1326" s="1" t="s">
        <v>1096</v>
      </c>
      <c r="B1326" s="1">
        <v>123.0</v>
      </c>
      <c r="C1326" s="1">
        <v>8.1159365E7</v>
      </c>
      <c r="D1326" s="1" t="s">
        <v>790</v>
      </c>
      <c r="E1326" s="1" t="s">
        <v>62</v>
      </c>
      <c r="F1326" s="1" t="s">
        <v>2438</v>
      </c>
      <c r="G1326" s="1" t="s">
        <v>14</v>
      </c>
      <c r="H1326" s="1">
        <v>3.5E7</v>
      </c>
      <c r="I1326" s="1">
        <v>6.8</v>
      </c>
      <c r="J1326" s="1">
        <f>(IMDB_Movies!$C1326-IMDB_Movies!$H1326)</f>
        <v>46159365</v>
      </c>
    </row>
    <row r="1327" ht="14.25" customHeight="1">
      <c r="A1327" s="1" t="s">
        <v>1140</v>
      </c>
      <c r="B1327" s="1">
        <v>129.0</v>
      </c>
      <c r="C1327" s="1">
        <v>1.1000826E8</v>
      </c>
      <c r="D1327" s="1" t="s">
        <v>631</v>
      </c>
      <c r="E1327" s="1" t="s">
        <v>57</v>
      </c>
      <c r="F1327" s="1" t="s">
        <v>2439</v>
      </c>
      <c r="G1327" s="1" t="s">
        <v>14</v>
      </c>
      <c r="H1327" s="1">
        <v>3.5E7</v>
      </c>
      <c r="I1327" s="1">
        <v>6.3</v>
      </c>
      <c r="J1327" s="1">
        <f>(IMDB_Movies!$C1327-IMDB_Movies!$H1327)</f>
        <v>75008260</v>
      </c>
    </row>
    <row r="1328" ht="14.25" customHeight="1">
      <c r="A1328" s="1" t="s">
        <v>2440</v>
      </c>
      <c r="B1328" s="1">
        <v>105.0</v>
      </c>
      <c r="C1328" s="1">
        <v>6.7962333E7</v>
      </c>
      <c r="D1328" s="1" t="s">
        <v>631</v>
      </c>
      <c r="E1328" s="1" t="s">
        <v>57</v>
      </c>
      <c r="F1328" s="1" t="s">
        <v>2441</v>
      </c>
      <c r="G1328" s="1" t="s">
        <v>14</v>
      </c>
      <c r="H1328" s="1">
        <v>3.5E7</v>
      </c>
      <c r="I1328" s="1">
        <v>5.9</v>
      </c>
      <c r="J1328" s="1">
        <f>(IMDB_Movies!$C1328-IMDB_Movies!$H1328)</f>
        <v>32962333</v>
      </c>
    </row>
    <row r="1329" ht="14.25" customHeight="1">
      <c r="A1329" s="1" t="s">
        <v>952</v>
      </c>
      <c r="B1329" s="1">
        <v>162.0</v>
      </c>
      <c r="C1329" s="1">
        <v>7.865143E7</v>
      </c>
      <c r="D1329" s="1" t="s">
        <v>2442</v>
      </c>
      <c r="E1329" s="1" t="s">
        <v>70</v>
      </c>
      <c r="F1329" s="1" t="s">
        <v>2443</v>
      </c>
      <c r="G1329" s="1" t="s">
        <v>14</v>
      </c>
      <c r="H1329" s="1">
        <v>2.7E7</v>
      </c>
      <c r="I1329" s="1">
        <v>7.4</v>
      </c>
      <c r="J1329" s="1">
        <f>(IMDB_Movies!$C1329-IMDB_Movies!$H1329)</f>
        <v>51651430</v>
      </c>
    </row>
    <row r="1330" ht="14.25" customHeight="1">
      <c r="A1330" s="1" t="s">
        <v>1690</v>
      </c>
      <c r="B1330" s="1">
        <v>138.0</v>
      </c>
      <c r="C1330" s="1">
        <v>6.4604977E7</v>
      </c>
      <c r="D1330" s="1" t="s">
        <v>797</v>
      </c>
      <c r="E1330" s="1" t="s">
        <v>62</v>
      </c>
      <c r="F1330" s="1" t="s">
        <v>2444</v>
      </c>
      <c r="G1330" s="1" t="s">
        <v>14</v>
      </c>
      <c r="H1330" s="1">
        <v>3.5E7</v>
      </c>
      <c r="I1330" s="1">
        <v>8.3</v>
      </c>
      <c r="J1330" s="1">
        <f>(IMDB_Movies!$C1330-IMDB_Movies!$H1330)</f>
        <v>29604977</v>
      </c>
    </row>
    <row r="1331" ht="14.25" customHeight="1">
      <c r="A1331" s="1" t="s">
        <v>271</v>
      </c>
      <c r="B1331" s="1">
        <v>100.0</v>
      </c>
      <c r="C1331" s="1">
        <v>6.3939454E7</v>
      </c>
      <c r="D1331" s="1" t="s">
        <v>2445</v>
      </c>
      <c r="E1331" s="1" t="s">
        <v>43</v>
      </c>
      <c r="F1331" s="1" t="s">
        <v>2446</v>
      </c>
      <c r="G1331" s="1" t="s">
        <v>14</v>
      </c>
      <c r="H1331" s="1">
        <v>3.5E7</v>
      </c>
      <c r="I1331" s="1">
        <v>6.2</v>
      </c>
      <c r="J1331" s="1">
        <f>(IMDB_Movies!$C1331-IMDB_Movies!$H1331)</f>
        <v>28939454</v>
      </c>
    </row>
    <row r="1332" ht="14.25" customHeight="1">
      <c r="A1332" s="1" t="s">
        <v>731</v>
      </c>
      <c r="B1332" s="1">
        <v>90.0</v>
      </c>
      <c r="C1332" s="1">
        <v>6.3826569E7</v>
      </c>
      <c r="D1332" s="1" t="s">
        <v>57</v>
      </c>
      <c r="E1332" s="1" t="s">
        <v>57</v>
      </c>
      <c r="F1332" s="1" t="s">
        <v>2447</v>
      </c>
      <c r="G1332" s="1" t="s">
        <v>14</v>
      </c>
      <c r="H1332" s="1">
        <v>3.5E7</v>
      </c>
      <c r="I1332" s="1">
        <v>6.3</v>
      </c>
      <c r="J1332" s="1">
        <f>(IMDB_Movies!$C1332-IMDB_Movies!$H1332)</f>
        <v>28826569</v>
      </c>
    </row>
    <row r="1333" ht="14.25" customHeight="1">
      <c r="A1333" s="1" t="s">
        <v>567</v>
      </c>
      <c r="B1333" s="1">
        <v>108.0</v>
      </c>
      <c r="C1333" s="1">
        <v>6.0054449E7</v>
      </c>
      <c r="D1333" s="1" t="s">
        <v>817</v>
      </c>
      <c r="E1333" s="1" t="s">
        <v>12</v>
      </c>
      <c r="F1333" s="1" t="s">
        <v>2448</v>
      </c>
      <c r="G1333" s="1" t="s">
        <v>14</v>
      </c>
      <c r="H1333" s="1">
        <v>3.5E7</v>
      </c>
      <c r="I1333" s="1">
        <v>5.8</v>
      </c>
      <c r="J1333" s="1">
        <f>(IMDB_Movies!$C1333-IMDB_Movies!$H1333)</f>
        <v>25054449</v>
      </c>
    </row>
    <row r="1334" ht="14.25" customHeight="1">
      <c r="A1334" s="1" t="s">
        <v>2132</v>
      </c>
      <c r="B1334" s="1">
        <v>101.0</v>
      </c>
      <c r="C1334" s="1">
        <v>2.6505E7</v>
      </c>
      <c r="D1334" s="1" t="s">
        <v>82</v>
      </c>
      <c r="E1334" s="1" t="s">
        <v>82</v>
      </c>
      <c r="F1334" s="1" t="s">
        <v>2449</v>
      </c>
      <c r="G1334" s="1" t="s">
        <v>14</v>
      </c>
      <c r="H1334" s="1">
        <v>1800000.0</v>
      </c>
      <c r="I1334" s="1">
        <v>7.5</v>
      </c>
      <c r="J1334" s="1">
        <f>(IMDB_Movies!$C1334-IMDB_Movies!$H1334)</f>
        <v>24705000</v>
      </c>
    </row>
    <row r="1335" ht="14.25" customHeight="1">
      <c r="A1335" s="1" t="s">
        <v>892</v>
      </c>
      <c r="B1335" s="1">
        <v>109.0</v>
      </c>
      <c r="C1335" s="1">
        <v>6.1280963E7</v>
      </c>
      <c r="D1335" s="1" t="s">
        <v>1506</v>
      </c>
      <c r="E1335" s="1" t="s">
        <v>82</v>
      </c>
      <c r="F1335" s="1" t="s">
        <v>2450</v>
      </c>
      <c r="G1335" s="1" t="s">
        <v>14</v>
      </c>
      <c r="H1335" s="1">
        <v>3.3E7</v>
      </c>
      <c r="I1335" s="1">
        <v>6.3</v>
      </c>
      <c r="J1335" s="1">
        <f>(IMDB_Movies!$C1335-IMDB_Movies!$H1335)</f>
        <v>28280963</v>
      </c>
    </row>
    <row r="1336" ht="14.25" customHeight="1">
      <c r="A1336" s="1" t="s">
        <v>1189</v>
      </c>
      <c r="B1336" s="1">
        <v>132.0</v>
      </c>
      <c r="C1336" s="1">
        <v>5.6876365E7</v>
      </c>
      <c r="D1336" s="1" t="s">
        <v>73</v>
      </c>
      <c r="E1336" s="1" t="s">
        <v>12</v>
      </c>
      <c r="F1336" s="1" t="s">
        <v>2451</v>
      </c>
      <c r="G1336" s="1" t="s">
        <v>14</v>
      </c>
      <c r="H1336" s="1">
        <v>3.5E7</v>
      </c>
      <c r="I1336" s="1">
        <v>6.4</v>
      </c>
      <c r="J1336" s="1">
        <f>(IMDB_Movies!$C1336-IMDB_Movies!$H1336)</f>
        <v>21876365</v>
      </c>
    </row>
    <row r="1337" ht="14.25" customHeight="1">
      <c r="A1337" s="1" t="s">
        <v>1189</v>
      </c>
      <c r="B1337" s="1">
        <v>123.0</v>
      </c>
      <c r="C1337" s="1">
        <v>5.9699513E7</v>
      </c>
      <c r="D1337" s="1" t="s">
        <v>2452</v>
      </c>
      <c r="E1337" s="1" t="s">
        <v>53</v>
      </c>
      <c r="F1337" s="1" t="s">
        <v>2453</v>
      </c>
      <c r="G1337" s="1" t="s">
        <v>14</v>
      </c>
      <c r="H1337" s="1">
        <v>3.5E7</v>
      </c>
      <c r="I1337" s="1">
        <v>7.2</v>
      </c>
      <c r="J1337" s="1">
        <f>(IMDB_Movies!$C1337-IMDB_Movies!$H1337)</f>
        <v>24699513</v>
      </c>
    </row>
    <row r="1338" ht="14.25" customHeight="1">
      <c r="A1338" s="1" t="s">
        <v>2454</v>
      </c>
      <c r="B1338" s="1">
        <v>87.0</v>
      </c>
      <c r="C1338" s="1">
        <v>5.4132596E7</v>
      </c>
      <c r="D1338" s="1" t="s">
        <v>361</v>
      </c>
      <c r="E1338" s="1" t="s">
        <v>12</v>
      </c>
      <c r="F1338" s="1" t="s">
        <v>2455</v>
      </c>
      <c r="G1338" s="1" t="s">
        <v>14</v>
      </c>
      <c r="H1338" s="1">
        <v>3.4E7</v>
      </c>
      <c r="I1338" s="1">
        <v>6.3</v>
      </c>
      <c r="J1338" s="1">
        <f>(IMDB_Movies!$C1338-IMDB_Movies!$H1338)</f>
        <v>20132596</v>
      </c>
    </row>
    <row r="1339" ht="14.25" customHeight="1">
      <c r="A1339" s="1" t="s">
        <v>2456</v>
      </c>
      <c r="B1339" s="1">
        <v>109.0</v>
      </c>
      <c r="C1339" s="1">
        <v>5.2277485E7</v>
      </c>
      <c r="D1339" s="1" t="s">
        <v>616</v>
      </c>
      <c r="E1339" s="1" t="s">
        <v>53</v>
      </c>
      <c r="F1339" s="1" t="s">
        <v>2457</v>
      </c>
      <c r="G1339" s="1" t="s">
        <v>14</v>
      </c>
      <c r="H1339" s="1">
        <v>3.5E7</v>
      </c>
      <c r="I1339" s="1">
        <v>6.9</v>
      </c>
      <c r="J1339" s="1">
        <f>(IMDB_Movies!$C1339-IMDB_Movies!$H1339)</f>
        <v>17277485</v>
      </c>
    </row>
    <row r="1340" ht="14.25" customHeight="1">
      <c r="A1340" s="1" t="s">
        <v>1311</v>
      </c>
      <c r="B1340" s="1">
        <v>109.0</v>
      </c>
      <c r="C1340" s="1">
        <v>5.5802754E7</v>
      </c>
      <c r="D1340" s="1" t="s">
        <v>631</v>
      </c>
      <c r="E1340" s="1" t="s">
        <v>57</v>
      </c>
      <c r="F1340" s="1" t="s">
        <v>2458</v>
      </c>
      <c r="G1340" s="1" t="s">
        <v>14</v>
      </c>
      <c r="H1340" s="1">
        <v>3.5E7</v>
      </c>
      <c r="I1340" s="1">
        <v>6.6</v>
      </c>
      <c r="J1340" s="1">
        <f>(IMDB_Movies!$C1340-IMDB_Movies!$H1340)</f>
        <v>20802754</v>
      </c>
    </row>
    <row r="1341" ht="14.25" customHeight="1">
      <c r="A1341" s="1" t="s">
        <v>2459</v>
      </c>
      <c r="B1341" s="1">
        <v>92.0</v>
      </c>
      <c r="C1341" s="1">
        <v>5.5291815E7</v>
      </c>
      <c r="D1341" s="1" t="s">
        <v>57</v>
      </c>
      <c r="E1341" s="1" t="s">
        <v>57</v>
      </c>
      <c r="F1341" s="1" t="s">
        <v>2460</v>
      </c>
      <c r="G1341" s="1" t="s">
        <v>14</v>
      </c>
      <c r="H1341" s="1">
        <v>3.5E7</v>
      </c>
      <c r="I1341" s="1">
        <v>6.0</v>
      </c>
      <c r="J1341" s="1">
        <f>(IMDB_Movies!$C1341-IMDB_Movies!$H1341)</f>
        <v>20291815</v>
      </c>
    </row>
    <row r="1342" ht="14.25" customHeight="1">
      <c r="A1342" s="1" t="s">
        <v>766</v>
      </c>
      <c r="B1342" s="1">
        <v>125.0</v>
      </c>
      <c r="C1342" s="1">
        <v>8.3299761E7</v>
      </c>
      <c r="D1342" s="1" t="s">
        <v>2461</v>
      </c>
      <c r="E1342" s="1" t="s">
        <v>53</v>
      </c>
      <c r="F1342" s="1" t="s">
        <v>2462</v>
      </c>
      <c r="G1342" s="1" t="s">
        <v>14</v>
      </c>
      <c r="H1342" s="1">
        <v>3.5E7</v>
      </c>
      <c r="I1342" s="1">
        <v>7.5</v>
      </c>
      <c r="J1342" s="1">
        <f>(IMDB_Movies!$C1342-IMDB_Movies!$H1342)</f>
        <v>48299761</v>
      </c>
    </row>
    <row r="1343" ht="14.25" customHeight="1">
      <c r="A1343" s="1" t="s">
        <v>1744</v>
      </c>
      <c r="B1343" s="1">
        <v>202.0</v>
      </c>
      <c r="C1343" s="1">
        <v>4.8169908E7</v>
      </c>
      <c r="D1343" s="1" t="s">
        <v>2071</v>
      </c>
      <c r="E1343" s="1" t="s">
        <v>53</v>
      </c>
      <c r="F1343" s="1" t="s">
        <v>2463</v>
      </c>
      <c r="G1343" s="1" t="s">
        <v>14</v>
      </c>
      <c r="H1343" s="1">
        <v>3.3E7</v>
      </c>
      <c r="I1343" s="1">
        <v>7.7</v>
      </c>
      <c r="J1343" s="1">
        <f>(IMDB_Movies!$C1343-IMDB_Movies!$H1343)</f>
        <v>15169908</v>
      </c>
    </row>
    <row r="1344" ht="14.25" customHeight="1">
      <c r="A1344" s="1" t="s">
        <v>1140</v>
      </c>
      <c r="B1344" s="1">
        <v>134.0</v>
      </c>
      <c r="C1344" s="1">
        <v>6.7523385E7</v>
      </c>
      <c r="D1344" s="1" t="s">
        <v>57</v>
      </c>
      <c r="E1344" s="1" t="s">
        <v>57</v>
      </c>
      <c r="F1344" s="1" t="s">
        <v>2464</v>
      </c>
      <c r="G1344" s="1" t="s">
        <v>14</v>
      </c>
      <c r="H1344" s="1">
        <v>3.5E7</v>
      </c>
      <c r="I1344" s="1">
        <v>6.2</v>
      </c>
      <c r="J1344" s="1">
        <f>(IMDB_Movies!$C1344-IMDB_Movies!$H1344)</f>
        <v>32523385</v>
      </c>
    </row>
    <row r="1345" ht="14.25" customHeight="1">
      <c r="A1345" s="1" t="s">
        <v>803</v>
      </c>
      <c r="B1345" s="1">
        <v>88.0</v>
      </c>
      <c r="C1345" s="1">
        <v>4.9474048E7</v>
      </c>
      <c r="D1345" s="1" t="s">
        <v>1081</v>
      </c>
      <c r="E1345" s="1" t="s">
        <v>57</v>
      </c>
      <c r="F1345" s="1" t="s">
        <v>2465</v>
      </c>
      <c r="G1345" s="1" t="s">
        <v>14</v>
      </c>
      <c r="H1345" s="1">
        <v>3.5E7</v>
      </c>
      <c r="I1345" s="1">
        <v>5.4</v>
      </c>
      <c r="J1345" s="1">
        <f>(IMDB_Movies!$C1345-IMDB_Movies!$H1345)</f>
        <v>14474048</v>
      </c>
    </row>
    <row r="1346" ht="14.25" customHeight="1">
      <c r="A1346" s="1" t="s">
        <v>2466</v>
      </c>
      <c r="B1346" s="1">
        <v>92.0</v>
      </c>
      <c r="C1346" s="1">
        <v>4.5802315E7</v>
      </c>
      <c r="D1346" s="1" t="s">
        <v>155</v>
      </c>
      <c r="E1346" s="1" t="s">
        <v>12</v>
      </c>
      <c r="F1346" s="1" t="s">
        <v>2467</v>
      </c>
      <c r="G1346" s="1" t="s">
        <v>14</v>
      </c>
      <c r="H1346" s="1">
        <v>3.5E7</v>
      </c>
      <c r="I1346" s="1">
        <v>6.6</v>
      </c>
      <c r="J1346" s="1">
        <f>(IMDB_Movies!$C1346-IMDB_Movies!$H1346)</f>
        <v>10802315</v>
      </c>
    </row>
    <row r="1347" ht="14.25" customHeight="1">
      <c r="A1347" s="1" t="s">
        <v>2129</v>
      </c>
      <c r="B1347" s="1">
        <v>91.0</v>
      </c>
      <c r="C1347" s="1">
        <v>4.3792641E7</v>
      </c>
      <c r="D1347" s="1" t="s">
        <v>631</v>
      </c>
      <c r="E1347" s="1" t="s">
        <v>57</v>
      </c>
      <c r="F1347" s="1" t="s">
        <v>2468</v>
      </c>
      <c r="G1347" s="1" t="s">
        <v>14</v>
      </c>
      <c r="H1347" s="1">
        <v>3.5E7</v>
      </c>
      <c r="I1347" s="1">
        <v>5.3</v>
      </c>
      <c r="J1347" s="1">
        <f>(IMDB_Movies!$C1347-IMDB_Movies!$H1347)</f>
        <v>8792641</v>
      </c>
    </row>
    <row r="1348" ht="14.25" customHeight="1">
      <c r="A1348" s="1" t="s">
        <v>808</v>
      </c>
      <c r="B1348" s="1">
        <v>75.0</v>
      </c>
      <c r="C1348" s="1">
        <v>5.7651794E7</v>
      </c>
      <c r="D1348" s="1" t="s">
        <v>1363</v>
      </c>
      <c r="E1348" s="1" t="s">
        <v>57</v>
      </c>
      <c r="F1348" s="1" t="s">
        <v>2469</v>
      </c>
      <c r="G1348" s="1" t="s">
        <v>14</v>
      </c>
      <c r="H1348" s="1">
        <v>3.3E7</v>
      </c>
      <c r="I1348" s="1">
        <v>5.6</v>
      </c>
      <c r="J1348" s="1">
        <f>(IMDB_Movies!$C1348-IMDB_Movies!$H1348)</f>
        <v>24651794</v>
      </c>
    </row>
    <row r="1349" ht="14.25" customHeight="1">
      <c r="A1349" s="1" t="s">
        <v>2470</v>
      </c>
      <c r="B1349" s="1">
        <v>98.0</v>
      </c>
      <c r="C1349" s="1">
        <v>4.3894863E7</v>
      </c>
      <c r="D1349" s="1" t="s">
        <v>631</v>
      </c>
      <c r="E1349" s="1" t="s">
        <v>57</v>
      </c>
      <c r="F1349" s="1" t="s">
        <v>2471</v>
      </c>
      <c r="G1349" s="1" t="s">
        <v>14</v>
      </c>
      <c r="H1349" s="1">
        <v>3.0E7</v>
      </c>
      <c r="I1349" s="1">
        <v>5.9</v>
      </c>
      <c r="J1349" s="1">
        <f>(IMDB_Movies!$C1349-IMDB_Movies!$H1349)</f>
        <v>13894863</v>
      </c>
    </row>
    <row r="1350" ht="14.25" customHeight="1">
      <c r="A1350" s="1" t="s">
        <v>197</v>
      </c>
      <c r="B1350" s="1">
        <v>147.0</v>
      </c>
      <c r="C1350" s="1">
        <v>4.1954997E7</v>
      </c>
      <c r="D1350" s="1" t="s">
        <v>644</v>
      </c>
      <c r="E1350" s="1" t="s">
        <v>53</v>
      </c>
      <c r="F1350" s="1" t="s">
        <v>2472</v>
      </c>
      <c r="G1350" s="1" t="s">
        <v>14</v>
      </c>
      <c r="H1350" s="1">
        <v>3.5E7</v>
      </c>
      <c r="I1350" s="1">
        <v>7.8</v>
      </c>
      <c r="J1350" s="1">
        <f>(IMDB_Movies!$C1350-IMDB_Movies!$H1350)</f>
        <v>6954997</v>
      </c>
    </row>
    <row r="1351" ht="14.25" customHeight="1">
      <c r="A1351" s="1" t="s">
        <v>857</v>
      </c>
      <c r="B1351" s="1">
        <v>100.0</v>
      </c>
      <c r="C1351" s="1">
        <v>3.9532308E7</v>
      </c>
      <c r="D1351" s="1" t="s">
        <v>1456</v>
      </c>
      <c r="E1351" s="1" t="s">
        <v>12</v>
      </c>
      <c r="F1351" s="1" t="s">
        <v>2473</v>
      </c>
      <c r="G1351" s="1" t="s">
        <v>14</v>
      </c>
      <c r="H1351" s="1">
        <v>3.3E7</v>
      </c>
      <c r="I1351" s="1">
        <v>6.7</v>
      </c>
      <c r="J1351" s="1">
        <f>(IMDB_Movies!$C1351-IMDB_Movies!$H1351)</f>
        <v>6532308</v>
      </c>
    </row>
    <row r="1352" ht="14.25" customHeight="1">
      <c r="A1352" s="1" t="s">
        <v>2474</v>
      </c>
      <c r="B1352" s="1">
        <v>120.0</v>
      </c>
      <c r="C1352" s="1">
        <v>7.66E7</v>
      </c>
      <c r="D1352" s="1" t="s">
        <v>2475</v>
      </c>
      <c r="E1352" s="1" t="s">
        <v>78</v>
      </c>
      <c r="F1352" s="1" t="s">
        <v>2476</v>
      </c>
      <c r="G1352" s="1" t="s">
        <v>14</v>
      </c>
      <c r="H1352" s="1">
        <v>1.07E7</v>
      </c>
      <c r="I1352" s="1">
        <v>7.4</v>
      </c>
      <c r="J1352" s="1">
        <f>(IMDB_Movies!$C1352-IMDB_Movies!$H1352)</f>
        <v>65900000</v>
      </c>
    </row>
    <row r="1353" ht="14.25" customHeight="1">
      <c r="A1353" s="1" t="s">
        <v>2382</v>
      </c>
      <c r="B1353" s="1">
        <v>104.0</v>
      </c>
      <c r="C1353" s="1">
        <v>3.9692139E7</v>
      </c>
      <c r="D1353" s="1" t="s">
        <v>2026</v>
      </c>
      <c r="E1353" s="1" t="s">
        <v>57</v>
      </c>
      <c r="F1353" s="1" t="s">
        <v>2477</v>
      </c>
      <c r="G1353" s="1" t="s">
        <v>14</v>
      </c>
      <c r="H1353" s="1">
        <v>3.5E7</v>
      </c>
      <c r="I1353" s="1">
        <v>6.2</v>
      </c>
      <c r="J1353" s="1">
        <f>(IMDB_Movies!$C1353-IMDB_Movies!$H1353)</f>
        <v>4692139</v>
      </c>
    </row>
    <row r="1354" ht="14.25" customHeight="1">
      <c r="A1354" s="1" t="s">
        <v>764</v>
      </c>
      <c r="B1354" s="1">
        <v>103.0</v>
      </c>
      <c r="C1354" s="1">
        <v>4.0687294E7</v>
      </c>
      <c r="D1354" s="1" t="s">
        <v>871</v>
      </c>
      <c r="E1354" s="1" t="s">
        <v>12</v>
      </c>
      <c r="F1354" s="1" t="s">
        <v>2478</v>
      </c>
      <c r="G1354" s="1" t="s">
        <v>14</v>
      </c>
      <c r="H1354" s="1">
        <v>3.5E7</v>
      </c>
      <c r="I1354" s="1">
        <v>5.4</v>
      </c>
      <c r="J1354" s="1">
        <f>(IMDB_Movies!$C1354-IMDB_Movies!$H1354)</f>
        <v>5687294</v>
      </c>
    </row>
    <row r="1355" ht="14.25" customHeight="1">
      <c r="A1355" s="1" t="s">
        <v>1832</v>
      </c>
      <c r="B1355" s="1">
        <v>109.0</v>
      </c>
      <c r="C1355" s="1">
        <v>3.7553932E7</v>
      </c>
      <c r="D1355" s="1" t="s">
        <v>1006</v>
      </c>
      <c r="E1355" s="1" t="s">
        <v>12</v>
      </c>
      <c r="F1355" s="1" t="s">
        <v>2479</v>
      </c>
      <c r="G1355" s="1" t="s">
        <v>14</v>
      </c>
      <c r="H1355" s="1">
        <v>4.0E7</v>
      </c>
      <c r="I1355" s="1">
        <v>6.7</v>
      </c>
      <c r="J1355" s="1">
        <f>(IMDB_Movies!$C1355-IMDB_Movies!$H1355)</f>
        <v>-2446068</v>
      </c>
    </row>
    <row r="1356" ht="14.25" customHeight="1">
      <c r="A1356" s="1" t="s">
        <v>2480</v>
      </c>
      <c r="B1356" s="1">
        <v>104.0</v>
      </c>
      <c r="C1356" s="1">
        <v>3.7481242E7</v>
      </c>
      <c r="D1356" s="1" t="s">
        <v>631</v>
      </c>
      <c r="E1356" s="1" t="s">
        <v>57</v>
      </c>
      <c r="F1356" s="1" t="s">
        <v>2481</v>
      </c>
      <c r="G1356" s="1" t="s">
        <v>14</v>
      </c>
      <c r="H1356" s="1">
        <v>3.5E7</v>
      </c>
      <c r="I1356" s="1">
        <v>5.3</v>
      </c>
      <c r="J1356" s="1">
        <f>(IMDB_Movies!$C1356-IMDB_Movies!$H1356)</f>
        <v>2481242</v>
      </c>
    </row>
    <row r="1357" ht="14.25" customHeight="1">
      <c r="A1357" s="1" t="s">
        <v>2482</v>
      </c>
      <c r="B1357" s="1">
        <v>112.0</v>
      </c>
      <c r="C1357" s="1">
        <v>3.9026186E7</v>
      </c>
      <c r="D1357" s="1" t="s">
        <v>545</v>
      </c>
      <c r="E1357" s="1" t="s">
        <v>57</v>
      </c>
      <c r="F1357" s="1" t="s">
        <v>2483</v>
      </c>
      <c r="G1357" s="1" t="s">
        <v>14</v>
      </c>
      <c r="H1357" s="1">
        <v>3.5E7</v>
      </c>
      <c r="I1357" s="1">
        <v>5.9</v>
      </c>
      <c r="J1357" s="1">
        <f>(IMDB_Movies!$C1357-IMDB_Movies!$H1357)</f>
        <v>4026186</v>
      </c>
    </row>
    <row r="1358" ht="14.25" customHeight="1">
      <c r="A1358" s="1" t="s">
        <v>2484</v>
      </c>
      <c r="B1358" s="1">
        <v>95.0</v>
      </c>
      <c r="C1358" s="1">
        <v>3.3422806E7</v>
      </c>
      <c r="D1358" s="1" t="s">
        <v>1854</v>
      </c>
      <c r="E1358" s="1" t="s">
        <v>43</v>
      </c>
      <c r="F1358" s="1" t="s">
        <v>2485</v>
      </c>
      <c r="G1358" s="1" t="s">
        <v>14</v>
      </c>
      <c r="H1358" s="1">
        <v>5.0E7</v>
      </c>
      <c r="I1358" s="1">
        <v>4.8</v>
      </c>
      <c r="J1358" s="1">
        <f>(IMDB_Movies!$C1358-IMDB_Movies!$H1358)</f>
        <v>-16577194</v>
      </c>
    </row>
    <row r="1359" ht="14.25" customHeight="1">
      <c r="A1359" s="1" t="s">
        <v>2486</v>
      </c>
      <c r="B1359" s="1">
        <v>102.0</v>
      </c>
      <c r="C1359" s="1">
        <v>3.3423521E7</v>
      </c>
      <c r="D1359" s="1" t="s">
        <v>430</v>
      </c>
      <c r="E1359" s="1" t="s">
        <v>12</v>
      </c>
      <c r="F1359" s="1" t="s">
        <v>2487</v>
      </c>
      <c r="G1359" s="1" t="s">
        <v>14</v>
      </c>
      <c r="H1359" s="1">
        <v>3.5E7</v>
      </c>
      <c r="I1359" s="1">
        <v>3.8</v>
      </c>
      <c r="J1359" s="1">
        <f>(IMDB_Movies!$C1359-IMDB_Movies!$H1359)</f>
        <v>-1576479</v>
      </c>
    </row>
    <row r="1360" ht="14.25" customHeight="1">
      <c r="A1360" s="1" t="s">
        <v>1336</v>
      </c>
      <c r="B1360" s="1">
        <v>150.0</v>
      </c>
      <c r="C1360" s="1">
        <v>3.2519322E7</v>
      </c>
      <c r="D1360" s="1" t="s">
        <v>2426</v>
      </c>
      <c r="E1360" s="1" t="s">
        <v>53</v>
      </c>
      <c r="F1360" s="1" t="s">
        <v>2488</v>
      </c>
      <c r="G1360" s="1" t="s">
        <v>14</v>
      </c>
      <c r="H1360" s="1">
        <v>3.5E7</v>
      </c>
      <c r="I1360" s="1">
        <v>8.5</v>
      </c>
      <c r="J1360" s="1">
        <f>(IMDB_Movies!$C1360-IMDB_Movies!$H1360)</f>
        <v>-2480678</v>
      </c>
    </row>
    <row r="1361" ht="14.25" customHeight="1">
      <c r="A1361" s="1" t="s">
        <v>2083</v>
      </c>
      <c r="B1361" s="1">
        <v>101.0</v>
      </c>
      <c r="C1361" s="1">
        <v>3.7617947E7</v>
      </c>
      <c r="D1361" s="1" t="s">
        <v>1984</v>
      </c>
      <c r="E1361" s="1" t="s">
        <v>70</v>
      </c>
      <c r="F1361" s="1" t="s">
        <v>2489</v>
      </c>
      <c r="G1361" s="1" t="s">
        <v>14</v>
      </c>
      <c r="H1361" s="1">
        <v>3.0E7</v>
      </c>
      <c r="I1361" s="1">
        <v>6.8</v>
      </c>
      <c r="J1361" s="1">
        <f>(IMDB_Movies!$C1361-IMDB_Movies!$H1361)</f>
        <v>7617947</v>
      </c>
    </row>
    <row r="1362" ht="14.25" customHeight="1">
      <c r="A1362" s="1" t="s">
        <v>1760</v>
      </c>
      <c r="B1362" s="1">
        <v>108.0</v>
      </c>
      <c r="C1362" s="1">
        <v>3.2048809E7</v>
      </c>
      <c r="D1362" s="1" t="s">
        <v>82</v>
      </c>
      <c r="E1362" s="1" t="s">
        <v>82</v>
      </c>
      <c r="F1362" s="1" t="s">
        <v>2490</v>
      </c>
      <c r="G1362" s="1" t="s">
        <v>14</v>
      </c>
      <c r="H1362" s="1">
        <v>3.0E7</v>
      </c>
      <c r="I1362" s="1">
        <v>5.3</v>
      </c>
      <c r="J1362" s="1">
        <f>(IMDB_Movies!$C1362-IMDB_Movies!$H1362)</f>
        <v>2048809</v>
      </c>
    </row>
    <row r="1363" ht="14.25" customHeight="1">
      <c r="A1363" s="1" t="s">
        <v>1084</v>
      </c>
      <c r="B1363" s="1">
        <v>98.0</v>
      </c>
      <c r="C1363" s="1">
        <v>3.3987757E7</v>
      </c>
      <c r="D1363" s="1" t="s">
        <v>129</v>
      </c>
      <c r="E1363" s="1" t="s">
        <v>70</v>
      </c>
      <c r="F1363" s="1" t="s">
        <v>2491</v>
      </c>
      <c r="G1363" s="1" t="s">
        <v>14</v>
      </c>
      <c r="H1363" s="1">
        <v>2.7E7</v>
      </c>
      <c r="I1363" s="1">
        <v>7.3</v>
      </c>
      <c r="J1363" s="1">
        <f>(IMDB_Movies!$C1363-IMDB_Movies!$H1363)</f>
        <v>6987757</v>
      </c>
    </row>
    <row r="1364" ht="14.25" customHeight="1">
      <c r="A1364" s="1" t="s">
        <v>1300</v>
      </c>
      <c r="B1364" s="1">
        <v>137.0</v>
      </c>
      <c r="C1364" s="1">
        <v>3.730495E7</v>
      </c>
      <c r="D1364" s="1" t="s">
        <v>644</v>
      </c>
      <c r="E1364" s="1" t="s">
        <v>53</v>
      </c>
      <c r="F1364" s="1" t="s">
        <v>2492</v>
      </c>
      <c r="G1364" s="1" t="s">
        <v>14</v>
      </c>
      <c r="H1364" s="1">
        <v>3.5E7</v>
      </c>
      <c r="I1364" s="1">
        <v>6.6</v>
      </c>
      <c r="J1364" s="1">
        <f>(IMDB_Movies!$C1364-IMDB_Movies!$H1364)</f>
        <v>2304950</v>
      </c>
    </row>
    <row r="1365" ht="14.25" customHeight="1">
      <c r="A1365" s="1" t="s">
        <v>2493</v>
      </c>
      <c r="B1365" s="1">
        <v>112.0</v>
      </c>
      <c r="C1365" s="1">
        <v>3.0691439E7</v>
      </c>
      <c r="D1365" s="1" t="s">
        <v>2133</v>
      </c>
      <c r="E1365" s="1" t="s">
        <v>82</v>
      </c>
      <c r="F1365" s="1" t="s">
        <v>2494</v>
      </c>
      <c r="G1365" s="1" t="s">
        <v>14</v>
      </c>
      <c r="H1365" s="1">
        <v>3.5E7</v>
      </c>
      <c r="I1365" s="1">
        <v>6.2</v>
      </c>
      <c r="J1365" s="1">
        <f>(IMDB_Movies!$C1365-IMDB_Movies!$H1365)</f>
        <v>-4308561</v>
      </c>
    </row>
    <row r="1366" ht="14.25" customHeight="1">
      <c r="A1366" s="1" t="s">
        <v>2495</v>
      </c>
      <c r="B1366" s="1">
        <v>101.0</v>
      </c>
      <c r="C1366" s="1">
        <v>3.0307804E7</v>
      </c>
      <c r="D1366" s="1" t="s">
        <v>1735</v>
      </c>
      <c r="E1366" s="1" t="s">
        <v>70</v>
      </c>
      <c r="F1366" s="1" t="s">
        <v>2496</v>
      </c>
      <c r="G1366" s="1" t="s">
        <v>14</v>
      </c>
      <c r="H1366" s="1">
        <v>3.5E7</v>
      </c>
      <c r="I1366" s="1">
        <v>5.2</v>
      </c>
      <c r="J1366" s="1">
        <f>(IMDB_Movies!$C1366-IMDB_Movies!$H1366)</f>
        <v>-4692196</v>
      </c>
    </row>
    <row r="1367" ht="14.25" customHeight="1">
      <c r="A1367" s="1" t="s">
        <v>983</v>
      </c>
      <c r="B1367" s="1">
        <v>103.0</v>
      </c>
      <c r="C1367" s="1">
        <v>3.0669413E7</v>
      </c>
      <c r="D1367" s="1" t="s">
        <v>1456</v>
      </c>
      <c r="E1367" s="1" t="s">
        <v>12</v>
      </c>
      <c r="F1367" s="1" t="s">
        <v>2497</v>
      </c>
      <c r="G1367" s="1" t="s">
        <v>14</v>
      </c>
      <c r="H1367" s="1">
        <v>3.5E7</v>
      </c>
      <c r="I1367" s="1">
        <v>6.2</v>
      </c>
      <c r="J1367" s="1">
        <f>(IMDB_Movies!$C1367-IMDB_Movies!$H1367)</f>
        <v>-4330587</v>
      </c>
    </row>
    <row r="1368" ht="14.25" customHeight="1">
      <c r="A1368" s="1" t="s">
        <v>1223</v>
      </c>
      <c r="B1368" s="1">
        <v>101.0</v>
      </c>
      <c r="C1368" s="1">
        <v>2.8687835E7</v>
      </c>
      <c r="D1368" s="1" t="s">
        <v>790</v>
      </c>
      <c r="E1368" s="1" t="s">
        <v>62</v>
      </c>
      <c r="F1368" s="1" t="s">
        <v>2498</v>
      </c>
      <c r="G1368" s="1" t="s">
        <v>14</v>
      </c>
      <c r="H1368" s="1">
        <v>3.5E7</v>
      </c>
      <c r="I1368" s="1">
        <v>6.2</v>
      </c>
      <c r="J1368" s="1">
        <f>(IMDB_Movies!$C1368-IMDB_Movies!$H1368)</f>
        <v>-6312165</v>
      </c>
    </row>
    <row r="1369" ht="14.25" customHeight="1">
      <c r="A1369" s="1" t="s">
        <v>2499</v>
      </c>
      <c r="B1369" s="1">
        <v>112.0</v>
      </c>
      <c r="C1369" s="1">
        <v>2.6494611E7</v>
      </c>
      <c r="D1369" s="1" t="s">
        <v>2500</v>
      </c>
      <c r="E1369" s="1" t="s">
        <v>57</v>
      </c>
      <c r="F1369" s="1" t="s">
        <v>2501</v>
      </c>
      <c r="G1369" s="1" t="s">
        <v>14</v>
      </c>
      <c r="H1369" s="1">
        <v>3.5E7</v>
      </c>
      <c r="I1369" s="1">
        <v>6.6</v>
      </c>
      <c r="J1369" s="1">
        <f>(IMDB_Movies!$C1369-IMDB_Movies!$H1369)</f>
        <v>-8505389</v>
      </c>
    </row>
    <row r="1370" ht="14.25" customHeight="1">
      <c r="A1370" s="1" t="s">
        <v>2389</v>
      </c>
      <c r="B1370" s="1">
        <v>102.0</v>
      </c>
      <c r="C1370" s="1">
        <v>2.5266129E7</v>
      </c>
      <c r="D1370" s="1" t="s">
        <v>545</v>
      </c>
      <c r="E1370" s="1" t="s">
        <v>57</v>
      </c>
      <c r="F1370" s="1" t="s">
        <v>2502</v>
      </c>
      <c r="G1370" s="1" t="s">
        <v>14</v>
      </c>
      <c r="H1370" s="1">
        <v>3.5E7</v>
      </c>
      <c r="I1370" s="1">
        <v>6.2</v>
      </c>
      <c r="J1370" s="1">
        <f>(IMDB_Movies!$C1370-IMDB_Movies!$H1370)</f>
        <v>-9733871</v>
      </c>
    </row>
    <row r="1371" ht="14.25" customHeight="1">
      <c r="A1371" s="1" t="s">
        <v>239</v>
      </c>
      <c r="B1371" s="1">
        <v>101.0</v>
      </c>
      <c r="C1371" s="1">
        <v>2.5863915E7</v>
      </c>
      <c r="D1371" s="1" t="s">
        <v>472</v>
      </c>
      <c r="E1371" s="1" t="s">
        <v>12</v>
      </c>
      <c r="F1371" s="1" t="s">
        <v>2503</v>
      </c>
      <c r="G1371" s="1" t="s">
        <v>14</v>
      </c>
      <c r="H1371" s="1">
        <v>3.5E7</v>
      </c>
      <c r="I1371" s="1">
        <v>5.1</v>
      </c>
      <c r="J1371" s="1">
        <f>(IMDB_Movies!$C1371-IMDB_Movies!$H1371)</f>
        <v>-9136085</v>
      </c>
    </row>
    <row r="1372" ht="14.25" customHeight="1">
      <c r="A1372" s="1" t="s">
        <v>1300</v>
      </c>
      <c r="B1372" s="1">
        <v>155.0</v>
      </c>
      <c r="C1372" s="1">
        <v>2.5078937E7</v>
      </c>
      <c r="D1372" s="1" t="s">
        <v>797</v>
      </c>
      <c r="E1372" s="1" t="s">
        <v>62</v>
      </c>
      <c r="F1372" s="1" t="s">
        <v>2504</v>
      </c>
      <c r="G1372" s="1" t="s">
        <v>14</v>
      </c>
      <c r="H1372" s="1">
        <v>3.0E7</v>
      </c>
      <c r="I1372" s="1">
        <v>6.6</v>
      </c>
      <c r="J1372" s="1">
        <f>(IMDB_Movies!$C1372-IMDB_Movies!$H1372)</f>
        <v>-4921063</v>
      </c>
    </row>
    <row r="1373" ht="14.25" customHeight="1">
      <c r="A1373" s="1" t="s">
        <v>2505</v>
      </c>
      <c r="B1373" s="1">
        <v>109.0</v>
      </c>
      <c r="C1373" s="1">
        <v>2.899545E7</v>
      </c>
      <c r="D1373" s="1" t="s">
        <v>246</v>
      </c>
      <c r="E1373" s="1" t="s">
        <v>57</v>
      </c>
      <c r="F1373" s="1" t="s">
        <v>2506</v>
      </c>
      <c r="G1373" s="1" t="s">
        <v>14</v>
      </c>
      <c r="H1373" s="1">
        <v>3.5E7</v>
      </c>
      <c r="I1373" s="1">
        <v>6.1</v>
      </c>
      <c r="J1373" s="1">
        <f>(IMDB_Movies!$C1373-IMDB_Movies!$H1373)</f>
        <v>-6004550</v>
      </c>
    </row>
    <row r="1374" ht="14.25" customHeight="1">
      <c r="A1374" s="1" t="s">
        <v>1872</v>
      </c>
      <c r="B1374" s="1">
        <v>140.0</v>
      </c>
      <c r="C1374" s="1">
        <v>2.42765E7</v>
      </c>
      <c r="D1374" s="1" t="s">
        <v>644</v>
      </c>
      <c r="E1374" s="1" t="s">
        <v>53</v>
      </c>
      <c r="F1374" s="1" t="s">
        <v>2507</v>
      </c>
      <c r="G1374" s="1" t="s">
        <v>14</v>
      </c>
      <c r="H1374" s="1">
        <v>3.5E7</v>
      </c>
      <c r="I1374" s="1">
        <v>6.6</v>
      </c>
      <c r="J1374" s="1">
        <f>(IMDB_Movies!$C1374-IMDB_Movies!$H1374)</f>
        <v>-10723500</v>
      </c>
    </row>
    <row r="1375" ht="14.25" customHeight="1">
      <c r="A1375" s="1" t="s">
        <v>2508</v>
      </c>
      <c r="B1375" s="1">
        <v>108.0</v>
      </c>
      <c r="C1375" s="1">
        <v>2.0981633E7</v>
      </c>
      <c r="D1375" s="1" t="s">
        <v>815</v>
      </c>
      <c r="E1375" s="1" t="s">
        <v>70</v>
      </c>
      <c r="F1375" s="1" t="s">
        <v>2509</v>
      </c>
      <c r="G1375" s="1" t="s">
        <v>14</v>
      </c>
      <c r="H1375" s="1">
        <v>3.0E7</v>
      </c>
      <c r="I1375" s="1">
        <v>5.9</v>
      </c>
      <c r="J1375" s="1">
        <f>(IMDB_Movies!$C1375-IMDB_Movies!$H1375)</f>
        <v>-9018367</v>
      </c>
    </row>
    <row r="1376" ht="14.25" customHeight="1">
      <c r="A1376" s="1" t="s">
        <v>2510</v>
      </c>
      <c r="B1376" s="1">
        <v>96.0</v>
      </c>
      <c r="C1376" s="1">
        <v>2.2913677E7</v>
      </c>
      <c r="D1376" s="1" t="s">
        <v>945</v>
      </c>
      <c r="E1376" s="1" t="s">
        <v>57</v>
      </c>
      <c r="F1376" s="1" t="s">
        <v>2511</v>
      </c>
      <c r="G1376" s="1" t="s">
        <v>14</v>
      </c>
      <c r="H1376" s="1">
        <v>3.5E7</v>
      </c>
      <c r="I1376" s="1">
        <v>6.3</v>
      </c>
      <c r="J1376" s="1">
        <f>(IMDB_Movies!$C1376-IMDB_Movies!$H1376)</f>
        <v>-12086323</v>
      </c>
    </row>
    <row r="1377" ht="14.25" customHeight="1">
      <c r="A1377" s="1" t="s">
        <v>2512</v>
      </c>
      <c r="B1377" s="1">
        <v>123.0</v>
      </c>
      <c r="C1377" s="1">
        <v>3.4531832E7</v>
      </c>
      <c r="D1377" s="1" t="s">
        <v>616</v>
      </c>
      <c r="E1377" s="1" t="s">
        <v>53</v>
      </c>
      <c r="F1377" s="1" t="s">
        <v>2513</v>
      </c>
      <c r="G1377" s="1" t="s">
        <v>14</v>
      </c>
      <c r="H1377" s="1">
        <v>3.5E7</v>
      </c>
      <c r="I1377" s="1">
        <v>7.1</v>
      </c>
      <c r="J1377" s="1">
        <f>(IMDB_Movies!$C1377-IMDB_Movies!$H1377)</f>
        <v>-468168</v>
      </c>
    </row>
    <row r="1378" ht="14.25" customHeight="1">
      <c r="A1378" s="1" t="s">
        <v>1044</v>
      </c>
      <c r="B1378" s="1">
        <v>106.0</v>
      </c>
      <c r="C1378" s="1">
        <v>2.8064226E7</v>
      </c>
      <c r="D1378" s="1" t="s">
        <v>457</v>
      </c>
      <c r="E1378" s="1" t="s">
        <v>12</v>
      </c>
      <c r="F1378" s="1" t="s">
        <v>2514</v>
      </c>
      <c r="G1378" s="1" t="s">
        <v>14</v>
      </c>
      <c r="H1378" s="1">
        <v>3.5E7</v>
      </c>
      <c r="I1378" s="1">
        <v>5.0</v>
      </c>
      <c r="J1378" s="1">
        <f>(IMDB_Movies!$C1378-IMDB_Movies!$H1378)</f>
        <v>-6935774</v>
      </c>
    </row>
    <row r="1379" ht="14.25" customHeight="1">
      <c r="A1379" s="1" t="s">
        <v>2515</v>
      </c>
      <c r="B1379" s="1">
        <v>76.0</v>
      </c>
      <c r="C1379" s="1">
        <v>1.9447478E7</v>
      </c>
      <c r="D1379" s="1" t="s">
        <v>2516</v>
      </c>
      <c r="E1379" s="1" t="s">
        <v>43</v>
      </c>
      <c r="F1379" s="1" t="s">
        <v>2517</v>
      </c>
      <c r="G1379" s="1" t="s">
        <v>14</v>
      </c>
      <c r="H1379" s="1">
        <v>3.5E7</v>
      </c>
      <c r="I1379" s="1">
        <v>5.6</v>
      </c>
      <c r="J1379" s="1">
        <f>(IMDB_Movies!$C1379-IMDB_Movies!$H1379)</f>
        <v>-15552522</v>
      </c>
    </row>
    <row r="1380" ht="14.25" customHeight="1">
      <c r="A1380" s="1" t="s">
        <v>1690</v>
      </c>
      <c r="B1380" s="1">
        <v>107.0</v>
      </c>
      <c r="C1380" s="1">
        <v>1.9389454E7</v>
      </c>
      <c r="D1380" s="1" t="s">
        <v>917</v>
      </c>
      <c r="E1380" s="1" t="s">
        <v>57</v>
      </c>
      <c r="F1380" s="1" t="s">
        <v>2518</v>
      </c>
      <c r="G1380" s="1" t="s">
        <v>14</v>
      </c>
      <c r="H1380" s="1">
        <v>5.5E7</v>
      </c>
      <c r="I1380" s="1">
        <v>7.4</v>
      </c>
      <c r="J1380" s="1">
        <f>(IMDB_Movies!$C1380-IMDB_Movies!$H1380)</f>
        <v>-35610546</v>
      </c>
    </row>
    <row r="1381" ht="14.25" customHeight="1">
      <c r="A1381" s="1" t="s">
        <v>2519</v>
      </c>
      <c r="B1381" s="1">
        <v>82.0</v>
      </c>
      <c r="C1381" s="1">
        <v>2.5871834E7</v>
      </c>
      <c r="D1381" s="1" t="s">
        <v>2520</v>
      </c>
      <c r="E1381" s="1" t="s">
        <v>12</v>
      </c>
      <c r="F1381" s="1" t="s">
        <v>2521</v>
      </c>
      <c r="G1381" s="1" t="s">
        <v>14</v>
      </c>
      <c r="H1381" s="1">
        <v>3.5E7</v>
      </c>
      <c r="I1381" s="1">
        <v>4.5</v>
      </c>
      <c r="J1381" s="1">
        <f>(IMDB_Movies!$C1381-IMDB_Movies!$H1381)</f>
        <v>-9128166</v>
      </c>
    </row>
    <row r="1382" ht="14.25" customHeight="1">
      <c r="A1382" s="1" t="s">
        <v>2522</v>
      </c>
      <c r="B1382" s="1">
        <v>109.0</v>
      </c>
      <c r="C1382" s="1">
        <v>1.9692608E7</v>
      </c>
      <c r="D1382" s="1" t="s">
        <v>790</v>
      </c>
      <c r="E1382" s="1" t="s">
        <v>62</v>
      </c>
      <c r="F1382" s="1" t="s">
        <v>2523</v>
      </c>
      <c r="G1382" s="1" t="s">
        <v>14</v>
      </c>
      <c r="H1382" s="1">
        <v>3.5E7</v>
      </c>
      <c r="I1382" s="1">
        <v>6.2</v>
      </c>
      <c r="J1382" s="1">
        <f>(IMDB_Movies!$C1382-IMDB_Movies!$H1382)</f>
        <v>-15307392</v>
      </c>
    </row>
    <row r="1383" ht="14.25" customHeight="1">
      <c r="A1383" s="1" t="s">
        <v>2132</v>
      </c>
      <c r="B1383" s="1">
        <v>99.0</v>
      </c>
      <c r="C1383" s="1">
        <v>1.9294901E7</v>
      </c>
      <c r="D1383" s="1" t="s">
        <v>2524</v>
      </c>
      <c r="E1383" s="1" t="s">
        <v>57</v>
      </c>
      <c r="F1383" s="1" t="s">
        <v>2525</v>
      </c>
      <c r="G1383" s="1" t="s">
        <v>14</v>
      </c>
      <c r="H1383" s="1">
        <v>3.5E7</v>
      </c>
      <c r="I1383" s="1">
        <v>5.0</v>
      </c>
      <c r="J1383" s="1">
        <f>(IMDB_Movies!$C1383-IMDB_Movies!$H1383)</f>
        <v>-15705099</v>
      </c>
    </row>
    <row r="1384" ht="14.25" customHeight="1">
      <c r="A1384" s="1" t="s">
        <v>1533</v>
      </c>
      <c r="B1384" s="1">
        <v>91.0</v>
      </c>
      <c r="C1384" s="1">
        <v>2.0275446E7</v>
      </c>
      <c r="D1384" s="1" t="s">
        <v>185</v>
      </c>
      <c r="E1384" s="1" t="s">
        <v>12</v>
      </c>
      <c r="F1384" s="1" t="s">
        <v>2526</v>
      </c>
      <c r="G1384" s="1" t="s">
        <v>14</v>
      </c>
      <c r="H1384" s="1">
        <v>3.5E7</v>
      </c>
      <c r="I1384" s="1">
        <v>6.5</v>
      </c>
      <c r="J1384" s="1">
        <f>(IMDB_Movies!$C1384-IMDB_Movies!$H1384)</f>
        <v>-14724554</v>
      </c>
    </row>
    <row r="1385" ht="14.25" customHeight="1">
      <c r="A1385" s="1" t="s">
        <v>2112</v>
      </c>
      <c r="B1385" s="1">
        <v>87.0</v>
      </c>
      <c r="C1385" s="1">
        <v>3.4507079E7</v>
      </c>
      <c r="D1385" s="1" t="s">
        <v>653</v>
      </c>
      <c r="E1385" s="1" t="s">
        <v>12</v>
      </c>
      <c r="F1385" s="1" t="s">
        <v>2527</v>
      </c>
      <c r="G1385" s="1" t="s">
        <v>14</v>
      </c>
      <c r="H1385" s="1">
        <v>3.5E7</v>
      </c>
      <c r="I1385" s="1">
        <v>5.1</v>
      </c>
      <c r="J1385" s="1">
        <f>(IMDB_Movies!$C1385-IMDB_Movies!$H1385)</f>
        <v>-492921</v>
      </c>
    </row>
    <row r="1386" ht="14.25" customHeight="1">
      <c r="A1386" s="1" t="s">
        <v>1645</v>
      </c>
      <c r="B1386" s="1">
        <v>125.0</v>
      </c>
      <c r="C1386" s="1">
        <v>1.8306166E7</v>
      </c>
      <c r="D1386" s="1" t="s">
        <v>480</v>
      </c>
      <c r="E1386" s="1" t="s">
        <v>43</v>
      </c>
      <c r="F1386" s="1" t="s">
        <v>2528</v>
      </c>
      <c r="G1386" s="1" t="s">
        <v>14</v>
      </c>
      <c r="H1386" s="1">
        <v>3.5E7</v>
      </c>
      <c r="I1386" s="1">
        <v>6.5</v>
      </c>
      <c r="J1386" s="1">
        <f>(IMDB_Movies!$C1386-IMDB_Movies!$H1386)</f>
        <v>-16693834</v>
      </c>
    </row>
    <row r="1387" ht="14.25" customHeight="1">
      <c r="A1387" s="1" t="s">
        <v>1324</v>
      </c>
      <c r="B1387" s="1">
        <v>118.0</v>
      </c>
      <c r="C1387" s="1">
        <v>1.7609982E7</v>
      </c>
      <c r="D1387" s="1" t="s">
        <v>606</v>
      </c>
      <c r="E1387" s="1" t="s">
        <v>12</v>
      </c>
      <c r="F1387" s="1" t="s">
        <v>2529</v>
      </c>
      <c r="G1387" s="1" t="s">
        <v>14</v>
      </c>
      <c r="H1387" s="1">
        <v>3.5E7</v>
      </c>
      <c r="I1387" s="1">
        <v>6.2</v>
      </c>
      <c r="J1387" s="1">
        <f>(IMDB_Movies!$C1387-IMDB_Movies!$H1387)</f>
        <v>-17390018</v>
      </c>
    </row>
    <row r="1388" ht="14.25" customHeight="1">
      <c r="A1388" s="1" t="s">
        <v>1785</v>
      </c>
      <c r="B1388" s="1">
        <v>98.0</v>
      </c>
      <c r="C1388" s="1">
        <v>1.6831505E7</v>
      </c>
      <c r="D1388" s="1" t="s">
        <v>1363</v>
      </c>
      <c r="E1388" s="1" t="s">
        <v>57</v>
      </c>
      <c r="F1388" s="1" t="s">
        <v>2530</v>
      </c>
      <c r="G1388" s="1" t="s">
        <v>14</v>
      </c>
      <c r="H1388" s="1">
        <v>3.1E7</v>
      </c>
      <c r="I1388" s="1">
        <v>6.3</v>
      </c>
      <c r="J1388" s="1">
        <f>(IMDB_Movies!$C1388-IMDB_Movies!$H1388)</f>
        <v>-14168495</v>
      </c>
    </row>
    <row r="1389" ht="14.25" customHeight="1">
      <c r="A1389" s="1" t="s">
        <v>2056</v>
      </c>
      <c r="B1389" s="1">
        <v>92.0</v>
      </c>
      <c r="C1389" s="1">
        <v>1.7596256E7</v>
      </c>
      <c r="D1389" s="1" t="s">
        <v>1081</v>
      </c>
      <c r="E1389" s="1" t="s">
        <v>57</v>
      </c>
      <c r="F1389" s="1" t="s">
        <v>2531</v>
      </c>
      <c r="G1389" s="1" t="s">
        <v>14</v>
      </c>
      <c r="H1389" s="1">
        <v>3.5E7</v>
      </c>
      <c r="I1389" s="1">
        <v>3.8</v>
      </c>
      <c r="J1389" s="1">
        <f>(IMDB_Movies!$C1389-IMDB_Movies!$H1389)</f>
        <v>-17403744</v>
      </c>
    </row>
    <row r="1390" ht="14.25" customHeight="1">
      <c r="A1390" s="1" t="s">
        <v>1408</v>
      </c>
      <c r="B1390" s="1">
        <v>92.0</v>
      </c>
      <c r="C1390" s="1">
        <v>1.499807E7</v>
      </c>
      <c r="D1390" s="1" t="s">
        <v>2532</v>
      </c>
      <c r="E1390" s="1" t="s">
        <v>70</v>
      </c>
      <c r="F1390" s="1" t="s">
        <v>2533</v>
      </c>
      <c r="G1390" s="1" t="s">
        <v>14</v>
      </c>
      <c r="H1390" s="1">
        <v>3.5E7</v>
      </c>
      <c r="I1390" s="1">
        <v>6.2</v>
      </c>
      <c r="J1390" s="1">
        <f>(IMDB_Movies!$C1390-IMDB_Movies!$H1390)</f>
        <v>-20001930</v>
      </c>
    </row>
    <row r="1391" ht="14.25" customHeight="1">
      <c r="A1391" s="1" t="s">
        <v>840</v>
      </c>
      <c r="B1391" s="1">
        <v>115.0</v>
      </c>
      <c r="C1391" s="1">
        <v>1.4587732E7</v>
      </c>
      <c r="D1391" s="1" t="s">
        <v>714</v>
      </c>
      <c r="E1391" s="1" t="s">
        <v>12</v>
      </c>
      <c r="F1391" s="1" t="s">
        <v>2534</v>
      </c>
      <c r="G1391" s="1" t="s">
        <v>14</v>
      </c>
      <c r="H1391" s="1">
        <v>3.5E7</v>
      </c>
      <c r="I1391" s="1">
        <v>5.7</v>
      </c>
      <c r="J1391" s="1">
        <f>(IMDB_Movies!$C1391-IMDB_Movies!$H1391)</f>
        <v>-20412268</v>
      </c>
    </row>
    <row r="1392" ht="14.25" customHeight="1">
      <c r="A1392" s="1" t="s">
        <v>2211</v>
      </c>
      <c r="B1392" s="1">
        <v>120.0</v>
      </c>
      <c r="C1392" s="1">
        <v>1.8317151E7</v>
      </c>
      <c r="D1392" s="1" t="s">
        <v>2535</v>
      </c>
      <c r="E1392" s="1" t="s">
        <v>57</v>
      </c>
      <c r="F1392" s="1" t="s">
        <v>2536</v>
      </c>
      <c r="G1392" s="1" t="s">
        <v>14</v>
      </c>
      <c r="H1392" s="1">
        <v>3.5E7</v>
      </c>
      <c r="I1392" s="1">
        <v>6.7</v>
      </c>
      <c r="J1392" s="1">
        <f>(IMDB_Movies!$C1392-IMDB_Movies!$H1392)</f>
        <v>-16682849</v>
      </c>
    </row>
    <row r="1393" ht="14.25" customHeight="1">
      <c r="A1393" s="1" t="s">
        <v>2537</v>
      </c>
      <c r="B1393" s="1">
        <v>111.0</v>
      </c>
      <c r="C1393" s="1">
        <v>1.1405825E7</v>
      </c>
      <c r="D1393" s="1" t="s">
        <v>70</v>
      </c>
      <c r="E1393" s="1" t="s">
        <v>70</v>
      </c>
      <c r="F1393" s="1" t="s">
        <v>2538</v>
      </c>
      <c r="G1393" s="1" t="s">
        <v>14</v>
      </c>
      <c r="H1393" s="1">
        <v>3.5E7</v>
      </c>
      <c r="I1393" s="1">
        <v>6.8</v>
      </c>
      <c r="J1393" s="1">
        <f>(IMDB_Movies!$C1393-IMDB_Movies!$H1393)</f>
        <v>-23594175</v>
      </c>
    </row>
    <row r="1394" ht="14.25" customHeight="1">
      <c r="A1394" s="1" t="s">
        <v>957</v>
      </c>
      <c r="B1394" s="1">
        <v>94.0</v>
      </c>
      <c r="C1394" s="1">
        <v>1.3264986E7</v>
      </c>
      <c r="D1394" s="1" t="s">
        <v>2539</v>
      </c>
      <c r="E1394" s="1" t="s">
        <v>12</v>
      </c>
      <c r="F1394" s="1" t="s">
        <v>2540</v>
      </c>
      <c r="G1394" s="1" t="s">
        <v>14</v>
      </c>
      <c r="H1394" s="1">
        <v>3.5E7</v>
      </c>
      <c r="I1394" s="1">
        <v>6.0</v>
      </c>
      <c r="J1394" s="1">
        <f>(IMDB_Movies!$C1394-IMDB_Movies!$H1394)</f>
        <v>-21735014</v>
      </c>
    </row>
    <row r="1395" ht="14.25" customHeight="1">
      <c r="A1395" s="1" t="s">
        <v>2541</v>
      </c>
      <c r="B1395" s="1">
        <v>100.0</v>
      </c>
      <c r="C1395" s="1">
        <v>1.0991381E7</v>
      </c>
      <c r="D1395" s="1" t="s">
        <v>2071</v>
      </c>
      <c r="E1395" s="1" t="s">
        <v>53</v>
      </c>
      <c r="F1395" s="1" t="s">
        <v>2542</v>
      </c>
      <c r="G1395" s="1" t="s">
        <v>14</v>
      </c>
      <c r="H1395" s="1">
        <v>3.5E7</v>
      </c>
      <c r="I1395" s="1">
        <v>7.3</v>
      </c>
      <c r="J1395" s="1">
        <f>(IMDB_Movies!$C1395-IMDB_Movies!$H1395)</f>
        <v>-24008619</v>
      </c>
    </row>
    <row r="1396" ht="14.25" customHeight="1">
      <c r="A1396" s="1" t="s">
        <v>633</v>
      </c>
      <c r="B1396" s="1">
        <v>101.0</v>
      </c>
      <c r="C1396" s="1">
        <v>1.0268846E7</v>
      </c>
      <c r="D1396" s="1" t="s">
        <v>472</v>
      </c>
      <c r="E1396" s="1" t="s">
        <v>12</v>
      </c>
      <c r="F1396" s="1" t="s">
        <v>2543</v>
      </c>
      <c r="G1396" s="1" t="s">
        <v>14</v>
      </c>
      <c r="H1396" s="1">
        <v>3.5E7</v>
      </c>
      <c r="I1396" s="1">
        <v>5.5</v>
      </c>
      <c r="J1396" s="1">
        <f>(IMDB_Movies!$C1396-IMDB_Movies!$H1396)</f>
        <v>-24731154</v>
      </c>
    </row>
    <row r="1397" ht="14.25" customHeight="1">
      <c r="A1397" s="1" t="s">
        <v>1702</v>
      </c>
      <c r="B1397" s="1">
        <v>139.0</v>
      </c>
      <c r="C1397" s="1">
        <v>1.3303319E7</v>
      </c>
      <c r="D1397" s="1" t="s">
        <v>1824</v>
      </c>
      <c r="E1397" s="1" t="s">
        <v>70</v>
      </c>
      <c r="F1397" s="1" t="s">
        <v>2544</v>
      </c>
      <c r="G1397" s="1" t="s">
        <v>14</v>
      </c>
      <c r="H1397" s="1">
        <v>3.2E7</v>
      </c>
      <c r="I1397" s="1">
        <v>6.7</v>
      </c>
      <c r="J1397" s="1">
        <f>(IMDB_Movies!$C1397-IMDB_Movies!$H1397)</f>
        <v>-18696681</v>
      </c>
    </row>
    <row r="1398" ht="14.25" customHeight="1">
      <c r="A1398" s="1" t="s">
        <v>2545</v>
      </c>
      <c r="B1398" s="1">
        <v>91.0</v>
      </c>
      <c r="C1398" s="1">
        <v>1.0076136E7</v>
      </c>
      <c r="D1398" s="1" t="s">
        <v>646</v>
      </c>
      <c r="E1398" s="1" t="s">
        <v>12</v>
      </c>
      <c r="F1398" s="1" t="s">
        <v>2546</v>
      </c>
      <c r="G1398" s="1" t="s">
        <v>14</v>
      </c>
      <c r="H1398" s="1">
        <v>3.5E7</v>
      </c>
      <c r="I1398" s="1">
        <v>4.8</v>
      </c>
      <c r="J1398" s="1">
        <f>(IMDB_Movies!$C1398-IMDB_Movies!$H1398)</f>
        <v>-24923864</v>
      </c>
    </row>
    <row r="1399" ht="14.25" customHeight="1">
      <c r="A1399" s="1" t="s">
        <v>242</v>
      </c>
      <c r="B1399" s="1">
        <v>109.0</v>
      </c>
      <c r="C1399" s="1">
        <v>1.0499968E7</v>
      </c>
      <c r="D1399" s="1" t="s">
        <v>224</v>
      </c>
      <c r="E1399" s="1" t="s">
        <v>12</v>
      </c>
      <c r="F1399" s="1" t="s">
        <v>2547</v>
      </c>
      <c r="G1399" s="1" t="s">
        <v>14</v>
      </c>
      <c r="H1399" s="1">
        <v>3.5E7</v>
      </c>
      <c r="I1399" s="1">
        <v>5.7</v>
      </c>
      <c r="J1399" s="1">
        <f>(IMDB_Movies!$C1399-IMDB_Movies!$H1399)</f>
        <v>-24500032</v>
      </c>
    </row>
    <row r="1400" ht="14.25" customHeight="1">
      <c r="A1400" s="1" t="s">
        <v>1746</v>
      </c>
      <c r="B1400" s="1">
        <v>102.0</v>
      </c>
      <c r="C1400" s="1">
        <v>7659747.0</v>
      </c>
      <c r="D1400" s="1" t="s">
        <v>457</v>
      </c>
      <c r="E1400" s="1" t="s">
        <v>12</v>
      </c>
      <c r="F1400" s="1" t="s">
        <v>2548</v>
      </c>
      <c r="G1400" s="1" t="s">
        <v>14</v>
      </c>
      <c r="H1400" s="1">
        <v>3.8E7</v>
      </c>
      <c r="I1400" s="1">
        <v>5.1</v>
      </c>
      <c r="J1400" s="1">
        <f>(IMDB_Movies!$C1400-IMDB_Movies!$H1400)</f>
        <v>-30340253</v>
      </c>
    </row>
    <row r="1401" ht="14.25" customHeight="1">
      <c r="A1401" s="1" t="s">
        <v>2549</v>
      </c>
      <c r="B1401" s="1">
        <v>103.0</v>
      </c>
      <c r="C1401" s="1">
        <v>7948159.0</v>
      </c>
      <c r="D1401" s="1" t="s">
        <v>224</v>
      </c>
      <c r="E1401" s="1" t="s">
        <v>12</v>
      </c>
      <c r="F1401" s="1" t="s">
        <v>2550</v>
      </c>
      <c r="G1401" s="1" t="s">
        <v>14</v>
      </c>
      <c r="H1401" s="1">
        <v>3.5E7</v>
      </c>
      <c r="I1401" s="1">
        <v>6.0</v>
      </c>
      <c r="J1401" s="1">
        <f>(IMDB_Movies!$C1401-IMDB_Movies!$H1401)</f>
        <v>-27051841</v>
      </c>
    </row>
    <row r="1402" ht="14.25" customHeight="1">
      <c r="A1402" s="1" t="s">
        <v>1753</v>
      </c>
      <c r="B1402" s="1">
        <v>83.0</v>
      </c>
      <c r="C1402" s="1">
        <v>1.1631245E7</v>
      </c>
      <c r="D1402" s="1" t="s">
        <v>2551</v>
      </c>
      <c r="E1402" s="1" t="s">
        <v>12</v>
      </c>
      <c r="F1402" s="1" t="s">
        <v>2552</v>
      </c>
      <c r="G1402" s="1" t="s">
        <v>14</v>
      </c>
      <c r="H1402" s="1">
        <v>3.5E7</v>
      </c>
      <c r="I1402" s="1">
        <v>4.2</v>
      </c>
      <c r="J1402" s="1">
        <f>(IMDB_Movies!$C1402-IMDB_Movies!$H1402)</f>
        <v>-23368755</v>
      </c>
    </row>
    <row r="1403" ht="14.25" customHeight="1">
      <c r="A1403" s="1" t="s">
        <v>216</v>
      </c>
      <c r="B1403" s="1">
        <v>123.0</v>
      </c>
      <c r="C1403" s="1">
        <v>1.0137502E7</v>
      </c>
      <c r="D1403" s="1" t="s">
        <v>2553</v>
      </c>
      <c r="E1403" s="1" t="s">
        <v>43</v>
      </c>
      <c r="F1403" s="1" t="s">
        <v>2554</v>
      </c>
      <c r="G1403" s="1" t="s">
        <v>14</v>
      </c>
      <c r="H1403" s="1">
        <v>3.5E7</v>
      </c>
      <c r="I1403" s="1">
        <v>7.4</v>
      </c>
      <c r="J1403" s="1">
        <f>(IMDB_Movies!$C1403-IMDB_Movies!$H1403)</f>
        <v>-24862498</v>
      </c>
    </row>
    <row r="1404" ht="14.25" customHeight="1">
      <c r="A1404" s="1" t="s">
        <v>2555</v>
      </c>
      <c r="B1404" s="1">
        <v>101.0</v>
      </c>
      <c r="C1404" s="1">
        <v>6448817.0</v>
      </c>
      <c r="D1404" s="1" t="s">
        <v>16</v>
      </c>
      <c r="E1404" s="1" t="s">
        <v>12</v>
      </c>
      <c r="F1404" s="1" t="s">
        <v>2556</v>
      </c>
      <c r="G1404" s="1" t="s">
        <v>14</v>
      </c>
      <c r="H1404" s="1">
        <v>3.5E7</v>
      </c>
      <c r="I1404" s="1">
        <v>4.6</v>
      </c>
      <c r="J1404" s="1">
        <f>(IMDB_Movies!$C1404-IMDB_Movies!$H1404)</f>
        <v>-28551183</v>
      </c>
    </row>
    <row r="1405" ht="14.25" customHeight="1">
      <c r="A1405" s="1" t="s">
        <v>112</v>
      </c>
      <c r="B1405" s="1">
        <v>117.0</v>
      </c>
      <c r="C1405" s="1">
        <v>7458269.0</v>
      </c>
      <c r="D1405" s="1" t="s">
        <v>545</v>
      </c>
      <c r="E1405" s="1" t="s">
        <v>57</v>
      </c>
      <c r="F1405" s="1" t="s">
        <v>2557</v>
      </c>
      <c r="G1405" s="1" t="s">
        <v>14</v>
      </c>
      <c r="H1405" s="1">
        <v>3.5E7</v>
      </c>
      <c r="I1405" s="1">
        <v>6.9</v>
      </c>
      <c r="J1405" s="1">
        <f>(IMDB_Movies!$C1405-IMDB_Movies!$H1405)</f>
        <v>-27541731</v>
      </c>
    </row>
    <row r="1406" ht="14.25" customHeight="1">
      <c r="A1406" s="1" t="s">
        <v>423</v>
      </c>
      <c r="B1406" s="1">
        <v>114.0</v>
      </c>
      <c r="C1406" s="1">
        <v>4651977.0</v>
      </c>
      <c r="D1406" s="1" t="s">
        <v>70</v>
      </c>
      <c r="E1406" s="1" t="s">
        <v>70</v>
      </c>
      <c r="F1406" s="1" t="s">
        <v>2558</v>
      </c>
      <c r="G1406" s="1" t="s">
        <v>14</v>
      </c>
      <c r="H1406" s="1">
        <v>3.5E7</v>
      </c>
      <c r="I1406" s="1">
        <v>6.9</v>
      </c>
      <c r="J1406" s="1">
        <f>(IMDB_Movies!$C1406-IMDB_Movies!$H1406)</f>
        <v>-30348023</v>
      </c>
    </row>
    <row r="1407" ht="14.25" customHeight="1">
      <c r="A1407" s="1" t="s">
        <v>1324</v>
      </c>
      <c r="B1407" s="1">
        <v>330.0</v>
      </c>
      <c r="C1407" s="1">
        <v>4496583.0</v>
      </c>
      <c r="D1407" s="1" t="s">
        <v>723</v>
      </c>
      <c r="E1407" s="1" t="s">
        <v>62</v>
      </c>
      <c r="F1407" s="1" t="s">
        <v>2559</v>
      </c>
      <c r="G1407" s="1" t="s">
        <v>14</v>
      </c>
      <c r="H1407" s="1">
        <v>3.5E7</v>
      </c>
      <c r="I1407" s="1">
        <v>8.0</v>
      </c>
      <c r="J1407" s="1">
        <f>(IMDB_Movies!$C1407-IMDB_Movies!$H1407)</f>
        <v>-30503417</v>
      </c>
    </row>
    <row r="1408" ht="14.25" customHeight="1">
      <c r="A1408" s="1" t="s">
        <v>2560</v>
      </c>
      <c r="B1408" s="1">
        <v>121.0</v>
      </c>
      <c r="C1408" s="1">
        <v>2221994.0</v>
      </c>
      <c r="D1408" s="1" t="s">
        <v>535</v>
      </c>
      <c r="E1408" s="1" t="s">
        <v>12</v>
      </c>
      <c r="F1408" s="1" t="s">
        <v>2561</v>
      </c>
      <c r="G1408" s="1" t="s">
        <v>14</v>
      </c>
      <c r="H1408" s="1">
        <v>3.5E7</v>
      </c>
      <c r="I1408" s="1">
        <v>6.4</v>
      </c>
      <c r="J1408" s="1">
        <f>(IMDB_Movies!$C1408-IMDB_Movies!$H1408)</f>
        <v>-32778006</v>
      </c>
    </row>
    <row r="1409" ht="14.25" customHeight="1">
      <c r="A1409" s="1" t="s">
        <v>829</v>
      </c>
      <c r="B1409" s="1">
        <v>114.0</v>
      </c>
      <c r="C1409" s="1">
        <v>6592103.0</v>
      </c>
      <c r="D1409" s="1" t="s">
        <v>797</v>
      </c>
      <c r="E1409" s="1" t="s">
        <v>62</v>
      </c>
      <c r="F1409" s="1" t="s">
        <v>2562</v>
      </c>
      <c r="G1409" s="1" t="s">
        <v>14</v>
      </c>
      <c r="H1409" s="1">
        <v>3.5E7</v>
      </c>
      <c r="I1409" s="1">
        <v>6.3</v>
      </c>
      <c r="J1409" s="1">
        <f>(IMDB_Movies!$C1409-IMDB_Movies!$H1409)</f>
        <v>-28407897</v>
      </c>
    </row>
    <row r="1410" ht="14.25" customHeight="1">
      <c r="A1410" s="1" t="s">
        <v>425</v>
      </c>
      <c r="B1410" s="1">
        <v>148.0</v>
      </c>
      <c r="C1410" s="1">
        <v>630779.0</v>
      </c>
      <c r="D1410" s="1" t="s">
        <v>2563</v>
      </c>
      <c r="E1410" s="1" t="s">
        <v>70</v>
      </c>
      <c r="F1410" s="1" t="s">
        <v>2564</v>
      </c>
      <c r="G1410" s="1" t="s">
        <v>14</v>
      </c>
      <c r="H1410" s="1">
        <v>3.5E7</v>
      </c>
      <c r="I1410" s="1">
        <v>6.8</v>
      </c>
      <c r="J1410" s="1">
        <f>(IMDB_Movies!$C1410-IMDB_Movies!$H1410)</f>
        <v>-34369221</v>
      </c>
    </row>
    <row r="1411" ht="14.25" customHeight="1">
      <c r="A1411" s="1" t="s">
        <v>1401</v>
      </c>
      <c r="B1411" s="1">
        <v>113.0</v>
      </c>
      <c r="C1411" s="1">
        <v>1.02413606E8</v>
      </c>
      <c r="D1411" s="1" t="s">
        <v>620</v>
      </c>
      <c r="E1411" s="1" t="s">
        <v>12</v>
      </c>
      <c r="F1411" s="1" t="s">
        <v>2565</v>
      </c>
      <c r="G1411" s="1" t="s">
        <v>14</v>
      </c>
      <c r="H1411" s="1">
        <v>3.4E7</v>
      </c>
      <c r="I1411" s="1">
        <v>6.8</v>
      </c>
      <c r="J1411" s="1">
        <f>(IMDB_Movies!$C1411-IMDB_Movies!$H1411)</f>
        <v>68413606</v>
      </c>
    </row>
    <row r="1412" ht="14.25" customHeight="1">
      <c r="A1412" s="1" t="s">
        <v>2566</v>
      </c>
      <c r="B1412" s="1">
        <v>91.0</v>
      </c>
      <c r="C1412" s="1">
        <v>1.0214013E7</v>
      </c>
      <c r="D1412" s="1" t="s">
        <v>57</v>
      </c>
      <c r="E1412" s="1" t="s">
        <v>57</v>
      </c>
      <c r="F1412" s="1" t="s">
        <v>2567</v>
      </c>
      <c r="G1412" s="1" t="s">
        <v>14</v>
      </c>
      <c r="H1412" s="1">
        <v>3.5E7</v>
      </c>
      <c r="I1412" s="1">
        <v>5.4</v>
      </c>
      <c r="J1412" s="1">
        <f>(IMDB_Movies!$C1412-IMDB_Movies!$H1412)</f>
        <v>-24785987</v>
      </c>
    </row>
    <row r="1413" ht="14.25" customHeight="1">
      <c r="A1413" s="1" t="s">
        <v>234</v>
      </c>
      <c r="B1413" s="1">
        <v>139.0</v>
      </c>
      <c r="C1413" s="1">
        <v>3.2E7</v>
      </c>
      <c r="D1413" s="1" t="s">
        <v>129</v>
      </c>
      <c r="E1413" s="1" t="s">
        <v>70</v>
      </c>
      <c r="F1413" s="1" t="s">
        <v>2568</v>
      </c>
      <c r="G1413" s="1" t="s">
        <v>14</v>
      </c>
      <c r="H1413" s="1">
        <v>3.0E7</v>
      </c>
      <c r="I1413" s="1">
        <v>7.2</v>
      </c>
      <c r="J1413" s="1">
        <f>(IMDB_Movies!$C1413-IMDB_Movies!$H1413)</f>
        <v>2000000</v>
      </c>
    </row>
    <row r="1414" ht="14.25" customHeight="1">
      <c r="A1414" s="1" t="s">
        <v>474</v>
      </c>
      <c r="B1414" s="1">
        <v>96.0</v>
      </c>
      <c r="C1414" s="1">
        <v>1.0139254E7</v>
      </c>
      <c r="D1414" s="1" t="s">
        <v>690</v>
      </c>
      <c r="E1414" s="1" t="s">
        <v>70</v>
      </c>
      <c r="F1414" s="1" t="s">
        <v>2569</v>
      </c>
      <c r="G1414" s="1" t="s">
        <v>14</v>
      </c>
      <c r="H1414" s="1">
        <v>3.5E7</v>
      </c>
      <c r="I1414" s="1">
        <v>7.3</v>
      </c>
      <c r="J1414" s="1">
        <f>(IMDB_Movies!$C1414-IMDB_Movies!$H1414)</f>
        <v>-24860746</v>
      </c>
    </row>
    <row r="1415" ht="14.25" customHeight="1">
      <c r="A1415" s="1" t="s">
        <v>2570</v>
      </c>
      <c r="B1415" s="1">
        <v>102.0</v>
      </c>
      <c r="C1415" s="1">
        <v>1.122794E7</v>
      </c>
      <c r="D1415" s="1" t="s">
        <v>2571</v>
      </c>
      <c r="E1415" s="1" t="s">
        <v>12</v>
      </c>
      <c r="F1415" s="1" t="s">
        <v>2572</v>
      </c>
      <c r="G1415" s="1" t="s">
        <v>14</v>
      </c>
      <c r="H1415" s="1">
        <v>3.4E7</v>
      </c>
      <c r="I1415" s="1">
        <v>5.2</v>
      </c>
      <c r="J1415" s="1">
        <f>(IMDB_Movies!$C1415-IMDB_Movies!$H1415)</f>
        <v>-22772060</v>
      </c>
    </row>
    <row r="1416" ht="14.25" customHeight="1">
      <c r="A1416" s="1" t="s">
        <v>666</v>
      </c>
      <c r="B1416" s="1">
        <v>96.0</v>
      </c>
      <c r="C1416" s="1">
        <v>183125.0</v>
      </c>
      <c r="D1416" s="1" t="s">
        <v>224</v>
      </c>
      <c r="E1416" s="1" t="s">
        <v>12</v>
      </c>
      <c r="F1416" s="1" t="s">
        <v>2573</v>
      </c>
      <c r="G1416" s="1" t="s">
        <v>14</v>
      </c>
      <c r="H1416" s="1">
        <v>3.5E7</v>
      </c>
      <c r="I1416" s="1">
        <v>5.5</v>
      </c>
      <c r="J1416" s="1">
        <f>(IMDB_Movies!$C1416-IMDB_Movies!$H1416)</f>
        <v>-34816875</v>
      </c>
    </row>
    <row r="1417" ht="14.25" customHeight="1">
      <c r="A1417" s="1" t="s">
        <v>2574</v>
      </c>
      <c r="B1417" s="1">
        <v>101.0</v>
      </c>
      <c r="C1417" s="1">
        <v>1.5081783E7</v>
      </c>
      <c r="D1417" s="1" t="s">
        <v>282</v>
      </c>
      <c r="E1417" s="1" t="s">
        <v>43</v>
      </c>
      <c r="F1417" s="1" t="s">
        <v>2575</v>
      </c>
      <c r="G1417" s="1" t="s">
        <v>124</v>
      </c>
      <c r="H1417" s="1">
        <v>3.4E7</v>
      </c>
      <c r="I1417" s="1">
        <v>7.7</v>
      </c>
      <c r="J1417" s="1">
        <f>(IMDB_Movies!$C1417-IMDB_Movies!$H1417)</f>
        <v>-18918217</v>
      </c>
    </row>
    <row r="1418" ht="14.25" customHeight="1">
      <c r="A1418" s="1" t="s">
        <v>2576</v>
      </c>
      <c r="B1418" s="1">
        <v>128.0</v>
      </c>
      <c r="C1418" s="1">
        <v>3.7432299E7</v>
      </c>
      <c r="D1418" s="1" t="s">
        <v>129</v>
      </c>
      <c r="E1418" s="1" t="s">
        <v>70</v>
      </c>
      <c r="F1418" s="1" t="s">
        <v>2577</v>
      </c>
      <c r="G1418" s="1" t="s">
        <v>14</v>
      </c>
      <c r="H1418" s="1">
        <v>3.4E7</v>
      </c>
      <c r="I1418" s="1">
        <v>7.1</v>
      </c>
      <c r="J1418" s="1">
        <f>(IMDB_Movies!$C1418-IMDB_Movies!$H1418)</f>
        <v>3432299</v>
      </c>
    </row>
    <row r="1419" ht="14.25" customHeight="1">
      <c r="A1419" s="1" t="s">
        <v>2578</v>
      </c>
      <c r="B1419" s="1">
        <v>109.0</v>
      </c>
      <c r="C1419" s="1">
        <v>1.0654581E7</v>
      </c>
      <c r="D1419" s="1" t="s">
        <v>968</v>
      </c>
      <c r="E1419" s="1" t="s">
        <v>70</v>
      </c>
      <c r="F1419" s="1" t="s">
        <v>2579</v>
      </c>
      <c r="G1419" s="1" t="s">
        <v>14</v>
      </c>
      <c r="H1419" s="1">
        <v>3.4E7</v>
      </c>
      <c r="I1419" s="1">
        <v>5.3</v>
      </c>
      <c r="J1419" s="1">
        <f>(IMDB_Movies!$C1419-IMDB_Movies!$H1419)</f>
        <v>-23345419</v>
      </c>
    </row>
    <row r="1420" ht="14.25" customHeight="1">
      <c r="A1420" s="1" t="s">
        <v>2580</v>
      </c>
      <c r="B1420" s="1">
        <v>114.0</v>
      </c>
      <c r="C1420" s="1">
        <v>6543194.0</v>
      </c>
      <c r="D1420" s="1" t="s">
        <v>850</v>
      </c>
      <c r="E1420" s="1" t="s">
        <v>43</v>
      </c>
      <c r="F1420" s="1" t="s">
        <v>2581</v>
      </c>
      <c r="G1420" s="1" t="s">
        <v>14</v>
      </c>
      <c r="H1420" s="1">
        <v>3.4E7</v>
      </c>
      <c r="I1420" s="1">
        <v>5.6</v>
      </c>
      <c r="J1420" s="1">
        <f>(IMDB_Movies!$C1420-IMDB_Movies!$H1420)</f>
        <v>-27456806</v>
      </c>
    </row>
    <row r="1421" ht="14.25" customHeight="1">
      <c r="A1421" s="1" t="s">
        <v>1601</v>
      </c>
      <c r="B1421" s="1">
        <v>105.0</v>
      </c>
      <c r="C1421" s="1">
        <v>1.3101142E7</v>
      </c>
      <c r="D1421" s="1" t="s">
        <v>1363</v>
      </c>
      <c r="E1421" s="1" t="s">
        <v>57</v>
      </c>
      <c r="F1421" s="1" t="s">
        <v>2582</v>
      </c>
      <c r="G1421" s="1" t="s">
        <v>14</v>
      </c>
      <c r="H1421" s="1">
        <v>3.5E7</v>
      </c>
      <c r="I1421" s="1">
        <v>5.7</v>
      </c>
      <c r="J1421" s="1">
        <f>(IMDB_Movies!$C1421-IMDB_Movies!$H1421)</f>
        <v>-21898858</v>
      </c>
    </row>
    <row r="1422" ht="14.25" customHeight="1">
      <c r="A1422" s="1" t="s">
        <v>2239</v>
      </c>
      <c r="B1422" s="1">
        <v>141.0</v>
      </c>
      <c r="C1422" s="1">
        <v>8324748.0</v>
      </c>
      <c r="D1422" s="1" t="s">
        <v>2017</v>
      </c>
      <c r="E1422" s="1" t="s">
        <v>53</v>
      </c>
      <c r="F1422" s="1" t="s">
        <v>2583</v>
      </c>
      <c r="G1422" s="1" t="s">
        <v>14</v>
      </c>
      <c r="H1422" s="1">
        <v>3.5E7</v>
      </c>
      <c r="I1422" s="1">
        <v>7.1</v>
      </c>
      <c r="J1422" s="1">
        <f>(IMDB_Movies!$C1422-IMDB_Movies!$H1422)</f>
        <v>-26675252</v>
      </c>
    </row>
    <row r="1423" ht="14.25" customHeight="1">
      <c r="A1423" s="1" t="s">
        <v>1360</v>
      </c>
      <c r="B1423" s="1">
        <v>138.0</v>
      </c>
      <c r="C1423" s="1">
        <v>1.41340178E8</v>
      </c>
      <c r="D1423" s="1" t="s">
        <v>1420</v>
      </c>
      <c r="E1423" s="1" t="s">
        <v>70</v>
      </c>
      <c r="F1423" s="1" t="s">
        <v>2584</v>
      </c>
      <c r="G1423" s="1" t="s">
        <v>14</v>
      </c>
      <c r="H1423" s="1">
        <v>4.0E7</v>
      </c>
      <c r="I1423" s="1">
        <v>7.6</v>
      </c>
      <c r="J1423" s="1">
        <f>(IMDB_Movies!$C1423-IMDB_Movies!$H1423)</f>
        <v>101340178</v>
      </c>
    </row>
    <row r="1424" ht="14.25" customHeight="1">
      <c r="A1424" s="1" t="s">
        <v>1214</v>
      </c>
      <c r="B1424" s="1">
        <v>101.0</v>
      </c>
      <c r="C1424" s="1">
        <v>5.1758599E7</v>
      </c>
      <c r="D1424" s="1" t="s">
        <v>1254</v>
      </c>
      <c r="E1424" s="1" t="s">
        <v>12</v>
      </c>
      <c r="F1424" s="1" t="s">
        <v>2585</v>
      </c>
      <c r="G1424" s="1" t="s">
        <v>14</v>
      </c>
      <c r="H1424" s="1">
        <v>3.3E7</v>
      </c>
      <c r="I1424" s="1">
        <v>5.5</v>
      </c>
      <c r="J1424" s="1">
        <f>(IMDB_Movies!$C1424-IMDB_Movies!$H1424)</f>
        <v>18758599</v>
      </c>
    </row>
    <row r="1425" ht="14.25" customHeight="1">
      <c r="A1425" s="1" t="s">
        <v>595</v>
      </c>
      <c r="B1425" s="1">
        <v>99.0</v>
      </c>
      <c r="C1425" s="1">
        <v>1.17559438E8</v>
      </c>
      <c r="D1425" s="1" t="s">
        <v>653</v>
      </c>
      <c r="E1425" s="1" t="s">
        <v>12</v>
      </c>
      <c r="F1425" s="1" t="s">
        <v>2586</v>
      </c>
      <c r="G1425" s="1" t="s">
        <v>14</v>
      </c>
      <c r="H1425" s="1">
        <v>3.0E7</v>
      </c>
      <c r="I1425" s="1">
        <v>5.1</v>
      </c>
      <c r="J1425" s="1">
        <f>(IMDB_Movies!$C1425-IMDB_Movies!$H1425)</f>
        <v>87559438</v>
      </c>
    </row>
    <row r="1426" ht="14.25" customHeight="1">
      <c r="A1426" s="1" t="s">
        <v>2587</v>
      </c>
      <c r="B1426" s="1">
        <v>85.0</v>
      </c>
      <c r="C1426" s="1">
        <v>4091.0</v>
      </c>
      <c r="D1426" s="1" t="s">
        <v>159</v>
      </c>
      <c r="E1426" s="1" t="s">
        <v>43</v>
      </c>
      <c r="F1426" s="1" t="s">
        <v>2588</v>
      </c>
      <c r="G1426" s="1" t="s">
        <v>14</v>
      </c>
      <c r="H1426" s="1">
        <v>3.4E7</v>
      </c>
      <c r="I1426" s="1">
        <v>6.3</v>
      </c>
      <c r="J1426" s="1">
        <f>(IMDB_Movies!$C1426-IMDB_Movies!$H1426)</f>
        <v>-33995909</v>
      </c>
    </row>
    <row r="1427" ht="14.25" customHeight="1">
      <c r="A1427" s="1" t="s">
        <v>2589</v>
      </c>
      <c r="B1427" s="1">
        <v>89.0</v>
      </c>
      <c r="C1427" s="1">
        <v>2.1426805E7</v>
      </c>
      <c r="D1427" s="1" t="s">
        <v>187</v>
      </c>
      <c r="E1427" s="1" t="s">
        <v>12</v>
      </c>
      <c r="F1427" s="1" t="s">
        <v>2590</v>
      </c>
      <c r="G1427" s="1" t="s">
        <v>14</v>
      </c>
      <c r="H1427" s="1">
        <v>3.0E7</v>
      </c>
      <c r="I1427" s="1">
        <v>4.9</v>
      </c>
      <c r="J1427" s="1">
        <f>(IMDB_Movies!$C1427-IMDB_Movies!$H1427)</f>
        <v>-8573195</v>
      </c>
    </row>
    <row r="1428" ht="14.25" customHeight="1">
      <c r="A1428" s="1" t="s">
        <v>2591</v>
      </c>
      <c r="B1428" s="1">
        <v>99.0</v>
      </c>
      <c r="C1428" s="1">
        <v>3.5057332E7</v>
      </c>
      <c r="D1428" s="1" t="s">
        <v>2592</v>
      </c>
      <c r="E1428" s="1" t="s">
        <v>70</v>
      </c>
      <c r="F1428" s="1" t="s">
        <v>2593</v>
      </c>
      <c r="G1428" s="1" t="s">
        <v>14</v>
      </c>
      <c r="H1428" s="1">
        <v>3.3E7</v>
      </c>
      <c r="I1428" s="1">
        <v>6.5</v>
      </c>
      <c r="J1428" s="1">
        <f>(IMDB_Movies!$C1428-IMDB_Movies!$H1428)</f>
        <v>2057332</v>
      </c>
    </row>
    <row r="1429" ht="14.25" customHeight="1">
      <c r="A1429" s="1" t="s">
        <v>1987</v>
      </c>
      <c r="B1429" s="1">
        <v>105.0</v>
      </c>
      <c r="C1429" s="1">
        <v>3.4014398E7</v>
      </c>
      <c r="D1429" s="1" t="s">
        <v>2594</v>
      </c>
      <c r="E1429" s="1" t="s">
        <v>12</v>
      </c>
      <c r="F1429" s="1" t="s">
        <v>2595</v>
      </c>
      <c r="G1429" s="1" t="s">
        <v>14</v>
      </c>
      <c r="H1429" s="1">
        <v>3.3E7</v>
      </c>
      <c r="I1429" s="1">
        <v>5.6</v>
      </c>
      <c r="J1429" s="1">
        <f>(IMDB_Movies!$C1429-IMDB_Movies!$H1429)</f>
        <v>1014398</v>
      </c>
    </row>
    <row r="1430" ht="14.25" customHeight="1">
      <c r="A1430" s="1" t="s">
        <v>2596</v>
      </c>
      <c r="B1430" s="1">
        <v>97.0</v>
      </c>
      <c r="C1430" s="1">
        <v>2.892772E7</v>
      </c>
      <c r="D1430" s="1" t="s">
        <v>2597</v>
      </c>
      <c r="E1430" s="1" t="s">
        <v>62</v>
      </c>
      <c r="F1430" s="1" t="s">
        <v>2598</v>
      </c>
      <c r="G1430" s="1" t="s">
        <v>14</v>
      </c>
      <c r="H1430" s="1">
        <v>3.3E7</v>
      </c>
      <c r="I1430" s="1">
        <v>5.3</v>
      </c>
      <c r="J1430" s="1">
        <f>(IMDB_Movies!$C1430-IMDB_Movies!$H1430)</f>
        <v>-4072280</v>
      </c>
    </row>
    <row r="1431" ht="14.25" customHeight="1">
      <c r="A1431" s="1" t="s">
        <v>2599</v>
      </c>
      <c r="B1431" s="1">
        <v>140.0</v>
      </c>
      <c r="C1431" s="1">
        <v>3.3682273E7</v>
      </c>
      <c r="D1431" s="1" t="s">
        <v>224</v>
      </c>
      <c r="E1431" s="1" t="s">
        <v>12</v>
      </c>
      <c r="F1431" s="1" t="s">
        <v>2600</v>
      </c>
      <c r="G1431" s="1" t="s">
        <v>14</v>
      </c>
      <c r="H1431" s="1">
        <v>3.3E7</v>
      </c>
      <c r="I1431" s="1">
        <v>6.5</v>
      </c>
      <c r="J1431" s="1">
        <f>(IMDB_Movies!$C1431-IMDB_Movies!$H1431)</f>
        <v>682273</v>
      </c>
    </row>
    <row r="1432" ht="14.25" customHeight="1">
      <c r="A1432" s="1" t="s">
        <v>2601</v>
      </c>
      <c r="B1432" s="1">
        <v>118.0</v>
      </c>
      <c r="C1432" s="1">
        <v>4280577.0</v>
      </c>
      <c r="D1432" s="1" t="s">
        <v>1691</v>
      </c>
      <c r="E1432" s="1" t="s">
        <v>70</v>
      </c>
      <c r="F1432" s="1" t="s">
        <v>2602</v>
      </c>
      <c r="G1432" s="1" t="s">
        <v>14</v>
      </c>
      <c r="H1432" s="1">
        <v>1.0E7</v>
      </c>
      <c r="I1432" s="1">
        <v>6.8</v>
      </c>
      <c r="J1432" s="1">
        <f>(IMDB_Movies!$C1432-IMDB_Movies!$H1432)</f>
        <v>-5719423</v>
      </c>
    </row>
    <row r="1433" ht="14.25" customHeight="1">
      <c r="A1433" s="1" t="s">
        <v>2603</v>
      </c>
      <c r="B1433" s="1">
        <v>94.0</v>
      </c>
      <c r="C1433" s="1">
        <v>1.7120019E7</v>
      </c>
      <c r="D1433" s="1" t="s">
        <v>185</v>
      </c>
      <c r="E1433" s="1" t="s">
        <v>12</v>
      </c>
      <c r="F1433" s="1" t="s">
        <v>2604</v>
      </c>
      <c r="G1433" s="1" t="s">
        <v>14</v>
      </c>
      <c r="H1433" s="1">
        <v>3.0E7</v>
      </c>
      <c r="I1433" s="1">
        <v>6.5</v>
      </c>
      <c r="J1433" s="1">
        <f>(IMDB_Movies!$C1433-IMDB_Movies!$H1433)</f>
        <v>-12879981</v>
      </c>
    </row>
    <row r="1434" ht="14.25" customHeight="1">
      <c r="A1434" s="1" t="s">
        <v>197</v>
      </c>
      <c r="B1434" s="1">
        <v>124.0</v>
      </c>
      <c r="C1434" s="1">
        <v>8406264.0</v>
      </c>
      <c r="D1434" s="1" t="s">
        <v>545</v>
      </c>
      <c r="E1434" s="1" t="s">
        <v>57</v>
      </c>
      <c r="F1434" s="1" t="s">
        <v>2605</v>
      </c>
      <c r="G1434" s="1" t="s">
        <v>14</v>
      </c>
      <c r="H1434" s="1">
        <v>3.8E7</v>
      </c>
      <c r="I1434" s="1">
        <v>6.0</v>
      </c>
      <c r="J1434" s="1">
        <f>(IMDB_Movies!$C1434-IMDB_Movies!$H1434)</f>
        <v>-29593736</v>
      </c>
    </row>
    <row r="1435" ht="14.25" customHeight="1">
      <c r="A1435" s="1" t="s">
        <v>2606</v>
      </c>
      <c r="B1435" s="1">
        <v>134.0</v>
      </c>
      <c r="C1435" s="1">
        <v>3.09125409E8</v>
      </c>
      <c r="D1435" s="1" t="s">
        <v>11</v>
      </c>
      <c r="E1435" s="1" t="s">
        <v>12</v>
      </c>
      <c r="F1435" s="1" t="s">
        <v>2607</v>
      </c>
      <c r="G1435" s="1" t="s">
        <v>14</v>
      </c>
      <c r="H1435" s="1">
        <v>3.25E7</v>
      </c>
      <c r="I1435" s="1">
        <v>8.4</v>
      </c>
      <c r="J1435" s="1">
        <f>(IMDB_Movies!$C1435-IMDB_Movies!$H1435)</f>
        <v>276625409</v>
      </c>
    </row>
    <row r="1436" ht="14.25" customHeight="1">
      <c r="A1436" s="1" t="s">
        <v>2608</v>
      </c>
      <c r="B1436" s="1">
        <v>113.0</v>
      </c>
      <c r="C1436" s="1">
        <v>1.0955425E7</v>
      </c>
      <c r="D1436" s="1" t="s">
        <v>1006</v>
      </c>
      <c r="E1436" s="1" t="s">
        <v>12</v>
      </c>
      <c r="F1436" s="1" t="s">
        <v>2609</v>
      </c>
      <c r="G1436" s="1" t="s">
        <v>14</v>
      </c>
      <c r="H1436" s="1">
        <v>3.0E7</v>
      </c>
      <c r="I1436" s="1">
        <v>6.0</v>
      </c>
      <c r="J1436" s="1">
        <f>(IMDB_Movies!$C1436-IMDB_Movies!$H1436)</f>
        <v>-19044575</v>
      </c>
    </row>
    <row r="1437" ht="14.25" customHeight="1">
      <c r="A1437" s="1" t="s">
        <v>2225</v>
      </c>
      <c r="B1437" s="1">
        <v>124.0</v>
      </c>
      <c r="C1437" s="1">
        <v>3.4180954E7</v>
      </c>
      <c r="D1437" s="1" t="s">
        <v>129</v>
      </c>
      <c r="E1437" s="1" t="s">
        <v>70</v>
      </c>
      <c r="F1437" s="1" t="s">
        <v>2610</v>
      </c>
      <c r="G1437" s="1" t="s">
        <v>14</v>
      </c>
      <c r="H1437" s="1">
        <v>3.2E7</v>
      </c>
      <c r="I1437" s="1">
        <v>7.6</v>
      </c>
      <c r="J1437" s="1">
        <f>(IMDB_Movies!$C1437-IMDB_Movies!$H1437)</f>
        <v>2180954</v>
      </c>
    </row>
    <row r="1438" ht="14.25" customHeight="1">
      <c r="A1438" s="1" t="s">
        <v>232</v>
      </c>
      <c r="B1438" s="1">
        <v>97.0</v>
      </c>
      <c r="C1438" s="1">
        <v>1.73381405E8</v>
      </c>
      <c r="D1438" s="1" t="s">
        <v>945</v>
      </c>
      <c r="E1438" s="1" t="s">
        <v>57</v>
      </c>
      <c r="F1438" s="1" t="s">
        <v>2611</v>
      </c>
      <c r="G1438" s="1" t="s">
        <v>14</v>
      </c>
      <c r="H1438" s="1">
        <v>3.3E7</v>
      </c>
      <c r="I1438" s="1">
        <v>6.9</v>
      </c>
      <c r="J1438" s="1">
        <f>(IMDB_Movies!$C1438-IMDB_Movies!$H1438)</f>
        <v>140381405</v>
      </c>
    </row>
    <row r="1439" ht="14.25" customHeight="1">
      <c r="A1439" s="1" t="s">
        <v>305</v>
      </c>
      <c r="B1439" s="1">
        <v>123.0</v>
      </c>
      <c r="C1439" s="1">
        <v>1.04632573E8</v>
      </c>
      <c r="D1439" s="1" t="s">
        <v>2324</v>
      </c>
      <c r="E1439" s="1" t="s">
        <v>70</v>
      </c>
      <c r="F1439" s="1" t="s">
        <v>2612</v>
      </c>
      <c r="G1439" s="1" t="s">
        <v>14</v>
      </c>
      <c r="H1439" s="1">
        <v>3.2E7</v>
      </c>
      <c r="I1439" s="1">
        <v>6.4</v>
      </c>
      <c r="J1439" s="1">
        <f>(IMDB_Movies!$C1439-IMDB_Movies!$H1439)</f>
        <v>72632573</v>
      </c>
    </row>
    <row r="1440" ht="14.25" customHeight="1">
      <c r="A1440" s="1" t="s">
        <v>1431</v>
      </c>
      <c r="B1440" s="1">
        <v>99.0</v>
      </c>
      <c r="C1440" s="1">
        <v>8.1150692E7</v>
      </c>
      <c r="D1440" s="1" t="s">
        <v>2613</v>
      </c>
      <c r="E1440" s="1" t="s">
        <v>43</v>
      </c>
      <c r="F1440" s="1" t="s">
        <v>2614</v>
      </c>
      <c r="G1440" s="1" t="s">
        <v>14</v>
      </c>
      <c r="H1440" s="1">
        <v>3.5E7</v>
      </c>
      <c r="I1440" s="1">
        <v>5.1</v>
      </c>
      <c r="J1440" s="1">
        <f>(IMDB_Movies!$C1440-IMDB_Movies!$H1440)</f>
        <v>46150692</v>
      </c>
    </row>
    <row r="1441" ht="14.25" customHeight="1">
      <c r="A1441" s="1" t="s">
        <v>423</v>
      </c>
      <c r="B1441" s="1">
        <v>101.0</v>
      </c>
      <c r="C1441" s="1">
        <v>6.0328558E7</v>
      </c>
      <c r="D1441" s="1" t="s">
        <v>2615</v>
      </c>
      <c r="E1441" s="1" t="s">
        <v>57</v>
      </c>
      <c r="F1441" s="1" t="s">
        <v>2616</v>
      </c>
      <c r="G1441" s="1" t="s">
        <v>14</v>
      </c>
      <c r="H1441" s="1">
        <v>3.2E7</v>
      </c>
      <c r="I1441" s="1">
        <v>7.0</v>
      </c>
      <c r="J1441" s="1">
        <f>(IMDB_Movies!$C1441-IMDB_Movies!$H1441)</f>
        <v>28328558</v>
      </c>
    </row>
    <row r="1442" ht="14.25" customHeight="1">
      <c r="A1442" s="1" t="s">
        <v>2617</v>
      </c>
      <c r="B1442" s="1">
        <v>92.0</v>
      </c>
      <c r="C1442" s="1">
        <v>8.0197993E7</v>
      </c>
      <c r="D1442" s="1" t="s">
        <v>2618</v>
      </c>
      <c r="E1442" s="1" t="s">
        <v>57</v>
      </c>
      <c r="F1442" s="1" t="s">
        <v>2619</v>
      </c>
      <c r="G1442" s="1" t="s">
        <v>14</v>
      </c>
      <c r="H1442" s="1">
        <v>3.2E7</v>
      </c>
      <c r="I1442" s="1">
        <v>5.7</v>
      </c>
      <c r="J1442" s="1">
        <f>(IMDB_Movies!$C1442-IMDB_Movies!$H1442)</f>
        <v>48197993</v>
      </c>
    </row>
    <row r="1443" ht="14.25" customHeight="1">
      <c r="A1443" s="1" t="s">
        <v>393</v>
      </c>
      <c r="B1443" s="1">
        <v>131.0</v>
      </c>
      <c r="C1443" s="1">
        <v>1.69076745E8</v>
      </c>
      <c r="D1443" s="1" t="s">
        <v>631</v>
      </c>
      <c r="E1443" s="1" t="s">
        <v>57</v>
      </c>
      <c r="F1443" s="1" t="s">
        <v>2620</v>
      </c>
      <c r="G1443" s="1" t="s">
        <v>14</v>
      </c>
      <c r="H1443" s="1">
        <v>3.25E7</v>
      </c>
      <c r="I1443" s="1">
        <v>6.8</v>
      </c>
      <c r="J1443" s="1">
        <f>(IMDB_Movies!$C1443-IMDB_Movies!$H1443)</f>
        <v>136576745</v>
      </c>
    </row>
    <row r="1444" ht="14.25" customHeight="1">
      <c r="A1444" s="1" t="s">
        <v>2093</v>
      </c>
      <c r="B1444" s="1">
        <v>107.0</v>
      </c>
      <c r="C1444" s="1">
        <v>1.01470202E8</v>
      </c>
      <c r="D1444" s="1" t="s">
        <v>1000</v>
      </c>
      <c r="E1444" s="1" t="s">
        <v>57</v>
      </c>
      <c r="F1444" s="1" t="s">
        <v>2621</v>
      </c>
      <c r="G1444" s="1" t="s">
        <v>14</v>
      </c>
      <c r="H1444" s="1">
        <v>3.2E7</v>
      </c>
      <c r="I1444" s="1">
        <v>6.7</v>
      </c>
      <c r="J1444" s="1">
        <f>(IMDB_Movies!$C1444-IMDB_Movies!$H1444)</f>
        <v>69470202</v>
      </c>
    </row>
    <row r="1445" ht="14.25" customHeight="1">
      <c r="A1445" s="1" t="s">
        <v>2622</v>
      </c>
      <c r="B1445" s="1">
        <v>103.0</v>
      </c>
      <c r="C1445" s="1">
        <v>5.0041732E7</v>
      </c>
      <c r="D1445" s="1" t="s">
        <v>82</v>
      </c>
      <c r="E1445" s="1" t="s">
        <v>82</v>
      </c>
      <c r="F1445" s="1" t="s">
        <v>2623</v>
      </c>
      <c r="G1445" s="1" t="s">
        <v>14</v>
      </c>
      <c r="H1445" s="1">
        <v>2.9E7</v>
      </c>
      <c r="I1445" s="1">
        <v>6.2</v>
      </c>
      <c r="J1445" s="1">
        <f>(IMDB_Movies!$C1445-IMDB_Movies!$H1445)</f>
        <v>21041732</v>
      </c>
    </row>
    <row r="1446" ht="14.25" customHeight="1">
      <c r="A1446" s="1" t="s">
        <v>2576</v>
      </c>
      <c r="B1446" s="1">
        <v>129.0</v>
      </c>
      <c r="C1446" s="1">
        <v>4.8814909E7</v>
      </c>
      <c r="D1446" s="1" t="s">
        <v>586</v>
      </c>
      <c r="E1446" s="1" t="s">
        <v>53</v>
      </c>
      <c r="F1446" s="1" t="s">
        <v>2624</v>
      </c>
      <c r="G1446" s="1" t="s">
        <v>14</v>
      </c>
      <c r="H1446" s="1">
        <v>3.2E7</v>
      </c>
      <c r="I1446" s="1">
        <v>7.2</v>
      </c>
      <c r="J1446" s="1">
        <f>(IMDB_Movies!$C1446-IMDB_Movies!$H1446)</f>
        <v>16814909</v>
      </c>
    </row>
    <row r="1447" ht="14.25" customHeight="1">
      <c r="A1447" s="1" t="s">
        <v>2625</v>
      </c>
      <c r="B1447" s="1">
        <v>107.0</v>
      </c>
      <c r="C1447" s="1">
        <v>5.774472E7</v>
      </c>
      <c r="D1447" s="1" t="s">
        <v>185</v>
      </c>
      <c r="E1447" s="1" t="s">
        <v>12</v>
      </c>
      <c r="F1447" s="1" t="s">
        <v>2626</v>
      </c>
      <c r="G1447" s="1" t="s">
        <v>14</v>
      </c>
      <c r="H1447" s="1">
        <v>2.0E7</v>
      </c>
      <c r="I1447" s="1">
        <v>6.2</v>
      </c>
      <c r="J1447" s="1">
        <f>(IMDB_Movies!$C1447-IMDB_Movies!$H1447)</f>
        <v>37744720</v>
      </c>
    </row>
    <row r="1448" ht="14.25" customHeight="1">
      <c r="A1448" s="1" t="s">
        <v>2627</v>
      </c>
      <c r="B1448" s="1">
        <v>89.0</v>
      </c>
      <c r="C1448" s="1">
        <v>2.1784432E7</v>
      </c>
      <c r="D1448" s="1" t="s">
        <v>57</v>
      </c>
      <c r="E1448" s="1" t="s">
        <v>57</v>
      </c>
      <c r="F1448" s="1" t="s">
        <v>2628</v>
      </c>
      <c r="G1448" s="1" t="s">
        <v>14</v>
      </c>
      <c r="H1448" s="1">
        <v>3.5E7</v>
      </c>
      <c r="I1448" s="1">
        <v>5.6</v>
      </c>
      <c r="J1448" s="1">
        <f>(IMDB_Movies!$C1448-IMDB_Movies!$H1448)</f>
        <v>-13215568</v>
      </c>
    </row>
    <row r="1449" ht="14.25" customHeight="1">
      <c r="A1449" s="1" t="s">
        <v>2157</v>
      </c>
      <c r="B1449" s="1">
        <v>113.0</v>
      </c>
      <c r="C1449" s="1">
        <v>3.7911876E7</v>
      </c>
      <c r="D1449" s="1" t="s">
        <v>653</v>
      </c>
      <c r="E1449" s="1" t="s">
        <v>12</v>
      </c>
      <c r="F1449" s="1" t="s">
        <v>2629</v>
      </c>
      <c r="G1449" s="1" t="s">
        <v>14</v>
      </c>
      <c r="H1449" s="1">
        <v>3.2E7</v>
      </c>
      <c r="I1449" s="1">
        <v>4.4</v>
      </c>
      <c r="J1449" s="1">
        <f>(IMDB_Movies!$C1449-IMDB_Movies!$H1449)</f>
        <v>5911876</v>
      </c>
    </row>
    <row r="1450" ht="14.25" customHeight="1">
      <c r="A1450" s="1" t="s">
        <v>314</v>
      </c>
      <c r="B1450" s="1">
        <v>93.0</v>
      </c>
      <c r="C1450" s="1">
        <v>5.4696902E7</v>
      </c>
      <c r="D1450" s="1" t="s">
        <v>1729</v>
      </c>
      <c r="E1450" s="1" t="s">
        <v>89</v>
      </c>
      <c r="F1450" s="1" t="s">
        <v>2630</v>
      </c>
      <c r="G1450" s="1" t="s">
        <v>14</v>
      </c>
      <c r="H1450" s="1">
        <v>3.2E7</v>
      </c>
      <c r="I1450" s="1">
        <v>7.5</v>
      </c>
      <c r="J1450" s="1">
        <f>(IMDB_Movies!$C1450-IMDB_Movies!$H1450)</f>
        <v>22696902</v>
      </c>
    </row>
    <row r="1451" ht="14.25" customHeight="1">
      <c r="A1451" s="1" t="s">
        <v>1748</v>
      </c>
      <c r="B1451" s="1">
        <v>120.0</v>
      </c>
      <c r="C1451" s="1">
        <v>3.6733909E7</v>
      </c>
      <c r="D1451" s="1" t="s">
        <v>2553</v>
      </c>
      <c r="E1451" s="1" t="s">
        <v>43</v>
      </c>
      <c r="F1451" s="1" t="s">
        <v>2631</v>
      </c>
      <c r="G1451" s="1" t="s">
        <v>14</v>
      </c>
      <c r="H1451" s="1">
        <v>3.2E7</v>
      </c>
      <c r="I1451" s="1">
        <v>7.1</v>
      </c>
      <c r="J1451" s="1">
        <f>(IMDB_Movies!$C1451-IMDB_Movies!$H1451)</f>
        <v>4733909</v>
      </c>
    </row>
    <row r="1452" ht="14.25" customHeight="1">
      <c r="A1452" s="1" t="s">
        <v>514</v>
      </c>
      <c r="B1452" s="1">
        <v>98.0</v>
      </c>
      <c r="C1452" s="1">
        <v>3.5063732E7</v>
      </c>
      <c r="D1452" s="1" t="s">
        <v>353</v>
      </c>
      <c r="E1452" s="1" t="s">
        <v>89</v>
      </c>
      <c r="F1452" s="1" t="s">
        <v>2632</v>
      </c>
      <c r="G1452" s="1" t="s">
        <v>14</v>
      </c>
      <c r="H1452" s="1">
        <v>3.2E7</v>
      </c>
      <c r="I1452" s="1">
        <v>6.4</v>
      </c>
      <c r="J1452" s="1">
        <f>(IMDB_Movies!$C1452-IMDB_Movies!$H1452)</f>
        <v>3063732</v>
      </c>
    </row>
    <row r="1453" ht="14.25" customHeight="1">
      <c r="A1453" s="1" t="s">
        <v>1455</v>
      </c>
      <c r="B1453" s="1">
        <v>105.0</v>
      </c>
      <c r="C1453" s="1">
        <v>99462.0</v>
      </c>
      <c r="D1453" s="1" t="s">
        <v>2633</v>
      </c>
      <c r="E1453" s="1" t="s">
        <v>12</v>
      </c>
      <c r="F1453" s="1" t="s">
        <v>2634</v>
      </c>
      <c r="G1453" s="1" t="s">
        <v>14</v>
      </c>
      <c r="H1453" s="1">
        <v>3.3E7</v>
      </c>
      <c r="I1453" s="1">
        <v>7.1</v>
      </c>
      <c r="J1453" s="1">
        <f>(IMDB_Movies!$C1453-IMDB_Movies!$H1453)</f>
        <v>-32900538</v>
      </c>
    </row>
    <row r="1454" ht="14.25" customHeight="1">
      <c r="A1454" s="1" t="s">
        <v>2635</v>
      </c>
      <c r="B1454" s="1">
        <v>98.0</v>
      </c>
      <c r="C1454" s="1">
        <v>3.2701088E7</v>
      </c>
      <c r="D1454" s="1" t="s">
        <v>2636</v>
      </c>
      <c r="E1454" s="1" t="s">
        <v>70</v>
      </c>
      <c r="F1454" s="1" t="s">
        <v>2637</v>
      </c>
      <c r="G1454" s="1" t="s">
        <v>14</v>
      </c>
      <c r="H1454" s="1">
        <v>3.2E7</v>
      </c>
      <c r="I1454" s="1">
        <v>6.9</v>
      </c>
      <c r="J1454" s="1">
        <f>(IMDB_Movies!$C1454-IMDB_Movies!$H1454)</f>
        <v>701088</v>
      </c>
    </row>
    <row r="1455" ht="14.25" customHeight="1">
      <c r="A1455" s="1" t="s">
        <v>1848</v>
      </c>
      <c r="B1455" s="1">
        <v>96.0</v>
      </c>
      <c r="C1455" s="1">
        <v>3.1493782E7</v>
      </c>
      <c r="D1455" s="1" t="s">
        <v>790</v>
      </c>
      <c r="E1455" s="1" t="s">
        <v>62</v>
      </c>
      <c r="F1455" s="1" t="s">
        <v>2638</v>
      </c>
      <c r="G1455" s="1" t="s">
        <v>14</v>
      </c>
      <c r="H1455" s="1">
        <v>3.2E7</v>
      </c>
      <c r="I1455" s="1">
        <v>7.5</v>
      </c>
      <c r="J1455" s="1">
        <f>(IMDB_Movies!$C1455-IMDB_Movies!$H1455)</f>
        <v>-506218</v>
      </c>
    </row>
    <row r="1456" ht="14.25" customHeight="1">
      <c r="A1456" s="1" t="s">
        <v>445</v>
      </c>
      <c r="B1456" s="1">
        <v>87.0</v>
      </c>
      <c r="C1456" s="1">
        <v>4.30956E7</v>
      </c>
      <c r="D1456" s="1" t="s">
        <v>185</v>
      </c>
      <c r="E1456" s="1" t="s">
        <v>12</v>
      </c>
      <c r="F1456" s="1" t="s">
        <v>2639</v>
      </c>
      <c r="G1456" s="1" t="s">
        <v>14</v>
      </c>
      <c r="H1456" s="1">
        <v>3.2E7</v>
      </c>
      <c r="I1456" s="1">
        <v>6.3</v>
      </c>
      <c r="J1456" s="1">
        <f>(IMDB_Movies!$C1456-IMDB_Movies!$H1456)</f>
        <v>11095600</v>
      </c>
    </row>
    <row r="1457" ht="14.25" customHeight="1">
      <c r="A1457" s="1" t="s">
        <v>45</v>
      </c>
      <c r="B1457" s="1">
        <v>107.0</v>
      </c>
      <c r="C1457" s="1">
        <v>1.8636537E7</v>
      </c>
      <c r="D1457" s="1" t="s">
        <v>2640</v>
      </c>
      <c r="E1457" s="1" t="s">
        <v>12</v>
      </c>
      <c r="F1457" s="1" t="s">
        <v>2641</v>
      </c>
      <c r="G1457" s="1" t="s">
        <v>14</v>
      </c>
      <c r="H1457" s="1">
        <v>3.2E7</v>
      </c>
      <c r="I1457" s="1">
        <v>6.4</v>
      </c>
      <c r="J1457" s="1">
        <f>(IMDB_Movies!$C1457-IMDB_Movies!$H1457)</f>
        <v>-13363463</v>
      </c>
    </row>
    <row r="1458" ht="14.25" customHeight="1">
      <c r="A1458" s="1" t="s">
        <v>1989</v>
      </c>
      <c r="B1458" s="1">
        <v>90.0</v>
      </c>
      <c r="C1458" s="1">
        <v>1.7848322E7</v>
      </c>
      <c r="D1458" s="1" t="s">
        <v>631</v>
      </c>
      <c r="E1458" s="1" t="s">
        <v>57</v>
      </c>
      <c r="F1458" s="1" t="s">
        <v>2642</v>
      </c>
      <c r="G1458" s="1" t="s">
        <v>14</v>
      </c>
      <c r="H1458" s="1">
        <v>2.8E7</v>
      </c>
      <c r="I1458" s="1">
        <v>5.9</v>
      </c>
      <c r="J1458" s="1">
        <f>(IMDB_Movies!$C1458-IMDB_Movies!$H1458)</f>
        <v>-10151678</v>
      </c>
    </row>
    <row r="1459" ht="14.25" customHeight="1">
      <c r="A1459" s="1" t="s">
        <v>234</v>
      </c>
      <c r="B1459" s="1">
        <v>121.0</v>
      </c>
      <c r="C1459" s="1">
        <v>1.664021E7</v>
      </c>
      <c r="D1459" s="1" t="s">
        <v>1420</v>
      </c>
      <c r="E1459" s="1" t="s">
        <v>70</v>
      </c>
      <c r="F1459" s="1" t="s">
        <v>2643</v>
      </c>
      <c r="G1459" s="1" t="s">
        <v>14</v>
      </c>
      <c r="H1459" s="1">
        <v>5.5E7</v>
      </c>
      <c r="I1459" s="1">
        <v>6.8</v>
      </c>
      <c r="J1459" s="1">
        <f>(IMDB_Movies!$C1459-IMDB_Movies!$H1459)</f>
        <v>-38359790</v>
      </c>
    </row>
    <row r="1460" ht="14.25" customHeight="1">
      <c r="A1460" s="1" t="s">
        <v>2644</v>
      </c>
      <c r="B1460" s="1">
        <v>119.0</v>
      </c>
      <c r="C1460" s="1">
        <v>1.376313E7</v>
      </c>
      <c r="D1460" s="1" t="s">
        <v>540</v>
      </c>
      <c r="E1460" s="1" t="s">
        <v>12</v>
      </c>
      <c r="F1460" s="1" t="s">
        <v>2645</v>
      </c>
      <c r="G1460" s="1" t="s">
        <v>14</v>
      </c>
      <c r="H1460" s="1">
        <v>3.2E7</v>
      </c>
      <c r="I1460" s="1">
        <v>6.3</v>
      </c>
      <c r="J1460" s="1">
        <f>(IMDB_Movies!$C1460-IMDB_Movies!$H1460)</f>
        <v>-18236870</v>
      </c>
    </row>
    <row r="1461" ht="14.25" customHeight="1">
      <c r="A1461" s="1" t="s">
        <v>2646</v>
      </c>
      <c r="B1461" s="1">
        <v>107.0</v>
      </c>
      <c r="C1461" s="1">
        <v>1.0956379E7</v>
      </c>
      <c r="D1461" s="1" t="s">
        <v>2647</v>
      </c>
      <c r="E1461" s="1" t="s">
        <v>12</v>
      </c>
      <c r="F1461" s="1" t="s">
        <v>2648</v>
      </c>
      <c r="G1461" s="1" t="s">
        <v>14</v>
      </c>
      <c r="H1461" s="1">
        <v>3.5E7</v>
      </c>
      <c r="I1461" s="1">
        <v>3.6</v>
      </c>
      <c r="J1461" s="1">
        <f>(IMDB_Movies!$C1461-IMDB_Movies!$H1461)</f>
        <v>-24043621</v>
      </c>
    </row>
    <row r="1462" ht="14.25" customHeight="1">
      <c r="A1462" s="1" t="s">
        <v>2346</v>
      </c>
      <c r="B1462" s="1">
        <v>110.0</v>
      </c>
      <c r="C1462" s="1">
        <v>4357000.0</v>
      </c>
      <c r="D1462" s="1" t="s">
        <v>246</v>
      </c>
      <c r="E1462" s="1" t="s">
        <v>57</v>
      </c>
      <c r="F1462" s="1" t="s">
        <v>2649</v>
      </c>
      <c r="G1462" s="1" t="s">
        <v>14</v>
      </c>
      <c r="H1462" s="1">
        <v>3.0E7</v>
      </c>
      <c r="I1462" s="1">
        <v>5.3</v>
      </c>
      <c r="J1462" s="1">
        <f>(IMDB_Movies!$C1462-IMDB_Movies!$H1462)</f>
        <v>-25643000</v>
      </c>
    </row>
    <row r="1463" ht="14.25" customHeight="1">
      <c r="A1463" s="1" t="s">
        <v>2650</v>
      </c>
      <c r="B1463" s="1">
        <v>100.0</v>
      </c>
      <c r="C1463" s="1">
        <v>2.2525921E7</v>
      </c>
      <c r="D1463" s="1" t="s">
        <v>57</v>
      </c>
      <c r="E1463" s="1" t="s">
        <v>57</v>
      </c>
      <c r="F1463" s="1" t="s">
        <v>2651</v>
      </c>
      <c r="G1463" s="1" t="s">
        <v>14</v>
      </c>
      <c r="H1463" s="1">
        <v>3.0E7</v>
      </c>
      <c r="I1463" s="1">
        <v>5.9</v>
      </c>
      <c r="J1463" s="1">
        <f>(IMDB_Movies!$C1463-IMDB_Movies!$H1463)</f>
        <v>-7474079</v>
      </c>
    </row>
    <row r="1464" ht="14.25" customHeight="1">
      <c r="A1464" s="1" t="s">
        <v>664</v>
      </c>
      <c r="B1464" s="1">
        <v>75.0</v>
      </c>
      <c r="C1464" s="1">
        <v>3562749.0</v>
      </c>
      <c r="D1464" s="1" t="s">
        <v>2652</v>
      </c>
      <c r="E1464" s="1" t="s">
        <v>48</v>
      </c>
      <c r="F1464" s="1" t="s">
        <v>2653</v>
      </c>
      <c r="G1464" s="1" t="s">
        <v>14</v>
      </c>
      <c r="H1464" s="1">
        <v>3.2E7</v>
      </c>
      <c r="I1464" s="1">
        <v>6.9</v>
      </c>
      <c r="J1464" s="1">
        <f>(IMDB_Movies!$C1464-IMDB_Movies!$H1464)</f>
        <v>-28437251</v>
      </c>
    </row>
    <row r="1465" ht="14.25" customHeight="1">
      <c r="A1465" s="1" t="s">
        <v>2654</v>
      </c>
      <c r="B1465" s="1">
        <v>132.0</v>
      </c>
      <c r="C1465" s="1">
        <v>2899970.0</v>
      </c>
      <c r="D1465" s="1" t="s">
        <v>70</v>
      </c>
      <c r="E1465" s="1" t="s">
        <v>70</v>
      </c>
      <c r="F1465" s="1" t="s">
        <v>2655</v>
      </c>
      <c r="G1465" s="1" t="s">
        <v>14</v>
      </c>
      <c r="H1465" s="1">
        <v>3.2E7</v>
      </c>
      <c r="I1465" s="1">
        <v>6.9</v>
      </c>
      <c r="J1465" s="1">
        <f>(IMDB_Movies!$C1465-IMDB_Movies!$H1465)</f>
        <v>-29100030</v>
      </c>
    </row>
    <row r="1466" ht="14.25" customHeight="1">
      <c r="A1466" s="1" t="s">
        <v>580</v>
      </c>
      <c r="B1466" s="1">
        <v>105.0</v>
      </c>
      <c r="C1466" s="1">
        <v>1304837.0</v>
      </c>
      <c r="D1466" s="1" t="s">
        <v>719</v>
      </c>
      <c r="E1466" s="1" t="s">
        <v>70</v>
      </c>
      <c r="F1466" s="1" t="s">
        <v>2656</v>
      </c>
      <c r="G1466" s="1" t="s">
        <v>14</v>
      </c>
      <c r="H1466" s="1">
        <v>3.2E7</v>
      </c>
      <c r="I1466" s="1">
        <v>6.1</v>
      </c>
      <c r="J1466" s="1">
        <f>(IMDB_Movies!$C1466-IMDB_Movies!$H1466)</f>
        <v>-30695163</v>
      </c>
    </row>
    <row r="1467" ht="14.25" customHeight="1">
      <c r="A1467" s="1" t="s">
        <v>1667</v>
      </c>
      <c r="B1467" s="1">
        <v>289.0</v>
      </c>
      <c r="C1467" s="1">
        <v>7.88E7</v>
      </c>
      <c r="D1467" s="1" t="s">
        <v>1198</v>
      </c>
      <c r="E1467" s="1" t="s">
        <v>70</v>
      </c>
      <c r="F1467" s="1" t="s">
        <v>2657</v>
      </c>
      <c r="G1467" s="1" t="s">
        <v>14</v>
      </c>
      <c r="H1467" s="1">
        <v>3.15E7</v>
      </c>
      <c r="I1467" s="1">
        <v>8.5</v>
      </c>
      <c r="J1467" s="1">
        <f>(IMDB_Movies!$C1467-IMDB_Movies!$H1467)</f>
        <v>47300000</v>
      </c>
    </row>
    <row r="1468" ht="14.25" customHeight="1">
      <c r="A1468" s="1" t="s">
        <v>2658</v>
      </c>
      <c r="B1468" s="1">
        <v>102.0</v>
      </c>
      <c r="C1468" s="1">
        <v>1.7797316E7</v>
      </c>
      <c r="D1468" s="1" t="s">
        <v>631</v>
      </c>
      <c r="E1468" s="1" t="s">
        <v>57</v>
      </c>
      <c r="F1468" s="1" t="s">
        <v>2659</v>
      </c>
      <c r="G1468" s="1" t="s">
        <v>14</v>
      </c>
      <c r="H1468" s="1">
        <v>3.2E7</v>
      </c>
      <c r="I1468" s="1">
        <v>6.3</v>
      </c>
      <c r="J1468" s="1">
        <f>(IMDB_Movies!$C1468-IMDB_Movies!$H1468)</f>
        <v>-14202684</v>
      </c>
    </row>
    <row r="1469" ht="14.25" customHeight="1">
      <c r="A1469" s="1" t="s">
        <v>1544</v>
      </c>
      <c r="B1469" s="1">
        <v>143.0</v>
      </c>
      <c r="C1469" s="1">
        <v>8.2528097E7</v>
      </c>
      <c r="D1469" s="1" t="s">
        <v>2099</v>
      </c>
      <c r="E1469" s="1" t="s">
        <v>70</v>
      </c>
      <c r="F1469" s="1" t="s">
        <v>2660</v>
      </c>
      <c r="G1469" s="1" t="s">
        <v>14</v>
      </c>
      <c r="H1469" s="1">
        <v>6500000.0</v>
      </c>
      <c r="I1469" s="1">
        <v>7.3</v>
      </c>
      <c r="J1469" s="1">
        <f>(IMDB_Movies!$C1469-IMDB_Movies!$H1469)</f>
        <v>76028097</v>
      </c>
    </row>
    <row r="1470" ht="14.25" customHeight="1">
      <c r="A1470" s="1" t="s">
        <v>2661</v>
      </c>
      <c r="B1470" s="1">
        <v>113.0</v>
      </c>
      <c r="C1470" s="1">
        <v>1.4268533E7</v>
      </c>
      <c r="D1470" s="1" t="s">
        <v>2662</v>
      </c>
      <c r="E1470" s="1" t="s">
        <v>12</v>
      </c>
      <c r="F1470" s="1" t="s">
        <v>2663</v>
      </c>
      <c r="G1470" s="1" t="s">
        <v>14</v>
      </c>
      <c r="H1470" s="1">
        <v>3.15E7</v>
      </c>
      <c r="I1470" s="1">
        <v>6.3</v>
      </c>
      <c r="J1470" s="1">
        <f>(IMDB_Movies!$C1470-IMDB_Movies!$H1470)</f>
        <v>-17231467</v>
      </c>
    </row>
    <row r="1471" ht="14.25" customHeight="1">
      <c r="A1471" s="1" t="s">
        <v>819</v>
      </c>
      <c r="B1471" s="1">
        <v>161.0</v>
      </c>
      <c r="C1471" s="1">
        <v>8.71E7</v>
      </c>
      <c r="D1471" s="1" t="s">
        <v>2141</v>
      </c>
      <c r="E1471" s="1" t="s">
        <v>53</v>
      </c>
      <c r="F1471" s="1" t="s">
        <v>2664</v>
      </c>
      <c r="G1471" s="1" t="s">
        <v>14</v>
      </c>
      <c r="H1471" s="1">
        <v>3.1E7</v>
      </c>
      <c r="I1471" s="1">
        <v>7.2</v>
      </c>
      <c r="J1471" s="1">
        <f>(IMDB_Movies!$C1471-IMDB_Movies!$H1471)</f>
        <v>56100000</v>
      </c>
    </row>
    <row r="1472" ht="14.25" customHeight="1">
      <c r="A1472" s="1" t="s">
        <v>216</v>
      </c>
      <c r="B1472" s="1">
        <v>138.0</v>
      </c>
      <c r="C1472" s="1">
        <v>9.3749203E7</v>
      </c>
      <c r="D1472" s="1" t="s">
        <v>1420</v>
      </c>
      <c r="E1472" s="1" t="s">
        <v>70</v>
      </c>
      <c r="F1472" s="1" t="s">
        <v>2665</v>
      </c>
      <c r="G1472" s="1" t="s">
        <v>14</v>
      </c>
      <c r="H1472" s="1">
        <v>3.1E7</v>
      </c>
      <c r="I1472" s="1">
        <v>7.3</v>
      </c>
      <c r="J1472" s="1">
        <f>(IMDB_Movies!$C1472-IMDB_Movies!$H1472)</f>
        <v>62749203</v>
      </c>
    </row>
    <row r="1473" ht="14.25" customHeight="1">
      <c r="A1473" s="1" t="s">
        <v>2666</v>
      </c>
      <c r="B1473" s="1">
        <v>126.0</v>
      </c>
      <c r="C1473" s="1">
        <v>6.27E7</v>
      </c>
      <c r="D1473" s="1" t="s">
        <v>137</v>
      </c>
      <c r="E1473" s="1" t="s">
        <v>12</v>
      </c>
      <c r="F1473" s="1" t="s">
        <v>2667</v>
      </c>
      <c r="G1473" s="1" t="s">
        <v>14</v>
      </c>
      <c r="H1473" s="1">
        <v>3.4E7</v>
      </c>
      <c r="I1473" s="1">
        <v>6.3</v>
      </c>
      <c r="J1473" s="1">
        <f>(IMDB_Movies!$C1473-IMDB_Movies!$H1473)</f>
        <v>28700000</v>
      </c>
    </row>
    <row r="1474" ht="14.25" customHeight="1">
      <c r="A1474" s="1" t="s">
        <v>1840</v>
      </c>
      <c r="B1474" s="1">
        <v>99.0</v>
      </c>
      <c r="C1474" s="1">
        <v>5.9073773E7</v>
      </c>
      <c r="D1474" s="1" t="s">
        <v>2668</v>
      </c>
      <c r="E1474" s="1" t="s">
        <v>43</v>
      </c>
      <c r="F1474" s="1" t="s">
        <v>2669</v>
      </c>
      <c r="G1474" s="1" t="s">
        <v>14</v>
      </c>
      <c r="H1474" s="1">
        <v>2.5E7</v>
      </c>
      <c r="I1474" s="1">
        <v>8.1</v>
      </c>
      <c r="J1474" s="1">
        <f>(IMDB_Movies!$C1474-IMDB_Movies!$H1474)</f>
        <v>34073773</v>
      </c>
    </row>
    <row r="1475" ht="14.25" customHeight="1">
      <c r="A1475" s="1" t="s">
        <v>2411</v>
      </c>
      <c r="B1475" s="1">
        <v>101.0</v>
      </c>
      <c r="C1475" s="1">
        <v>2.4185781E7</v>
      </c>
      <c r="D1475" s="1" t="s">
        <v>2670</v>
      </c>
      <c r="E1475" s="1" t="s">
        <v>70</v>
      </c>
      <c r="F1475" s="1" t="s">
        <v>2671</v>
      </c>
      <c r="G1475" s="1" t="s">
        <v>14</v>
      </c>
      <c r="H1475" s="1">
        <v>3.1E7</v>
      </c>
      <c r="I1475" s="1">
        <v>6.9</v>
      </c>
      <c r="J1475" s="1">
        <f>(IMDB_Movies!$C1475-IMDB_Movies!$H1475)</f>
        <v>-6814219</v>
      </c>
    </row>
    <row r="1476" ht="14.25" customHeight="1">
      <c r="A1476" s="1" t="s">
        <v>1748</v>
      </c>
      <c r="B1476" s="1">
        <v>103.0</v>
      </c>
      <c r="C1476" s="1">
        <v>5.3133888E7</v>
      </c>
      <c r="D1476" s="1" t="s">
        <v>2672</v>
      </c>
      <c r="E1476" s="1" t="s">
        <v>57</v>
      </c>
      <c r="F1476" s="1" t="s">
        <v>2673</v>
      </c>
      <c r="G1476" s="1" t="s">
        <v>14</v>
      </c>
      <c r="H1476" s="1">
        <v>3.1E7</v>
      </c>
      <c r="I1476" s="1">
        <v>6.3</v>
      </c>
      <c r="J1476" s="1">
        <f>(IMDB_Movies!$C1476-IMDB_Movies!$H1476)</f>
        <v>22133888</v>
      </c>
    </row>
    <row r="1477" ht="14.25" customHeight="1">
      <c r="A1477" s="1" t="s">
        <v>1223</v>
      </c>
      <c r="B1477" s="1">
        <v>118.0</v>
      </c>
      <c r="C1477" s="1">
        <v>4.4983704E7</v>
      </c>
      <c r="D1477" s="1" t="s">
        <v>2674</v>
      </c>
      <c r="E1477" s="1" t="s">
        <v>62</v>
      </c>
      <c r="F1477" s="1" t="s">
        <v>2675</v>
      </c>
      <c r="G1477" s="1" t="s">
        <v>14</v>
      </c>
      <c r="H1477" s="1">
        <v>3.1E7</v>
      </c>
      <c r="I1477" s="1">
        <v>7.3</v>
      </c>
      <c r="J1477" s="1">
        <f>(IMDB_Movies!$C1477-IMDB_Movies!$H1477)</f>
        <v>13983704</v>
      </c>
    </row>
    <row r="1478" ht="14.25" customHeight="1">
      <c r="A1478" s="1" t="s">
        <v>2676</v>
      </c>
      <c r="B1478" s="1">
        <v>99.0</v>
      </c>
      <c r="C1478" s="1">
        <v>5.8879132E7</v>
      </c>
      <c r="D1478" s="1" t="s">
        <v>1470</v>
      </c>
      <c r="E1478" s="1" t="s">
        <v>43</v>
      </c>
      <c r="F1478" s="1" t="s">
        <v>2677</v>
      </c>
      <c r="G1478" s="1" t="s">
        <v>14</v>
      </c>
      <c r="H1478" s="1">
        <v>3.1E7</v>
      </c>
      <c r="I1478" s="1">
        <v>6.1</v>
      </c>
      <c r="J1478" s="1">
        <f>(IMDB_Movies!$C1478-IMDB_Movies!$H1478)</f>
        <v>27879132</v>
      </c>
    </row>
    <row r="1479" ht="14.25" customHeight="1">
      <c r="A1479" s="1" t="s">
        <v>98</v>
      </c>
      <c r="B1479" s="1">
        <v>105.0</v>
      </c>
      <c r="C1479" s="1">
        <v>7.2077E7</v>
      </c>
      <c r="D1479" s="1" t="s">
        <v>2026</v>
      </c>
      <c r="E1479" s="1" t="s">
        <v>57</v>
      </c>
      <c r="F1479" s="1" t="s">
        <v>2678</v>
      </c>
      <c r="G1479" s="1" t="s">
        <v>14</v>
      </c>
      <c r="H1479" s="1">
        <v>3.025E7</v>
      </c>
      <c r="I1479" s="1">
        <v>6.9</v>
      </c>
      <c r="J1479" s="1">
        <f>(IMDB_Movies!$C1479-IMDB_Movies!$H1479)</f>
        <v>41827000</v>
      </c>
    </row>
    <row r="1480" ht="14.25" customHeight="1">
      <c r="A1480" s="1" t="s">
        <v>94</v>
      </c>
      <c r="B1480" s="1">
        <v>113.0</v>
      </c>
      <c r="C1480" s="1">
        <v>1.70684505E8</v>
      </c>
      <c r="D1480" s="1" t="s">
        <v>2679</v>
      </c>
      <c r="E1480" s="1" t="s">
        <v>57</v>
      </c>
      <c r="F1480" s="1" t="s">
        <v>2680</v>
      </c>
      <c r="G1480" s="1" t="s">
        <v>14</v>
      </c>
      <c r="H1480" s="1">
        <v>4.5E7</v>
      </c>
      <c r="I1480" s="1">
        <v>7.2</v>
      </c>
      <c r="J1480" s="1">
        <f>(IMDB_Movies!$C1480-IMDB_Movies!$H1480)</f>
        <v>125684505</v>
      </c>
    </row>
    <row r="1481" ht="14.25" customHeight="1">
      <c r="A1481" s="1" t="s">
        <v>808</v>
      </c>
      <c r="B1481" s="1">
        <v>93.0</v>
      </c>
      <c r="C1481" s="1">
        <v>1.63479795E8</v>
      </c>
      <c r="D1481" s="1" t="s">
        <v>917</v>
      </c>
      <c r="E1481" s="1" t="s">
        <v>57</v>
      </c>
      <c r="F1481" s="1" t="s">
        <v>2681</v>
      </c>
      <c r="G1481" s="1" t="s">
        <v>14</v>
      </c>
      <c r="H1481" s="1">
        <v>3.42E7</v>
      </c>
      <c r="I1481" s="1">
        <v>6.4</v>
      </c>
      <c r="J1481" s="1">
        <f>(IMDB_Movies!$C1481-IMDB_Movies!$H1481)</f>
        <v>129279795</v>
      </c>
    </row>
    <row r="1482" ht="14.25" customHeight="1">
      <c r="A1482" s="1" t="s">
        <v>2682</v>
      </c>
      <c r="B1482" s="1">
        <v>108.0</v>
      </c>
      <c r="C1482" s="1">
        <v>1.4509682E8</v>
      </c>
      <c r="D1482" s="1" t="s">
        <v>57</v>
      </c>
      <c r="E1482" s="1" t="s">
        <v>57</v>
      </c>
      <c r="F1482" s="1" t="s">
        <v>2683</v>
      </c>
      <c r="G1482" s="1" t="s">
        <v>14</v>
      </c>
      <c r="H1482" s="1">
        <v>3.0E7</v>
      </c>
      <c r="I1482" s="1">
        <v>6.4</v>
      </c>
      <c r="J1482" s="1">
        <f>(IMDB_Movies!$C1482-IMDB_Movies!$H1482)</f>
        <v>115096820</v>
      </c>
    </row>
    <row r="1483" ht="14.25" customHeight="1">
      <c r="A1483" s="1" t="s">
        <v>174</v>
      </c>
      <c r="B1483" s="1">
        <v>74.0</v>
      </c>
      <c r="C1483" s="1">
        <v>1.91796233E8</v>
      </c>
      <c r="D1483" s="1" t="s">
        <v>159</v>
      </c>
      <c r="E1483" s="1" t="s">
        <v>43</v>
      </c>
      <c r="F1483" s="1" t="s">
        <v>2684</v>
      </c>
      <c r="G1483" s="1" t="s">
        <v>14</v>
      </c>
      <c r="H1483" s="1">
        <v>3.0E7</v>
      </c>
      <c r="I1483" s="1">
        <v>8.3</v>
      </c>
      <c r="J1483" s="1">
        <f>(IMDB_Movies!$C1483-IMDB_Movies!$H1483)</f>
        <v>161796233</v>
      </c>
    </row>
    <row r="1484" ht="14.25" customHeight="1">
      <c r="A1484" s="1" t="s">
        <v>605</v>
      </c>
      <c r="B1484" s="1">
        <v>116.0</v>
      </c>
      <c r="C1484" s="1">
        <v>1.21248145E8</v>
      </c>
      <c r="D1484" s="1" t="s">
        <v>1179</v>
      </c>
      <c r="E1484" s="1" t="s">
        <v>12</v>
      </c>
      <c r="F1484" s="1" t="s">
        <v>2685</v>
      </c>
      <c r="G1484" s="1" t="s">
        <v>14</v>
      </c>
      <c r="H1484" s="1">
        <v>2.5E7</v>
      </c>
      <c r="I1484" s="1">
        <v>7.2</v>
      </c>
      <c r="J1484" s="1">
        <f>(IMDB_Movies!$C1484-IMDB_Movies!$H1484)</f>
        <v>96248145</v>
      </c>
    </row>
    <row r="1485" ht="14.25" customHeight="1">
      <c r="A1485" s="1" t="s">
        <v>2686</v>
      </c>
      <c r="B1485" s="1">
        <v>104.0</v>
      </c>
      <c r="C1485" s="1">
        <v>1.2501403E8</v>
      </c>
      <c r="D1485" s="1" t="s">
        <v>129</v>
      </c>
      <c r="E1485" s="1" t="s">
        <v>70</v>
      </c>
      <c r="F1485" s="1" t="s">
        <v>2687</v>
      </c>
      <c r="G1485" s="1" t="s">
        <v>14</v>
      </c>
      <c r="H1485" s="1">
        <v>3.0E7</v>
      </c>
      <c r="I1485" s="1">
        <v>6.8</v>
      </c>
      <c r="J1485" s="1">
        <f>(IMDB_Movies!$C1485-IMDB_Movies!$H1485)</f>
        <v>95014030</v>
      </c>
    </row>
    <row r="1486" ht="14.25" customHeight="1">
      <c r="A1486" s="1" t="s">
        <v>2688</v>
      </c>
      <c r="B1486" s="1">
        <v>106.0</v>
      </c>
      <c r="C1486" s="1">
        <v>1.1854694E7</v>
      </c>
      <c r="D1486" s="1" t="s">
        <v>70</v>
      </c>
      <c r="E1486" s="1" t="s">
        <v>70</v>
      </c>
      <c r="F1486" s="1" t="s">
        <v>2689</v>
      </c>
      <c r="G1486" s="1" t="s">
        <v>14</v>
      </c>
      <c r="H1486" s="1">
        <v>3.1E7</v>
      </c>
      <c r="I1486" s="1">
        <v>6.5</v>
      </c>
      <c r="J1486" s="1">
        <f>(IMDB_Movies!$C1486-IMDB_Movies!$H1486)</f>
        <v>-19145306</v>
      </c>
    </row>
    <row r="1487" ht="14.25" customHeight="1">
      <c r="A1487" s="1" t="s">
        <v>2603</v>
      </c>
      <c r="B1487" s="1">
        <v>120.0</v>
      </c>
      <c r="C1487" s="1">
        <v>1.15648585E8</v>
      </c>
      <c r="D1487" s="1" t="s">
        <v>616</v>
      </c>
      <c r="E1487" s="1" t="s">
        <v>53</v>
      </c>
      <c r="F1487" s="1" t="s">
        <v>2690</v>
      </c>
      <c r="G1487" s="1" t="s">
        <v>14</v>
      </c>
      <c r="H1487" s="1">
        <v>3.0E7</v>
      </c>
      <c r="I1487" s="1">
        <v>7.8</v>
      </c>
      <c r="J1487" s="1">
        <f>(IMDB_Movies!$C1487-IMDB_Movies!$H1487)</f>
        <v>85648585</v>
      </c>
    </row>
    <row r="1488" ht="14.25" customHeight="1">
      <c r="A1488" s="1" t="s">
        <v>509</v>
      </c>
      <c r="B1488" s="1">
        <v>135.0</v>
      </c>
      <c r="C1488" s="1">
        <v>1.22012643E8</v>
      </c>
      <c r="D1488" s="1" t="s">
        <v>19</v>
      </c>
      <c r="E1488" s="1" t="s">
        <v>12</v>
      </c>
      <c r="F1488" s="1" t="s">
        <v>2691</v>
      </c>
      <c r="G1488" s="1" t="s">
        <v>14</v>
      </c>
      <c r="H1488" s="1">
        <v>3.0E7</v>
      </c>
      <c r="I1488" s="1">
        <v>7.6</v>
      </c>
      <c r="J1488" s="1">
        <f>(IMDB_Movies!$C1488-IMDB_Movies!$H1488)</f>
        <v>92012643</v>
      </c>
    </row>
    <row r="1489" ht="14.25" customHeight="1">
      <c r="A1489" s="1" t="s">
        <v>2358</v>
      </c>
      <c r="B1489" s="1">
        <v>132.0</v>
      </c>
      <c r="C1489" s="1">
        <v>1.1663131E8</v>
      </c>
      <c r="D1489" s="1" t="s">
        <v>586</v>
      </c>
      <c r="E1489" s="1" t="s">
        <v>53</v>
      </c>
      <c r="F1489" s="1" t="s">
        <v>2692</v>
      </c>
      <c r="G1489" s="1" t="s">
        <v>14</v>
      </c>
      <c r="H1489" s="1">
        <v>3.0E7</v>
      </c>
      <c r="I1489" s="1">
        <v>7.2</v>
      </c>
      <c r="J1489" s="1">
        <f>(IMDB_Movies!$C1489-IMDB_Movies!$H1489)</f>
        <v>86631310</v>
      </c>
    </row>
    <row r="1490" ht="14.25" customHeight="1">
      <c r="A1490" s="1" t="s">
        <v>1738</v>
      </c>
      <c r="B1490" s="1">
        <v>92.0</v>
      </c>
      <c r="C1490" s="1">
        <v>1.14324072E8</v>
      </c>
      <c r="D1490" s="1" t="s">
        <v>1370</v>
      </c>
      <c r="E1490" s="1" t="s">
        <v>57</v>
      </c>
      <c r="F1490" s="1" t="s">
        <v>2693</v>
      </c>
      <c r="G1490" s="1" t="s">
        <v>14</v>
      </c>
      <c r="H1490" s="1">
        <v>2.0E7</v>
      </c>
      <c r="I1490" s="1">
        <v>6.7</v>
      </c>
      <c r="J1490" s="1">
        <f>(IMDB_Movies!$C1490-IMDB_Movies!$H1490)</f>
        <v>94324072</v>
      </c>
    </row>
    <row r="1491" ht="14.25" customHeight="1">
      <c r="A1491" s="1" t="s">
        <v>98</v>
      </c>
      <c r="B1491" s="1">
        <v>99.0</v>
      </c>
      <c r="C1491" s="1">
        <v>1.13502246E8</v>
      </c>
      <c r="D1491" s="1" t="s">
        <v>1000</v>
      </c>
      <c r="E1491" s="1" t="s">
        <v>57</v>
      </c>
      <c r="F1491" s="1" t="s">
        <v>2694</v>
      </c>
      <c r="G1491" s="1" t="s">
        <v>14</v>
      </c>
      <c r="H1491" s="1">
        <v>3.8E7</v>
      </c>
      <c r="I1491" s="1">
        <v>6.8</v>
      </c>
      <c r="J1491" s="1">
        <f>(IMDB_Movies!$C1491-IMDB_Movies!$H1491)</f>
        <v>75502246</v>
      </c>
    </row>
    <row r="1492" ht="14.25" customHeight="1">
      <c r="A1492" s="1" t="s">
        <v>1714</v>
      </c>
      <c r="B1492" s="1">
        <v>90.0</v>
      </c>
      <c r="C1492" s="1">
        <v>1.0836E8</v>
      </c>
      <c r="D1492" s="1" t="s">
        <v>1470</v>
      </c>
      <c r="E1492" s="1" t="s">
        <v>43</v>
      </c>
      <c r="F1492" s="1" t="s">
        <v>2695</v>
      </c>
      <c r="G1492" s="1" t="s">
        <v>14</v>
      </c>
      <c r="H1492" s="1">
        <v>3.0E7</v>
      </c>
      <c r="I1492" s="1">
        <v>6.3</v>
      </c>
      <c r="J1492" s="1">
        <f>(IMDB_Movies!$C1492-IMDB_Movies!$H1492)</f>
        <v>78360000</v>
      </c>
    </row>
    <row r="1493" ht="14.25" customHeight="1">
      <c r="A1493" s="1" t="s">
        <v>1168</v>
      </c>
      <c r="B1493" s="1">
        <v>111.0</v>
      </c>
      <c r="C1493" s="1">
        <v>1.08244774E8</v>
      </c>
      <c r="D1493" s="1" t="s">
        <v>981</v>
      </c>
      <c r="E1493" s="1" t="s">
        <v>57</v>
      </c>
      <c r="F1493" s="1" t="s">
        <v>2696</v>
      </c>
      <c r="G1493" s="1" t="s">
        <v>14</v>
      </c>
      <c r="H1493" s="1">
        <v>3.7E7</v>
      </c>
      <c r="I1493" s="1">
        <v>6.2</v>
      </c>
      <c r="J1493" s="1">
        <f>(IMDB_Movies!$C1493-IMDB_Movies!$H1493)</f>
        <v>71244774</v>
      </c>
    </row>
    <row r="1494" ht="14.25" customHeight="1">
      <c r="A1494" s="1" t="s">
        <v>2499</v>
      </c>
      <c r="B1494" s="1">
        <v>103.0</v>
      </c>
      <c r="C1494" s="1">
        <v>1.05444419E8</v>
      </c>
      <c r="D1494" s="1" t="s">
        <v>57</v>
      </c>
      <c r="E1494" s="1" t="s">
        <v>57</v>
      </c>
      <c r="F1494" s="1" t="s">
        <v>2697</v>
      </c>
      <c r="G1494" s="1" t="s">
        <v>14</v>
      </c>
      <c r="H1494" s="1">
        <v>2.6E7</v>
      </c>
      <c r="I1494" s="1">
        <v>6.2</v>
      </c>
      <c r="J1494" s="1">
        <f>(IMDB_Movies!$C1494-IMDB_Movies!$H1494)</f>
        <v>79444419</v>
      </c>
    </row>
    <row r="1495" ht="14.25" customHeight="1">
      <c r="A1495" s="1" t="s">
        <v>297</v>
      </c>
      <c r="B1495" s="1">
        <v>127.0</v>
      </c>
      <c r="C1495" s="1">
        <v>1.0012534E8</v>
      </c>
      <c r="D1495" s="1" t="s">
        <v>797</v>
      </c>
      <c r="E1495" s="1" t="s">
        <v>62</v>
      </c>
      <c r="F1495" s="1" t="s">
        <v>2698</v>
      </c>
      <c r="G1495" s="1" t="s">
        <v>14</v>
      </c>
      <c r="H1495" s="1">
        <v>3.3E7</v>
      </c>
      <c r="I1495" s="1">
        <v>8.6</v>
      </c>
      <c r="J1495" s="1">
        <f>(IMDB_Movies!$C1495-IMDB_Movies!$H1495)</f>
        <v>67125340</v>
      </c>
    </row>
    <row r="1496" ht="14.25" customHeight="1">
      <c r="A1496" s="1" t="s">
        <v>534</v>
      </c>
      <c r="B1496" s="1">
        <v>112.0</v>
      </c>
      <c r="C1496" s="1">
        <v>1.15646235E8</v>
      </c>
      <c r="D1496" s="1" t="s">
        <v>1006</v>
      </c>
      <c r="E1496" s="1" t="s">
        <v>12</v>
      </c>
      <c r="F1496" s="1" t="s">
        <v>2699</v>
      </c>
      <c r="G1496" s="1" t="s">
        <v>14</v>
      </c>
      <c r="H1496" s="1">
        <v>3.0E7</v>
      </c>
      <c r="I1496" s="1">
        <v>8.0</v>
      </c>
      <c r="J1496" s="1">
        <f>(IMDB_Movies!$C1496-IMDB_Movies!$H1496)</f>
        <v>85646235</v>
      </c>
    </row>
    <row r="1497" ht="14.25" customHeight="1">
      <c r="A1497" s="1" t="s">
        <v>2700</v>
      </c>
      <c r="B1497" s="1">
        <v>87.0</v>
      </c>
      <c r="C1497" s="1">
        <v>8.5416609E7</v>
      </c>
      <c r="D1497" s="1" t="s">
        <v>159</v>
      </c>
      <c r="E1497" s="1" t="s">
        <v>43</v>
      </c>
      <c r="F1497" s="1" t="s">
        <v>2701</v>
      </c>
      <c r="G1497" s="1" t="s">
        <v>14</v>
      </c>
      <c r="H1497" s="1">
        <v>3.0E7</v>
      </c>
      <c r="I1497" s="1">
        <v>7.0</v>
      </c>
      <c r="J1497" s="1">
        <f>(IMDB_Movies!$C1497-IMDB_Movies!$H1497)</f>
        <v>55416609</v>
      </c>
    </row>
    <row r="1498" ht="14.25" customHeight="1">
      <c r="A1498" s="1" t="s">
        <v>1300</v>
      </c>
      <c r="B1498" s="1">
        <v>138.0</v>
      </c>
      <c r="C1498" s="1">
        <v>9.0135191E7</v>
      </c>
      <c r="D1498" s="1" t="s">
        <v>797</v>
      </c>
      <c r="E1498" s="1" t="s">
        <v>62</v>
      </c>
      <c r="F1498" s="1" t="s">
        <v>2702</v>
      </c>
      <c r="G1498" s="1" t="s">
        <v>14</v>
      </c>
      <c r="H1498" s="1">
        <v>2.5E7</v>
      </c>
      <c r="I1498" s="1">
        <v>8.0</v>
      </c>
      <c r="J1498" s="1">
        <f>(IMDB_Movies!$C1498-IMDB_Movies!$H1498)</f>
        <v>65135191</v>
      </c>
    </row>
    <row r="1499" ht="14.25" customHeight="1">
      <c r="A1499" s="1" t="s">
        <v>1300</v>
      </c>
      <c r="B1499" s="1">
        <v>132.0</v>
      </c>
      <c r="C1499" s="1">
        <v>1.00422786E8</v>
      </c>
      <c r="D1499" s="1" t="s">
        <v>1328</v>
      </c>
      <c r="E1499" s="1" t="s">
        <v>70</v>
      </c>
      <c r="F1499" s="1" t="s">
        <v>2703</v>
      </c>
      <c r="G1499" s="1" t="s">
        <v>14</v>
      </c>
      <c r="H1499" s="1">
        <v>3.0E7</v>
      </c>
      <c r="I1499" s="1">
        <v>8.1</v>
      </c>
      <c r="J1499" s="1">
        <f>(IMDB_Movies!$C1499-IMDB_Movies!$H1499)</f>
        <v>70422786</v>
      </c>
    </row>
    <row r="1500" ht="14.25" customHeight="1">
      <c r="A1500" s="1" t="s">
        <v>1469</v>
      </c>
      <c r="B1500" s="1">
        <v>103.0</v>
      </c>
      <c r="C1500" s="1">
        <v>1.06694016E8</v>
      </c>
      <c r="D1500" s="1" t="s">
        <v>407</v>
      </c>
      <c r="E1500" s="1" t="s">
        <v>57</v>
      </c>
      <c r="F1500" s="1" t="s">
        <v>2704</v>
      </c>
      <c r="G1500" s="1" t="s">
        <v>14</v>
      </c>
      <c r="H1500" s="1">
        <v>3.0E7</v>
      </c>
      <c r="I1500" s="1">
        <v>6.7</v>
      </c>
      <c r="J1500" s="1">
        <f>(IMDB_Movies!$C1500-IMDB_Movies!$H1500)</f>
        <v>76694016</v>
      </c>
    </row>
    <row r="1501" ht="14.25" customHeight="1">
      <c r="A1501" s="1" t="s">
        <v>2163</v>
      </c>
      <c r="B1501" s="1">
        <v>123.0</v>
      </c>
      <c r="C1501" s="1">
        <v>64286.0</v>
      </c>
      <c r="D1501" s="1" t="s">
        <v>129</v>
      </c>
      <c r="E1501" s="1" t="s">
        <v>70</v>
      </c>
      <c r="F1501" s="1" t="s">
        <v>2705</v>
      </c>
      <c r="G1501" s="1" t="s">
        <v>14</v>
      </c>
      <c r="H1501" s="1">
        <v>2.9E7</v>
      </c>
      <c r="I1501" s="1">
        <v>7.9</v>
      </c>
      <c r="J1501" s="1">
        <f>(IMDB_Movies!$C1501-IMDB_Movies!$H1501)</f>
        <v>-28935714</v>
      </c>
    </row>
    <row r="1502" ht="14.25" customHeight="1">
      <c r="A1502" s="1" t="s">
        <v>2112</v>
      </c>
      <c r="B1502" s="1">
        <v>111.0</v>
      </c>
      <c r="C1502" s="1">
        <v>7.6806312E7</v>
      </c>
      <c r="D1502" s="1" t="s">
        <v>631</v>
      </c>
      <c r="E1502" s="1" t="s">
        <v>57</v>
      </c>
      <c r="F1502" s="1" t="s">
        <v>2706</v>
      </c>
      <c r="G1502" s="1" t="s">
        <v>14</v>
      </c>
      <c r="H1502" s="1">
        <v>3.0E7</v>
      </c>
      <c r="I1502" s="1">
        <v>6.1</v>
      </c>
      <c r="J1502" s="1">
        <f>(IMDB_Movies!$C1502-IMDB_Movies!$H1502)</f>
        <v>46806312</v>
      </c>
    </row>
    <row r="1503" ht="14.25" customHeight="1">
      <c r="A1503" s="1" t="s">
        <v>630</v>
      </c>
      <c r="B1503" s="1">
        <v>102.0</v>
      </c>
      <c r="C1503" s="1">
        <v>7.9566871E7</v>
      </c>
      <c r="D1503" s="1" t="s">
        <v>2707</v>
      </c>
      <c r="E1503" s="1" t="s">
        <v>57</v>
      </c>
      <c r="F1503" s="1" t="s">
        <v>2708</v>
      </c>
      <c r="G1503" s="1" t="s">
        <v>14</v>
      </c>
      <c r="H1503" s="1">
        <v>3.0E7</v>
      </c>
      <c r="I1503" s="1">
        <v>4.2</v>
      </c>
      <c r="J1503" s="1">
        <f>(IMDB_Movies!$C1503-IMDB_Movies!$H1503)</f>
        <v>49566871</v>
      </c>
    </row>
    <row r="1504" ht="14.25" customHeight="1">
      <c r="A1504" s="1" t="s">
        <v>2709</v>
      </c>
      <c r="B1504" s="1">
        <v>78.0</v>
      </c>
      <c r="C1504" s="1">
        <v>7.6501438E7</v>
      </c>
      <c r="D1504" s="1" t="s">
        <v>743</v>
      </c>
      <c r="E1504" s="1" t="s">
        <v>43</v>
      </c>
      <c r="F1504" s="1" t="s">
        <v>2710</v>
      </c>
      <c r="G1504" s="1" t="s">
        <v>14</v>
      </c>
      <c r="H1504" s="1">
        <v>3.0E7</v>
      </c>
      <c r="I1504" s="1">
        <v>6.1</v>
      </c>
      <c r="J1504" s="1">
        <f>(IMDB_Movies!$C1504-IMDB_Movies!$H1504)</f>
        <v>46501438</v>
      </c>
    </row>
    <row r="1505" ht="14.25" customHeight="1">
      <c r="A1505" s="1" t="s">
        <v>2075</v>
      </c>
      <c r="B1505" s="1">
        <v>132.0</v>
      </c>
      <c r="C1505" s="1">
        <v>7.4787599E7</v>
      </c>
      <c r="D1505" s="1" t="s">
        <v>129</v>
      </c>
      <c r="E1505" s="1" t="s">
        <v>70</v>
      </c>
      <c r="F1505" s="1" t="s">
        <v>2711</v>
      </c>
      <c r="G1505" s="1" t="s">
        <v>14</v>
      </c>
      <c r="H1505" s="1">
        <v>3.0E7</v>
      </c>
      <c r="I1505" s="1">
        <v>6.6</v>
      </c>
      <c r="J1505" s="1">
        <f>(IMDB_Movies!$C1505-IMDB_Movies!$H1505)</f>
        <v>44787599</v>
      </c>
    </row>
    <row r="1506" ht="14.25" customHeight="1">
      <c r="A1506" s="1" t="s">
        <v>409</v>
      </c>
      <c r="B1506" s="1">
        <v>133.0</v>
      </c>
      <c r="C1506" s="1">
        <v>6.6528842E7</v>
      </c>
      <c r="D1506" s="1" t="s">
        <v>2563</v>
      </c>
      <c r="E1506" s="1" t="s">
        <v>70</v>
      </c>
      <c r="F1506" s="1" t="s">
        <v>2712</v>
      </c>
      <c r="G1506" s="1" t="s">
        <v>14</v>
      </c>
      <c r="H1506" s="1">
        <v>3.0E7</v>
      </c>
      <c r="I1506" s="1">
        <v>7.5</v>
      </c>
      <c r="J1506" s="1">
        <f>(IMDB_Movies!$C1506-IMDB_Movies!$H1506)</f>
        <v>36528842</v>
      </c>
    </row>
    <row r="1507" ht="14.25" customHeight="1">
      <c r="A1507" s="1" t="s">
        <v>2713</v>
      </c>
      <c r="B1507" s="1">
        <v>108.0</v>
      </c>
      <c r="C1507" s="1">
        <v>8.381346E7</v>
      </c>
      <c r="D1507" s="1" t="s">
        <v>129</v>
      </c>
      <c r="E1507" s="1" t="s">
        <v>70</v>
      </c>
      <c r="F1507" s="1" t="s">
        <v>2714</v>
      </c>
      <c r="G1507" s="1" t="s">
        <v>14</v>
      </c>
      <c r="H1507" s="1">
        <v>2.5E7</v>
      </c>
      <c r="I1507" s="1">
        <v>7.4</v>
      </c>
      <c r="J1507" s="1">
        <f>(IMDB_Movies!$C1507-IMDB_Movies!$H1507)</f>
        <v>58813460</v>
      </c>
    </row>
    <row r="1508" ht="14.25" customHeight="1">
      <c r="A1508" s="1" t="s">
        <v>2715</v>
      </c>
      <c r="B1508" s="1">
        <v>125.0</v>
      </c>
      <c r="C1508" s="1">
        <v>6.5010106E7</v>
      </c>
      <c r="D1508" s="1" t="s">
        <v>917</v>
      </c>
      <c r="E1508" s="1" t="s">
        <v>57</v>
      </c>
      <c r="F1508" s="1" t="s">
        <v>2716</v>
      </c>
      <c r="G1508" s="1" t="s">
        <v>14</v>
      </c>
      <c r="H1508" s="1">
        <v>3.0E7</v>
      </c>
      <c r="I1508" s="1">
        <v>7.2</v>
      </c>
      <c r="J1508" s="1">
        <f>(IMDB_Movies!$C1508-IMDB_Movies!$H1508)</f>
        <v>35010106</v>
      </c>
    </row>
    <row r="1509" ht="14.25" customHeight="1">
      <c r="A1509" s="1" t="s">
        <v>2717</v>
      </c>
      <c r="B1509" s="1">
        <v>98.0</v>
      </c>
      <c r="C1509" s="1">
        <v>6.6359959E7</v>
      </c>
      <c r="D1509" s="1" t="s">
        <v>2718</v>
      </c>
      <c r="E1509" s="1" t="s">
        <v>57</v>
      </c>
      <c r="F1509" s="1" t="s">
        <v>2719</v>
      </c>
      <c r="G1509" s="1" t="s">
        <v>14</v>
      </c>
      <c r="H1509" s="1">
        <v>3.5E7</v>
      </c>
      <c r="I1509" s="1">
        <v>6.9</v>
      </c>
      <c r="J1509" s="1">
        <f>(IMDB_Movies!$C1509-IMDB_Movies!$H1509)</f>
        <v>31359959</v>
      </c>
    </row>
    <row r="1510" ht="14.25" customHeight="1">
      <c r="A1510" s="1" t="s">
        <v>2720</v>
      </c>
      <c r="B1510" s="1">
        <v>119.0</v>
      </c>
      <c r="C1510" s="1">
        <v>6.6468315E7</v>
      </c>
      <c r="D1510" s="1" t="s">
        <v>1888</v>
      </c>
      <c r="E1510" s="1" t="s">
        <v>12</v>
      </c>
      <c r="F1510" s="1" t="s">
        <v>2721</v>
      </c>
      <c r="G1510" s="1" t="s">
        <v>14</v>
      </c>
      <c r="H1510" s="1">
        <v>3.0E7</v>
      </c>
      <c r="I1510" s="1">
        <v>7.4</v>
      </c>
      <c r="J1510" s="1">
        <f>(IMDB_Movies!$C1510-IMDB_Movies!$H1510)</f>
        <v>36468315</v>
      </c>
    </row>
    <row r="1511" ht="14.25" customHeight="1">
      <c r="A1511" s="1" t="s">
        <v>120</v>
      </c>
      <c r="B1511" s="1">
        <v>87.0</v>
      </c>
      <c r="C1511" s="1">
        <v>6.4172251E7</v>
      </c>
      <c r="D1511" s="1" t="s">
        <v>1000</v>
      </c>
      <c r="E1511" s="1" t="s">
        <v>57</v>
      </c>
      <c r="F1511" s="1" t="s">
        <v>2722</v>
      </c>
      <c r="G1511" s="1" t="s">
        <v>14</v>
      </c>
      <c r="H1511" s="1">
        <v>3.0E7</v>
      </c>
      <c r="I1511" s="1">
        <v>5.4</v>
      </c>
      <c r="J1511" s="1">
        <f>(IMDB_Movies!$C1511-IMDB_Movies!$H1511)</f>
        <v>34172251</v>
      </c>
    </row>
    <row r="1512" ht="14.25" customHeight="1">
      <c r="A1512" s="1" t="s">
        <v>2723</v>
      </c>
      <c r="B1512" s="1">
        <v>91.0</v>
      </c>
      <c r="C1512" s="1">
        <v>6.66E7</v>
      </c>
      <c r="D1512" s="1" t="s">
        <v>1377</v>
      </c>
      <c r="E1512" s="1" t="s">
        <v>57</v>
      </c>
      <c r="F1512" s="1" t="s">
        <v>2724</v>
      </c>
      <c r="G1512" s="1" t="s">
        <v>14</v>
      </c>
      <c r="H1512" s="1">
        <v>3.0E7</v>
      </c>
      <c r="I1512" s="1">
        <v>6.8</v>
      </c>
      <c r="J1512" s="1">
        <f>(IMDB_Movies!$C1512-IMDB_Movies!$H1512)</f>
        <v>36600000</v>
      </c>
    </row>
    <row r="1513" ht="14.25" customHeight="1">
      <c r="A1513" s="1" t="s">
        <v>1376</v>
      </c>
      <c r="B1513" s="1">
        <v>100.0</v>
      </c>
      <c r="C1513" s="1">
        <v>6.3536011E7</v>
      </c>
      <c r="D1513" s="1" t="s">
        <v>545</v>
      </c>
      <c r="E1513" s="1" t="s">
        <v>57</v>
      </c>
      <c r="F1513" s="1" t="s">
        <v>2725</v>
      </c>
      <c r="G1513" s="1" t="s">
        <v>14</v>
      </c>
      <c r="H1513" s="1">
        <v>3.0E7</v>
      </c>
      <c r="I1513" s="1">
        <v>6.3</v>
      </c>
      <c r="J1513" s="1">
        <f>(IMDB_Movies!$C1513-IMDB_Movies!$H1513)</f>
        <v>33536011</v>
      </c>
    </row>
    <row r="1514" ht="14.25" customHeight="1">
      <c r="A1514" s="1" t="s">
        <v>2459</v>
      </c>
      <c r="B1514" s="1">
        <v>118.0</v>
      </c>
      <c r="C1514" s="1">
        <v>6.2877175E7</v>
      </c>
      <c r="D1514" s="1" t="s">
        <v>545</v>
      </c>
      <c r="E1514" s="1" t="s">
        <v>57</v>
      </c>
      <c r="F1514" s="1" t="s">
        <v>2726</v>
      </c>
      <c r="G1514" s="1" t="s">
        <v>14</v>
      </c>
      <c r="H1514" s="1">
        <v>3.0E7</v>
      </c>
      <c r="I1514" s="1">
        <v>7.2</v>
      </c>
      <c r="J1514" s="1">
        <f>(IMDB_Movies!$C1514-IMDB_Movies!$H1514)</f>
        <v>32877175</v>
      </c>
    </row>
    <row r="1515" ht="14.25" customHeight="1">
      <c r="A1515" s="1" t="s">
        <v>1044</v>
      </c>
      <c r="B1515" s="1">
        <v>109.0</v>
      </c>
      <c r="C1515" s="1">
        <v>7.4484168E7</v>
      </c>
      <c r="D1515" s="1" t="s">
        <v>871</v>
      </c>
      <c r="E1515" s="1" t="s">
        <v>12</v>
      </c>
      <c r="F1515" s="1" t="s">
        <v>2727</v>
      </c>
      <c r="G1515" s="1" t="s">
        <v>14</v>
      </c>
      <c r="H1515" s="1">
        <v>4.5E7</v>
      </c>
      <c r="I1515" s="1">
        <v>6.9</v>
      </c>
      <c r="J1515" s="1">
        <f>(IMDB_Movies!$C1515-IMDB_Movies!$H1515)</f>
        <v>29484168</v>
      </c>
    </row>
    <row r="1516" ht="14.25" customHeight="1">
      <c r="A1516" s="1" t="s">
        <v>2728</v>
      </c>
      <c r="B1516" s="1">
        <v>99.0</v>
      </c>
      <c r="C1516" s="1">
        <v>6.026934E7</v>
      </c>
      <c r="D1516" s="1" t="s">
        <v>631</v>
      </c>
      <c r="E1516" s="1" t="s">
        <v>57</v>
      </c>
      <c r="F1516" s="1" t="s">
        <v>2729</v>
      </c>
      <c r="G1516" s="1" t="s">
        <v>14</v>
      </c>
      <c r="H1516" s="1">
        <v>3.0E7</v>
      </c>
      <c r="I1516" s="1">
        <v>6.0</v>
      </c>
      <c r="J1516" s="1">
        <f>(IMDB_Movies!$C1516-IMDB_Movies!$H1516)</f>
        <v>30269340</v>
      </c>
    </row>
    <row r="1517" ht="14.25" customHeight="1">
      <c r="A1517" s="1" t="s">
        <v>2730</v>
      </c>
      <c r="B1517" s="1">
        <v>114.0</v>
      </c>
      <c r="C1517" s="1">
        <v>6.003378E7</v>
      </c>
      <c r="D1517" s="1" t="s">
        <v>129</v>
      </c>
      <c r="E1517" s="1" t="s">
        <v>70</v>
      </c>
      <c r="F1517" s="1" t="s">
        <v>2731</v>
      </c>
      <c r="G1517" s="1" t="s">
        <v>14</v>
      </c>
      <c r="H1517" s="1">
        <v>3.0E7</v>
      </c>
      <c r="I1517" s="1">
        <v>5.9</v>
      </c>
      <c r="J1517" s="1">
        <f>(IMDB_Movies!$C1517-IMDB_Movies!$H1517)</f>
        <v>30033780</v>
      </c>
    </row>
    <row r="1518" ht="14.25" customHeight="1">
      <c r="A1518" s="1" t="s">
        <v>2732</v>
      </c>
      <c r="B1518" s="1">
        <v>89.0</v>
      </c>
      <c r="C1518" s="1">
        <v>5.871551E7</v>
      </c>
      <c r="D1518" s="1" t="s">
        <v>631</v>
      </c>
      <c r="E1518" s="1" t="s">
        <v>57</v>
      </c>
      <c r="F1518" s="1" t="s">
        <v>2733</v>
      </c>
      <c r="G1518" s="1" t="s">
        <v>14</v>
      </c>
      <c r="H1518" s="1">
        <v>3.0E7</v>
      </c>
      <c r="I1518" s="1">
        <v>5.4</v>
      </c>
      <c r="J1518" s="1">
        <f>(IMDB_Movies!$C1518-IMDB_Movies!$H1518)</f>
        <v>28715510</v>
      </c>
    </row>
    <row r="1519" ht="14.25" customHeight="1">
      <c r="A1519" s="1" t="s">
        <v>999</v>
      </c>
      <c r="B1519" s="1">
        <v>95.0</v>
      </c>
      <c r="C1519" s="1">
        <v>5.8156435E7</v>
      </c>
      <c r="D1519" s="1" t="s">
        <v>903</v>
      </c>
      <c r="E1519" s="1" t="s">
        <v>43</v>
      </c>
      <c r="F1519" s="1" t="s">
        <v>2734</v>
      </c>
      <c r="G1519" s="1" t="s">
        <v>14</v>
      </c>
      <c r="H1519" s="1">
        <v>1.9E7</v>
      </c>
      <c r="I1519" s="1">
        <v>5.9</v>
      </c>
      <c r="J1519" s="1">
        <f>(IMDB_Movies!$C1519-IMDB_Movies!$H1519)</f>
        <v>39156435</v>
      </c>
    </row>
    <row r="1520" ht="14.25" customHeight="1">
      <c r="A1520" s="1" t="s">
        <v>2732</v>
      </c>
      <c r="B1520" s="1">
        <v>98.0</v>
      </c>
      <c r="C1520" s="1">
        <v>5.6044241E7</v>
      </c>
      <c r="D1520" s="1" t="s">
        <v>1277</v>
      </c>
      <c r="E1520" s="1" t="s">
        <v>57</v>
      </c>
      <c r="F1520" s="1" t="s">
        <v>2735</v>
      </c>
      <c r="G1520" s="1" t="s">
        <v>14</v>
      </c>
      <c r="H1520" s="1">
        <v>3.7E7</v>
      </c>
      <c r="I1520" s="1">
        <v>6.1</v>
      </c>
      <c r="J1520" s="1">
        <f>(IMDB_Movies!$C1520-IMDB_Movies!$H1520)</f>
        <v>19044241</v>
      </c>
    </row>
    <row r="1521" ht="14.25" customHeight="1">
      <c r="A1521" s="1" t="s">
        <v>2736</v>
      </c>
      <c r="B1521" s="1">
        <v>94.0</v>
      </c>
      <c r="C1521" s="1">
        <v>5.6816662E7</v>
      </c>
      <c r="D1521" s="1" t="s">
        <v>1277</v>
      </c>
      <c r="E1521" s="1" t="s">
        <v>57</v>
      </c>
      <c r="F1521" s="1" t="s">
        <v>2737</v>
      </c>
      <c r="G1521" s="1" t="s">
        <v>14</v>
      </c>
      <c r="H1521" s="1">
        <v>1.7E7</v>
      </c>
      <c r="I1521" s="1">
        <v>7.7</v>
      </c>
      <c r="J1521" s="1">
        <f>(IMDB_Movies!$C1521-IMDB_Movies!$H1521)</f>
        <v>39816662</v>
      </c>
    </row>
    <row r="1522" ht="14.25" customHeight="1">
      <c r="A1522" s="1" t="s">
        <v>2738</v>
      </c>
      <c r="B1522" s="1">
        <v>85.0</v>
      </c>
      <c r="C1522" s="1">
        <v>6.423877E7</v>
      </c>
      <c r="D1522" s="1" t="s">
        <v>227</v>
      </c>
      <c r="E1522" s="1" t="s">
        <v>43</v>
      </c>
      <c r="F1522" s="1" t="s">
        <v>2739</v>
      </c>
      <c r="G1522" s="1" t="s">
        <v>14</v>
      </c>
      <c r="H1522" s="1">
        <v>4.2E7</v>
      </c>
      <c r="I1522" s="1">
        <v>5.8</v>
      </c>
      <c r="J1522" s="1">
        <f>(IMDB_Movies!$C1522-IMDB_Movies!$H1522)</f>
        <v>22238770</v>
      </c>
    </row>
    <row r="1523" ht="14.25" customHeight="1">
      <c r="A1523" s="1" t="s">
        <v>2740</v>
      </c>
      <c r="B1523" s="1">
        <v>124.0</v>
      </c>
      <c r="C1523" s="1">
        <v>5.293713E7</v>
      </c>
      <c r="D1523" s="1" t="s">
        <v>644</v>
      </c>
      <c r="E1523" s="1" t="s">
        <v>53</v>
      </c>
      <c r="F1523" s="1" t="s">
        <v>2741</v>
      </c>
      <c r="G1523" s="1" t="s">
        <v>14</v>
      </c>
      <c r="H1523" s="1">
        <v>3.0E7</v>
      </c>
      <c r="I1523" s="1">
        <v>7.6</v>
      </c>
      <c r="J1523" s="1">
        <f>(IMDB_Movies!$C1523-IMDB_Movies!$H1523)</f>
        <v>22937130</v>
      </c>
    </row>
    <row r="1524" ht="14.25" customHeight="1">
      <c r="A1524" s="1" t="s">
        <v>2352</v>
      </c>
      <c r="B1524" s="1">
        <v>131.0</v>
      </c>
      <c r="C1524" s="1">
        <v>5.2799004E7</v>
      </c>
      <c r="D1524" s="1" t="s">
        <v>129</v>
      </c>
      <c r="E1524" s="1" t="s">
        <v>70</v>
      </c>
      <c r="F1524" s="1" t="s">
        <v>2742</v>
      </c>
      <c r="G1524" s="1" t="s">
        <v>14</v>
      </c>
      <c r="H1524" s="1">
        <v>5.5E7</v>
      </c>
      <c r="I1524" s="1">
        <v>6.1</v>
      </c>
      <c r="J1524" s="1">
        <f>(IMDB_Movies!$C1524-IMDB_Movies!$H1524)</f>
        <v>-2200996</v>
      </c>
    </row>
    <row r="1525" ht="14.25" customHeight="1">
      <c r="A1525" s="1" t="s">
        <v>2743</v>
      </c>
      <c r="B1525" s="1">
        <v>107.0</v>
      </c>
      <c r="C1525" s="1">
        <v>5.5210049E7</v>
      </c>
      <c r="D1525" s="1" t="s">
        <v>137</v>
      </c>
      <c r="E1525" s="1" t="s">
        <v>12</v>
      </c>
      <c r="F1525" s="1" t="s">
        <v>2744</v>
      </c>
      <c r="G1525" s="1" t="s">
        <v>14</v>
      </c>
      <c r="H1525" s="1">
        <v>2.78E7</v>
      </c>
      <c r="I1525" s="1">
        <v>5.4</v>
      </c>
      <c r="J1525" s="1">
        <f>(IMDB_Movies!$C1525-IMDB_Movies!$H1525)</f>
        <v>27410049</v>
      </c>
    </row>
    <row r="1526" ht="14.25" customHeight="1">
      <c r="A1526" s="1" t="s">
        <v>2005</v>
      </c>
      <c r="B1526" s="1">
        <v>99.0</v>
      </c>
      <c r="C1526" s="1">
        <v>5.1432423E7</v>
      </c>
      <c r="D1526" s="1" t="s">
        <v>2745</v>
      </c>
      <c r="E1526" s="1" t="s">
        <v>57</v>
      </c>
      <c r="F1526" s="1" t="s">
        <v>2746</v>
      </c>
      <c r="G1526" s="1" t="s">
        <v>14</v>
      </c>
      <c r="H1526" s="1">
        <v>3.0E7</v>
      </c>
      <c r="I1526" s="1">
        <v>5.1</v>
      </c>
      <c r="J1526" s="1">
        <f>(IMDB_Movies!$C1526-IMDB_Movies!$H1526)</f>
        <v>21432423</v>
      </c>
    </row>
    <row r="1527" ht="14.25" customHeight="1">
      <c r="A1527" s="1" t="s">
        <v>900</v>
      </c>
      <c r="B1527" s="1">
        <v>83.0</v>
      </c>
      <c r="C1527" s="1">
        <v>5.11094E7</v>
      </c>
      <c r="D1527" s="1" t="s">
        <v>407</v>
      </c>
      <c r="E1527" s="1" t="s">
        <v>57</v>
      </c>
      <c r="F1527" s="1" t="s">
        <v>2747</v>
      </c>
      <c r="G1527" s="1" t="s">
        <v>14</v>
      </c>
      <c r="H1527" s="1">
        <v>3.0E7</v>
      </c>
      <c r="I1527" s="1">
        <v>6.4</v>
      </c>
      <c r="J1527" s="1">
        <f>(IMDB_Movies!$C1527-IMDB_Movies!$H1527)</f>
        <v>21109400</v>
      </c>
    </row>
    <row r="1528" ht="14.25" customHeight="1">
      <c r="A1528" s="1" t="s">
        <v>2081</v>
      </c>
      <c r="B1528" s="1">
        <v>131.0</v>
      </c>
      <c r="C1528" s="1">
        <v>5.03E7</v>
      </c>
      <c r="D1528" s="1" t="s">
        <v>19</v>
      </c>
      <c r="E1528" s="1" t="s">
        <v>12</v>
      </c>
      <c r="F1528" s="1" t="s">
        <v>2748</v>
      </c>
      <c r="G1528" s="1" t="s">
        <v>14</v>
      </c>
      <c r="H1528" s="1">
        <v>3.0E7</v>
      </c>
      <c r="I1528" s="1">
        <v>6.3</v>
      </c>
      <c r="J1528" s="1">
        <f>(IMDB_Movies!$C1528-IMDB_Movies!$H1528)</f>
        <v>20300000</v>
      </c>
    </row>
    <row r="1529" ht="14.25" customHeight="1">
      <c r="A1529" s="1" t="s">
        <v>2749</v>
      </c>
      <c r="B1529" s="1">
        <v>85.0</v>
      </c>
      <c r="C1529" s="1">
        <v>5.6068547E7</v>
      </c>
      <c r="D1529" s="1" t="s">
        <v>2750</v>
      </c>
      <c r="E1529" s="1" t="s">
        <v>48</v>
      </c>
      <c r="F1529" s="1" t="s">
        <v>2751</v>
      </c>
      <c r="G1529" s="1" t="s">
        <v>14</v>
      </c>
      <c r="H1529" s="1">
        <v>3.0E7</v>
      </c>
      <c r="I1529" s="1">
        <v>7.5</v>
      </c>
      <c r="J1529" s="1">
        <f>(IMDB_Movies!$C1529-IMDB_Movies!$H1529)</f>
        <v>26068547</v>
      </c>
    </row>
    <row r="1530" ht="14.25" customHeight="1">
      <c r="A1530" s="1" t="s">
        <v>1870</v>
      </c>
      <c r="B1530" s="1">
        <v>126.0</v>
      </c>
      <c r="C1530" s="1">
        <v>5.3680848E7</v>
      </c>
      <c r="D1530" s="1" t="s">
        <v>129</v>
      </c>
      <c r="E1530" s="1" t="s">
        <v>70</v>
      </c>
      <c r="F1530" s="1" t="s">
        <v>2752</v>
      </c>
      <c r="G1530" s="1" t="s">
        <v>14</v>
      </c>
      <c r="H1530" s="1">
        <v>3.0E7</v>
      </c>
      <c r="I1530" s="1">
        <v>7.1</v>
      </c>
      <c r="J1530" s="1">
        <f>(IMDB_Movies!$C1530-IMDB_Movies!$H1530)</f>
        <v>23680848</v>
      </c>
    </row>
    <row r="1531" ht="14.25" customHeight="1">
      <c r="A1531" s="1" t="s">
        <v>385</v>
      </c>
      <c r="B1531" s="1">
        <v>123.0</v>
      </c>
      <c r="C1531" s="1">
        <v>5.0921738E7</v>
      </c>
      <c r="D1531" s="1" t="s">
        <v>1662</v>
      </c>
      <c r="E1531" s="1" t="s">
        <v>70</v>
      </c>
      <c r="F1531" s="1" t="s">
        <v>2753</v>
      </c>
      <c r="G1531" s="1" t="s">
        <v>14</v>
      </c>
      <c r="H1531" s="1">
        <v>3.0E7</v>
      </c>
      <c r="I1531" s="1">
        <v>7.8</v>
      </c>
      <c r="J1531" s="1">
        <f>(IMDB_Movies!$C1531-IMDB_Movies!$H1531)</f>
        <v>20921738</v>
      </c>
    </row>
    <row r="1532" ht="14.25" customHeight="1">
      <c r="A1532" s="1" t="s">
        <v>2732</v>
      </c>
      <c r="B1532" s="1">
        <v>105.0</v>
      </c>
      <c r="C1532" s="1">
        <v>5.302156E7</v>
      </c>
      <c r="D1532" s="1" t="s">
        <v>545</v>
      </c>
      <c r="E1532" s="1" t="s">
        <v>57</v>
      </c>
      <c r="F1532" s="1" t="s">
        <v>2754</v>
      </c>
      <c r="G1532" s="1" t="s">
        <v>14</v>
      </c>
      <c r="H1532" s="1">
        <v>3.0E7</v>
      </c>
      <c r="I1532" s="1">
        <v>6.5</v>
      </c>
      <c r="J1532" s="1">
        <f>(IMDB_Movies!$C1532-IMDB_Movies!$H1532)</f>
        <v>23021560</v>
      </c>
    </row>
    <row r="1533" ht="14.25" customHeight="1">
      <c r="A1533" s="1" t="s">
        <v>112</v>
      </c>
      <c r="B1533" s="1">
        <v>125.0</v>
      </c>
      <c r="C1533" s="1">
        <v>4.5645204E7</v>
      </c>
      <c r="D1533" s="1" t="s">
        <v>185</v>
      </c>
      <c r="E1533" s="1" t="s">
        <v>12</v>
      </c>
      <c r="F1533" s="1" t="s">
        <v>2755</v>
      </c>
      <c r="G1533" s="1" t="s">
        <v>14</v>
      </c>
      <c r="H1533" s="1">
        <v>3.0E7</v>
      </c>
      <c r="I1533" s="1">
        <v>6.6</v>
      </c>
      <c r="J1533" s="1">
        <f>(IMDB_Movies!$C1533-IMDB_Movies!$H1533)</f>
        <v>15645204</v>
      </c>
    </row>
    <row r="1534" ht="14.25" customHeight="1">
      <c r="A1534" s="1" t="s">
        <v>151</v>
      </c>
      <c r="B1534" s="1">
        <v>77.0</v>
      </c>
      <c r="C1534" s="1">
        <v>5.3337608E7</v>
      </c>
      <c r="D1534" s="1" t="s">
        <v>2756</v>
      </c>
      <c r="E1534" s="1" t="s">
        <v>48</v>
      </c>
      <c r="F1534" s="1" t="s">
        <v>2757</v>
      </c>
      <c r="G1534" s="1" t="s">
        <v>14</v>
      </c>
      <c r="H1534" s="1">
        <v>4.0E7</v>
      </c>
      <c r="I1534" s="1">
        <v>7.4</v>
      </c>
      <c r="J1534" s="1">
        <f>(IMDB_Movies!$C1534-IMDB_Movies!$H1534)</f>
        <v>13337608</v>
      </c>
    </row>
    <row r="1535" ht="14.25" customHeight="1">
      <c r="A1535" s="1" t="s">
        <v>1948</v>
      </c>
      <c r="B1535" s="1">
        <v>121.0</v>
      </c>
      <c r="C1535" s="1">
        <v>4.6875468E7</v>
      </c>
      <c r="D1535" s="1" t="s">
        <v>871</v>
      </c>
      <c r="E1535" s="1" t="s">
        <v>12</v>
      </c>
      <c r="F1535" s="1" t="s">
        <v>2758</v>
      </c>
      <c r="G1535" s="1" t="s">
        <v>14</v>
      </c>
      <c r="H1535" s="1">
        <v>3.0E7</v>
      </c>
      <c r="I1535" s="1">
        <v>7.6</v>
      </c>
      <c r="J1535" s="1">
        <f>(IMDB_Movies!$C1535-IMDB_Movies!$H1535)</f>
        <v>16875468</v>
      </c>
    </row>
    <row r="1536" ht="14.25" customHeight="1">
      <c r="A1536" s="1" t="s">
        <v>1094</v>
      </c>
      <c r="B1536" s="1">
        <v>124.0</v>
      </c>
      <c r="C1536" s="1">
        <v>5.2418902E7</v>
      </c>
      <c r="D1536" s="1" t="s">
        <v>1328</v>
      </c>
      <c r="E1536" s="1" t="s">
        <v>70</v>
      </c>
      <c r="F1536" s="1" t="s">
        <v>2759</v>
      </c>
      <c r="G1536" s="1" t="s">
        <v>14</v>
      </c>
      <c r="H1536" s="1">
        <v>3.0E7</v>
      </c>
      <c r="I1536" s="1">
        <v>7.5</v>
      </c>
      <c r="J1536" s="1">
        <f>(IMDB_Movies!$C1536-IMDB_Movies!$H1536)</f>
        <v>22418902</v>
      </c>
    </row>
    <row r="1537" ht="14.25" customHeight="1">
      <c r="A1537" s="1" t="s">
        <v>45</v>
      </c>
      <c r="B1537" s="1">
        <v>99.0</v>
      </c>
      <c r="C1537" s="1">
        <v>4.205734E7</v>
      </c>
      <c r="D1537" s="1" t="s">
        <v>2243</v>
      </c>
      <c r="E1537" s="1" t="s">
        <v>82</v>
      </c>
      <c r="F1537" s="1" t="s">
        <v>2760</v>
      </c>
      <c r="G1537" s="1" t="s">
        <v>14</v>
      </c>
      <c r="H1537" s="1">
        <v>3.0E7</v>
      </c>
      <c r="I1537" s="1">
        <v>6.6</v>
      </c>
      <c r="J1537" s="1">
        <f>(IMDB_Movies!$C1537-IMDB_Movies!$H1537)</f>
        <v>12057340</v>
      </c>
    </row>
    <row r="1538" ht="14.25" customHeight="1">
      <c r="A1538" s="1" t="s">
        <v>2761</v>
      </c>
      <c r="B1538" s="1">
        <v>112.0</v>
      </c>
      <c r="C1538" s="1">
        <v>4.2478175E7</v>
      </c>
      <c r="D1538" s="1" t="s">
        <v>298</v>
      </c>
      <c r="E1538" s="1" t="s">
        <v>70</v>
      </c>
      <c r="F1538" s="1" t="s">
        <v>2762</v>
      </c>
      <c r="G1538" s="1" t="s">
        <v>14</v>
      </c>
      <c r="H1538" s="1">
        <v>2.5E7</v>
      </c>
      <c r="I1538" s="1">
        <v>7.2</v>
      </c>
      <c r="J1538" s="1">
        <f>(IMDB_Movies!$C1538-IMDB_Movies!$H1538)</f>
        <v>17478175</v>
      </c>
    </row>
    <row r="1539" ht="14.25" customHeight="1">
      <c r="A1539" s="1" t="s">
        <v>2763</v>
      </c>
      <c r="B1539" s="1">
        <v>111.0</v>
      </c>
      <c r="C1539" s="1">
        <v>4.140747E7</v>
      </c>
      <c r="D1539" s="1" t="s">
        <v>1377</v>
      </c>
      <c r="E1539" s="1" t="s">
        <v>57</v>
      </c>
      <c r="F1539" s="1" t="s">
        <v>2764</v>
      </c>
      <c r="G1539" s="1" t="s">
        <v>14</v>
      </c>
      <c r="H1539" s="1">
        <v>3.0E7</v>
      </c>
      <c r="I1539" s="1">
        <v>7.6</v>
      </c>
      <c r="J1539" s="1">
        <f>(IMDB_Movies!$C1539-IMDB_Movies!$H1539)</f>
        <v>11407470</v>
      </c>
    </row>
    <row r="1540" ht="14.25" customHeight="1">
      <c r="A1540" s="1" t="s">
        <v>427</v>
      </c>
      <c r="B1540" s="1">
        <v>107.0</v>
      </c>
      <c r="C1540" s="1">
        <v>4.238552E7</v>
      </c>
      <c r="D1540" s="1" t="s">
        <v>2592</v>
      </c>
      <c r="E1540" s="1" t="s">
        <v>70</v>
      </c>
      <c r="F1540" s="1" t="s">
        <v>2765</v>
      </c>
      <c r="G1540" s="1" t="s">
        <v>14</v>
      </c>
      <c r="H1540" s="1">
        <v>3.0E7</v>
      </c>
      <c r="I1540" s="1">
        <v>6.2</v>
      </c>
      <c r="J1540" s="1">
        <f>(IMDB_Movies!$C1540-IMDB_Movies!$H1540)</f>
        <v>12385520</v>
      </c>
    </row>
    <row r="1541" ht="14.25" customHeight="1">
      <c r="A1541" s="1" t="s">
        <v>1850</v>
      </c>
      <c r="B1541" s="1">
        <v>104.0</v>
      </c>
      <c r="C1541" s="1">
        <v>4.011842E7</v>
      </c>
      <c r="D1541" s="1" t="s">
        <v>1691</v>
      </c>
      <c r="E1541" s="1" t="s">
        <v>70</v>
      </c>
      <c r="F1541" s="1" t="s">
        <v>2766</v>
      </c>
      <c r="G1541" s="1" t="s">
        <v>14</v>
      </c>
      <c r="H1541" s="1">
        <v>3.0E7</v>
      </c>
      <c r="I1541" s="1">
        <v>5.6</v>
      </c>
      <c r="J1541" s="1">
        <f>(IMDB_Movies!$C1541-IMDB_Movies!$H1541)</f>
        <v>10118420</v>
      </c>
    </row>
    <row r="1542" ht="14.25" customHeight="1">
      <c r="A1542" s="1" t="s">
        <v>72</v>
      </c>
      <c r="B1542" s="1">
        <v>113.0</v>
      </c>
      <c r="C1542" s="1">
        <v>4.0137776E7</v>
      </c>
      <c r="D1542" s="1" t="s">
        <v>907</v>
      </c>
      <c r="E1542" s="1" t="s">
        <v>57</v>
      </c>
      <c r="F1542" s="1" t="s">
        <v>2767</v>
      </c>
      <c r="G1542" s="1" t="s">
        <v>14</v>
      </c>
      <c r="H1542" s="1">
        <v>3.8E7</v>
      </c>
      <c r="I1542" s="1">
        <v>7.6</v>
      </c>
      <c r="J1542" s="1">
        <f>(IMDB_Movies!$C1542-IMDB_Movies!$H1542)</f>
        <v>2137776</v>
      </c>
    </row>
    <row r="1543" ht="14.25" customHeight="1">
      <c r="A1543" s="1" t="s">
        <v>1249</v>
      </c>
      <c r="B1543" s="1">
        <v>113.0</v>
      </c>
      <c r="C1543" s="1">
        <v>3.9568996E7</v>
      </c>
      <c r="D1543" s="1" t="s">
        <v>82</v>
      </c>
      <c r="E1543" s="1" t="s">
        <v>82</v>
      </c>
      <c r="F1543" s="1" t="s">
        <v>2768</v>
      </c>
      <c r="G1543" s="1" t="s">
        <v>14</v>
      </c>
      <c r="H1543" s="1">
        <v>3.2E7</v>
      </c>
      <c r="I1543" s="1">
        <v>6.6</v>
      </c>
      <c r="J1543" s="1">
        <f>(IMDB_Movies!$C1543-IMDB_Movies!$H1543)</f>
        <v>7568996</v>
      </c>
    </row>
    <row r="1544" ht="14.25" customHeight="1">
      <c r="A1544" s="1" t="s">
        <v>2769</v>
      </c>
      <c r="B1544" s="1">
        <v>95.0</v>
      </c>
      <c r="C1544" s="1">
        <v>4.2043633E7</v>
      </c>
      <c r="D1544" s="1" t="s">
        <v>960</v>
      </c>
      <c r="E1544" s="1" t="s">
        <v>78</v>
      </c>
      <c r="F1544" s="1" t="s">
        <v>2770</v>
      </c>
      <c r="G1544" s="1" t="s">
        <v>14</v>
      </c>
      <c r="H1544" s="1">
        <v>3.0E7</v>
      </c>
      <c r="I1544" s="1">
        <v>7.0</v>
      </c>
      <c r="J1544" s="1">
        <f>(IMDB_Movies!$C1544-IMDB_Movies!$H1544)</f>
        <v>12043633</v>
      </c>
    </row>
    <row r="1545" ht="14.25" customHeight="1">
      <c r="A1545" s="1" t="s">
        <v>2771</v>
      </c>
      <c r="B1545" s="1">
        <v>86.0</v>
      </c>
      <c r="C1545" s="1">
        <v>3.8232624E7</v>
      </c>
      <c r="D1545" s="1" t="s">
        <v>57</v>
      </c>
      <c r="E1545" s="1" t="s">
        <v>57</v>
      </c>
      <c r="F1545" s="1" t="s">
        <v>2772</v>
      </c>
      <c r="G1545" s="1" t="s">
        <v>14</v>
      </c>
      <c r="H1545" s="1">
        <v>3.0E7</v>
      </c>
      <c r="I1545" s="1">
        <v>2.7</v>
      </c>
      <c r="J1545" s="1">
        <f>(IMDB_Movies!$C1545-IMDB_Movies!$H1545)</f>
        <v>8232624</v>
      </c>
    </row>
    <row r="1546" ht="14.25" customHeight="1">
      <c r="A1546" s="1" t="s">
        <v>888</v>
      </c>
      <c r="B1546" s="1">
        <v>126.0</v>
      </c>
      <c r="C1546" s="1">
        <v>3.8413606E7</v>
      </c>
      <c r="D1546" s="1" t="s">
        <v>212</v>
      </c>
      <c r="E1546" s="1" t="s">
        <v>12</v>
      </c>
      <c r="F1546" s="1" t="s">
        <v>2773</v>
      </c>
      <c r="G1546" s="1" t="s">
        <v>14</v>
      </c>
      <c r="H1546" s="1">
        <v>3.0E7</v>
      </c>
      <c r="I1546" s="1">
        <v>7.6</v>
      </c>
      <c r="J1546" s="1">
        <f>(IMDB_Movies!$C1546-IMDB_Movies!$H1546)</f>
        <v>8413606</v>
      </c>
    </row>
    <row r="1547" ht="14.25" customHeight="1">
      <c r="A1547" s="1" t="s">
        <v>2774</v>
      </c>
      <c r="B1547" s="1">
        <v>101.0</v>
      </c>
      <c r="C1547" s="1">
        <v>3.8122105E7</v>
      </c>
      <c r="D1547" s="1" t="s">
        <v>540</v>
      </c>
      <c r="E1547" s="1" t="s">
        <v>12</v>
      </c>
      <c r="F1547" s="1" t="s">
        <v>2775</v>
      </c>
      <c r="G1547" s="1" t="s">
        <v>14</v>
      </c>
      <c r="H1547" s="1">
        <v>2.7E7</v>
      </c>
      <c r="I1547" s="1">
        <v>6.6</v>
      </c>
      <c r="J1547" s="1">
        <f>(IMDB_Movies!$C1547-IMDB_Movies!$H1547)</f>
        <v>11122105</v>
      </c>
    </row>
    <row r="1548" ht="14.25" customHeight="1">
      <c r="A1548" s="1" t="s">
        <v>731</v>
      </c>
      <c r="B1548" s="1">
        <v>102.0</v>
      </c>
      <c r="C1548" s="1">
        <v>3.8747385E7</v>
      </c>
      <c r="D1548" s="1" t="s">
        <v>2776</v>
      </c>
      <c r="E1548" s="1" t="s">
        <v>57</v>
      </c>
      <c r="F1548" s="1" t="s">
        <v>2777</v>
      </c>
      <c r="G1548" s="1" t="s">
        <v>14</v>
      </c>
      <c r="H1548" s="1">
        <v>2.5E7</v>
      </c>
      <c r="I1548" s="1">
        <v>6.9</v>
      </c>
      <c r="J1548" s="1">
        <f>(IMDB_Movies!$C1548-IMDB_Movies!$H1548)</f>
        <v>13747385</v>
      </c>
    </row>
    <row r="1549" ht="14.25" customHeight="1">
      <c r="A1549" s="1" t="s">
        <v>385</v>
      </c>
      <c r="B1549" s="1">
        <v>111.0</v>
      </c>
      <c r="C1549" s="1">
        <v>4.0247512E7</v>
      </c>
      <c r="D1549" s="1" t="s">
        <v>379</v>
      </c>
      <c r="E1549" s="1" t="s">
        <v>12</v>
      </c>
      <c r="F1549" s="1" t="s">
        <v>2778</v>
      </c>
      <c r="G1549" s="1" t="s">
        <v>14</v>
      </c>
      <c r="H1549" s="1">
        <v>3.0E7</v>
      </c>
      <c r="I1549" s="1">
        <v>6.8</v>
      </c>
      <c r="J1549" s="1">
        <f>(IMDB_Movies!$C1549-IMDB_Movies!$H1549)</f>
        <v>10247512</v>
      </c>
    </row>
    <row r="1550" ht="14.25" customHeight="1">
      <c r="A1550" s="1" t="s">
        <v>2779</v>
      </c>
      <c r="B1550" s="1">
        <v>95.0</v>
      </c>
      <c r="C1550" s="1">
        <v>3.5927406E7</v>
      </c>
      <c r="D1550" s="1" t="s">
        <v>155</v>
      </c>
      <c r="E1550" s="1" t="s">
        <v>12</v>
      </c>
      <c r="F1550" s="1" t="s">
        <v>2780</v>
      </c>
      <c r="G1550" s="1" t="s">
        <v>14</v>
      </c>
      <c r="H1550" s="1">
        <v>3.0E7</v>
      </c>
      <c r="I1550" s="1">
        <v>3.7</v>
      </c>
      <c r="J1550" s="1">
        <f>(IMDB_Movies!$C1550-IMDB_Movies!$H1550)</f>
        <v>5927406</v>
      </c>
    </row>
    <row r="1551" ht="14.25" customHeight="1">
      <c r="A1551" s="1" t="s">
        <v>2781</v>
      </c>
      <c r="B1551" s="1">
        <v>98.0</v>
      </c>
      <c r="C1551" s="1">
        <v>3.5565975E7</v>
      </c>
      <c r="D1551" s="1" t="s">
        <v>545</v>
      </c>
      <c r="E1551" s="1" t="s">
        <v>57</v>
      </c>
      <c r="F1551" s="1" t="s">
        <v>2782</v>
      </c>
      <c r="G1551" s="1" t="s">
        <v>14</v>
      </c>
      <c r="H1551" s="1">
        <v>3.0E7</v>
      </c>
      <c r="I1551" s="1">
        <v>6.1</v>
      </c>
      <c r="J1551" s="1">
        <f>(IMDB_Movies!$C1551-IMDB_Movies!$H1551)</f>
        <v>5565975</v>
      </c>
    </row>
    <row r="1552" ht="14.25" customHeight="1">
      <c r="A1552" s="1" t="s">
        <v>2783</v>
      </c>
      <c r="B1552" s="1">
        <v>100.0</v>
      </c>
      <c r="C1552" s="1">
        <v>3.5266619E7</v>
      </c>
      <c r="D1552" s="1" t="s">
        <v>1735</v>
      </c>
      <c r="E1552" s="1" t="s">
        <v>70</v>
      </c>
      <c r="F1552" s="1" t="s">
        <v>2784</v>
      </c>
      <c r="G1552" s="1" t="s">
        <v>14</v>
      </c>
      <c r="H1552" s="1">
        <v>3.0E7</v>
      </c>
      <c r="I1552" s="1">
        <v>5.9</v>
      </c>
      <c r="J1552" s="1">
        <f>(IMDB_Movies!$C1552-IMDB_Movies!$H1552)</f>
        <v>5266619</v>
      </c>
    </row>
    <row r="1553" ht="14.25" customHeight="1">
      <c r="A1553" s="1" t="s">
        <v>2785</v>
      </c>
      <c r="B1553" s="1">
        <v>118.0</v>
      </c>
      <c r="C1553" s="1">
        <v>3.4703228E7</v>
      </c>
      <c r="D1553" s="1" t="s">
        <v>2099</v>
      </c>
      <c r="E1553" s="1" t="s">
        <v>70</v>
      </c>
      <c r="F1553" s="1" t="s">
        <v>2786</v>
      </c>
      <c r="G1553" s="1" t="s">
        <v>14</v>
      </c>
      <c r="H1553" s="1">
        <v>3.0E7</v>
      </c>
      <c r="I1553" s="1">
        <v>6.7</v>
      </c>
      <c r="J1553" s="1">
        <f>(IMDB_Movies!$C1553-IMDB_Movies!$H1553)</f>
        <v>4703228</v>
      </c>
    </row>
    <row r="1554" ht="14.25" customHeight="1">
      <c r="A1554" s="1" t="s">
        <v>2787</v>
      </c>
      <c r="B1554" s="1">
        <v>125.0</v>
      </c>
      <c r="C1554" s="1">
        <v>3.8432823E7</v>
      </c>
      <c r="D1554" s="1" t="s">
        <v>2788</v>
      </c>
      <c r="E1554" s="1" t="s">
        <v>62</v>
      </c>
      <c r="F1554" s="1" t="s">
        <v>2789</v>
      </c>
      <c r="G1554" s="1" t="s">
        <v>14</v>
      </c>
      <c r="H1554" s="1">
        <v>3.0E7</v>
      </c>
      <c r="I1554" s="1">
        <v>6.9</v>
      </c>
      <c r="J1554" s="1">
        <f>(IMDB_Movies!$C1554-IMDB_Movies!$H1554)</f>
        <v>8432823</v>
      </c>
    </row>
    <row r="1555" ht="14.25" customHeight="1">
      <c r="A1555" s="1" t="s">
        <v>1589</v>
      </c>
      <c r="B1555" s="1">
        <v>94.0</v>
      </c>
      <c r="C1555" s="1">
        <v>3.2095318E7</v>
      </c>
      <c r="D1555" s="1" t="s">
        <v>407</v>
      </c>
      <c r="E1555" s="1" t="s">
        <v>57</v>
      </c>
      <c r="F1555" s="1" t="s">
        <v>2790</v>
      </c>
      <c r="G1555" s="1" t="s">
        <v>14</v>
      </c>
      <c r="H1555" s="1">
        <v>4.5E7</v>
      </c>
      <c r="I1555" s="1">
        <v>5.5</v>
      </c>
      <c r="J1555" s="1">
        <f>(IMDB_Movies!$C1555-IMDB_Movies!$H1555)</f>
        <v>-12904682</v>
      </c>
    </row>
    <row r="1556" ht="14.25" customHeight="1">
      <c r="A1556" s="1" t="s">
        <v>2791</v>
      </c>
      <c r="B1556" s="1">
        <v>79.0</v>
      </c>
      <c r="C1556" s="1">
        <v>3.1743332E7</v>
      </c>
      <c r="D1556" s="1" t="s">
        <v>2792</v>
      </c>
      <c r="E1556" s="1" t="s">
        <v>12</v>
      </c>
      <c r="F1556" s="1" t="s">
        <v>2793</v>
      </c>
      <c r="G1556" s="1" t="s">
        <v>14</v>
      </c>
      <c r="H1556" s="1">
        <v>3.0E7</v>
      </c>
      <c r="I1556" s="1">
        <v>7.1</v>
      </c>
      <c r="J1556" s="1">
        <f>(IMDB_Movies!$C1556-IMDB_Movies!$H1556)</f>
        <v>1743332</v>
      </c>
    </row>
    <row r="1557" ht="14.25" customHeight="1">
      <c r="A1557" s="1" t="s">
        <v>580</v>
      </c>
      <c r="B1557" s="1">
        <v>106.0</v>
      </c>
      <c r="C1557" s="1">
        <v>3.215441E7</v>
      </c>
      <c r="D1557" s="1" t="s">
        <v>790</v>
      </c>
      <c r="E1557" s="1" t="s">
        <v>62</v>
      </c>
      <c r="F1557" s="1" t="s">
        <v>2794</v>
      </c>
      <c r="G1557" s="1" t="s">
        <v>14</v>
      </c>
      <c r="H1557" s="1">
        <v>3.0E7</v>
      </c>
      <c r="I1557" s="1">
        <v>7.1</v>
      </c>
      <c r="J1557" s="1">
        <f>(IMDB_Movies!$C1557-IMDB_Movies!$H1557)</f>
        <v>2154410</v>
      </c>
    </row>
    <row r="1558" ht="14.25" customHeight="1">
      <c r="A1558" s="1" t="s">
        <v>2795</v>
      </c>
      <c r="B1558" s="1">
        <v>63.0</v>
      </c>
      <c r="C1558" s="1">
        <v>2.6687172E7</v>
      </c>
      <c r="D1558" s="1" t="s">
        <v>499</v>
      </c>
      <c r="E1558" s="1" t="s">
        <v>43</v>
      </c>
      <c r="F1558" s="1" t="s">
        <v>2796</v>
      </c>
      <c r="G1558" s="1" t="s">
        <v>14</v>
      </c>
      <c r="H1558" s="1">
        <v>3.0E7</v>
      </c>
      <c r="I1558" s="1">
        <v>7.3</v>
      </c>
      <c r="J1558" s="1">
        <f>(IMDB_Movies!$C1558-IMDB_Movies!$H1558)</f>
        <v>-3312828</v>
      </c>
    </row>
    <row r="1559" ht="14.25" customHeight="1">
      <c r="A1559" s="1" t="s">
        <v>2797</v>
      </c>
      <c r="B1559" s="1">
        <v>85.0</v>
      </c>
      <c r="C1559" s="1">
        <v>2.6096584E7</v>
      </c>
      <c r="D1559" s="1" t="s">
        <v>57</v>
      </c>
      <c r="E1559" s="1" t="s">
        <v>57</v>
      </c>
      <c r="F1559" s="1" t="s">
        <v>2798</v>
      </c>
      <c r="G1559" s="1" t="s">
        <v>14</v>
      </c>
      <c r="H1559" s="1">
        <v>1.9E7</v>
      </c>
      <c r="I1559" s="1">
        <v>3.4</v>
      </c>
      <c r="J1559" s="1">
        <f>(IMDB_Movies!$C1559-IMDB_Movies!$H1559)</f>
        <v>7096584</v>
      </c>
    </row>
    <row r="1560" ht="14.25" customHeight="1">
      <c r="A1560" s="1" t="s">
        <v>1909</v>
      </c>
      <c r="B1560" s="1">
        <v>108.0</v>
      </c>
      <c r="C1560" s="1">
        <v>2.6525834E7</v>
      </c>
      <c r="D1560" s="1" t="s">
        <v>545</v>
      </c>
      <c r="E1560" s="1" t="s">
        <v>57</v>
      </c>
      <c r="F1560" s="1" t="s">
        <v>2799</v>
      </c>
      <c r="G1560" s="1" t="s">
        <v>14</v>
      </c>
      <c r="H1560" s="1">
        <v>3.0E7</v>
      </c>
      <c r="I1560" s="1">
        <v>6.8</v>
      </c>
      <c r="J1560" s="1">
        <f>(IMDB_Movies!$C1560-IMDB_Movies!$H1560)</f>
        <v>-3474166</v>
      </c>
    </row>
    <row r="1561" ht="14.25" customHeight="1">
      <c r="A1561" s="1" t="s">
        <v>2800</v>
      </c>
      <c r="B1561" s="1">
        <v>139.0</v>
      </c>
      <c r="C1561" s="1">
        <v>3.051394E7</v>
      </c>
      <c r="D1561" s="1" t="s">
        <v>1493</v>
      </c>
      <c r="E1561" s="1" t="s">
        <v>53</v>
      </c>
      <c r="F1561" s="1" t="s">
        <v>2801</v>
      </c>
      <c r="G1561" s="1" t="s">
        <v>14</v>
      </c>
      <c r="H1561" s="1">
        <v>3.0E7</v>
      </c>
      <c r="I1561" s="1">
        <v>6.9</v>
      </c>
      <c r="J1561" s="1">
        <f>(IMDB_Movies!$C1561-IMDB_Movies!$H1561)</f>
        <v>513940</v>
      </c>
    </row>
    <row r="1562" ht="14.25" customHeight="1">
      <c r="A1562" s="1" t="s">
        <v>1809</v>
      </c>
      <c r="B1562" s="1">
        <v>127.0</v>
      </c>
      <c r="C1562" s="1">
        <v>2.320944E7</v>
      </c>
      <c r="D1562" s="1" t="s">
        <v>70</v>
      </c>
      <c r="E1562" s="1" t="s">
        <v>70</v>
      </c>
      <c r="F1562" s="1" t="s">
        <v>2802</v>
      </c>
      <c r="G1562" s="1" t="s">
        <v>14</v>
      </c>
      <c r="H1562" s="1">
        <v>3.0E7</v>
      </c>
      <c r="I1562" s="1">
        <v>7.0</v>
      </c>
      <c r="J1562" s="1">
        <f>(IMDB_Movies!$C1562-IMDB_Movies!$H1562)</f>
        <v>-6790560</v>
      </c>
    </row>
    <row r="1563" ht="14.25" customHeight="1">
      <c r="A1563" s="1" t="s">
        <v>2803</v>
      </c>
      <c r="B1563" s="1">
        <v>106.0</v>
      </c>
      <c r="C1563" s="1">
        <v>2.4048E7</v>
      </c>
      <c r="D1563" s="1" t="s">
        <v>540</v>
      </c>
      <c r="E1563" s="1" t="s">
        <v>12</v>
      </c>
      <c r="F1563" s="1" t="s">
        <v>2804</v>
      </c>
      <c r="G1563" s="1" t="s">
        <v>14</v>
      </c>
      <c r="H1563" s="1">
        <v>3.0E7</v>
      </c>
      <c r="I1563" s="1">
        <v>5.5</v>
      </c>
      <c r="J1563" s="1">
        <f>(IMDB_Movies!$C1563-IMDB_Movies!$H1563)</f>
        <v>-5952000</v>
      </c>
    </row>
    <row r="1564" ht="14.25" customHeight="1">
      <c r="A1564" s="1" t="s">
        <v>973</v>
      </c>
      <c r="B1564" s="1">
        <v>95.0</v>
      </c>
      <c r="C1564" s="1">
        <v>2.2526144E7</v>
      </c>
      <c r="D1564" s="1" t="s">
        <v>901</v>
      </c>
      <c r="E1564" s="1" t="s">
        <v>57</v>
      </c>
      <c r="F1564" s="1" t="s">
        <v>2805</v>
      </c>
      <c r="G1564" s="1" t="s">
        <v>14</v>
      </c>
      <c r="H1564" s="1">
        <v>3.0E7</v>
      </c>
      <c r="I1564" s="1">
        <v>5.1</v>
      </c>
      <c r="J1564" s="1">
        <f>(IMDB_Movies!$C1564-IMDB_Movies!$H1564)</f>
        <v>-7473856</v>
      </c>
    </row>
    <row r="1565" ht="14.25" customHeight="1">
      <c r="A1565" s="1" t="s">
        <v>967</v>
      </c>
      <c r="B1565" s="1">
        <v>118.0</v>
      </c>
      <c r="C1565" s="1">
        <v>3.0523568E7</v>
      </c>
      <c r="D1565" s="1" t="s">
        <v>1073</v>
      </c>
      <c r="E1565" s="1" t="s">
        <v>82</v>
      </c>
      <c r="F1565" s="1" t="s">
        <v>2806</v>
      </c>
      <c r="G1565" s="1" t="s">
        <v>14</v>
      </c>
      <c r="H1565" s="1">
        <v>3.0E7</v>
      </c>
      <c r="I1565" s="1">
        <v>6.2</v>
      </c>
      <c r="J1565" s="1">
        <f>(IMDB_Movies!$C1565-IMDB_Movies!$H1565)</f>
        <v>523568</v>
      </c>
    </row>
    <row r="1566" ht="14.25" customHeight="1">
      <c r="A1566" s="1" t="s">
        <v>2807</v>
      </c>
      <c r="B1566" s="1">
        <v>108.0</v>
      </c>
      <c r="C1566" s="1">
        <v>2.3070045E7</v>
      </c>
      <c r="D1566" s="1" t="s">
        <v>682</v>
      </c>
      <c r="E1566" s="1" t="s">
        <v>43</v>
      </c>
      <c r="F1566" s="1" t="s">
        <v>2808</v>
      </c>
      <c r="G1566" s="1" t="s">
        <v>14</v>
      </c>
      <c r="H1566" s="1">
        <v>3.0E7</v>
      </c>
      <c r="I1566" s="1">
        <v>5.9</v>
      </c>
      <c r="J1566" s="1">
        <f>(IMDB_Movies!$C1566-IMDB_Movies!$H1566)</f>
        <v>-6929955</v>
      </c>
    </row>
    <row r="1567" ht="14.25" customHeight="1">
      <c r="A1567" s="1" t="s">
        <v>2809</v>
      </c>
      <c r="B1567" s="1">
        <v>105.0</v>
      </c>
      <c r="C1567" s="1">
        <v>2.0422207E7</v>
      </c>
      <c r="D1567" s="1" t="s">
        <v>545</v>
      </c>
      <c r="E1567" s="1" t="s">
        <v>57</v>
      </c>
      <c r="F1567" s="1" t="s">
        <v>2810</v>
      </c>
      <c r="G1567" s="1" t="s">
        <v>14</v>
      </c>
      <c r="H1567" s="1">
        <v>3.5E7</v>
      </c>
      <c r="I1567" s="1">
        <v>5.2</v>
      </c>
      <c r="J1567" s="1">
        <f>(IMDB_Movies!$C1567-IMDB_Movies!$H1567)</f>
        <v>-14577793</v>
      </c>
    </row>
    <row r="1568" ht="14.25" customHeight="1">
      <c r="A1568" s="1" t="s">
        <v>2459</v>
      </c>
      <c r="B1568" s="1">
        <v>131.0</v>
      </c>
      <c r="C1568" s="1">
        <v>2.864477E7</v>
      </c>
      <c r="D1568" s="1" t="s">
        <v>631</v>
      </c>
      <c r="E1568" s="1" t="s">
        <v>57</v>
      </c>
      <c r="F1568" s="1" t="s">
        <v>2811</v>
      </c>
      <c r="G1568" s="1" t="s">
        <v>14</v>
      </c>
      <c r="H1568" s="1">
        <v>3.0E7</v>
      </c>
      <c r="I1568" s="1">
        <v>6.2</v>
      </c>
      <c r="J1568" s="1">
        <f>(IMDB_Movies!$C1568-IMDB_Movies!$H1568)</f>
        <v>-1355230</v>
      </c>
    </row>
    <row r="1569" ht="14.25" customHeight="1">
      <c r="A1569" s="1" t="s">
        <v>2812</v>
      </c>
      <c r="B1569" s="1">
        <v>104.0</v>
      </c>
      <c r="C1569" s="1">
        <v>2.1800302E7</v>
      </c>
      <c r="D1569" s="1" t="s">
        <v>1556</v>
      </c>
      <c r="E1569" s="1" t="s">
        <v>57</v>
      </c>
      <c r="F1569" s="1" t="s">
        <v>2813</v>
      </c>
      <c r="G1569" s="1" t="s">
        <v>14</v>
      </c>
      <c r="H1569" s="1">
        <v>3.0E7</v>
      </c>
      <c r="I1569" s="1">
        <v>5.5</v>
      </c>
      <c r="J1569" s="1">
        <f>(IMDB_Movies!$C1569-IMDB_Movies!$H1569)</f>
        <v>-8199698</v>
      </c>
    </row>
    <row r="1570" ht="14.25" customHeight="1">
      <c r="A1570" s="1" t="s">
        <v>2814</v>
      </c>
      <c r="B1570" s="1">
        <v>133.0</v>
      </c>
      <c r="C1570" s="1">
        <v>2.1129348E7</v>
      </c>
      <c r="D1570" s="1" t="s">
        <v>1810</v>
      </c>
      <c r="E1570" s="1" t="s">
        <v>62</v>
      </c>
      <c r="F1570" s="1" t="s">
        <v>2815</v>
      </c>
      <c r="G1570" s="1" t="s">
        <v>14</v>
      </c>
      <c r="H1570" s="1">
        <v>3.5E7</v>
      </c>
      <c r="I1570" s="1">
        <v>7.4</v>
      </c>
      <c r="J1570" s="1">
        <f>(IMDB_Movies!$C1570-IMDB_Movies!$H1570)</f>
        <v>-13870652</v>
      </c>
    </row>
    <row r="1571" ht="14.25" customHeight="1">
      <c r="A1571" s="1" t="s">
        <v>2816</v>
      </c>
      <c r="B1571" s="1">
        <v>94.0</v>
      </c>
      <c r="C1571" s="1">
        <v>1.8500966E7</v>
      </c>
      <c r="D1571" s="1" t="s">
        <v>817</v>
      </c>
      <c r="E1571" s="1" t="s">
        <v>12</v>
      </c>
      <c r="F1571" s="1" t="s">
        <v>2817</v>
      </c>
      <c r="G1571" s="1" t="s">
        <v>14</v>
      </c>
      <c r="H1571" s="1">
        <v>3.0E7</v>
      </c>
      <c r="I1571" s="1">
        <v>4.4</v>
      </c>
      <c r="J1571" s="1">
        <f>(IMDB_Movies!$C1571-IMDB_Movies!$H1571)</f>
        <v>-11499034</v>
      </c>
    </row>
    <row r="1572" ht="14.25" customHeight="1">
      <c r="A1572" s="1" t="s">
        <v>2818</v>
      </c>
      <c r="B1572" s="1">
        <v>109.0</v>
      </c>
      <c r="C1572" s="1">
        <v>1.9976073E7</v>
      </c>
      <c r="D1572" s="1" t="s">
        <v>224</v>
      </c>
      <c r="E1572" s="1" t="s">
        <v>12</v>
      </c>
      <c r="F1572" s="1" t="s">
        <v>2819</v>
      </c>
      <c r="G1572" s="1" t="s">
        <v>14</v>
      </c>
      <c r="H1572" s="1">
        <v>2.0E7</v>
      </c>
      <c r="I1572" s="1">
        <v>6.3</v>
      </c>
      <c r="J1572" s="1">
        <f>(IMDB_Movies!$C1572-IMDB_Movies!$H1572)</f>
        <v>-23927</v>
      </c>
    </row>
    <row r="1573" ht="14.25" customHeight="1">
      <c r="A1573" s="1" t="s">
        <v>1094</v>
      </c>
      <c r="B1573" s="1">
        <v>96.0</v>
      </c>
      <c r="C1573" s="1">
        <v>1.8967571E7</v>
      </c>
      <c r="D1573" s="1" t="s">
        <v>185</v>
      </c>
      <c r="E1573" s="1" t="s">
        <v>12</v>
      </c>
      <c r="F1573" s="1" t="s">
        <v>2820</v>
      </c>
      <c r="G1573" s="1" t="s">
        <v>14</v>
      </c>
      <c r="H1573" s="1">
        <v>3.0E7</v>
      </c>
      <c r="I1573" s="1">
        <v>6.1</v>
      </c>
      <c r="J1573" s="1">
        <f>(IMDB_Movies!$C1573-IMDB_Movies!$H1573)</f>
        <v>-11032429</v>
      </c>
    </row>
    <row r="1574" ht="14.25" customHeight="1">
      <c r="A1574" s="1" t="s">
        <v>2821</v>
      </c>
      <c r="B1574" s="1">
        <v>105.0</v>
      </c>
      <c r="C1574" s="1">
        <v>1.71E7</v>
      </c>
      <c r="D1574" s="1" t="s">
        <v>2822</v>
      </c>
      <c r="E1574" s="1" t="s">
        <v>12</v>
      </c>
      <c r="F1574" s="1" t="s">
        <v>2823</v>
      </c>
      <c r="G1574" s="1" t="s">
        <v>14</v>
      </c>
      <c r="H1574" s="1">
        <v>2.5E7</v>
      </c>
      <c r="I1574" s="1">
        <v>5.3</v>
      </c>
      <c r="J1574" s="1">
        <f>(IMDB_Movies!$C1574-IMDB_Movies!$H1574)</f>
        <v>-7900000</v>
      </c>
    </row>
    <row r="1575" ht="14.25" customHeight="1">
      <c r="A1575" s="1" t="s">
        <v>2824</v>
      </c>
      <c r="B1575" s="1">
        <v>99.0</v>
      </c>
      <c r="C1575" s="1">
        <v>1.7266505E7</v>
      </c>
      <c r="D1575" s="1" t="s">
        <v>2825</v>
      </c>
      <c r="E1575" s="1" t="s">
        <v>12</v>
      </c>
      <c r="F1575" s="1" t="s">
        <v>2826</v>
      </c>
      <c r="G1575" s="1" t="s">
        <v>14</v>
      </c>
      <c r="H1575" s="1">
        <v>3.0E7</v>
      </c>
      <c r="I1575" s="1">
        <v>5.4</v>
      </c>
      <c r="J1575" s="1">
        <f>(IMDB_Movies!$C1575-IMDB_Movies!$H1575)</f>
        <v>-12733495</v>
      </c>
    </row>
    <row r="1576" ht="14.25" customHeight="1">
      <c r="A1576" s="1" t="s">
        <v>409</v>
      </c>
      <c r="B1576" s="1">
        <v>112.0</v>
      </c>
      <c r="C1576" s="1">
        <v>3.2357532E7</v>
      </c>
      <c r="D1576" s="1" t="s">
        <v>545</v>
      </c>
      <c r="E1576" s="1" t="s">
        <v>57</v>
      </c>
      <c r="F1576" s="1" t="s">
        <v>2827</v>
      </c>
      <c r="G1576" s="1" t="s">
        <v>14</v>
      </c>
      <c r="H1576" s="1">
        <v>3.0E7</v>
      </c>
      <c r="I1576" s="1">
        <v>6.7</v>
      </c>
      <c r="J1576" s="1">
        <f>(IMDB_Movies!$C1576-IMDB_Movies!$H1576)</f>
        <v>2357532</v>
      </c>
    </row>
    <row r="1577" ht="14.25" customHeight="1">
      <c r="A1577" s="1" t="s">
        <v>1441</v>
      </c>
      <c r="B1577" s="1">
        <v>108.0</v>
      </c>
      <c r="C1577" s="1">
        <v>1.6930884E7</v>
      </c>
      <c r="D1577" s="1" t="s">
        <v>797</v>
      </c>
      <c r="E1577" s="1" t="s">
        <v>62</v>
      </c>
      <c r="F1577" s="1" t="s">
        <v>2828</v>
      </c>
      <c r="G1577" s="1" t="s">
        <v>14</v>
      </c>
      <c r="H1577" s="1">
        <v>3.0E7</v>
      </c>
      <c r="I1577" s="1">
        <v>5.9</v>
      </c>
      <c r="J1577" s="1">
        <f>(IMDB_Movies!$C1577-IMDB_Movies!$H1577)</f>
        <v>-13069116</v>
      </c>
    </row>
    <row r="1578" ht="14.25" customHeight="1">
      <c r="A1578" s="1" t="s">
        <v>2829</v>
      </c>
      <c r="B1578" s="1">
        <v>126.0</v>
      </c>
      <c r="C1578" s="1">
        <v>1.8324242E7</v>
      </c>
      <c r="D1578" s="1" t="s">
        <v>70</v>
      </c>
      <c r="E1578" s="1" t="s">
        <v>70</v>
      </c>
      <c r="F1578" s="1" t="s">
        <v>2830</v>
      </c>
      <c r="G1578" s="1" t="s">
        <v>14</v>
      </c>
      <c r="H1578" s="1">
        <v>3.5E7</v>
      </c>
      <c r="I1578" s="1">
        <v>7.3</v>
      </c>
      <c r="J1578" s="1">
        <f>(IMDB_Movies!$C1578-IMDB_Movies!$H1578)</f>
        <v>-16675758</v>
      </c>
    </row>
    <row r="1579" ht="14.25" customHeight="1">
      <c r="A1579" s="1" t="s">
        <v>1793</v>
      </c>
      <c r="B1579" s="1">
        <v>98.0</v>
      </c>
      <c r="C1579" s="1">
        <v>1.6323969E7</v>
      </c>
      <c r="D1579" s="1" t="s">
        <v>2026</v>
      </c>
      <c r="E1579" s="1" t="s">
        <v>57</v>
      </c>
      <c r="F1579" s="1" t="s">
        <v>2831</v>
      </c>
      <c r="G1579" s="1" t="s">
        <v>14</v>
      </c>
      <c r="H1579" s="1">
        <v>4.0E7</v>
      </c>
      <c r="I1579" s="1">
        <v>5.5</v>
      </c>
      <c r="J1579" s="1">
        <f>(IMDB_Movies!$C1579-IMDB_Movies!$H1579)</f>
        <v>-23676031</v>
      </c>
    </row>
    <row r="1580" ht="14.25" customHeight="1">
      <c r="A1580" s="1" t="s">
        <v>2832</v>
      </c>
      <c r="B1580" s="1">
        <v>104.0</v>
      </c>
      <c r="C1580" s="1">
        <v>1.6999046E7</v>
      </c>
      <c r="D1580" s="1" t="s">
        <v>330</v>
      </c>
      <c r="E1580" s="1" t="s">
        <v>70</v>
      </c>
      <c r="F1580" s="1" t="s">
        <v>2833</v>
      </c>
      <c r="G1580" s="1" t="s">
        <v>14</v>
      </c>
      <c r="H1580" s="1">
        <v>2.6E7</v>
      </c>
      <c r="I1580" s="1">
        <v>5.8</v>
      </c>
      <c r="J1580" s="1">
        <f>(IMDB_Movies!$C1580-IMDB_Movies!$H1580)</f>
        <v>-9000954</v>
      </c>
    </row>
    <row r="1581" ht="14.25" customHeight="1">
      <c r="A1581" s="1" t="s">
        <v>2834</v>
      </c>
      <c r="B1581" s="1">
        <v>110.0</v>
      </c>
      <c r="C1581" s="1">
        <v>1.6295774E7</v>
      </c>
      <c r="D1581" s="1" t="s">
        <v>1542</v>
      </c>
      <c r="E1581" s="1" t="s">
        <v>12</v>
      </c>
      <c r="F1581" s="1" t="s">
        <v>2835</v>
      </c>
      <c r="G1581" s="1" t="s">
        <v>14</v>
      </c>
      <c r="H1581" s="1">
        <v>3.5E7</v>
      </c>
      <c r="I1581" s="1">
        <v>4.6</v>
      </c>
      <c r="J1581" s="1">
        <f>(IMDB_Movies!$C1581-IMDB_Movies!$H1581)</f>
        <v>-18704226</v>
      </c>
    </row>
    <row r="1582" ht="14.25" customHeight="1">
      <c r="A1582" s="1" t="s">
        <v>2836</v>
      </c>
      <c r="B1582" s="1">
        <v>130.0</v>
      </c>
      <c r="C1582" s="1">
        <v>1.5709385E7</v>
      </c>
      <c r="D1582" s="1" t="s">
        <v>790</v>
      </c>
      <c r="E1582" s="1" t="s">
        <v>62</v>
      </c>
      <c r="F1582" s="1" t="s">
        <v>2837</v>
      </c>
      <c r="G1582" s="1" t="s">
        <v>14</v>
      </c>
      <c r="H1582" s="1">
        <v>3.0E7</v>
      </c>
      <c r="I1582" s="1">
        <v>6.7</v>
      </c>
      <c r="J1582" s="1">
        <f>(IMDB_Movies!$C1582-IMDB_Movies!$H1582)</f>
        <v>-14290615</v>
      </c>
    </row>
    <row r="1583" ht="14.25" customHeight="1">
      <c r="A1583" s="1" t="s">
        <v>2838</v>
      </c>
      <c r="B1583" s="1">
        <v>93.0</v>
      </c>
      <c r="C1583" s="1">
        <v>1.4888028E7</v>
      </c>
      <c r="D1583" s="1" t="s">
        <v>2839</v>
      </c>
      <c r="E1583" s="1" t="s">
        <v>43</v>
      </c>
      <c r="F1583" s="1" t="s">
        <v>2840</v>
      </c>
      <c r="G1583" s="1" t="s">
        <v>14</v>
      </c>
      <c r="H1583" s="1">
        <v>3.0E7</v>
      </c>
      <c r="I1583" s="1">
        <v>5.1</v>
      </c>
      <c r="J1583" s="1">
        <f>(IMDB_Movies!$C1583-IMDB_Movies!$H1583)</f>
        <v>-15111972</v>
      </c>
    </row>
    <row r="1584" ht="14.25" customHeight="1">
      <c r="A1584" s="1" t="s">
        <v>1360</v>
      </c>
      <c r="B1584" s="1">
        <v>96.0</v>
      </c>
      <c r="C1584" s="1">
        <v>1.4208384E7</v>
      </c>
      <c r="D1584" s="1" t="s">
        <v>631</v>
      </c>
      <c r="E1584" s="1" t="s">
        <v>57</v>
      </c>
      <c r="F1584" s="1" t="s">
        <v>2841</v>
      </c>
      <c r="G1584" s="1" t="s">
        <v>14</v>
      </c>
      <c r="H1584" s="1">
        <v>3.0E7</v>
      </c>
      <c r="I1584" s="1">
        <v>5.6</v>
      </c>
      <c r="J1584" s="1">
        <f>(IMDB_Movies!$C1584-IMDB_Movies!$H1584)</f>
        <v>-15791616</v>
      </c>
    </row>
    <row r="1585" ht="14.25" customHeight="1">
      <c r="A1585" s="1" t="s">
        <v>2050</v>
      </c>
      <c r="B1585" s="1">
        <v>114.0</v>
      </c>
      <c r="C1585" s="1">
        <v>1.2831121E7</v>
      </c>
      <c r="D1585" s="1" t="s">
        <v>1160</v>
      </c>
      <c r="E1585" s="1" t="s">
        <v>70</v>
      </c>
      <c r="F1585" s="1" t="s">
        <v>2842</v>
      </c>
      <c r="G1585" s="1" t="s">
        <v>14</v>
      </c>
      <c r="H1585" s="1">
        <v>3.0E7</v>
      </c>
      <c r="I1585" s="1">
        <v>7.0</v>
      </c>
      <c r="J1585" s="1">
        <f>(IMDB_Movies!$C1585-IMDB_Movies!$H1585)</f>
        <v>-17168879</v>
      </c>
    </row>
    <row r="1586" ht="14.25" customHeight="1">
      <c r="A1586" s="1" t="s">
        <v>2843</v>
      </c>
      <c r="B1586" s="1">
        <v>106.0</v>
      </c>
      <c r="C1586" s="1">
        <v>1.8298649E7</v>
      </c>
      <c r="D1586" s="1" t="s">
        <v>2524</v>
      </c>
      <c r="E1586" s="1" t="s">
        <v>57</v>
      </c>
      <c r="F1586" s="1" t="s">
        <v>2844</v>
      </c>
      <c r="G1586" s="1" t="s">
        <v>14</v>
      </c>
      <c r="H1586" s="1">
        <v>3.0E7</v>
      </c>
      <c r="I1586" s="1">
        <v>6.4</v>
      </c>
      <c r="J1586" s="1">
        <f>(IMDB_Movies!$C1586-IMDB_Movies!$H1586)</f>
        <v>-11701351</v>
      </c>
    </row>
    <row r="1587" ht="14.25" customHeight="1">
      <c r="A1587" s="1" t="s">
        <v>1702</v>
      </c>
      <c r="B1587" s="1">
        <v>150.0</v>
      </c>
      <c r="C1587" s="1">
        <v>1.2712093E7</v>
      </c>
      <c r="D1587" s="1" t="s">
        <v>2071</v>
      </c>
      <c r="E1587" s="1" t="s">
        <v>53</v>
      </c>
      <c r="F1587" s="1" t="s">
        <v>2845</v>
      </c>
      <c r="G1587" s="1" t="s">
        <v>14</v>
      </c>
      <c r="H1587" s="1">
        <v>3.0E7</v>
      </c>
      <c r="I1587" s="1">
        <v>6.7</v>
      </c>
      <c r="J1587" s="1">
        <f>(IMDB_Movies!$C1587-IMDB_Movies!$H1587)</f>
        <v>-17287907</v>
      </c>
    </row>
    <row r="1588" ht="14.25" customHeight="1">
      <c r="A1588" s="1" t="s">
        <v>2846</v>
      </c>
      <c r="B1588" s="1">
        <v>100.0</v>
      </c>
      <c r="C1588" s="1">
        <v>1.1576087E7</v>
      </c>
      <c r="D1588" s="1" t="s">
        <v>41</v>
      </c>
      <c r="E1588" s="1" t="s">
        <v>12</v>
      </c>
      <c r="F1588" s="1" t="s">
        <v>2847</v>
      </c>
      <c r="G1588" s="1" t="s">
        <v>14</v>
      </c>
      <c r="H1588" s="1">
        <v>3.0E7</v>
      </c>
      <c r="I1588" s="1">
        <v>4.1</v>
      </c>
      <c r="J1588" s="1">
        <f>(IMDB_Movies!$C1588-IMDB_Movies!$H1588)</f>
        <v>-18423913</v>
      </c>
    </row>
    <row r="1589" ht="14.25" customHeight="1">
      <c r="A1589" s="1" t="s">
        <v>1734</v>
      </c>
      <c r="B1589" s="1">
        <v>100.0</v>
      </c>
      <c r="C1589" s="1">
        <v>1.19E7</v>
      </c>
      <c r="D1589" s="1" t="s">
        <v>748</v>
      </c>
      <c r="E1589" s="1" t="s">
        <v>70</v>
      </c>
      <c r="F1589" s="1" t="s">
        <v>2848</v>
      </c>
      <c r="G1589" s="1" t="s">
        <v>14</v>
      </c>
      <c r="H1589" s="1">
        <v>3.0E7</v>
      </c>
      <c r="I1589" s="1">
        <v>5.5</v>
      </c>
      <c r="J1589" s="1">
        <f>(IMDB_Movies!$C1589-IMDB_Movies!$H1589)</f>
        <v>-18100000</v>
      </c>
    </row>
    <row r="1590" ht="14.25" customHeight="1">
      <c r="A1590" s="1" t="s">
        <v>1882</v>
      </c>
      <c r="B1590" s="1">
        <v>100.0</v>
      </c>
      <c r="C1590" s="1">
        <v>9353573.0</v>
      </c>
      <c r="D1590" s="1" t="s">
        <v>155</v>
      </c>
      <c r="E1590" s="1" t="s">
        <v>12</v>
      </c>
      <c r="F1590" s="1" t="s">
        <v>2849</v>
      </c>
      <c r="G1590" s="1" t="s">
        <v>14</v>
      </c>
      <c r="H1590" s="1">
        <v>4.5E7</v>
      </c>
      <c r="I1590" s="1">
        <v>2.7</v>
      </c>
      <c r="J1590" s="1">
        <f>(IMDB_Movies!$C1590-IMDB_Movies!$H1590)</f>
        <v>-35646427</v>
      </c>
    </row>
    <row r="1591" ht="14.25" customHeight="1">
      <c r="A1591" s="1" t="s">
        <v>2850</v>
      </c>
      <c r="B1591" s="1">
        <v>107.0</v>
      </c>
      <c r="C1591" s="1">
        <v>1.202667E7</v>
      </c>
      <c r="D1591" s="1" t="s">
        <v>185</v>
      </c>
      <c r="E1591" s="1" t="s">
        <v>12</v>
      </c>
      <c r="F1591" s="1" t="s">
        <v>2851</v>
      </c>
      <c r="G1591" s="1" t="s">
        <v>14</v>
      </c>
      <c r="H1591" s="1">
        <v>4.5E7</v>
      </c>
      <c r="I1591" s="1">
        <v>6.4</v>
      </c>
      <c r="J1591" s="1">
        <f>(IMDB_Movies!$C1591-IMDB_Movies!$H1591)</f>
        <v>-32973330</v>
      </c>
    </row>
    <row r="1592" ht="14.25" customHeight="1">
      <c r="A1592" s="1" t="s">
        <v>2852</v>
      </c>
      <c r="B1592" s="1">
        <v>102.0</v>
      </c>
      <c r="C1592" s="1">
        <v>1.4334645E7</v>
      </c>
      <c r="D1592" s="1" t="s">
        <v>1281</v>
      </c>
      <c r="E1592" s="1" t="s">
        <v>70</v>
      </c>
      <c r="F1592" s="1" t="s">
        <v>2853</v>
      </c>
      <c r="G1592" s="1" t="s">
        <v>14</v>
      </c>
      <c r="H1592" s="1">
        <v>2.5E7</v>
      </c>
      <c r="I1592" s="1">
        <v>4.8</v>
      </c>
      <c r="J1592" s="1">
        <f>(IMDB_Movies!$C1592-IMDB_Movies!$H1592)</f>
        <v>-10665355</v>
      </c>
    </row>
    <row r="1593" ht="14.25" customHeight="1">
      <c r="A1593" s="1" t="s">
        <v>2854</v>
      </c>
      <c r="B1593" s="1">
        <v>101.0</v>
      </c>
      <c r="C1593" s="1">
        <v>1.2189514E7</v>
      </c>
      <c r="D1593" s="1" t="s">
        <v>631</v>
      </c>
      <c r="E1593" s="1" t="s">
        <v>57</v>
      </c>
      <c r="F1593" s="1" t="s">
        <v>2855</v>
      </c>
      <c r="G1593" s="1" t="s">
        <v>14</v>
      </c>
      <c r="H1593" s="1">
        <v>2.3E7</v>
      </c>
      <c r="I1593" s="1">
        <v>6.1</v>
      </c>
      <c r="J1593" s="1">
        <f>(IMDB_Movies!$C1593-IMDB_Movies!$H1593)</f>
        <v>-10810486</v>
      </c>
    </row>
    <row r="1594" ht="14.25" customHeight="1">
      <c r="A1594" s="1" t="s">
        <v>2856</v>
      </c>
      <c r="B1594" s="1">
        <v>86.0</v>
      </c>
      <c r="C1594" s="1">
        <v>1.0134754E7</v>
      </c>
      <c r="D1594" s="1" t="s">
        <v>1054</v>
      </c>
      <c r="E1594" s="1" t="s">
        <v>48</v>
      </c>
      <c r="F1594" s="1" t="s">
        <v>2857</v>
      </c>
      <c r="G1594" s="1" t="s">
        <v>14</v>
      </c>
      <c r="H1594" s="1">
        <v>3.0E7</v>
      </c>
      <c r="I1594" s="1">
        <v>4.8</v>
      </c>
      <c r="J1594" s="1">
        <f>(IMDB_Movies!$C1594-IMDB_Movies!$H1594)</f>
        <v>-19865246</v>
      </c>
    </row>
    <row r="1595" ht="14.25" customHeight="1">
      <c r="A1595" s="1" t="s">
        <v>2537</v>
      </c>
      <c r="B1595" s="1">
        <v>108.0</v>
      </c>
      <c r="C1595" s="1">
        <v>8535575.0</v>
      </c>
      <c r="D1595" s="1" t="s">
        <v>70</v>
      </c>
      <c r="E1595" s="1" t="s">
        <v>70</v>
      </c>
      <c r="F1595" s="1" t="s">
        <v>2858</v>
      </c>
      <c r="G1595" s="1" t="s">
        <v>14</v>
      </c>
      <c r="H1595" s="1">
        <v>3.0E7</v>
      </c>
      <c r="I1595" s="1">
        <v>7.0</v>
      </c>
      <c r="J1595" s="1">
        <f>(IMDB_Movies!$C1595-IMDB_Movies!$H1595)</f>
        <v>-21464425</v>
      </c>
    </row>
    <row r="1596" ht="14.25" customHeight="1">
      <c r="A1596" s="1" t="s">
        <v>1002</v>
      </c>
      <c r="B1596" s="1">
        <v>123.0</v>
      </c>
      <c r="C1596" s="1">
        <v>7689458.0</v>
      </c>
      <c r="D1596" s="1" t="s">
        <v>2859</v>
      </c>
      <c r="E1596" s="1" t="s">
        <v>43</v>
      </c>
      <c r="F1596" s="1" t="s">
        <v>2860</v>
      </c>
      <c r="G1596" s="1" t="s">
        <v>14</v>
      </c>
      <c r="H1596" s="1">
        <v>4.0E7</v>
      </c>
      <c r="I1596" s="1">
        <v>6.8</v>
      </c>
      <c r="J1596" s="1">
        <f>(IMDB_Movies!$C1596-IMDB_Movies!$H1596)</f>
        <v>-32310542</v>
      </c>
    </row>
    <row r="1597" ht="14.25" customHeight="1">
      <c r="A1597" s="1" t="s">
        <v>1931</v>
      </c>
      <c r="B1597" s="1">
        <v>88.0</v>
      </c>
      <c r="C1597" s="1">
        <v>1.9316646E7</v>
      </c>
      <c r="D1597" s="1" t="s">
        <v>581</v>
      </c>
      <c r="E1597" s="1" t="s">
        <v>62</v>
      </c>
      <c r="F1597" s="1" t="s">
        <v>2861</v>
      </c>
      <c r="G1597" s="1" t="s">
        <v>14</v>
      </c>
      <c r="H1597" s="1">
        <v>3.0E7</v>
      </c>
      <c r="I1597" s="1">
        <v>5.6</v>
      </c>
      <c r="J1597" s="1">
        <f>(IMDB_Movies!$C1597-IMDB_Movies!$H1597)</f>
        <v>-10683354</v>
      </c>
    </row>
    <row r="1598" ht="14.25" customHeight="1">
      <c r="A1598" s="1" t="s">
        <v>1989</v>
      </c>
      <c r="B1598" s="1">
        <v>109.0</v>
      </c>
      <c r="C1598" s="1">
        <v>1.0965209E7</v>
      </c>
      <c r="D1598" s="1" t="s">
        <v>224</v>
      </c>
      <c r="E1598" s="1" t="s">
        <v>12</v>
      </c>
      <c r="F1598" s="1" t="s">
        <v>2862</v>
      </c>
      <c r="G1598" s="1" t="s">
        <v>14</v>
      </c>
      <c r="H1598" s="1">
        <v>3.0E7</v>
      </c>
      <c r="I1598" s="1">
        <v>6.1</v>
      </c>
      <c r="J1598" s="1">
        <f>(IMDB_Movies!$C1598-IMDB_Movies!$H1598)</f>
        <v>-19034791</v>
      </c>
    </row>
    <row r="1599" ht="14.25" customHeight="1">
      <c r="A1599" s="1" t="s">
        <v>409</v>
      </c>
      <c r="B1599" s="1">
        <v>122.0</v>
      </c>
      <c r="C1599" s="1">
        <v>2.683E7</v>
      </c>
      <c r="D1599" s="1" t="s">
        <v>734</v>
      </c>
      <c r="E1599" s="1" t="s">
        <v>70</v>
      </c>
      <c r="F1599" s="1" t="s">
        <v>2863</v>
      </c>
      <c r="G1599" s="1" t="s">
        <v>14</v>
      </c>
      <c r="H1599" s="1">
        <v>1.8E7</v>
      </c>
      <c r="I1599" s="1">
        <v>7.9</v>
      </c>
      <c r="J1599" s="1">
        <f>(IMDB_Movies!$C1599-IMDB_Movies!$H1599)</f>
        <v>8830000</v>
      </c>
    </row>
    <row r="1600" ht="14.25" customHeight="1">
      <c r="A1600" s="1" t="s">
        <v>2864</v>
      </c>
      <c r="B1600" s="1">
        <v>251.0</v>
      </c>
      <c r="C1600" s="1">
        <v>5300000.0</v>
      </c>
      <c r="D1600" s="1" t="s">
        <v>723</v>
      </c>
      <c r="E1600" s="1" t="s">
        <v>62</v>
      </c>
      <c r="F1600" s="1" t="s">
        <v>2865</v>
      </c>
      <c r="G1600" s="1" t="s">
        <v>14</v>
      </c>
      <c r="H1600" s="1">
        <v>3.0E7</v>
      </c>
      <c r="I1600" s="1">
        <v>8.4</v>
      </c>
      <c r="J1600" s="1">
        <f>(IMDB_Movies!$C1600-IMDB_Movies!$H1600)</f>
        <v>-24700000</v>
      </c>
    </row>
    <row r="1601" ht="14.25" customHeight="1">
      <c r="A1601" s="1" t="s">
        <v>2866</v>
      </c>
      <c r="B1601" s="1">
        <v>118.0</v>
      </c>
      <c r="C1601" s="1">
        <v>1.0880926E7</v>
      </c>
      <c r="D1601" s="1" t="s">
        <v>224</v>
      </c>
      <c r="E1601" s="1" t="s">
        <v>12</v>
      </c>
      <c r="F1601" s="1" t="s">
        <v>2867</v>
      </c>
      <c r="G1601" s="1" t="s">
        <v>14</v>
      </c>
      <c r="H1601" s="1">
        <v>3.0E7</v>
      </c>
      <c r="I1601" s="1">
        <v>6.5</v>
      </c>
      <c r="J1601" s="1">
        <f>(IMDB_Movies!$C1601-IMDB_Movies!$H1601)</f>
        <v>-19119074</v>
      </c>
    </row>
    <row r="1602" ht="14.25" customHeight="1">
      <c r="A1602" s="1" t="s">
        <v>2868</v>
      </c>
      <c r="B1602" s="1">
        <v>131.0</v>
      </c>
      <c r="C1602" s="1">
        <v>3752725.0</v>
      </c>
      <c r="D1602" s="1" t="s">
        <v>129</v>
      </c>
      <c r="E1602" s="1" t="s">
        <v>70</v>
      </c>
      <c r="F1602" s="1" t="s">
        <v>2869</v>
      </c>
      <c r="G1602" s="1" t="s">
        <v>14</v>
      </c>
      <c r="H1602" s="1">
        <v>1.8E7</v>
      </c>
      <c r="I1602" s="1">
        <v>7.1</v>
      </c>
      <c r="J1602" s="1">
        <f>(IMDB_Movies!$C1602-IMDB_Movies!$H1602)</f>
        <v>-14247275</v>
      </c>
    </row>
    <row r="1603" ht="14.25" customHeight="1">
      <c r="A1603" s="1" t="s">
        <v>1734</v>
      </c>
      <c r="B1603" s="1">
        <v>109.0</v>
      </c>
      <c r="C1603" s="1">
        <v>3517797.0</v>
      </c>
      <c r="D1603" s="1" t="s">
        <v>1970</v>
      </c>
      <c r="E1603" s="1" t="s">
        <v>12</v>
      </c>
      <c r="F1603" s="1" t="s">
        <v>2870</v>
      </c>
      <c r="G1603" s="1" t="s">
        <v>14</v>
      </c>
      <c r="H1603" s="1">
        <v>2.5E7</v>
      </c>
      <c r="I1603" s="1">
        <v>6.6</v>
      </c>
      <c r="J1603" s="1">
        <f>(IMDB_Movies!$C1603-IMDB_Movies!$H1603)</f>
        <v>-21482203</v>
      </c>
    </row>
    <row r="1604" ht="14.25" customHeight="1">
      <c r="A1604" s="1" t="s">
        <v>2723</v>
      </c>
      <c r="B1604" s="1">
        <v>88.0</v>
      </c>
      <c r="C1604" s="1">
        <v>2975649.0</v>
      </c>
      <c r="D1604" s="1" t="s">
        <v>2141</v>
      </c>
      <c r="E1604" s="1" t="s">
        <v>53</v>
      </c>
      <c r="F1604" s="1" t="s">
        <v>2871</v>
      </c>
      <c r="G1604" s="1" t="s">
        <v>14</v>
      </c>
      <c r="H1604" s="1">
        <v>3.0E7</v>
      </c>
      <c r="I1604" s="1">
        <v>7.0</v>
      </c>
      <c r="J1604" s="1">
        <f>(IMDB_Movies!$C1604-IMDB_Movies!$H1604)</f>
        <v>-27024351</v>
      </c>
    </row>
    <row r="1605" ht="14.25" customHeight="1">
      <c r="A1605" s="1" t="s">
        <v>2872</v>
      </c>
      <c r="B1605" s="1">
        <v>103.0</v>
      </c>
      <c r="C1605" s="1">
        <v>668171.0</v>
      </c>
      <c r="D1605" s="1" t="s">
        <v>2319</v>
      </c>
      <c r="E1605" s="1" t="s">
        <v>12</v>
      </c>
      <c r="F1605" s="1" t="s">
        <v>2873</v>
      </c>
      <c r="G1605" s="1" t="s">
        <v>135</v>
      </c>
      <c r="H1605" s="1">
        <v>6.0E7</v>
      </c>
      <c r="I1605" s="1">
        <v>5.6</v>
      </c>
      <c r="J1605" s="1">
        <f>(IMDB_Movies!$C1605-IMDB_Movies!$H1605)</f>
        <v>-59331829</v>
      </c>
    </row>
    <row r="1606" ht="14.25" customHeight="1">
      <c r="A1606" s="1" t="s">
        <v>2874</v>
      </c>
      <c r="B1606" s="1">
        <v>87.0</v>
      </c>
      <c r="C1606" s="1">
        <v>480314.0</v>
      </c>
      <c r="D1606" s="1" t="s">
        <v>73</v>
      </c>
      <c r="E1606" s="1" t="s">
        <v>12</v>
      </c>
      <c r="F1606" s="1" t="s">
        <v>2875</v>
      </c>
      <c r="G1606" s="1" t="s">
        <v>14</v>
      </c>
      <c r="H1606" s="1">
        <v>2.1E7</v>
      </c>
      <c r="I1606" s="1">
        <v>4.8</v>
      </c>
      <c r="J1606" s="1">
        <f>(IMDB_Movies!$C1606-IMDB_Movies!$H1606)</f>
        <v>-20519686</v>
      </c>
    </row>
    <row r="1607" ht="14.25" customHeight="1">
      <c r="A1607" s="1" t="s">
        <v>2876</v>
      </c>
      <c r="B1607" s="1">
        <v>160.0</v>
      </c>
      <c r="C1607" s="1">
        <v>3904982.0</v>
      </c>
      <c r="D1607" s="1" t="s">
        <v>2877</v>
      </c>
      <c r="E1607" s="1" t="s">
        <v>53</v>
      </c>
      <c r="F1607" s="1" t="s">
        <v>2878</v>
      </c>
      <c r="G1607" s="1" t="s">
        <v>14</v>
      </c>
      <c r="H1607" s="1">
        <v>3.0E7</v>
      </c>
      <c r="I1607" s="1">
        <v>7.5</v>
      </c>
      <c r="J1607" s="1">
        <f>(IMDB_Movies!$C1607-IMDB_Movies!$H1607)</f>
        <v>-26095018</v>
      </c>
    </row>
    <row r="1608" ht="14.25" customHeight="1">
      <c r="A1608" s="1" t="s">
        <v>2879</v>
      </c>
      <c r="B1608" s="1">
        <v>121.0</v>
      </c>
      <c r="C1608" s="1">
        <v>127437.0</v>
      </c>
      <c r="D1608" s="1" t="s">
        <v>438</v>
      </c>
      <c r="E1608" s="1" t="s">
        <v>12</v>
      </c>
      <c r="F1608" s="1" t="s">
        <v>2880</v>
      </c>
      <c r="G1608" s="1" t="s">
        <v>135</v>
      </c>
      <c r="H1608" s="1">
        <v>1.8E7</v>
      </c>
      <c r="I1608" s="1">
        <v>6.0</v>
      </c>
      <c r="J1608" s="1">
        <f>(IMDB_Movies!$C1608-IMDB_Movies!$H1608)</f>
        <v>-17872563</v>
      </c>
    </row>
    <row r="1609" ht="14.25" customHeight="1">
      <c r="A1609" s="1" t="s">
        <v>72</v>
      </c>
      <c r="B1609" s="1">
        <v>129.0</v>
      </c>
      <c r="C1609" s="1">
        <v>537580.0</v>
      </c>
      <c r="D1609" s="1" t="s">
        <v>2881</v>
      </c>
      <c r="E1609" s="1" t="s">
        <v>12</v>
      </c>
      <c r="F1609" s="1" t="s">
        <v>2882</v>
      </c>
      <c r="G1609" s="1" t="s">
        <v>14</v>
      </c>
      <c r="H1609" s="1">
        <v>3.0E7</v>
      </c>
      <c r="I1609" s="1">
        <v>6.8</v>
      </c>
      <c r="J1609" s="1">
        <f>(IMDB_Movies!$C1609-IMDB_Movies!$H1609)</f>
        <v>-29462420</v>
      </c>
    </row>
    <row r="1610" ht="14.25" customHeight="1">
      <c r="A1610" s="1" t="s">
        <v>2883</v>
      </c>
      <c r="B1610" s="1">
        <v>115.0</v>
      </c>
      <c r="C1610" s="1">
        <v>1.8343638E8</v>
      </c>
      <c r="D1610" s="1" t="s">
        <v>2535</v>
      </c>
      <c r="E1610" s="1" t="s">
        <v>57</v>
      </c>
      <c r="F1610" s="1" t="s">
        <v>2884</v>
      </c>
      <c r="G1610" s="1" t="s">
        <v>14</v>
      </c>
      <c r="H1610" s="1">
        <v>2.9E7</v>
      </c>
      <c r="I1610" s="1">
        <v>6.5</v>
      </c>
      <c r="J1610" s="1">
        <f>(IMDB_Movies!$C1610-IMDB_Movies!$H1610)</f>
        <v>154436380</v>
      </c>
    </row>
    <row r="1611" ht="14.25" customHeight="1">
      <c r="A1611" s="1" t="s">
        <v>547</v>
      </c>
      <c r="B1611" s="1">
        <v>153.0</v>
      </c>
      <c r="C1611" s="1">
        <v>1.19518352E8</v>
      </c>
      <c r="D1611" s="1" t="s">
        <v>2885</v>
      </c>
      <c r="E1611" s="1" t="s">
        <v>53</v>
      </c>
      <c r="F1611" s="1" t="s">
        <v>2886</v>
      </c>
      <c r="G1611" s="1" t="s">
        <v>14</v>
      </c>
      <c r="H1611" s="1">
        <v>2.8E7</v>
      </c>
      <c r="I1611" s="1">
        <v>7.9</v>
      </c>
      <c r="J1611" s="1">
        <f>(IMDB_Movies!$C1611-IMDB_Movies!$H1611)</f>
        <v>91518352</v>
      </c>
    </row>
    <row r="1612" ht="14.25" customHeight="1">
      <c r="A1612" s="1" t="s">
        <v>2887</v>
      </c>
      <c r="B1612" s="1">
        <v>128.0</v>
      </c>
      <c r="C1612" s="1">
        <v>3.7036404E7</v>
      </c>
      <c r="D1612" s="1" t="s">
        <v>545</v>
      </c>
      <c r="E1612" s="1" t="s">
        <v>57</v>
      </c>
      <c r="F1612" s="1" t="s">
        <v>2888</v>
      </c>
      <c r="G1612" s="1" t="s">
        <v>14</v>
      </c>
      <c r="H1612" s="1">
        <v>3.0E7</v>
      </c>
      <c r="I1612" s="1">
        <v>6.4</v>
      </c>
      <c r="J1612" s="1">
        <f>(IMDB_Movies!$C1612-IMDB_Movies!$H1612)</f>
        <v>7036404</v>
      </c>
    </row>
    <row r="1613" ht="14.25" customHeight="1">
      <c r="A1613" s="1" t="s">
        <v>1753</v>
      </c>
      <c r="B1613" s="1">
        <v>89.0</v>
      </c>
      <c r="C1613" s="1">
        <v>2.2359293E7</v>
      </c>
      <c r="D1613" s="1" t="s">
        <v>332</v>
      </c>
      <c r="E1613" s="1" t="s">
        <v>43</v>
      </c>
      <c r="F1613" s="1" t="s">
        <v>2889</v>
      </c>
      <c r="G1613" s="1" t="s">
        <v>14</v>
      </c>
      <c r="H1613" s="1">
        <v>2.9E7</v>
      </c>
      <c r="I1613" s="1">
        <v>5.8</v>
      </c>
      <c r="J1613" s="1">
        <f>(IMDB_Movies!$C1613-IMDB_Movies!$H1613)</f>
        <v>-6640707</v>
      </c>
    </row>
    <row r="1614" ht="14.25" customHeight="1">
      <c r="A1614" s="1" t="s">
        <v>352</v>
      </c>
      <c r="B1614" s="1">
        <v>122.0</v>
      </c>
      <c r="C1614" s="1">
        <v>1.8593156E7</v>
      </c>
      <c r="D1614" s="1" t="s">
        <v>70</v>
      </c>
      <c r="E1614" s="1" t="s">
        <v>70</v>
      </c>
      <c r="F1614" s="1" t="s">
        <v>2890</v>
      </c>
      <c r="G1614" s="1" t="s">
        <v>14</v>
      </c>
      <c r="H1614" s="1">
        <v>3.5E7</v>
      </c>
      <c r="I1614" s="1">
        <v>7.7</v>
      </c>
      <c r="J1614" s="1">
        <f>(IMDB_Movies!$C1614-IMDB_Movies!$H1614)</f>
        <v>-16406844</v>
      </c>
    </row>
    <row r="1615" ht="14.25" customHeight="1">
      <c r="A1615" s="1" t="s">
        <v>2067</v>
      </c>
      <c r="B1615" s="1">
        <v>99.0</v>
      </c>
      <c r="C1615" s="1">
        <v>1.6930185E7</v>
      </c>
      <c r="D1615" s="1" t="s">
        <v>631</v>
      </c>
      <c r="E1615" s="1" t="s">
        <v>57</v>
      </c>
      <c r="F1615" s="1" t="s">
        <v>2891</v>
      </c>
      <c r="G1615" s="1" t="s">
        <v>14</v>
      </c>
      <c r="H1615" s="1">
        <v>2.9E7</v>
      </c>
      <c r="I1615" s="1">
        <v>5.3</v>
      </c>
      <c r="J1615" s="1">
        <f>(IMDB_Movies!$C1615-IMDB_Movies!$H1615)</f>
        <v>-12069815</v>
      </c>
    </row>
    <row r="1616" ht="14.25" customHeight="1">
      <c r="A1616" s="1" t="s">
        <v>2892</v>
      </c>
      <c r="B1616" s="1">
        <v>99.0</v>
      </c>
      <c r="C1616" s="1">
        <v>6.3034755E7</v>
      </c>
      <c r="D1616" s="1" t="s">
        <v>57</v>
      </c>
      <c r="E1616" s="1" t="s">
        <v>57</v>
      </c>
      <c r="F1616" s="1" t="s">
        <v>2893</v>
      </c>
      <c r="G1616" s="1" t="s">
        <v>14</v>
      </c>
      <c r="H1616" s="1">
        <v>2.9E7</v>
      </c>
      <c r="I1616" s="1">
        <v>5.3</v>
      </c>
      <c r="J1616" s="1">
        <f>(IMDB_Movies!$C1616-IMDB_Movies!$H1616)</f>
        <v>34034755</v>
      </c>
    </row>
    <row r="1617" ht="14.25" customHeight="1">
      <c r="A1617" s="1" t="s">
        <v>2894</v>
      </c>
      <c r="B1617" s="1">
        <v>147.0</v>
      </c>
      <c r="C1617" s="1">
        <v>5899797.0</v>
      </c>
      <c r="D1617" s="1" t="s">
        <v>2017</v>
      </c>
      <c r="E1617" s="1" t="s">
        <v>53</v>
      </c>
      <c r="F1617" s="1" t="s">
        <v>2895</v>
      </c>
      <c r="G1617" s="1" t="s">
        <v>14</v>
      </c>
      <c r="H1617" s="1">
        <v>2.9E7</v>
      </c>
      <c r="I1617" s="1">
        <v>7.5</v>
      </c>
      <c r="J1617" s="1">
        <f>(IMDB_Movies!$C1617-IMDB_Movies!$H1617)</f>
        <v>-23100203</v>
      </c>
    </row>
    <row r="1618" ht="14.25" customHeight="1">
      <c r="A1618" s="1" t="s">
        <v>1280</v>
      </c>
      <c r="B1618" s="1">
        <v>112.0</v>
      </c>
      <c r="C1618" s="1">
        <v>4554569.0</v>
      </c>
      <c r="D1618" s="1" t="s">
        <v>917</v>
      </c>
      <c r="E1618" s="1" t="s">
        <v>57</v>
      </c>
      <c r="F1618" s="1" t="s">
        <v>2896</v>
      </c>
      <c r="G1618" s="1" t="s">
        <v>14</v>
      </c>
      <c r="H1618" s="1">
        <v>2.8E7</v>
      </c>
      <c r="I1618" s="1">
        <v>6.9</v>
      </c>
      <c r="J1618" s="1">
        <f>(IMDB_Movies!$C1618-IMDB_Movies!$H1618)</f>
        <v>-23445431</v>
      </c>
    </row>
    <row r="1619" ht="14.25" customHeight="1">
      <c r="A1619" s="1" t="s">
        <v>2897</v>
      </c>
      <c r="B1619" s="1">
        <v>88.0</v>
      </c>
      <c r="C1619" s="1">
        <v>1.701619E7</v>
      </c>
      <c r="D1619" s="1" t="s">
        <v>2672</v>
      </c>
      <c r="E1619" s="1" t="s">
        <v>57</v>
      </c>
      <c r="F1619" s="1" t="s">
        <v>2898</v>
      </c>
      <c r="G1619" s="1" t="s">
        <v>14</v>
      </c>
      <c r="H1619" s="1">
        <v>1.2E7</v>
      </c>
      <c r="I1619" s="1">
        <v>4.9</v>
      </c>
      <c r="J1619" s="1">
        <f>(IMDB_Movies!$C1619-IMDB_Movies!$H1619)</f>
        <v>5016190</v>
      </c>
    </row>
    <row r="1620" ht="14.25" customHeight="1">
      <c r="A1620" s="1" t="s">
        <v>2899</v>
      </c>
      <c r="B1620" s="1">
        <v>94.0</v>
      </c>
      <c r="C1620" s="1">
        <v>6301131.0</v>
      </c>
      <c r="D1620" s="1" t="s">
        <v>815</v>
      </c>
      <c r="E1620" s="1" t="s">
        <v>70</v>
      </c>
      <c r="F1620" s="1" t="s">
        <v>2900</v>
      </c>
      <c r="G1620" s="1" t="s">
        <v>14</v>
      </c>
      <c r="H1620" s="1">
        <v>2.9E7</v>
      </c>
      <c r="I1620" s="1">
        <v>7.1</v>
      </c>
      <c r="J1620" s="1">
        <f>(IMDB_Movies!$C1620-IMDB_Movies!$H1620)</f>
        <v>-22698869</v>
      </c>
    </row>
    <row r="1621" ht="14.25" customHeight="1">
      <c r="A1621" s="1" t="s">
        <v>624</v>
      </c>
      <c r="B1621" s="1">
        <v>90.0</v>
      </c>
      <c r="C1621" s="1">
        <v>2.17350219E8</v>
      </c>
      <c r="D1621" s="1" t="s">
        <v>51</v>
      </c>
      <c r="E1621" s="1" t="s">
        <v>43</v>
      </c>
      <c r="F1621" s="1" t="s">
        <v>2901</v>
      </c>
      <c r="G1621" s="1" t="s">
        <v>14</v>
      </c>
      <c r="H1621" s="1">
        <v>2.8E7</v>
      </c>
      <c r="I1621" s="1">
        <v>8.0</v>
      </c>
      <c r="J1621" s="1">
        <f>(IMDB_Movies!$C1621-IMDB_Movies!$H1621)</f>
        <v>189350219</v>
      </c>
    </row>
    <row r="1622" ht="14.25" customHeight="1">
      <c r="A1622" s="1" t="s">
        <v>1090</v>
      </c>
      <c r="B1622" s="1">
        <v>167.0</v>
      </c>
      <c r="C1622" s="1">
        <v>1.6102927E8</v>
      </c>
      <c r="D1622" s="1" t="s">
        <v>2902</v>
      </c>
      <c r="E1622" s="1" t="s">
        <v>53</v>
      </c>
      <c r="F1622" s="1" t="s">
        <v>2903</v>
      </c>
      <c r="G1622" s="1" t="s">
        <v>14</v>
      </c>
      <c r="H1622" s="1">
        <v>2.8E7</v>
      </c>
      <c r="I1622" s="1">
        <v>7.9</v>
      </c>
      <c r="J1622" s="1">
        <f>(IMDB_Movies!$C1622-IMDB_Movies!$H1622)</f>
        <v>133029270</v>
      </c>
    </row>
    <row r="1623" ht="14.25" customHeight="1">
      <c r="A1623" s="1" t="s">
        <v>203</v>
      </c>
      <c r="B1623" s="1">
        <v>118.0</v>
      </c>
      <c r="C1623" s="1">
        <v>1.79870271E8</v>
      </c>
      <c r="D1623" s="1" t="s">
        <v>73</v>
      </c>
      <c r="E1623" s="1" t="s">
        <v>12</v>
      </c>
      <c r="F1623" s="1" t="s">
        <v>2904</v>
      </c>
      <c r="G1623" s="1" t="s">
        <v>14</v>
      </c>
      <c r="H1623" s="1">
        <v>2.8E7</v>
      </c>
      <c r="I1623" s="1">
        <v>7.6</v>
      </c>
      <c r="J1623" s="1">
        <f>(IMDB_Movies!$C1623-IMDB_Movies!$H1623)</f>
        <v>151870271</v>
      </c>
    </row>
    <row r="1624" ht="14.25" customHeight="1">
      <c r="A1624" s="1" t="s">
        <v>2905</v>
      </c>
      <c r="B1624" s="1">
        <v>83.0</v>
      </c>
      <c r="C1624" s="1">
        <v>1.00491683E8</v>
      </c>
      <c r="D1624" s="1" t="s">
        <v>2906</v>
      </c>
      <c r="E1624" s="1" t="s">
        <v>43</v>
      </c>
      <c r="F1624" s="1" t="s">
        <v>2907</v>
      </c>
      <c r="G1624" s="1" t="s">
        <v>14</v>
      </c>
      <c r="H1624" s="1">
        <v>2.4E7</v>
      </c>
      <c r="I1624" s="1">
        <v>5.9</v>
      </c>
      <c r="J1624" s="1">
        <f>(IMDB_Movies!$C1624-IMDB_Movies!$H1624)</f>
        <v>76491683</v>
      </c>
    </row>
    <row r="1625" ht="14.25" customHeight="1">
      <c r="A1625" s="1" t="s">
        <v>391</v>
      </c>
      <c r="B1625" s="1">
        <v>104.0</v>
      </c>
      <c r="C1625" s="1">
        <v>7.4058698E7</v>
      </c>
      <c r="D1625" s="1" t="s">
        <v>790</v>
      </c>
      <c r="E1625" s="1" t="s">
        <v>62</v>
      </c>
      <c r="F1625" s="1" t="s">
        <v>2908</v>
      </c>
      <c r="G1625" s="1" t="s">
        <v>14</v>
      </c>
      <c r="H1625" s="1">
        <v>6.0E7</v>
      </c>
      <c r="I1625" s="1">
        <v>6.3</v>
      </c>
      <c r="J1625" s="1">
        <f>(IMDB_Movies!$C1625-IMDB_Movies!$H1625)</f>
        <v>14058698</v>
      </c>
    </row>
    <row r="1626" ht="14.25" customHeight="1">
      <c r="A1626" s="1" t="s">
        <v>1685</v>
      </c>
      <c r="B1626" s="1">
        <v>102.0</v>
      </c>
      <c r="C1626" s="1">
        <v>5.5845943E7</v>
      </c>
      <c r="D1626" s="1" t="s">
        <v>185</v>
      </c>
      <c r="E1626" s="1" t="s">
        <v>12</v>
      </c>
      <c r="F1626" s="1" t="s">
        <v>2909</v>
      </c>
      <c r="G1626" s="1" t="s">
        <v>14</v>
      </c>
      <c r="H1626" s="1">
        <v>2.9E7</v>
      </c>
      <c r="I1626" s="1">
        <v>6.4</v>
      </c>
      <c r="J1626" s="1">
        <f>(IMDB_Movies!$C1626-IMDB_Movies!$H1626)</f>
        <v>26845943</v>
      </c>
    </row>
    <row r="1627" ht="14.25" customHeight="1">
      <c r="A1627" s="1" t="s">
        <v>509</v>
      </c>
      <c r="B1627" s="1">
        <v>131.0</v>
      </c>
      <c r="C1627" s="1">
        <v>8.1350242E7</v>
      </c>
      <c r="D1627" s="1" t="s">
        <v>37</v>
      </c>
      <c r="E1627" s="1" t="s">
        <v>12</v>
      </c>
      <c r="F1627" s="1" t="s">
        <v>2910</v>
      </c>
      <c r="G1627" s="1" t="s">
        <v>14</v>
      </c>
      <c r="H1627" s="1">
        <v>2.8E7</v>
      </c>
      <c r="I1627" s="1">
        <v>8.2</v>
      </c>
      <c r="J1627" s="1">
        <f>(IMDB_Movies!$C1627-IMDB_Movies!$H1627)</f>
        <v>53350242</v>
      </c>
    </row>
    <row r="1628" ht="14.25" customHeight="1">
      <c r="A1628" s="1" t="s">
        <v>2911</v>
      </c>
      <c r="B1628" s="1">
        <v>101.0</v>
      </c>
      <c r="C1628" s="1">
        <v>6.72663E7</v>
      </c>
      <c r="D1628" s="1" t="s">
        <v>57</v>
      </c>
      <c r="E1628" s="1" t="s">
        <v>57</v>
      </c>
      <c r="F1628" s="1" t="s">
        <v>2912</v>
      </c>
      <c r="G1628" s="1" t="s">
        <v>14</v>
      </c>
      <c r="H1628" s="1">
        <v>2.8E7</v>
      </c>
      <c r="I1628" s="1">
        <v>6.9</v>
      </c>
      <c r="J1628" s="1">
        <f>(IMDB_Movies!$C1628-IMDB_Movies!$H1628)</f>
        <v>39266300</v>
      </c>
    </row>
    <row r="1629" ht="14.25" customHeight="1">
      <c r="A1629" s="1" t="s">
        <v>652</v>
      </c>
      <c r="B1629" s="1">
        <v>130.0</v>
      </c>
      <c r="C1629" s="1">
        <v>7.0235322E7</v>
      </c>
      <c r="D1629" s="1" t="s">
        <v>1085</v>
      </c>
      <c r="E1629" s="1" t="s">
        <v>53</v>
      </c>
      <c r="F1629" s="1" t="s">
        <v>2913</v>
      </c>
      <c r="G1629" s="1" t="s">
        <v>14</v>
      </c>
      <c r="H1629" s="1">
        <v>2.8E7</v>
      </c>
      <c r="I1629" s="1">
        <v>7.8</v>
      </c>
      <c r="J1629" s="1">
        <f>(IMDB_Movies!$C1629-IMDB_Movies!$H1629)</f>
        <v>42235322</v>
      </c>
    </row>
    <row r="1630" ht="14.25" customHeight="1">
      <c r="A1630" s="1" t="s">
        <v>425</v>
      </c>
      <c r="B1630" s="1">
        <v>120.0</v>
      </c>
      <c r="C1630" s="1">
        <v>7443007.0</v>
      </c>
      <c r="D1630" s="1" t="s">
        <v>2914</v>
      </c>
      <c r="E1630" s="1" t="s">
        <v>57</v>
      </c>
      <c r="F1630" s="1" t="s">
        <v>2915</v>
      </c>
      <c r="G1630" s="1" t="s">
        <v>14</v>
      </c>
      <c r="H1630" s="1">
        <v>3.0E7</v>
      </c>
      <c r="I1630" s="1">
        <v>6.7</v>
      </c>
      <c r="J1630" s="1">
        <f>(IMDB_Movies!$C1630-IMDB_Movies!$H1630)</f>
        <v>-22556993</v>
      </c>
    </row>
    <row r="1631" ht="14.25" customHeight="1">
      <c r="A1631" s="1" t="s">
        <v>2836</v>
      </c>
      <c r="B1631" s="1">
        <v>135.0</v>
      </c>
      <c r="C1631" s="1">
        <v>6.4371181E7</v>
      </c>
      <c r="D1631" s="1" t="s">
        <v>1472</v>
      </c>
      <c r="E1631" s="1" t="s">
        <v>53</v>
      </c>
      <c r="F1631" s="1" t="s">
        <v>2916</v>
      </c>
      <c r="G1631" s="1" t="s">
        <v>14</v>
      </c>
      <c r="H1631" s="1">
        <v>2.8E7</v>
      </c>
      <c r="I1631" s="1">
        <v>7.5</v>
      </c>
      <c r="J1631" s="1">
        <f>(IMDB_Movies!$C1631-IMDB_Movies!$H1631)</f>
        <v>36371181</v>
      </c>
    </row>
    <row r="1632" ht="14.25" customHeight="1">
      <c r="A1632" s="1" t="s">
        <v>64</v>
      </c>
      <c r="B1632" s="1">
        <v>110.0</v>
      </c>
      <c r="C1632" s="1">
        <v>5.8885635E7</v>
      </c>
      <c r="D1632" s="1" t="s">
        <v>1686</v>
      </c>
      <c r="E1632" s="1" t="s">
        <v>12</v>
      </c>
      <c r="F1632" s="1" t="s">
        <v>2917</v>
      </c>
      <c r="G1632" s="1" t="s">
        <v>14</v>
      </c>
      <c r="H1632" s="1">
        <v>2.6E7</v>
      </c>
      <c r="I1632" s="1">
        <v>7.4</v>
      </c>
      <c r="J1632" s="1">
        <f>(IMDB_Movies!$C1632-IMDB_Movies!$H1632)</f>
        <v>32885635</v>
      </c>
    </row>
    <row r="1633" ht="14.25" customHeight="1">
      <c r="A1633" s="1" t="s">
        <v>944</v>
      </c>
      <c r="B1633" s="1">
        <v>103.0</v>
      </c>
      <c r="C1633" s="1">
        <v>6.0400856E7</v>
      </c>
      <c r="D1633" s="1" t="s">
        <v>631</v>
      </c>
      <c r="E1633" s="1" t="s">
        <v>57</v>
      </c>
      <c r="F1633" s="1" t="s">
        <v>2918</v>
      </c>
      <c r="G1633" s="1" t="s">
        <v>14</v>
      </c>
      <c r="H1633" s="1">
        <v>3.5E7</v>
      </c>
      <c r="I1633" s="1">
        <v>5.2</v>
      </c>
      <c r="J1633" s="1">
        <f>(IMDB_Movies!$C1633-IMDB_Movies!$H1633)</f>
        <v>25400856</v>
      </c>
    </row>
    <row r="1634" ht="14.25" customHeight="1">
      <c r="A1634" s="1" t="s">
        <v>1840</v>
      </c>
      <c r="B1634" s="1">
        <v>110.0</v>
      </c>
      <c r="C1634" s="1">
        <v>5.2353636E7</v>
      </c>
      <c r="D1634" s="1" t="s">
        <v>917</v>
      </c>
      <c r="E1634" s="1" t="s">
        <v>57</v>
      </c>
      <c r="F1634" s="1" t="s">
        <v>2919</v>
      </c>
      <c r="G1634" s="1" t="s">
        <v>14</v>
      </c>
      <c r="H1634" s="1">
        <v>2.1E7</v>
      </c>
      <c r="I1634" s="1">
        <v>7.6</v>
      </c>
      <c r="J1634" s="1">
        <f>(IMDB_Movies!$C1634-IMDB_Movies!$H1634)</f>
        <v>31353636</v>
      </c>
    </row>
    <row r="1635" ht="14.25" customHeight="1">
      <c r="A1635" s="1" t="s">
        <v>547</v>
      </c>
      <c r="B1635" s="1">
        <v>91.0</v>
      </c>
      <c r="C1635" s="1">
        <v>5.1475962E7</v>
      </c>
      <c r="D1635" s="1" t="s">
        <v>353</v>
      </c>
      <c r="E1635" s="1" t="s">
        <v>89</v>
      </c>
      <c r="F1635" s="1" t="s">
        <v>2920</v>
      </c>
      <c r="G1635" s="1" t="s">
        <v>14</v>
      </c>
      <c r="H1635" s="1">
        <v>3.0E7</v>
      </c>
      <c r="I1635" s="1">
        <v>7.3</v>
      </c>
      <c r="J1635" s="1">
        <f>(IMDB_Movies!$C1635-IMDB_Movies!$H1635)</f>
        <v>21475962</v>
      </c>
    </row>
    <row r="1636" ht="14.25" customHeight="1">
      <c r="A1636" s="1" t="s">
        <v>305</v>
      </c>
      <c r="B1636" s="1">
        <v>105.0</v>
      </c>
      <c r="C1636" s="1">
        <v>6.3910583E7</v>
      </c>
      <c r="D1636" s="1" t="s">
        <v>631</v>
      </c>
      <c r="E1636" s="1" t="s">
        <v>57</v>
      </c>
      <c r="F1636" s="1" t="s">
        <v>2921</v>
      </c>
      <c r="G1636" s="1" t="s">
        <v>14</v>
      </c>
      <c r="H1636" s="1">
        <v>2.8E7</v>
      </c>
      <c r="I1636" s="1">
        <v>6.6</v>
      </c>
      <c r="J1636" s="1">
        <f>(IMDB_Movies!$C1636-IMDB_Movies!$H1636)</f>
        <v>35910583</v>
      </c>
    </row>
    <row r="1637" ht="14.25" customHeight="1">
      <c r="A1637" s="1" t="s">
        <v>2081</v>
      </c>
      <c r="B1637" s="1">
        <v>127.0</v>
      </c>
      <c r="C1637" s="1">
        <v>6.23E7</v>
      </c>
      <c r="D1637" s="1" t="s">
        <v>19</v>
      </c>
      <c r="E1637" s="1" t="s">
        <v>12</v>
      </c>
      <c r="F1637" s="1" t="s">
        <v>2922</v>
      </c>
      <c r="G1637" s="1" t="s">
        <v>14</v>
      </c>
      <c r="H1637" s="1">
        <v>2.8E7</v>
      </c>
      <c r="I1637" s="1">
        <v>6.8</v>
      </c>
      <c r="J1637" s="1">
        <f>(IMDB_Movies!$C1637-IMDB_Movies!$H1637)</f>
        <v>34300000</v>
      </c>
    </row>
    <row r="1638" ht="14.25" customHeight="1">
      <c r="A1638" s="1" t="s">
        <v>630</v>
      </c>
      <c r="B1638" s="1">
        <v>82.0</v>
      </c>
      <c r="C1638" s="1">
        <v>4.9968653E7</v>
      </c>
      <c r="D1638" s="1" t="s">
        <v>631</v>
      </c>
      <c r="E1638" s="1" t="s">
        <v>57</v>
      </c>
      <c r="F1638" s="1" t="s">
        <v>2923</v>
      </c>
      <c r="G1638" s="1" t="s">
        <v>14</v>
      </c>
      <c r="H1638" s="1">
        <v>2.8E7</v>
      </c>
      <c r="I1638" s="1">
        <v>6.9</v>
      </c>
      <c r="J1638" s="1">
        <f>(IMDB_Movies!$C1638-IMDB_Movies!$H1638)</f>
        <v>21968653</v>
      </c>
    </row>
    <row r="1639" ht="14.25" customHeight="1">
      <c r="A1639" s="1" t="s">
        <v>679</v>
      </c>
      <c r="B1639" s="1">
        <v>99.0</v>
      </c>
      <c r="C1639" s="1">
        <v>4.445E7</v>
      </c>
      <c r="D1639" s="1" t="s">
        <v>540</v>
      </c>
      <c r="E1639" s="1" t="s">
        <v>12</v>
      </c>
      <c r="F1639" s="1" t="s">
        <v>2924</v>
      </c>
      <c r="G1639" s="1" t="s">
        <v>14</v>
      </c>
      <c r="H1639" s="1">
        <v>2.7E7</v>
      </c>
      <c r="I1639" s="1">
        <v>5.8</v>
      </c>
      <c r="J1639" s="1">
        <f>(IMDB_Movies!$C1639-IMDB_Movies!$H1639)</f>
        <v>17450000</v>
      </c>
    </row>
    <row r="1640" ht="14.25" customHeight="1">
      <c r="A1640" s="1" t="s">
        <v>785</v>
      </c>
      <c r="B1640" s="1">
        <v>90.0</v>
      </c>
      <c r="C1640" s="1">
        <v>4.5162741E7</v>
      </c>
      <c r="D1640" s="1" t="s">
        <v>57</v>
      </c>
      <c r="E1640" s="1" t="s">
        <v>57</v>
      </c>
      <c r="F1640" s="1" t="s">
        <v>2925</v>
      </c>
      <c r="G1640" s="1" t="s">
        <v>14</v>
      </c>
      <c r="H1640" s="1">
        <v>2.8E7</v>
      </c>
      <c r="I1640" s="1">
        <v>6.6</v>
      </c>
      <c r="J1640" s="1">
        <f>(IMDB_Movies!$C1640-IMDB_Movies!$H1640)</f>
        <v>17162741</v>
      </c>
    </row>
    <row r="1641" ht="14.25" customHeight="1">
      <c r="A1641" s="1" t="s">
        <v>2537</v>
      </c>
      <c r="B1641" s="1">
        <v>115.0</v>
      </c>
      <c r="C1641" s="1">
        <v>7.134693E7</v>
      </c>
      <c r="D1641" s="1" t="s">
        <v>2926</v>
      </c>
      <c r="E1641" s="1" t="s">
        <v>70</v>
      </c>
      <c r="F1641" s="1" t="s">
        <v>2927</v>
      </c>
      <c r="G1641" s="1" t="s">
        <v>14</v>
      </c>
      <c r="H1641" s="1">
        <v>2.8E7</v>
      </c>
      <c r="I1641" s="1">
        <v>6.7</v>
      </c>
      <c r="J1641" s="1">
        <f>(IMDB_Movies!$C1641-IMDB_Movies!$H1641)</f>
        <v>43346930</v>
      </c>
    </row>
    <row r="1642" ht="14.25" customHeight="1">
      <c r="A1642" s="1" t="s">
        <v>1417</v>
      </c>
      <c r="B1642" s="1">
        <v>96.0</v>
      </c>
      <c r="C1642" s="1">
        <v>3.9514713E7</v>
      </c>
      <c r="D1642" s="1" t="s">
        <v>246</v>
      </c>
      <c r="E1642" s="1" t="s">
        <v>57</v>
      </c>
      <c r="F1642" s="1" t="s">
        <v>2928</v>
      </c>
      <c r="G1642" s="1" t="s">
        <v>14</v>
      </c>
      <c r="H1642" s="1">
        <v>2.8E7</v>
      </c>
      <c r="I1642" s="1">
        <v>6.7</v>
      </c>
      <c r="J1642" s="1">
        <f>(IMDB_Movies!$C1642-IMDB_Movies!$H1642)</f>
        <v>11514713</v>
      </c>
    </row>
    <row r="1643" ht="14.25" customHeight="1">
      <c r="A1643" s="1" t="s">
        <v>2411</v>
      </c>
      <c r="B1643" s="1">
        <v>104.0</v>
      </c>
      <c r="C1643" s="1">
        <v>4.3097652E7</v>
      </c>
      <c r="D1643" s="1" t="s">
        <v>545</v>
      </c>
      <c r="E1643" s="1" t="s">
        <v>57</v>
      </c>
      <c r="F1643" s="1" t="s">
        <v>2929</v>
      </c>
      <c r="G1643" s="1" t="s">
        <v>14</v>
      </c>
      <c r="H1643" s="1">
        <v>2.8E7</v>
      </c>
      <c r="I1643" s="1">
        <v>6.3</v>
      </c>
      <c r="J1643" s="1">
        <f>(IMDB_Movies!$C1643-IMDB_Movies!$H1643)</f>
        <v>15097652</v>
      </c>
    </row>
    <row r="1644" ht="14.25" customHeight="1">
      <c r="A1644" s="1" t="s">
        <v>300</v>
      </c>
      <c r="B1644" s="1">
        <v>117.0</v>
      </c>
      <c r="C1644" s="1">
        <v>4.8043505E7</v>
      </c>
      <c r="D1644" s="1" t="s">
        <v>795</v>
      </c>
      <c r="E1644" s="1" t="s">
        <v>12</v>
      </c>
      <c r="F1644" s="1" t="s">
        <v>2930</v>
      </c>
      <c r="G1644" s="1" t="s">
        <v>14</v>
      </c>
      <c r="H1644" s="1">
        <v>3.0E7</v>
      </c>
      <c r="I1644" s="1">
        <v>7.7</v>
      </c>
      <c r="J1644" s="1">
        <f>(IMDB_Movies!$C1644-IMDB_Movies!$H1644)</f>
        <v>18043505</v>
      </c>
    </row>
    <row r="1645" ht="14.25" customHeight="1">
      <c r="A1645" s="1" t="s">
        <v>1467</v>
      </c>
      <c r="B1645" s="1">
        <v>83.0</v>
      </c>
      <c r="C1645" s="1">
        <v>3.7053924E7</v>
      </c>
      <c r="D1645" s="1" t="s">
        <v>653</v>
      </c>
      <c r="E1645" s="1" t="s">
        <v>12</v>
      </c>
      <c r="F1645" s="1" t="s">
        <v>2931</v>
      </c>
      <c r="G1645" s="1" t="s">
        <v>14</v>
      </c>
      <c r="H1645" s="1">
        <v>2.8E7</v>
      </c>
      <c r="I1645" s="1">
        <v>6.1</v>
      </c>
      <c r="J1645" s="1">
        <f>(IMDB_Movies!$C1645-IMDB_Movies!$H1645)</f>
        <v>9053924</v>
      </c>
    </row>
    <row r="1646" ht="14.25" customHeight="1">
      <c r="A1646" s="1" t="s">
        <v>1879</v>
      </c>
      <c r="B1646" s="1">
        <v>99.0</v>
      </c>
      <c r="C1646" s="1">
        <v>3.3000377E7</v>
      </c>
      <c r="D1646" s="1" t="s">
        <v>2932</v>
      </c>
      <c r="E1646" s="1" t="s">
        <v>12</v>
      </c>
      <c r="F1646" s="1" t="s">
        <v>2933</v>
      </c>
      <c r="G1646" s="1" t="s">
        <v>14</v>
      </c>
      <c r="H1646" s="1">
        <v>2.8E7</v>
      </c>
      <c r="I1646" s="1">
        <v>4.9</v>
      </c>
      <c r="J1646" s="1">
        <f>(IMDB_Movies!$C1646-IMDB_Movies!$H1646)</f>
        <v>5000377</v>
      </c>
    </row>
    <row r="1647" ht="14.25" customHeight="1">
      <c r="A1647" s="1" t="s">
        <v>2934</v>
      </c>
      <c r="B1647" s="1">
        <v>81.0</v>
      </c>
      <c r="C1647" s="1">
        <v>6.6950483E7</v>
      </c>
      <c r="D1647" s="1" t="s">
        <v>1081</v>
      </c>
      <c r="E1647" s="1" t="s">
        <v>57</v>
      </c>
      <c r="F1647" s="1" t="s">
        <v>2935</v>
      </c>
      <c r="G1647" s="1" t="s">
        <v>14</v>
      </c>
      <c r="H1647" s="1">
        <v>2.8E7</v>
      </c>
      <c r="I1647" s="1">
        <v>6.2</v>
      </c>
      <c r="J1647" s="1">
        <f>(IMDB_Movies!$C1647-IMDB_Movies!$H1647)</f>
        <v>38950483</v>
      </c>
    </row>
    <row r="1648" ht="14.25" customHeight="1">
      <c r="A1648" s="1" t="s">
        <v>385</v>
      </c>
      <c r="B1648" s="1">
        <v>135.0</v>
      </c>
      <c r="C1648" s="1">
        <v>3.8372662E7</v>
      </c>
      <c r="D1648" s="1" t="s">
        <v>129</v>
      </c>
      <c r="E1648" s="1" t="s">
        <v>70</v>
      </c>
      <c r="F1648" s="1" t="s">
        <v>2936</v>
      </c>
      <c r="G1648" s="1" t="s">
        <v>14</v>
      </c>
      <c r="H1648" s="1">
        <v>2.8E7</v>
      </c>
      <c r="I1648" s="1">
        <v>7.8</v>
      </c>
      <c r="J1648" s="1">
        <f>(IMDB_Movies!$C1648-IMDB_Movies!$H1648)</f>
        <v>10372662</v>
      </c>
    </row>
    <row r="1649" ht="14.25" customHeight="1">
      <c r="A1649" s="1" t="s">
        <v>112</v>
      </c>
      <c r="B1649" s="1">
        <v>117.0</v>
      </c>
      <c r="C1649" s="1">
        <v>2.7E7</v>
      </c>
      <c r="D1649" s="1" t="s">
        <v>1049</v>
      </c>
      <c r="E1649" s="1" t="s">
        <v>96</v>
      </c>
      <c r="F1649" s="1" t="s">
        <v>2937</v>
      </c>
      <c r="G1649" s="1" t="s">
        <v>14</v>
      </c>
      <c r="H1649" s="1">
        <v>2.8E7</v>
      </c>
      <c r="I1649" s="1">
        <v>8.2</v>
      </c>
      <c r="J1649" s="1">
        <f>(IMDB_Movies!$C1649-IMDB_Movies!$H1649)</f>
        <v>-1000000</v>
      </c>
    </row>
    <row r="1650" ht="14.25" customHeight="1">
      <c r="A1650" s="1" t="s">
        <v>1241</v>
      </c>
      <c r="B1650" s="1">
        <v>139.0</v>
      </c>
      <c r="C1650" s="1">
        <v>3.16E7</v>
      </c>
      <c r="D1650" s="1" t="s">
        <v>2938</v>
      </c>
      <c r="E1650" s="1" t="s">
        <v>43</v>
      </c>
      <c r="F1650" s="1" t="s">
        <v>2939</v>
      </c>
      <c r="G1650" s="1" t="s">
        <v>14</v>
      </c>
      <c r="H1650" s="1">
        <v>2.8E7</v>
      </c>
      <c r="I1650" s="1">
        <v>6.9</v>
      </c>
      <c r="J1650" s="1">
        <f>(IMDB_Movies!$C1650-IMDB_Movies!$H1650)</f>
        <v>3600000</v>
      </c>
    </row>
    <row r="1651" ht="14.25" customHeight="1">
      <c r="A1651" s="1" t="s">
        <v>182</v>
      </c>
      <c r="B1651" s="1">
        <v>123.0</v>
      </c>
      <c r="C1651" s="1">
        <v>3.0688364E7</v>
      </c>
      <c r="D1651" s="1" t="s">
        <v>379</v>
      </c>
      <c r="E1651" s="1" t="s">
        <v>12</v>
      </c>
      <c r="F1651" s="1" t="s">
        <v>2940</v>
      </c>
      <c r="G1651" s="1" t="s">
        <v>14</v>
      </c>
      <c r="H1651" s="1">
        <v>2.8E7</v>
      </c>
      <c r="I1651" s="1">
        <v>6.2</v>
      </c>
      <c r="J1651" s="1">
        <f>(IMDB_Movies!$C1651-IMDB_Movies!$H1651)</f>
        <v>2688364</v>
      </c>
    </row>
    <row r="1652" ht="14.25" customHeight="1">
      <c r="A1652" s="1" t="s">
        <v>2941</v>
      </c>
      <c r="B1652" s="1">
        <v>117.0</v>
      </c>
      <c r="C1652" s="1">
        <v>2.8563179E7</v>
      </c>
      <c r="D1652" s="1" t="s">
        <v>790</v>
      </c>
      <c r="E1652" s="1" t="s">
        <v>62</v>
      </c>
      <c r="F1652" s="1" t="s">
        <v>2942</v>
      </c>
      <c r="G1652" s="1" t="s">
        <v>14</v>
      </c>
      <c r="H1652" s="1">
        <v>2.1E7</v>
      </c>
      <c r="I1652" s="1">
        <v>6.9</v>
      </c>
      <c r="J1652" s="1">
        <f>(IMDB_Movies!$C1652-IMDB_Movies!$H1652)</f>
        <v>7563179</v>
      </c>
    </row>
    <row r="1653" ht="14.25" customHeight="1">
      <c r="A1653" s="1" t="s">
        <v>2943</v>
      </c>
      <c r="B1653" s="1">
        <v>97.0</v>
      </c>
      <c r="C1653" s="1">
        <v>1.6779636E7</v>
      </c>
      <c r="D1653" s="1" t="s">
        <v>1527</v>
      </c>
      <c r="E1653" s="1" t="s">
        <v>70</v>
      </c>
      <c r="F1653" s="1" t="s">
        <v>2944</v>
      </c>
      <c r="G1653" s="1" t="s">
        <v>14</v>
      </c>
      <c r="H1653" s="1">
        <v>2.8E7</v>
      </c>
      <c r="I1653" s="1">
        <v>4.8</v>
      </c>
      <c r="J1653" s="1">
        <f>(IMDB_Movies!$C1653-IMDB_Movies!$H1653)</f>
        <v>-11220364</v>
      </c>
    </row>
    <row r="1654" ht="14.25" customHeight="1">
      <c r="A1654" s="1" t="s">
        <v>1028</v>
      </c>
      <c r="B1654" s="1">
        <v>81.0</v>
      </c>
      <c r="C1654" s="1">
        <v>1.0762178E7</v>
      </c>
      <c r="D1654" s="1" t="s">
        <v>66</v>
      </c>
      <c r="E1654" s="1" t="s">
        <v>66</v>
      </c>
      <c r="F1654" s="1" t="s">
        <v>2945</v>
      </c>
      <c r="G1654" s="1" t="s">
        <v>14</v>
      </c>
      <c r="H1654" s="1">
        <v>1.6E8</v>
      </c>
      <c r="I1654" s="1">
        <v>8.0</v>
      </c>
      <c r="J1654" s="1">
        <f>(IMDB_Movies!$C1654-IMDB_Movies!$H1654)</f>
        <v>-149237822</v>
      </c>
    </row>
    <row r="1655" ht="14.25" customHeight="1">
      <c r="A1655" s="1" t="s">
        <v>1476</v>
      </c>
      <c r="B1655" s="1">
        <v>103.0</v>
      </c>
      <c r="C1655" s="1">
        <v>1.7324744E7</v>
      </c>
      <c r="D1655" s="1" t="s">
        <v>1277</v>
      </c>
      <c r="E1655" s="1" t="s">
        <v>57</v>
      </c>
      <c r="F1655" s="1" t="s">
        <v>2946</v>
      </c>
      <c r="G1655" s="1" t="s">
        <v>14</v>
      </c>
      <c r="H1655" s="1">
        <v>2.8E7</v>
      </c>
      <c r="I1655" s="1">
        <v>5.3</v>
      </c>
      <c r="J1655" s="1">
        <f>(IMDB_Movies!$C1655-IMDB_Movies!$H1655)</f>
        <v>-10675256</v>
      </c>
    </row>
    <row r="1656" ht="14.25" customHeight="1">
      <c r="A1656" s="1" t="s">
        <v>736</v>
      </c>
      <c r="B1656" s="1">
        <v>119.0</v>
      </c>
      <c r="C1656" s="1">
        <v>8888143.0</v>
      </c>
      <c r="D1656" s="1" t="s">
        <v>2125</v>
      </c>
      <c r="E1656" s="1" t="s">
        <v>57</v>
      </c>
      <c r="F1656" s="1" t="s">
        <v>2947</v>
      </c>
      <c r="G1656" s="1" t="s">
        <v>14</v>
      </c>
      <c r="H1656" s="1">
        <v>2.8E7</v>
      </c>
      <c r="I1656" s="1">
        <v>6.7</v>
      </c>
      <c r="J1656" s="1">
        <f>(IMDB_Movies!$C1656-IMDB_Movies!$H1656)</f>
        <v>-19111857</v>
      </c>
    </row>
    <row r="1657" ht="14.25" customHeight="1">
      <c r="A1657" s="1" t="s">
        <v>1431</v>
      </c>
      <c r="B1657" s="1">
        <v>94.0</v>
      </c>
      <c r="C1657" s="1">
        <v>2.4268828E7</v>
      </c>
      <c r="D1657" s="1" t="s">
        <v>2948</v>
      </c>
      <c r="E1657" s="1" t="s">
        <v>12</v>
      </c>
      <c r="F1657" s="1" t="s">
        <v>2949</v>
      </c>
      <c r="G1657" s="1" t="s">
        <v>14</v>
      </c>
      <c r="H1657" s="1">
        <v>2.8E7</v>
      </c>
      <c r="I1657" s="1">
        <v>5.4</v>
      </c>
      <c r="J1657" s="1">
        <f>(IMDB_Movies!$C1657-IMDB_Movies!$H1657)</f>
        <v>-3731172</v>
      </c>
    </row>
    <row r="1658" ht="14.25" customHeight="1">
      <c r="A1658" s="1" t="s">
        <v>2950</v>
      </c>
      <c r="B1658" s="1">
        <v>89.0</v>
      </c>
      <c r="C1658" s="1">
        <v>8119205.0</v>
      </c>
      <c r="D1658" s="1" t="s">
        <v>246</v>
      </c>
      <c r="E1658" s="1" t="s">
        <v>57</v>
      </c>
      <c r="F1658" s="1" t="s">
        <v>2951</v>
      </c>
      <c r="G1658" s="1" t="s">
        <v>14</v>
      </c>
      <c r="H1658" s="1">
        <v>2.8E7</v>
      </c>
      <c r="I1658" s="1">
        <v>5.4</v>
      </c>
      <c r="J1658" s="1">
        <f>(IMDB_Movies!$C1658-IMDB_Movies!$H1658)</f>
        <v>-19880795</v>
      </c>
    </row>
    <row r="1659" ht="14.25" customHeight="1">
      <c r="A1659" s="1" t="s">
        <v>1837</v>
      </c>
      <c r="B1659" s="1">
        <v>98.0</v>
      </c>
      <c r="C1659" s="1">
        <v>8434601.0</v>
      </c>
      <c r="D1659" s="1" t="s">
        <v>1456</v>
      </c>
      <c r="E1659" s="1" t="s">
        <v>12</v>
      </c>
      <c r="F1659" s="1" t="s">
        <v>2952</v>
      </c>
      <c r="G1659" s="1" t="s">
        <v>14</v>
      </c>
      <c r="H1659" s="1">
        <v>2.8E7</v>
      </c>
      <c r="I1659" s="1">
        <v>4.9</v>
      </c>
      <c r="J1659" s="1">
        <f>(IMDB_Movies!$C1659-IMDB_Movies!$H1659)</f>
        <v>-19565399</v>
      </c>
    </row>
    <row r="1660" ht="14.25" customHeight="1">
      <c r="A1660" s="1" t="s">
        <v>1853</v>
      </c>
      <c r="B1660" s="1">
        <v>107.0</v>
      </c>
      <c r="C1660" s="1">
        <v>6998324.0</v>
      </c>
      <c r="D1660" s="1" t="s">
        <v>917</v>
      </c>
      <c r="E1660" s="1" t="s">
        <v>57</v>
      </c>
      <c r="F1660" s="1" t="s">
        <v>2953</v>
      </c>
      <c r="G1660" s="1" t="s">
        <v>14</v>
      </c>
      <c r="H1660" s="1">
        <v>2.8E7</v>
      </c>
      <c r="I1660" s="1">
        <v>6.1</v>
      </c>
      <c r="J1660" s="1">
        <f>(IMDB_Movies!$C1660-IMDB_Movies!$H1660)</f>
        <v>-21001676</v>
      </c>
    </row>
    <row r="1661" ht="14.25" customHeight="1">
      <c r="A1661" s="1" t="s">
        <v>2059</v>
      </c>
      <c r="B1661" s="1">
        <v>108.0</v>
      </c>
      <c r="C1661" s="1">
        <v>1.0907291E7</v>
      </c>
      <c r="D1661" s="1" t="s">
        <v>2954</v>
      </c>
      <c r="E1661" s="1" t="s">
        <v>12</v>
      </c>
      <c r="F1661" s="1" t="s">
        <v>2955</v>
      </c>
      <c r="G1661" s="1" t="s">
        <v>14</v>
      </c>
      <c r="H1661" s="1">
        <v>2.8E7</v>
      </c>
      <c r="I1661" s="1">
        <v>5.8</v>
      </c>
      <c r="J1661" s="1">
        <f>(IMDB_Movies!$C1661-IMDB_Movies!$H1661)</f>
        <v>-17092709</v>
      </c>
    </row>
    <row r="1662" ht="14.25" customHeight="1">
      <c r="A1662" s="1" t="s">
        <v>234</v>
      </c>
      <c r="B1662" s="1">
        <v>134.0</v>
      </c>
      <c r="C1662" s="1">
        <v>5532301.0</v>
      </c>
      <c r="D1662" s="1" t="s">
        <v>1148</v>
      </c>
      <c r="E1662" s="1" t="s">
        <v>53</v>
      </c>
      <c r="F1662" s="1" t="s">
        <v>2956</v>
      </c>
      <c r="G1662" s="1" t="s">
        <v>14</v>
      </c>
      <c r="H1662" s="1">
        <v>2.8E7</v>
      </c>
      <c r="I1662" s="1">
        <v>7.0</v>
      </c>
      <c r="J1662" s="1">
        <f>(IMDB_Movies!$C1662-IMDB_Movies!$H1662)</f>
        <v>-22467699</v>
      </c>
    </row>
    <row r="1663" ht="14.25" customHeight="1">
      <c r="A1663" s="1" t="s">
        <v>2957</v>
      </c>
      <c r="B1663" s="1">
        <v>110.0</v>
      </c>
      <c r="C1663" s="1">
        <v>2775593.0</v>
      </c>
      <c r="D1663" s="1" t="s">
        <v>545</v>
      </c>
      <c r="E1663" s="1" t="s">
        <v>57</v>
      </c>
      <c r="F1663" s="1" t="s">
        <v>2958</v>
      </c>
      <c r="G1663" s="1" t="s">
        <v>14</v>
      </c>
      <c r="H1663" s="1">
        <v>2.7E7</v>
      </c>
      <c r="I1663" s="1">
        <v>6.5</v>
      </c>
      <c r="J1663" s="1">
        <f>(IMDB_Movies!$C1663-IMDB_Movies!$H1663)</f>
        <v>-24224407</v>
      </c>
    </row>
    <row r="1664" ht="14.25" customHeight="1">
      <c r="A1664" s="1" t="s">
        <v>2959</v>
      </c>
      <c r="B1664" s="1">
        <v>103.0</v>
      </c>
      <c r="C1664" s="1">
        <v>2.8751715E7</v>
      </c>
      <c r="D1664" s="1" t="s">
        <v>653</v>
      </c>
      <c r="E1664" s="1" t="s">
        <v>12</v>
      </c>
      <c r="F1664" s="1" t="s">
        <v>2960</v>
      </c>
      <c r="G1664" s="1" t="s">
        <v>14</v>
      </c>
      <c r="H1664" s="1">
        <v>2.8E7</v>
      </c>
      <c r="I1664" s="1">
        <v>6.6</v>
      </c>
      <c r="J1664" s="1">
        <f>(IMDB_Movies!$C1664-IMDB_Movies!$H1664)</f>
        <v>751715</v>
      </c>
    </row>
    <row r="1665" ht="14.25" customHeight="1">
      <c r="A1665" s="1" t="s">
        <v>2961</v>
      </c>
      <c r="B1665" s="1">
        <v>100.0</v>
      </c>
      <c r="C1665" s="1">
        <v>2.0285518E7</v>
      </c>
      <c r="D1665" s="1" t="s">
        <v>224</v>
      </c>
      <c r="E1665" s="1" t="s">
        <v>12</v>
      </c>
      <c r="F1665" s="1" t="s">
        <v>2962</v>
      </c>
      <c r="G1665" s="1" t="s">
        <v>14</v>
      </c>
      <c r="H1665" s="1">
        <v>2.8E7</v>
      </c>
      <c r="I1665" s="1">
        <v>5.7</v>
      </c>
      <c r="J1665" s="1">
        <f>(IMDB_Movies!$C1665-IMDB_Movies!$H1665)</f>
        <v>-7714482</v>
      </c>
    </row>
    <row r="1666" ht="14.25" customHeight="1">
      <c r="A1666" s="1" t="s">
        <v>2081</v>
      </c>
      <c r="B1666" s="1">
        <v>131.0</v>
      </c>
      <c r="C1666" s="1">
        <v>6.79E7</v>
      </c>
      <c r="D1666" s="1" t="s">
        <v>19</v>
      </c>
      <c r="E1666" s="1" t="s">
        <v>12</v>
      </c>
      <c r="F1666" s="1" t="s">
        <v>2963</v>
      </c>
      <c r="G1666" s="1" t="s">
        <v>14</v>
      </c>
      <c r="H1666" s="1">
        <v>2.75E7</v>
      </c>
      <c r="I1666" s="1">
        <v>6.6</v>
      </c>
      <c r="J1666" s="1">
        <f>(IMDB_Movies!$C1666-IMDB_Movies!$H1666)</f>
        <v>40400000</v>
      </c>
    </row>
    <row r="1667" ht="14.25" customHeight="1">
      <c r="A1667" s="1" t="s">
        <v>1140</v>
      </c>
      <c r="B1667" s="1">
        <v>133.0</v>
      </c>
      <c r="C1667" s="1">
        <v>1.48734225E8</v>
      </c>
      <c r="D1667" s="1" t="s">
        <v>631</v>
      </c>
      <c r="E1667" s="1" t="s">
        <v>57</v>
      </c>
      <c r="F1667" s="1" t="s">
        <v>2964</v>
      </c>
      <c r="G1667" s="1" t="s">
        <v>14</v>
      </c>
      <c r="H1667" s="1">
        <v>3.0E7</v>
      </c>
      <c r="I1667" s="1">
        <v>7.0</v>
      </c>
      <c r="J1667" s="1">
        <f>(IMDB_Movies!$C1667-IMDB_Movies!$H1667)</f>
        <v>118734225</v>
      </c>
    </row>
    <row r="1668" ht="14.25" customHeight="1">
      <c r="A1668" s="1" t="s">
        <v>2163</v>
      </c>
      <c r="B1668" s="1">
        <v>109.0</v>
      </c>
      <c r="C1668" s="1">
        <v>4.9185998E7</v>
      </c>
      <c r="D1668" s="1" t="s">
        <v>70</v>
      </c>
      <c r="E1668" s="1" t="s">
        <v>70</v>
      </c>
      <c r="F1668" s="1" t="s">
        <v>2965</v>
      </c>
      <c r="G1668" s="1" t="s">
        <v>14</v>
      </c>
      <c r="H1668" s="1">
        <v>3.0E7</v>
      </c>
      <c r="I1668" s="1">
        <v>7.4</v>
      </c>
      <c r="J1668" s="1">
        <f>(IMDB_Movies!$C1668-IMDB_Movies!$H1668)</f>
        <v>19185998</v>
      </c>
    </row>
    <row r="1669" ht="14.25" customHeight="1">
      <c r="A1669" s="1" t="s">
        <v>2966</v>
      </c>
      <c r="B1669" s="1">
        <v>114.0</v>
      </c>
      <c r="C1669" s="1">
        <v>4.2168445E7</v>
      </c>
      <c r="D1669" s="1" t="s">
        <v>545</v>
      </c>
      <c r="E1669" s="1" t="s">
        <v>57</v>
      </c>
      <c r="F1669" s="1" t="s">
        <v>2967</v>
      </c>
      <c r="G1669" s="1" t="s">
        <v>14</v>
      </c>
      <c r="H1669" s="1">
        <v>3.5E7</v>
      </c>
      <c r="I1669" s="1">
        <v>5.3</v>
      </c>
      <c r="J1669" s="1">
        <f>(IMDB_Movies!$C1669-IMDB_Movies!$H1669)</f>
        <v>7168445</v>
      </c>
    </row>
    <row r="1670" ht="14.25" customHeight="1">
      <c r="A1670" s="1" t="s">
        <v>2968</v>
      </c>
      <c r="B1670" s="1">
        <v>164.0</v>
      </c>
      <c r="C1670" s="1">
        <v>2.64E7</v>
      </c>
      <c r="D1670" s="1" t="s">
        <v>1285</v>
      </c>
      <c r="E1670" s="1" t="s">
        <v>43</v>
      </c>
      <c r="F1670" s="1" t="s">
        <v>2969</v>
      </c>
      <c r="G1670" s="1" t="s">
        <v>14</v>
      </c>
      <c r="H1670" s="1">
        <v>1.6E7</v>
      </c>
      <c r="I1670" s="1">
        <v>7.4</v>
      </c>
      <c r="J1670" s="1">
        <f>(IMDB_Movies!$C1670-IMDB_Movies!$H1670)</f>
        <v>10400000</v>
      </c>
    </row>
    <row r="1671" ht="14.25" customHeight="1">
      <c r="A1671" s="1" t="s">
        <v>2970</v>
      </c>
      <c r="B1671" s="1">
        <v>92.0</v>
      </c>
      <c r="C1671" s="1">
        <v>1.750867E7</v>
      </c>
      <c r="D1671" s="1" t="s">
        <v>1810</v>
      </c>
      <c r="E1671" s="1" t="s">
        <v>62</v>
      </c>
      <c r="F1671" s="1" t="s">
        <v>2971</v>
      </c>
      <c r="G1671" s="1" t="s">
        <v>14</v>
      </c>
      <c r="H1671" s="1">
        <v>1.5E7</v>
      </c>
      <c r="I1671" s="1">
        <v>7.4</v>
      </c>
      <c r="J1671" s="1">
        <f>(IMDB_Movies!$C1671-IMDB_Movies!$H1671)</f>
        <v>2508670</v>
      </c>
    </row>
    <row r="1672" ht="14.25" customHeight="1">
      <c r="A1672" s="1" t="s">
        <v>342</v>
      </c>
      <c r="B1672" s="1">
        <v>122.0</v>
      </c>
      <c r="C1672" s="1">
        <v>9664316.0</v>
      </c>
      <c r="D1672" s="1" t="s">
        <v>1420</v>
      </c>
      <c r="E1672" s="1" t="s">
        <v>70</v>
      </c>
      <c r="F1672" s="1" t="s">
        <v>2972</v>
      </c>
      <c r="G1672" s="1" t="s">
        <v>14</v>
      </c>
      <c r="H1672" s="1">
        <v>2.75E7</v>
      </c>
      <c r="I1672" s="1">
        <v>6.8</v>
      </c>
      <c r="J1672" s="1">
        <f>(IMDB_Movies!$C1672-IMDB_Movies!$H1672)</f>
        <v>-17835684</v>
      </c>
    </row>
    <row r="1673" ht="14.25" customHeight="1">
      <c r="A1673" s="1" t="s">
        <v>2973</v>
      </c>
      <c r="B1673" s="1">
        <v>110.0</v>
      </c>
      <c r="C1673" s="1">
        <v>7.4888996E7</v>
      </c>
      <c r="D1673" s="1" t="s">
        <v>137</v>
      </c>
      <c r="E1673" s="1" t="s">
        <v>12</v>
      </c>
      <c r="F1673" s="1" t="s">
        <v>2974</v>
      </c>
      <c r="G1673" s="1" t="s">
        <v>14</v>
      </c>
      <c r="H1673" s="1">
        <v>3.0E7</v>
      </c>
      <c r="I1673" s="1">
        <v>7.2</v>
      </c>
      <c r="J1673" s="1">
        <f>(IMDB_Movies!$C1673-IMDB_Movies!$H1673)</f>
        <v>44888996</v>
      </c>
    </row>
    <row r="1674" ht="14.25" customHeight="1">
      <c r="A1674" s="1" t="s">
        <v>2975</v>
      </c>
      <c r="B1674" s="1">
        <v>116.0</v>
      </c>
      <c r="C1674" s="1">
        <v>6.9586544E7</v>
      </c>
      <c r="D1674" s="1" t="s">
        <v>70</v>
      </c>
      <c r="E1674" s="1" t="s">
        <v>70</v>
      </c>
      <c r="F1674" s="1" t="s">
        <v>2976</v>
      </c>
      <c r="G1674" s="1" t="s">
        <v>14</v>
      </c>
      <c r="H1674" s="1">
        <v>2.7E7</v>
      </c>
      <c r="I1674" s="1">
        <v>6.0</v>
      </c>
      <c r="J1674" s="1">
        <f>(IMDB_Movies!$C1674-IMDB_Movies!$H1674)</f>
        <v>42586544</v>
      </c>
    </row>
    <row r="1675" ht="14.25" customHeight="1">
      <c r="A1675" s="1" t="s">
        <v>1773</v>
      </c>
      <c r="B1675" s="1">
        <v>115.0</v>
      </c>
      <c r="C1675" s="1">
        <v>6.049156E7</v>
      </c>
      <c r="D1675" s="1" t="s">
        <v>797</v>
      </c>
      <c r="E1675" s="1" t="s">
        <v>62</v>
      </c>
      <c r="F1675" s="1" t="s">
        <v>2977</v>
      </c>
      <c r="G1675" s="1" t="s">
        <v>14</v>
      </c>
      <c r="H1675" s="1">
        <v>2.7E7</v>
      </c>
      <c r="I1675" s="1">
        <v>6.6</v>
      </c>
      <c r="J1675" s="1">
        <f>(IMDB_Movies!$C1675-IMDB_Movies!$H1675)</f>
        <v>33491560</v>
      </c>
    </row>
    <row r="1676" ht="14.25" customHeight="1">
      <c r="A1676" s="1" t="s">
        <v>1800</v>
      </c>
      <c r="B1676" s="1">
        <v>148.0</v>
      </c>
      <c r="C1676" s="1">
        <v>5.42E7</v>
      </c>
      <c r="D1676" s="1" t="s">
        <v>2978</v>
      </c>
      <c r="E1676" s="1" t="s">
        <v>12</v>
      </c>
      <c r="F1676" s="1" t="s">
        <v>2979</v>
      </c>
      <c r="G1676" s="1" t="s">
        <v>14</v>
      </c>
      <c r="H1676" s="1">
        <v>2.7E7</v>
      </c>
      <c r="I1676" s="1">
        <v>7.9</v>
      </c>
      <c r="J1676" s="1">
        <f>(IMDB_Movies!$C1676-IMDB_Movies!$H1676)</f>
        <v>27200000</v>
      </c>
    </row>
    <row r="1677" ht="14.25" customHeight="1">
      <c r="A1677" s="1" t="s">
        <v>2980</v>
      </c>
      <c r="B1677" s="1">
        <v>118.0</v>
      </c>
      <c r="C1677" s="1">
        <v>3.0920167E7</v>
      </c>
      <c r="D1677" s="1" t="s">
        <v>2535</v>
      </c>
      <c r="E1677" s="1" t="s">
        <v>57</v>
      </c>
      <c r="F1677" s="1" t="s">
        <v>2981</v>
      </c>
      <c r="G1677" s="1" t="s">
        <v>14</v>
      </c>
      <c r="H1677" s="1">
        <v>2.5E7</v>
      </c>
      <c r="I1677" s="1">
        <v>5.7</v>
      </c>
      <c r="J1677" s="1">
        <f>(IMDB_Movies!$C1677-IMDB_Movies!$H1677)</f>
        <v>5920167</v>
      </c>
    </row>
    <row r="1678" ht="14.25" customHeight="1">
      <c r="A1678" s="1" t="s">
        <v>120</v>
      </c>
      <c r="B1678" s="1">
        <v>101.0</v>
      </c>
      <c r="C1678" s="1">
        <v>4.0566655E7</v>
      </c>
      <c r="D1678" s="1" t="s">
        <v>545</v>
      </c>
      <c r="E1678" s="1" t="s">
        <v>57</v>
      </c>
      <c r="F1678" s="1" t="s">
        <v>2982</v>
      </c>
      <c r="G1678" s="1" t="s">
        <v>14</v>
      </c>
      <c r="H1678" s="1">
        <v>3.0E7</v>
      </c>
      <c r="I1678" s="1">
        <v>7.1</v>
      </c>
      <c r="J1678" s="1">
        <f>(IMDB_Movies!$C1678-IMDB_Movies!$H1678)</f>
        <v>10566655</v>
      </c>
    </row>
    <row r="1679" ht="14.25" customHeight="1">
      <c r="A1679" s="1" t="s">
        <v>2367</v>
      </c>
      <c r="B1679" s="1">
        <v>82.0</v>
      </c>
      <c r="C1679" s="1">
        <v>3.1768374E7</v>
      </c>
      <c r="D1679" s="1" t="s">
        <v>2825</v>
      </c>
      <c r="E1679" s="1" t="s">
        <v>12</v>
      </c>
      <c r="F1679" s="1" t="s">
        <v>2983</v>
      </c>
      <c r="G1679" s="1" t="s">
        <v>14</v>
      </c>
      <c r="H1679" s="1">
        <v>2.7E7</v>
      </c>
      <c r="I1679" s="1">
        <v>5.6</v>
      </c>
      <c r="J1679" s="1">
        <f>(IMDB_Movies!$C1679-IMDB_Movies!$H1679)</f>
        <v>4768374</v>
      </c>
    </row>
    <row r="1680" ht="14.25" customHeight="1">
      <c r="A1680" s="1" t="s">
        <v>2050</v>
      </c>
      <c r="B1680" s="1">
        <v>110.0</v>
      </c>
      <c r="C1680" s="1">
        <v>2.2494487E7</v>
      </c>
      <c r="D1680" s="1" t="s">
        <v>797</v>
      </c>
      <c r="E1680" s="1" t="s">
        <v>62</v>
      </c>
      <c r="F1680" s="1" t="s">
        <v>2984</v>
      </c>
      <c r="G1680" s="1" t="s">
        <v>14</v>
      </c>
      <c r="H1680" s="1">
        <v>2.7E7</v>
      </c>
      <c r="I1680" s="1">
        <v>7.8</v>
      </c>
      <c r="J1680" s="1">
        <f>(IMDB_Movies!$C1680-IMDB_Movies!$H1680)</f>
        <v>-4505513</v>
      </c>
    </row>
    <row r="1681" ht="14.25" customHeight="1">
      <c r="A1681" s="1" t="s">
        <v>2985</v>
      </c>
      <c r="B1681" s="1">
        <v>193.0</v>
      </c>
      <c r="C1681" s="1">
        <v>2.15E7</v>
      </c>
      <c r="D1681" s="1" t="s">
        <v>1285</v>
      </c>
      <c r="E1681" s="1" t="s">
        <v>43</v>
      </c>
      <c r="F1681" s="1" t="s">
        <v>2986</v>
      </c>
      <c r="G1681" s="1" t="s">
        <v>14</v>
      </c>
      <c r="H1681" s="1">
        <v>2.7E7</v>
      </c>
      <c r="I1681" s="1">
        <v>7.9</v>
      </c>
      <c r="J1681" s="1">
        <f>(IMDB_Movies!$C1681-IMDB_Movies!$H1681)</f>
        <v>-5500000</v>
      </c>
    </row>
    <row r="1682" ht="14.25" customHeight="1">
      <c r="A1682" s="1" t="s">
        <v>214</v>
      </c>
      <c r="B1682" s="1">
        <v>130.0</v>
      </c>
      <c r="C1682" s="1">
        <v>4463292.0</v>
      </c>
      <c r="D1682" s="1" t="s">
        <v>1008</v>
      </c>
      <c r="E1682" s="1" t="s">
        <v>70</v>
      </c>
      <c r="F1682" s="1" t="s">
        <v>2987</v>
      </c>
      <c r="G1682" s="1" t="s">
        <v>14</v>
      </c>
      <c r="H1682" s="1">
        <v>3.0E7</v>
      </c>
      <c r="I1682" s="1">
        <v>6.9</v>
      </c>
      <c r="J1682" s="1">
        <f>(IMDB_Movies!$C1682-IMDB_Movies!$H1682)</f>
        <v>-25536708</v>
      </c>
    </row>
    <row r="1683" ht="14.25" customHeight="1">
      <c r="A1683" s="1" t="s">
        <v>418</v>
      </c>
      <c r="B1683" s="1">
        <v>111.0</v>
      </c>
      <c r="C1683" s="1">
        <v>1.4337579E7</v>
      </c>
      <c r="D1683" s="1" t="s">
        <v>2988</v>
      </c>
      <c r="E1683" s="1" t="s">
        <v>12</v>
      </c>
      <c r="F1683" s="1" t="s">
        <v>2989</v>
      </c>
      <c r="G1683" s="1" t="s">
        <v>14</v>
      </c>
      <c r="H1683" s="1">
        <v>2.7E7</v>
      </c>
      <c r="I1683" s="1">
        <v>7.7</v>
      </c>
      <c r="J1683" s="1">
        <f>(IMDB_Movies!$C1683-IMDB_Movies!$H1683)</f>
        <v>-12662421</v>
      </c>
    </row>
    <row r="1684" ht="14.25" customHeight="1">
      <c r="A1684" s="1" t="s">
        <v>2990</v>
      </c>
      <c r="B1684" s="1">
        <v>110.0</v>
      </c>
      <c r="C1684" s="1">
        <v>1.3823741E7</v>
      </c>
      <c r="D1684" s="1" t="s">
        <v>2071</v>
      </c>
      <c r="E1684" s="1" t="s">
        <v>53</v>
      </c>
      <c r="F1684" s="1" t="s">
        <v>2991</v>
      </c>
      <c r="G1684" s="1" t="s">
        <v>14</v>
      </c>
      <c r="H1684" s="1">
        <v>1.35E7</v>
      </c>
      <c r="I1684" s="1">
        <v>6.9</v>
      </c>
      <c r="J1684" s="1">
        <f>(IMDB_Movies!$C1684-IMDB_Movies!$H1684)</f>
        <v>323741</v>
      </c>
    </row>
    <row r="1685" ht="14.25" customHeight="1">
      <c r="A1685" s="1" t="s">
        <v>2992</v>
      </c>
      <c r="B1685" s="1">
        <v>123.0</v>
      </c>
      <c r="C1685" s="1">
        <v>1.0297897E7</v>
      </c>
      <c r="D1685" s="1" t="s">
        <v>2993</v>
      </c>
      <c r="E1685" s="1" t="s">
        <v>12</v>
      </c>
      <c r="F1685" s="1" t="s">
        <v>2994</v>
      </c>
      <c r="G1685" s="1" t="s">
        <v>14</v>
      </c>
      <c r="H1685" s="1">
        <v>2.7E7</v>
      </c>
      <c r="I1685" s="1">
        <v>6.0</v>
      </c>
      <c r="J1685" s="1">
        <f>(IMDB_Movies!$C1685-IMDB_Movies!$H1685)</f>
        <v>-16702103</v>
      </c>
    </row>
    <row r="1686" ht="14.25" customHeight="1">
      <c r="A1686" s="1" t="s">
        <v>2291</v>
      </c>
      <c r="B1686" s="1">
        <v>109.0</v>
      </c>
      <c r="C1686" s="1">
        <v>1.3248477E7</v>
      </c>
      <c r="D1686" s="1" t="s">
        <v>1073</v>
      </c>
      <c r="E1686" s="1" t="s">
        <v>82</v>
      </c>
      <c r="F1686" s="1" t="s">
        <v>2995</v>
      </c>
      <c r="G1686" s="1" t="s">
        <v>14</v>
      </c>
      <c r="H1686" s="1">
        <v>2.7E7</v>
      </c>
      <c r="I1686" s="1">
        <v>6.2</v>
      </c>
      <c r="J1686" s="1">
        <f>(IMDB_Movies!$C1686-IMDB_Movies!$H1686)</f>
        <v>-13751523</v>
      </c>
    </row>
    <row r="1687" ht="14.25" customHeight="1">
      <c r="A1687" s="1" t="s">
        <v>2996</v>
      </c>
      <c r="B1687" s="1">
        <v>99.0</v>
      </c>
      <c r="C1687" s="1">
        <v>8712564.0</v>
      </c>
      <c r="D1687" s="1" t="s">
        <v>797</v>
      </c>
      <c r="E1687" s="1" t="s">
        <v>62</v>
      </c>
      <c r="F1687" s="1" t="s">
        <v>2997</v>
      </c>
      <c r="G1687" s="1" t="s">
        <v>14</v>
      </c>
      <c r="H1687" s="1">
        <v>2.7E7</v>
      </c>
      <c r="I1687" s="1">
        <v>5.9</v>
      </c>
      <c r="J1687" s="1">
        <f>(IMDB_Movies!$C1687-IMDB_Movies!$H1687)</f>
        <v>-18287436</v>
      </c>
    </row>
    <row r="1688" ht="14.25" customHeight="1">
      <c r="A1688" s="1" t="s">
        <v>2998</v>
      </c>
      <c r="B1688" s="1">
        <v>106.0</v>
      </c>
      <c r="C1688" s="1">
        <v>7486906.0</v>
      </c>
      <c r="D1688" s="1" t="s">
        <v>1377</v>
      </c>
      <c r="E1688" s="1" t="s">
        <v>57</v>
      </c>
      <c r="F1688" s="1" t="s">
        <v>2999</v>
      </c>
      <c r="G1688" s="1" t="s">
        <v>14</v>
      </c>
      <c r="H1688" s="1">
        <v>2.7E7</v>
      </c>
      <c r="I1688" s="1">
        <v>6.8</v>
      </c>
      <c r="J1688" s="1">
        <f>(IMDB_Movies!$C1688-IMDB_Movies!$H1688)</f>
        <v>-19513094</v>
      </c>
    </row>
    <row r="1689" ht="14.25" customHeight="1">
      <c r="A1689" s="1" t="s">
        <v>1685</v>
      </c>
      <c r="B1689" s="1">
        <v>89.0</v>
      </c>
      <c r="C1689" s="1">
        <v>3.8536376E7</v>
      </c>
      <c r="D1689" s="1" t="s">
        <v>1076</v>
      </c>
      <c r="E1689" s="1" t="s">
        <v>12</v>
      </c>
      <c r="F1689" s="1" t="s">
        <v>3000</v>
      </c>
      <c r="G1689" s="1" t="s">
        <v>14</v>
      </c>
      <c r="H1689" s="1">
        <v>2.7E7</v>
      </c>
      <c r="I1689" s="1">
        <v>3.6</v>
      </c>
      <c r="J1689" s="1">
        <f>(IMDB_Movies!$C1689-IMDB_Movies!$H1689)</f>
        <v>11536376</v>
      </c>
    </row>
    <row r="1690" ht="14.25" customHeight="1">
      <c r="A1690" s="1" t="s">
        <v>3001</v>
      </c>
      <c r="B1690" s="1">
        <v>98.0</v>
      </c>
      <c r="C1690" s="1">
        <v>4.1008532E7</v>
      </c>
      <c r="D1690" s="1" t="s">
        <v>790</v>
      </c>
      <c r="E1690" s="1" t="s">
        <v>62</v>
      </c>
      <c r="F1690" s="1" t="s">
        <v>3002</v>
      </c>
      <c r="G1690" s="1" t="s">
        <v>14</v>
      </c>
      <c r="H1690" s="1">
        <v>2.7E7</v>
      </c>
      <c r="I1690" s="1">
        <v>6.7</v>
      </c>
      <c r="J1690" s="1">
        <f>(IMDB_Movies!$C1690-IMDB_Movies!$H1690)</f>
        <v>14008532</v>
      </c>
    </row>
    <row r="1691" ht="14.25" customHeight="1">
      <c r="A1691" s="1" t="s">
        <v>2555</v>
      </c>
      <c r="B1691" s="1">
        <v>93.0</v>
      </c>
      <c r="C1691" s="1">
        <v>5204007.0</v>
      </c>
      <c r="D1691" s="1" t="s">
        <v>212</v>
      </c>
      <c r="E1691" s="1" t="s">
        <v>12</v>
      </c>
      <c r="F1691" s="1" t="s">
        <v>3003</v>
      </c>
      <c r="G1691" s="1" t="s">
        <v>14</v>
      </c>
      <c r="H1691" s="1">
        <v>2.8E7</v>
      </c>
      <c r="I1691" s="1">
        <v>6.3</v>
      </c>
      <c r="J1691" s="1">
        <f>(IMDB_Movies!$C1691-IMDB_Movies!$H1691)</f>
        <v>-22795993</v>
      </c>
    </row>
    <row r="1692" ht="14.25" customHeight="1">
      <c r="A1692" s="1" t="s">
        <v>514</v>
      </c>
      <c r="B1692" s="1">
        <v>112.0</v>
      </c>
      <c r="C1692" s="1">
        <v>4485485.0</v>
      </c>
      <c r="D1692" s="1" t="s">
        <v>3004</v>
      </c>
      <c r="E1692" s="1" t="s">
        <v>57</v>
      </c>
      <c r="F1692" s="1" t="s">
        <v>3005</v>
      </c>
      <c r="G1692" s="1" t="s">
        <v>14</v>
      </c>
      <c r="H1692" s="1">
        <v>1.5E7</v>
      </c>
      <c r="I1692" s="1">
        <v>6.4</v>
      </c>
      <c r="J1692" s="1">
        <f>(IMDB_Movies!$C1692-IMDB_Movies!$H1692)</f>
        <v>-10514515</v>
      </c>
    </row>
    <row r="1693" ht="14.25" customHeight="1">
      <c r="A1693" s="1" t="s">
        <v>771</v>
      </c>
      <c r="B1693" s="1">
        <v>101.0</v>
      </c>
      <c r="C1693" s="1">
        <v>4476235.0</v>
      </c>
      <c r="D1693" s="1" t="s">
        <v>2597</v>
      </c>
      <c r="E1693" s="1" t="s">
        <v>62</v>
      </c>
      <c r="F1693" s="1" t="s">
        <v>3006</v>
      </c>
      <c r="G1693" s="1" t="s">
        <v>14</v>
      </c>
      <c r="H1693" s="1">
        <v>2.7E7</v>
      </c>
      <c r="I1693" s="1">
        <v>6.4</v>
      </c>
      <c r="J1693" s="1">
        <f>(IMDB_Movies!$C1693-IMDB_Movies!$H1693)</f>
        <v>-22523765</v>
      </c>
    </row>
    <row r="1694" ht="14.25" customHeight="1">
      <c r="A1694" s="1" t="s">
        <v>1104</v>
      </c>
      <c r="B1694" s="1">
        <v>104.0</v>
      </c>
      <c r="C1694" s="1">
        <v>1089365.0</v>
      </c>
      <c r="D1694" s="1" t="s">
        <v>917</v>
      </c>
      <c r="E1694" s="1" t="s">
        <v>57</v>
      </c>
      <c r="F1694" s="1" t="s">
        <v>3007</v>
      </c>
      <c r="G1694" s="1" t="s">
        <v>14</v>
      </c>
      <c r="H1694" s="1">
        <v>2.5E7</v>
      </c>
      <c r="I1694" s="1">
        <v>5.7</v>
      </c>
      <c r="J1694" s="1">
        <f>(IMDB_Movies!$C1694-IMDB_Movies!$H1694)</f>
        <v>-23910635</v>
      </c>
    </row>
    <row r="1695" ht="14.25" customHeight="1">
      <c r="A1695" s="1" t="s">
        <v>2346</v>
      </c>
      <c r="B1695" s="1">
        <v>120.0</v>
      </c>
      <c r="C1695" s="1">
        <v>763044.0</v>
      </c>
      <c r="D1695" s="1" t="s">
        <v>1420</v>
      </c>
      <c r="E1695" s="1" t="s">
        <v>70</v>
      </c>
      <c r="F1695" s="1" t="s">
        <v>3008</v>
      </c>
      <c r="G1695" s="1" t="s">
        <v>14</v>
      </c>
      <c r="H1695" s="1">
        <v>2.3E7</v>
      </c>
      <c r="I1695" s="1">
        <v>6.2</v>
      </c>
      <c r="J1695" s="1">
        <f>(IMDB_Movies!$C1695-IMDB_Movies!$H1695)</f>
        <v>-22236956</v>
      </c>
    </row>
    <row r="1696" ht="14.25" customHeight="1">
      <c r="A1696" s="1" t="s">
        <v>1145</v>
      </c>
      <c r="B1696" s="1">
        <v>91.0</v>
      </c>
      <c r="C1696" s="1">
        <v>2.0819129E7</v>
      </c>
      <c r="D1696" s="1" t="s">
        <v>653</v>
      </c>
      <c r="E1696" s="1" t="s">
        <v>12</v>
      </c>
      <c r="F1696" s="1" t="s">
        <v>3009</v>
      </c>
      <c r="G1696" s="1" t="s">
        <v>14</v>
      </c>
      <c r="H1696" s="1">
        <v>2.6E7</v>
      </c>
      <c r="I1696" s="1">
        <v>5.2</v>
      </c>
      <c r="J1696" s="1">
        <f>(IMDB_Movies!$C1696-IMDB_Movies!$H1696)</f>
        <v>-5180871</v>
      </c>
    </row>
    <row r="1697" ht="14.25" customHeight="1">
      <c r="A1697" s="1" t="s">
        <v>762</v>
      </c>
      <c r="B1697" s="1">
        <v>97.0</v>
      </c>
      <c r="C1697" s="1">
        <v>1.10222438E8</v>
      </c>
      <c r="D1697" s="1" t="s">
        <v>3010</v>
      </c>
      <c r="E1697" s="1" t="s">
        <v>57</v>
      </c>
      <c r="F1697" s="1" t="s">
        <v>3011</v>
      </c>
      <c r="G1697" s="1" t="s">
        <v>14</v>
      </c>
      <c r="H1697" s="1">
        <v>2.6E7</v>
      </c>
      <c r="I1697" s="1">
        <v>6.1</v>
      </c>
      <c r="J1697" s="1">
        <f>(IMDB_Movies!$C1697-IMDB_Movies!$H1697)</f>
        <v>84222438</v>
      </c>
    </row>
    <row r="1698" ht="14.25" customHeight="1">
      <c r="A1698" s="1" t="s">
        <v>1140</v>
      </c>
      <c r="B1698" s="1">
        <v>133.0</v>
      </c>
      <c r="C1698" s="1">
        <v>1.09243478E8</v>
      </c>
      <c r="D1698" s="1" t="s">
        <v>631</v>
      </c>
      <c r="E1698" s="1" t="s">
        <v>57</v>
      </c>
      <c r="F1698" s="1" t="s">
        <v>3012</v>
      </c>
      <c r="G1698" s="1" t="s">
        <v>14</v>
      </c>
      <c r="H1698" s="1">
        <v>2.6E7</v>
      </c>
      <c r="I1698" s="1">
        <v>7.1</v>
      </c>
      <c r="J1698" s="1">
        <f>(IMDB_Movies!$C1698-IMDB_Movies!$H1698)</f>
        <v>83243478</v>
      </c>
    </row>
    <row r="1699" ht="14.25" customHeight="1">
      <c r="A1699" s="1" t="s">
        <v>1571</v>
      </c>
      <c r="B1699" s="1">
        <v>123.0</v>
      </c>
      <c r="C1699" s="1">
        <v>1.00241322E8</v>
      </c>
      <c r="D1699" s="1" t="s">
        <v>545</v>
      </c>
      <c r="E1699" s="1" t="s">
        <v>57</v>
      </c>
      <c r="F1699" s="1" t="s">
        <v>3013</v>
      </c>
      <c r="G1699" s="1" t="s">
        <v>14</v>
      </c>
      <c r="H1699" s="1">
        <v>2.5E7</v>
      </c>
      <c r="I1699" s="1">
        <v>7.2</v>
      </c>
      <c r="J1699" s="1">
        <f>(IMDB_Movies!$C1699-IMDB_Movies!$H1699)</f>
        <v>75241322</v>
      </c>
    </row>
    <row r="1700" ht="14.25" customHeight="1">
      <c r="A1700" s="1" t="s">
        <v>3014</v>
      </c>
      <c r="B1700" s="1">
        <v>114.0</v>
      </c>
      <c r="C1700" s="1">
        <v>2.5977365E7</v>
      </c>
      <c r="D1700" s="1" t="s">
        <v>797</v>
      </c>
      <c r="E1700" s="1" t="s">
        <v>62</v>
      </c>
      <c r="F1700" s="1" t="s">
        <v>3015</v>
      </c>
      <c r="G1700" s="1" t="s">
        <v>14</v>
      </c>
      <c r="H1700" s="1">
        <v>2.8E7</v>
      </c>
      <c r="I1700" s="1">
        <v>6.5</v>
      </c>
      <c r="J1700" s="1">
        <f>(IMDB_Movies!$C1700-IMDB_Movies!$H1700)</f>
        <v>-2022635</v>
      </c>
    </row>
    <row r="1701" ht="14.25" customHeight="1">
      <c r="A1701" s="1" t="s">
        <v>973</v>
      </c>
      <c r="B1701" s="1">
        <v>111.0</v>
      </c>
      <c r="C1701" s="1">
        <v>9.1457688E7</v>
      </c>
      <c r="D1701" s="1" t="s">
        <v>653</v>
      </c>
      <c r="E1701" s="1" t="s">
        <v>12</v>
      </c>
      <c r="F1701" s="1" t="s">
        <v>3016</v>
      </c>
      <c r="G1701" s="1" t="s">
        <v>14</v>
      </c>
      <c r="H1701" s="1">
        <v>2.6E7</v>
      </c>
      <c r="I1701" s="1">
        <v>6.0</v>
      </c>
      <c r="J1701" s="1">
        <f>(IMDB_Movies!$C1701-IMDB_Movies!$H1701)</f>
        <v>65457688</v>
      </c>
    </row>
    <row r="1702" ht="14.25" customHeight="1">
      <c r="A1702" s="1" t="s">
        <v>1853</v>
      </c>
      <c r="B1702" s="1">
        <v>117.0</v>
      </c>
      <c r="C1702" s="1">
        <v>8.734138E7</v>
      </c>
      <c r="D1702" s="1" t="s">
        <v>653</v>
      </c>
      <c r="E1702" s="1" t="s">
        <v>12</v>
      </c>
      <c r="F1702" s="1" t="s">
        <v>3017</v>
      </c>
      <c r="G1702" s="1" t="s">
        <v>14</v>
      </c>
      <c r="H1702" s="1">
        <v>2.7E7</v>
      </c>
      <c r="I1702" s="1">
        <v>7.0</v>
      </c>
      <c r="J1702" s="1">
        <f>(IMDB_Movies!$C1702-IMDB_Movies!$H1702)</f>
        <v>60341380</v>
      </c>
    </row>
    <row r="1703" ht="14.25" customHeight="1">
      <c r="A1703" s="1" t="s">
        <v>1110</v>
      </c>
      <c r="B1703" s="1">
        <v>121.0</v>
      </c>
      <c r="C1703" s="1">
        <v>6.5703412E7</v>
      </c>
      <c r="D1703" s="1" t="s">
        <v>545</v>
      </c>
      <c r="E1703" s="1" t="s">
        <v>57</v>
      </c>
      <c r="F1703" s="1" t="s">
        <v>3018</v>
      </c>
      <c r="G1703" s="1" t="s">
        <v>14</v>
      </c>
      <c r="H1703" s="1">
        <v>2.6E7</v>
      </c>
      <c r="I1703" s="1">
        <v>7.0</v>
      </c>
      <c r="J1703" s="1">
        <f>(IMDB_Movies!$C1703-IMDB_Movies!$H1703)</f>
        <v>39703412</v>
      </c>
    </row>
    <row r="1704" ht="14.25" customHeight="1">
      <c r="A1704" s="1" t="s">
        <v>1021</v>
      </c>
      <c r="B1704" s="1">
        <v>139.0</v>
      </c>
      <c r="C1704" s="1">
        <v>5.832868E7</v>
      </c>
      <c r="D1704" s="1" t="s">
        <v>1409</v>
      </c>
      <c r="E1704" s="1" t="s">
        <v>70</v>
      </c>
      <c r="F1704" s="1" t="s">
        <v>3019</v>
      </c>
      <c r="G1704" s="1" t="s">
        <v>14</v>
      </c>
      <c r="H1704" s="1">
        <v>2.2E7</v>
      </c>
      <c r="I1704" s="1">
        <v>7.5</v>
      </c>
      <c r="J1704" s="1">
        <f>(IMDB_Movies!$C1704-IMDB_Movies!$H1704)</f>
        <v>36328680</v>
      </c>
    </row>
    <row r="1705" ht="14.25" customHeight="1">
      <c r="A1705" s="1" t="s">
        <v>514</v>
      </c>
      <c r="B1705" s="1">
        <v>115.0</v>
      </c>
      <c r="C1705" s="1">
        <v>6.149E7</v>
      </c>
      <c r="D1705" s="1" t="s">
        <v>1281</v>
      </c>
      <c r="E1705" s="1" t="s">
        <v>70</v>
      </c>
      <c r="F1705" s="1" t="s">
        <v>3020</v>
      </c>
      <c r="G1705" s="1" t="s">
        <v>14</v>
      </c>
      <c r="H1705" s="1">
        <v>2.6E7</v>
      </c>
      <c r="I1705" s="1">
        <v>6.6</v>
      </c>
      <c r="J1705" s="1">
        <f>(IMDB_Movies!$C1705-IMDB_Movies!$H1705)</f>
        <v>35490000</v>
      </c>
    </row>
    <row r="1706" ht="14.25" customHeight="1">
      <c r="A1706" s="1" t="s">
        <v>2894</v>
      </c>
      <c r="B1706" s="1">
        <v>175.0</v>
      </c>
      <c r="C1706" s="1">
        <v>5.08E7</v>
      </c>
      <c r="D1706" s="1" t="s">
        <v>734</v>
      </c>
      <c r="E1706" s="1" t="s">
        <v>70</v>
      </c>
      <c r="F1706" s="1" t="s">
        <v>3021</v>
      </c>
      <c r="G1706" s="1" t="s">
        <v>14</v>
      </c>
      <c r="H1706" s="1">
        <v>2.6E7</v>
      </c>
      <c r="I1706" s="1">
        <v>7.4</v>
      </c>
      <c r="J1706" s="1">
        <f>(IMDB_Movies!$C1706-IMDB_Movies!$H1706)</f>
        <v>24800000</v>
      </c>
    </row>
    <row r="1707" ht="14.25" customHeight="1">
      <c r="A1707" s="1" t="s">
        <v>2132</v>
      </c>
      <c r="B1707" s="1">
        <v>85.0</v>
      </c>
      <c r="C1707" s="1">
        <v>5.7859105E7</v>
      </c>
      <c r="D1707" s="1" t="s">
        <v>353</v>
      </c>
      <c r="E1707" s="1" t="s">
        <v>89</v>
      </c>
      <c r="F1707" s="1" t="s">
        <v>3022</v>
      </c>
      <c r="G1707" s="1" t="s">
        <v>14</v>
      </c>
      <c r="H1707" s="1">
        <v>2.6E7</v>
      </c>
      <c r="I1707" s="1">
        <v>6.5</v>
      </c>
      <c r="J1707" s="1">
        <f>(IMDB_Movies!$C1707-IMDB_Movies!$H1707)</f>
        <v>31859105</v>
      </c>
    </row>
    <row r="1708" ht="14.25" customHeight="1">
      <c r="A1708" s="1" t="s">
        <v>1987</v>
      </c>
      <c r="B1708" s="1">
        <v>90.0</v>
      </c>
      <c r="C1708" s="1">
        <v>4.6455802E7</v>
      </c>
      <c r="D1708" s="1" t="s">
        <v>2243</v>
      </c>
      <c r="E1708" s="1" t="s">
        <v>82</v>
      </c>
      <c r="F1708" s="1" t="s">
        <v>3023</v>
      </c>
      <c r="G1708" s="1" t="s">
        <v>14</v>
      </c>
      <c r="H1708" s="1">
        <v>2.6E7</v>
      </c>
      <c r="I1708" s="1">
        <v>6.2</v>
      </c>
      <c r="J1708" s="1">
        <f>(IMDB_Movies!$C1708-IMDB_Movies!$H1708)</f>
        <v>20455802</v>
      </c>
    </row>
    <row r="1709" ht="14.25" customHeight="1">
      <c r="A1709" s="1" t="s">
        <v>1483</v>
      </c>
      <c r="B1709" s="1">
        <v>107.0</v>
      </c>
      <c r="C1709" s="1">
        <v>4.5506619E7</v>
      </c>
      <c r="D1709" s="1" t="s">
        <v>3024</v>
      </c>
      <c r="E1709" s="1" t="s">
        <v>43</v>
      </c>
      <c r="F1709" s="1" t="s">
        <v>3025</v>
      </c>
      <c r="G1709" s="1" t="s">
        <v>14</v>
      </c>
      <c r="H1709" s="1">
        <v>2.6E7</v>
      </c>
      <c r="I1709" s="1">
        <v>7.8</v>
      </c>
      <c r="J1709" s="1">
        <f>(IMDB_Movies!$C1709-IMDB_Movies!$H1709)</f>
        <v>19506619</v>
      </c>
    </row>
    <row r="1710" ht="14.25" customHeight="1">
      <c r="A1710" s="1" t="s">
        <v>1500</v>
      </c>
      <c r="B1710" s="1">
        <v>100.0</v>
      </c>
      <c r="C1710" s="1">
        <v>4.016808E7</v>
      </c>
      <c r="D1710" s="1" t="s">
        <v>1219</v>
      </c>
      <c r="E1710" s="1" t="s">
        <v>12</v>
      </c>
      <c r="F1710" s="1" t="s">
        <v>3026</v>
      </c>
      <c r="G1710" s="1" t="s">
        <v>14</v>
      </c>
      <c r="H1710" s="1">
        <v>2.6E7</v>
      </c>
      <c r="I1710" s="1">
        <v>5.2</v>
      </c>
      <c r="J1710" s="1">
        <f>(IMDB_Movies!$C1710-IMDB_Movies!$H1710)</f>
        <v>14168080</v>
      </c>
    </row>
    <row r="1711" ht="14.25" customHeight="1">
      <c r="A1711" s="1" t="s">
        <v>162</v>
      </c>
      <c r="B1711" s="1">
        <v>129.0</v>
      </c>
      <c r="C1711" s="1">
        <v>4.9874933E7</v>
      </c>
      <c r="D1711" s="1" t="s">
        <v>3004</v>
      </c>
      <c r="E1711" s="1" t="s">
        <v>57</v>
      </c>
      <c r="F1711" s="1" t="s">
        <v>3027</v>
      </c>
      <c r="G1711" s="1" t="s">
        <v>14</v>
      </c>
      <c r="H1711" s="1">
        <v>2.6E7</v>
      </c>
      <c r="I1711" s="1">
        <v>6.5</v>
      </c>
      <c r="J1711" s="1">
        <f>(IMDB_Movies!$C1711-IMDB_Movies!$H1711)</f>
        <v>23874933</v>
      </c>
    </row>
    <row r="1712" ht="14.25" customHeight="1">
      <c r="A1712" s="1" t="s">
        <v>650</v>
      </c>
      <c r="B1712" s="1">
        <v>109.0</v>
      </c>
      <c r="C1712" s="1">
        <v>4.5489752E7</v>
      </c>
      <c r="D1712" s="1" t="s">
        <v>545</v>
      </c>
      <c r="E1712" s="1" t="s">
        <v>57</v>
      </c>
      <c r="F1712" s="1" t="s">
        <v>3028</v>
      </c>
      <c r="G1712" s="1" t="s">
        <v>14</v>
      </c>
      <c r="H1712" s="1">
        <v>2.6E7</v>
      </c>
      <c r="I1712" s="1">
        <v>6.5</v>
      </c>
      <c r="J1712" s="1">
        <f>(IMDB_Movies!$C1712-IMDB_Movies!$H1712)</f>
        <v>19489752</v>
      </c>
    </row>
    <row r="1713" ht="14.25" customHeight="1">
      <c r="A1713" s="1" t="s">
        <v>1192</v>
      </c>
      <c r="B1713" s="1">
        <v>94.0</v>
      </c>
      <c r="C1713" s="1">
        <v>3.6985501E7</v>
      </c>
      <c r="D1713" s="1" t="s">
        <v>3029</v>
      </c>
      <c r="E1713" s="1" t="s">
        <v>12</v>
      </c>
      <c r="F1713" s="1" t="s">
        <v>3030</v>
      </c>
      <c r="G1713" s="1" t="s">
        <v>14</v>
      </c>
      <c r="H1713" s="1">
        <v>2.6E7</v>
      </c>
      <c r="I1713" s="1">
        <v>5.2</v>
      </c>
      <c r="J1713" s="1">
        <f>(IMDB_Movies!$C1713-IMDB_Movies!$H1713)</f>
        <v>10985501</v>
      </c>
    </row>
    <row r="1714" ht="14.25" customHeight="1">
      <c r="A1714" s="1" t="s">
        <v>1280</v>
      </c>
      <c r="B1714" s="1">
        <v>133.0</v>
      </c>
      <c r="C1714" s="1">
        <v>3.32E7</v>
      </c>
      <c r="D1714" s="1" t="s">
        <v>3031</v>
      </c>
      <c r="E1714" s="1" t="s">
        <v>12</v>
      </c>
      <c r="F1714" s="1" t="s">
        <v>3032</v>
      </c>
      <c r="G1714" s="1" t="s">
        <v>14</v>
      </c>
      <c r="H1714" s="1">
        <v>2.6E7</v>
      </c>
      <c r="I1714" s="1">
        <v>7.2</v>
      </c>
      <c r="J1714" s="1">
        <f>(IMDB_Movies!$C1714-IMDB_Movies!$H1714)</f>
        <v>7200000</v>
      </c>
    </row>
    <row r="1715" ht="14.25" customHeight="1">
      <c r="A1715" s="1" t="s">
        <v>1856</v>
      </c>
      <c r="B1715" s="1">
        <v>105.0</v>
      </c>
      <c r="C1715" s="1">
        <v>2.8501651E7</v>
      </c>
      <c r="D1715" s="1" t="s">
        <v>1420</v>
      </c>
      <c r="E1715" s="1" t="s">
        <v>70</v>
      </c>
      <c r="F1715" s="1" t="s">
        <v>3033</v>
      </c>
      <c r="G1715" s="1" t="s">
        <v>14</v>
      </c>
      <c r="H1715" s="1">
        <v>2.6E7</v>
      </c>
      <c r="I1715" s="1">
        <v>7.1</v>
      </c>
      <c r="J1715" s="1">
        <f>(IMDB_Movies!$C1715-IMDB_Movies!$H1715)</f>
        <v>2501651</v>
      </c>
    </row>
    <row r="1716" ht="14.25" customHeight="1">
      <c r="A1716" s="1" t="s">
        <v>3034</v>
      </c>
      <c r="B1716" s="1">
        <v>100.0</v>
      </c>
      <c r="C1716" s="1">
        <v>2.3222861E7</v>
      </c>
      <c r="D1716" s="1" t="s">
        <v>3035</v>
      </c>
      <c r="E1716" s="1" t="s">
        <v>12</v>
      </c>
      <c r="F1716" s="1" t="s">
        <v>3036</v>
      </c>
      <c r="G1716" s="1" t="s">
        <v>14</v>
      </c>
      <c r="H1716" s="1">
        <v>2.6E7</v>
      </c>
      <c r="I1716" s="1">
        <v>4.5</v>
      </c>
      <c r="J1716" s="1">
        <f>(IMDB_Movies!$C1716-IMDB_Movies!$H1716)</f>
        <v>-2777139</v>
      </c>
    </row>
    <row r="1717" ht="14.25" customHeight="1">
      <c r="A1717" s="1" t="s">
        <v>1168</v>
      </c>
      <c r="B1717" s="1">
        <v>113.0</v>
      </c>
      <c r="C1717" s="1">
        <v>5.4540525E7</v>
      </c>
      <c r="D1717" s="1" t="s">
        <v>631</v>
      </c>
      <c r="E1717" s="1" t="s">
        <v>57</v>
      </c>
      <c r="F1717" s="1" t="s">
        <v>3037</v>
      </c>
      <c r="G1717" s="1" t="s">
        <v>14</v>
      </c>
      <c r="H1717" s="1">
        <v>5.6E7</v>
      </c>
      <c r="I1717" s="1">
        <v>5.7</v>
      </c>
      <c r="J1717" s="1">
        <f>(IMDB_Movies!$C1717-IMDB_Movies!$H1717)</f>
        <v>-1459475</v>
      </c>
    </row>
    <row r="1718" ht="14.25" customHeight="1">
      <c r="A1718" s="1" t="s">
        <v>3038</v>
      </c>
      <c r="B1718" s="1">
        <v>118.0</v>
      </c>
      <c r="C1718" s="1">
        <v>1.6252765E7</v>
      </c>
      <c r="D1718" s="1" t="s">
        <v>1160</v>
      </c>
      <c r="E1718" s="1" t="s">
        <v>70</v>
      </c>
      <c r="F1718" s="1" t="s">
        <v>3039</v>
      </c>
      <c r="G1718" s="1" t="s">
        <v>14</v>
      </c>
      <c r="H1718" s="1">
        <v>4.2E7</v>
      </c>
      <c r="I1718" s="1">
        <v>6.0</v>
      </c>
      <c r="J1718" s="1">
        <f>(IMDB_Movies!$C1718-IMDB_Movies!$H1718)</f>
        <v>-25747235</v>
      </c>
    </row>
    <row r="1719" ht="14.25" customHeight="1">
      <c r="A1719" s="1" t="s">
        <v>1765</v>
      </c>
      <c r="B1719" s="1">
        <v>110.0</v>
      </c>
      <c r="C1719" s="1">
        <v>1.6005978E7</v>
      </c>
      <c r="D1719" s="1" t="s">
        <v>820</v>
      </c>
      <c r="E1719" s="1" t="s">
        <v>62</v>
      </c>
      <c r="F1719" s="1" t="s">
        <v>3040</v>
      </c>
      <c r="G1719" s="1" t="s">
        <v>14</v>
      </c>
      <c r="H1719" s="1">
        <v>2.6E7</v>
      </c>
      <c r="I1719" s="1">
        <v>6.4</v>
      </c>
      <c r="J1719" s="1">
        <f>(IMDB_Movies!$C1719-IMDB_Movies!$H1719)</f>
        <v>-9994022</v>
      </c>
    </row>
    <row r="1720" ht="14.25" customHeight="1">
      <c r="A1720" s="1" t="s">
        <v>1476</v>
      </c>
      <c r="B1720" s="1">
        <v>110.0</v>
      </c>
      <c r="C1720" s="1">
        <v>1.4469428E7</v>
      </c>
      <c r="D1720" s="1" t="s">
        <v>631</v>
      </c>
      <c r="E1720" s="1" t="s">
        <v>57</v>
      </c>
      <c r="F1720" s="1" t="s">
        <v>3041</v>
      </c>
      <c r="G1720" s="1" t="s">
        <v>14</v>
      </c>
      <c r="H1720" s="1">
        <v>2.6E7</v>
      </c>
      <c r="I1720" s="1">
        <v>5.2</v>
      </c>
      <c r="J1720" s="1">
        <f>(IMDB_Movies!$C1720-IMDB_Movies!$H1720)</f>
        <v>-11530572</v>
      </c>
    </row>
    <row r="1721" ht="14.25" customHeight="1">
      <c r="A1721" s="1" t="s">
        <v>3042</v>
      </c>
      <c r="B1721" s="1">
        <v>99.0</v>
      </c>
      <c r="C1721" s="1">
        <v>1.3829734E7</v>
      </c>
      <c r="D1721" s="1" t="s">
        <v>3043</v>
      </c>
      <c r="E1721" s="1" t="s">
        <v>12</v>
      </c>
      <c r="F1721" s="1" t="s">
        <v>3044</v>
      </c>
      <c r="G1721" s="1" t="s">
        <v>14</v>
      </c>
      <c r="H1721" s="1">
        <v>2.6E7</v>
      </c>
      <c r="I1721" s="1">
        <v>4.3</v>
      </c>
      <c r="J1721" s="1">
        <f>(IMDB_Movies!$C1721-IMDB_Movies!$H1721)</f>
        <v>-12170266</v>
      </c>
    </row>
    <row r="1722" ht="14.25" customHeight="1">
      <c r="A1722" s="1" t="s">
        <v>3045</v>
      </c>
      <c r="B1722" s="1">
        <v>101.0</v>
      </c>
      <c r="C1722" s="1">
        <v>1075288.0</v>
      </c>
      <c r="D1722" s="1" t="s">
        <v>790</v>
      </c>
      <c r="E1722" s="1" t="s">
        <v>62</v>
      </c>
      <c r="F1722" s="1" t="s">
        <v>3046</v>
      </c>
      <c r="G1722" s="1" t="s">
        <v>14</v>
      </c>
      <c r="H1722" s="1">
        <v>2.2E7</v>
      </c>
      <c r="I1722" s="1">
        <v>6.1</v>
      </c>
      <c r="J1722" s="1">
        <f>(IMDB_Movies!$C1722-IMDB_Movies!$H1722)</f>
        <v>-20924712</v>
      </c>
    </row>
    <row r="1723" ht="14.25" customHeight="1">
      <c r="A1723" s="1" t="s">
        <v>2736</v>
      </c>
      <c r="B1723" s="1">
        <v>103.0</v>
      </c>
      <c r="C1723" s="1">
        <v>7496522.0</v>
      </c>
      <c r="D1723" s="1" t="s">
        <v>3047</v>
      </c>
      <c r="E1723" s="1" t="s">
        <v>57</v>
      </c>
      <c r="F1723" s="1" t="s">
        <v>3048</v>
      </c>
      <c r="G1723" s="1" t="s">
        <v>14</v>
      </c>
      <c r="H1723" s="1">
        <v>2.6E7</v>
      </c>
      <c r="I1723" s="1">
        <v>6.8</v>
      </c>
      <c r="J1723" s="1">
        <f>(IMDB_Movies!$C1723-IMDB_Movies!$H1723)</f>
        <v>-18503478</v>
      </c>
    </row>
    <row r="1724" ht="14.25" customHeight="1">
      <c r="A1724" s="1" t="s">
        <v>3049</v>
      </c>
      <c r="B1724" s="1">
        <v>95.0</v>
      </c>
      <c r="C1724" s="1">
        <v>2.0047715E7</v>
      </c>
      <c r="D1724" s="1" t="s">
        <v>3050</v>
      </c>
      <c r="E1724" s="1" t="s">
        <v>43</v>
      </c>
      <c r="F1724" s="1" t="s">
        <v>3051</v>
      </c>
      <c r="G1724" s="1" t="s">
        <v>14</v>
      </c>
      <c r="H1724" s="1">
        <v>2.553E7</v>
      </c>
      <c r="I1724" s="1">
        <v>5.2</v>
      </c>
      <c r="J1724" s="1">
        <f>(IMDB_Movies!$C1724-IMDB_Movies!$H1724)</f>
        <v>-5482285</v>
      </c>
    </row>
    <row r="1725" ht="14.25" customHeight="1">
      <c r="A1725" s="1" t="s">
        <v>892</v>
      </c>
      <c r="B1725" s="1">
        <v>117.0</v>
      </c>
      <c r="C1725" s="1">
        <v>1.227681E7</v>
      </c>
      <c r="D1725" s="1" t="s">
        <v>620</v>
      </c>
      <c r="E1725" s="1" t="s">
        <v>12</v>
      </c>
      <c r="F1725" s="1" t="s">
        <v>3052</v>
      </c>
      <c r="G1725" s="1" t="s">
        <v>14</v>
      </c>
      <c r="H1725" s="1">
        <v>2.6E7</v>
      </c>
      <c r="I1725" s="1">
        <v>6.5</v>
      </c>
      <c r="J1725" s="1">
        <f>(IMDB_Movies!$C1725-IMDB_Movies!$H1725)</f>
        <v>-13723190</v>
      </c>
    </row>
    <row r="1726" ht="14.25" customHeight="1">
      <c r="A1726" s="1" t="s">
        <v>3053</v>
      </c>
      <c r="B1726" s="1">
        <v>129.0</v>
      </c>
      <c r="C1726" s="1">
        <v>3.3565375E7</v>
      </c>
      <c r="D1726" s="1" t="s">
        <v>1160</v>
      </c>
      <c r="E1726" s="1" t="s">
        <v>70</v>
      </c>
      <c r="F1726" s="1" t="s">
        <v>3054</v>
      </c>
      <c r="G1726" s="1" t="s">
        <v>14</v>
      </c>
      <c r="H1726" s="1">
        <v>1.5E7</v>
      </c>
      <c r="I1726" s="1">
        <v>7.5</v>
      </c>
      <c r="J1726" s="1">
        <f>(IMDB_Movies!$C1726-IMDB_Movies!$H1726)</f>
        <v>18565375</v>
      </c>
    </row>
    <row r="1727" ht="14.25" customHeight="1">
      <c r="A1727" s="1" t="s">
        <v>1147</v>
      </c>
      <c r="B1727" s="1">
        <v>120.0</v>
      </c>
      <c r="C1727" s="1">
        <v>499263.0</v>
      </c>
      <c r="D1727" s="1" t="s">
        <v>70</v>
      </c>
      <c r="E1727" s="1" t="s">
        <v>70</v>
      </c>
      <c r="F1727" s="1" t="s">
        <v>3055</v>
      </c>
      <c r="G1727" s="1" t="s">
        <v>49</v>
      </c>
      <c r="H1727" s="1">
        <v>3.0E7</v>
      </c>
      <c r="I1727" s="1">
        <v>7.1</v>
      </c>
      <c r="J1727" s="1">
        <f>(IMDB_Movies!$C1727-IMDB_Movies!$H1727)</f>
        <v>-29500737</v>
      </c>
    </row>
    <row r="1728" ht="14.25" customHeight="1">
      <c r="A1728" s="1" t="s">
        <v>490</v>
      </c>
      <c r="B1728" s="1">
        <v>125.0</v>
      </c>
      <c r="C1728" s="1">
        <v>2.192E8</v>
      </c>
      <c r="D1728" s="1" t="s">
        <v>3056</v>
      </c>
      <c r="E1728" s="1" t="s">
        <v>57</v>
      </c>
      <c r="F1728" s="1" t="s">
        <v>3057</v>
      </c>
      <c r="G1728" s="1" t="s">
        <v>14</v>
      </c>
      <c r="H1728" s="1">
        <v>2.5E7</v>
      </c>
      <c r="I1728" s="1">
        <v>6.9</v>
      </c>
      <c r="J1728" s="1">
        <f>(IMDB_Movies!$C1728-IMDB_Movies!$H1728)</f>
        <v>194200000</v>
      </c>
    </row>
    <row r="1729" ht="14.25" customHeight="1">
      <c r="A1729" s="1" t="s">
        <v>1104</v>
      </c>
      <c r="B1729" s="1">
        <v>133.0</v>
      </c>
      <c r="C1729" s="1">
        <v>1.72825435E8</v>
      </c>
      <c r="D1729" s="1" t="s">
        <v>70</v>
      </c>
      <c r="E1729" s="1" t="s">
        <v>70</v>
      </c>
      <c r="F1729" s="1" t="s">
        <v>3058</v>
      </c>
      <c r="G1729" s="1" t="s">
        <v>14</v>
      </c>
      <c r="H1729" s="1">
        <v>2.5E7</v>
      </c>
      <c r="I1729" s="1">
        <v>8.0</v>
      </c>
      <c r="J1729" s="1">
        <f>(IMDB_Movies!$C1729-IMDB_Movies!$H1729)</f>
        <v>147825435</v>
      </c>
    </row>
    <row r="1730" ht="14.25" customHeight="1">
      <c r="A1730" s="1" t="s">
        <v>1300</v>
      </c>
      <c r="B1730" s="1">
        <v>116.0</v>
      </c>
      <c r="C1730" s="1">
        <v>1.48085755E8</v>
      </c>
      <c r="D1730" s="1" t="s">
        <v>70</v>
      </c>
      <c r="E1730" s="1" t="s">
        <v>70</v>
      </c>
      <c r="F1730" s="1" t="s">
        <v>3059</v>
      </c>
      <c r="G1730" s="1" t="s">
        <v>14</v>
      </c>
      <c r="H1730" s="1">
        <v>3.3E7</v>
      </c>
      <c r="I1730" s="1">
        <v>8.2</v>
      </c>
      <c r="J1730" s="1">
        <f>(IMDB_Movies!$C1730-IMDB_Movies!$H1730)</f>
        <v>115085755</v>
      </c>
    </row>
    <row r="1731" ht="14.25" customHeight="1">
      <c r="A1731" s="1" t="s">
        <v>323</v>
      </c>
      <c r="B1731" s="1">
        <v>129.0</v>
      </c>
      <c r="C1731" s="1">
        <v>2.55175E7</v>
      </c>
      <c r="D1731" s="1" t="s">
        <v>2017</v>
      </c>
      <c r="E1731" s="1" t="s">
        <v>53</v>
      </c>
      <c r="F1731" s="1" t="s">
        <v>3060</v>
      </c>
      <c r="G1731" s="1" t="s">
        <v>14</v>
      </c>
      <c r="H1731" s="1">
        <v>2.51E7</v>
      </c>
      <c r="I1731" s="1">
        <v>6.4</v>
      </c>
      <c r="J1731" s="1">
        <f>(IMDB_Movies!$C1731-IMDB_Movies!$H1731)</f>
        <v>417500</v>
      </c>
    </row>
    <row r="1732" ht="14.25" customHeight="1">
      <c r="A1732" s="1" t="s">
        <v>1709</v>
      </c>
      <c r="B1732" s="1">
        <v>93.0</v>
      </c>
      <c r="C1732" s="1">
        <v>1.45000989E8</v>
      </c>
      <c r="D1732" s="1" t="s">
        <v>37</v>
      </c>
      <c r="E1732" s="1" t="s">
        <v>12</v>
      </c>
      <c r="F1732" s="1" t="s">
        <v>3061</v>
      </c>
      <c r="G1732" s="1" t="s">
        <v>14</v>
      </c>
      <c r="H1732" s="1">
        <v>2.5E7</v>
      </c>
      <c r="I1732" s="1">
        <v>7.9</v>
      </c>
      <c r="J1732" s="1">
        <f>(IMDB_Movies!$C1732-IMDB_Movies!$H1732)</f>
        <v>120000989</v>
      </c>
    </row>
    <row r="1733" ht="14.25" customHeight="1">
      <c r="A1733" s="1" t="s">
        <v>3062</v>
      </c>
      <c r="B1733" s="1">
        <v>118.0</v>
      </c>
      <c r="C1733" s="1">
        <v>2.6761283E7</v>
      </c>
      <c r="D1733" s="1" t="s">
        <v>129</v>
      </c>
      <c r="E1733" s="1" t="s">
        <v>70</v>
      </c>
      <c r="F1733" s="1" t="s">
        <v>3063</v>
      </c>
      <c r="G1733" s="1" t="s">
        <v>14</v>
      </c>
      <c r="H1733" s="1">
        <v>2.6E7</v>
      </c>
      <c r="I1733" s="1">
        <v>6.7</v>
      </c>
      <c r="J1733" s="1">
        <f>(IMDB_Movies!$C1733-IMDB_Movies!$H1733)</f>
        <v>761283</v>
      </c>
    </row>
    <row r="1734" ht="14.25" customHeight="1">
      <c r="A1734" s="1" t="s">
        <v>834</v>
      </c>
      <c r="B1734" s="1">
        <v>129.0</v>
      </c>
      <c r="C1734" s="1">
        <v>1.2194572E8</v>
      </c>
      <c r="D1734" s="1" t="s">
        <v>3064</v>
      </c>
      <c r="E1734" s="1" t="s">
        <v>12</v>
      </c>
      <c r="F1734" s="1" t="s">
        <v>3065</v>
      </c>
      <c r="G1734" s="1" t="s">
        <v>14</v>
      </c>
      <c r="H1734" s="1">
        <v>2.5E7</v>
      </c>
      <c r="I1734" s="1">
        <v>6.1</v>
      </c>
      <c r="J1734" s="1">
        <f>(IMDB_Movies!$C1734-IMDB_Movies!$H1734)</f>
        <v>96945720</v>
      </c>
    </row>
    <row r="1735" ht="14.25" customHeight="1">
      <c r="A1735" s="1" t="s">
        <v>203</v>
      </c>
      <c r="B1735" s="1">
        <v>185.0</v>
      </c>
      <c r="C1735" s="1">
        <v>9.6067179E7</v>
      </c>
      <c r="D1735" s="1" t="s">
        <v>2017</v>
      </c>
      <c r="E1735" s="1" t="s">
        <v>53</v>
      </c>
      <c r="F1735" s="1" t="s">
        <v>3066</v>
      </c>
      <c r="G1735" s="1" t="s">
        <v>14</v>
      </c>
      <c r="H1735" s="1">
        <v>2.2E7</v>
      </c>
      <c r="I1735" s="1">
        <v>8.9</v>
      </c>
      <c r="J1735" s="1">
        <f>(IMDB_Movies!$C1735-IMDB_Movies!$H1735)</f>
        <v>74067179</v>
      </c>
    </row>
    <row r="1736" ht="14.25" customHeight="1">
      <c r="A1736" s="1" t="s">
        <v>2800</v>
      </c>
      <c r="B1736" s="1">
        <v>146.0</v>
      </c>
      <c r="C1736" s="1">
        <v>1.69705587E8</v>
      </c>
      <c r="D1736" s="1" t="s">
        <v>70</v>
      </c>
      <c r="E1736" s="1" t="s">
        <v>70</v>
      </c>
      <c r="F1736" s="1" t="s">
        <v>3067</v>
      </c>
      <c r="G1736" s="1" t="s">
        <v>14</v>
      </c>
      <c r="H1736" s="1">
        <v>2.5E7</v>
      </c>
      <c r="I1736" s="1">
        <v>8.1</v>
      </c>
      <c r="J1736" s="1">
        <f>(IMDB_Movies!$C1736-IMDB_Movies!$H1736)</f>
        <v>144705587</v>
      </c>
    </row>
    <row r="1737" ht="14.25" customHeight="1">
      <c r="A1737" s="1" t="s">
        <v>440</v>
      </c>
      <c r="B1737" s="1">
        <v>128.0</v>
      </c>
      <c r="C1737" s="1">
        <v>3254172.0</v>
      </c>
      <c r="D1737" s="1" t="s">
        <v>1264</v>
      </c>
      <c r="E1737" s="1" t="s">
        <v>53</v>
      </c>
      <c r="F1737" s="1" t="s">
        <v>3068</v>
      </c>
      <c r="G1737" s="1" t="s">
        <v>14</v>
      </c>
      <c r="H1737" s="1">
        <v>2.8E7</v>
      </c>
      <c r="I1737" s="1">
        <v>6.2</v>
      </c>
      <c r="J1737" s="1">
        <f>(IMDB_Movies!$C1737-IMDB_Movies!$H1737)</f>
        <v>-24745828</v>
      </c>
    </row>
    <row r="1738" ht="14.25" customHeight="1">
      <c r="A1738" s="1" t="s">
        <v>595</v>
      </c>
      <c r="B1738" s="1">
        <v>93.0</v>
      </c>
      <c r="C1738" s="1">
        <v>8.4185387E7</v>
      </c>
      <c r="D1738" s="1" t="s">
        <v>3069</v>
      </c>
      <c r="E1738" s="1" t="s">
        <v>43</v>
      </c>
      <c r="F1738" s="1" t="s">
        <v>3070</v>
      </c>
      <c r="G1738" s="1" t="s">
        <v>14</v>
      </c>
      <c r="H1738" s="1">
        <v>8.0E7</v>
      </c>
      <c r="I1738" s="1">
        <v>4.9</v>
      </c>
      <c r="J1738" s="1">
        <f>(IMDB_Movies!$C1738-IMDB_Movies!$H1738)</f>
        <v>4185387</v>
      </c>
    </row>
    <row r="1739" ht="14.25" customHeight="1">
      <c r="A1739" s="1" t="s">
        <v>2555</v>
      </c>
      <c r="B1739" s="1">
        <v>97.0</v>
      </c>
      <c r="C1739" s="1">
        <v>8.2163317E7</v>
      </c>
      <c r="D1739" s="1" t="s">
        <v>1686</v>
      </c>
      <c r="E1739" s="1" t="s">
        <v>12</v>
      </c>
      <c r="F1739" s="1" t="s">
        <v>3071</v>
      </c>
      <c r="G1739" s="1" t="s">
        <v>14</v>
      </c>
      <c r="H1739" s="1">
        <v>3.0E7</v>
      </c>
      <c r="I1739" s="1">
        <v>5.8</v>
      </c>
      <c r="J1739" s="1">
        <f>(IMDB_Movies!$C1739-IMDB_Movies!$H1739)</f>
        <v>52163317</v>
      </c>
    </row>
    <row r="1740" ht="14.25" customHeight="1">
      <c r="A1740" s="1" t="s">
        <v>1991</v>
      </c>
      <c r="B1740" s="1">
        <v>82.0</v>
      </c>
      <c r="C1740" s="1">
        <v>8.0920948E7</v>
      </c>
      <c r="D1740" s="1" t="s">
        <v>230</v>
      </c>
      <c r="E1740" s="1" t="s">
        <v>12</v>
      </c>
      <c r="F1740" s="1" t="s">
        <v>3072</v>
      </c>
      <c r="G1740" s="1" t="s">
        <v>14</v>
      </c>
      <c r="H1740" s="1">
        <v>3.0E7</v>
      </c>
      <c r="I1740" s="1">
        <v>6.0</v>
      </c>
      <c r="J1740" s="1">
        <f>(IMDB_Movies!$C1740-IMDB_Movies!$H1740)</f>
        <v>50920948</v>
      </c>
    </row>
    <row r="1741" ht="14.25" customHeight="1">
      <c r="A1741" s="1" t="s">
        <v>265</v>
      </c>
      <c r="B1741" s="1">
        <v>85.0</v>
      </c>
      <c r="C1741" s="1">
        <v>8.0034302E7</v>
      </c>
      <c r="D1741" s="1" t="s">
        <v>1215</v>
      </c>
      <c r="E1741" s="1" t="s">
        <v>12</v>
      </c>
      <c r="F1741" s="1" t="s">
        <v>3073</v>
      </c>
      <c r="G1741" s="1" t="s">
        <v>14</v>
      </c>
      <c r="H1741" s="1">
        <v>2.5E7</v>
      </c>
      <c r="I1741" s="1">
        <v>7.0</v>
      </c>
      <c r="J1741" s="1">
        <f>(IMDB_Movies!$C1741-IMDB_Movies!$H1741)</f>
        <v>55034302</v>
      </c>
    </row>
    <row r="1742" ht="14.25" customHeight="1">
      <c r="A1742" s="1" t="s">
        <v>3074</v>
      </c>
      <c r="B1742" s="1">
        <v>88.0</v>
      </c>
      <c r="C1742" s="1">
        <v>7.8656813E7</v>
      </c>
      <c r="D1742" s="1" t="s">
        <v>1076</v>
      </c>
      <c r="E1742" s="1" t="s">
        <v>12</v>
      </c>
      <c r="F1742" s="1" t="s">
        <v>3075</v>
      </c>
      <c r="G1742" s="1" t="s">
        <v>14</v>
      </c>
      <c r="H1742" s="1">
        <v>2.5E7</v>
      </c>
      <c r="I1742" s="1">
        <v>6.0</v>
      </c>
      <c r="J1742" s="1">
        <f>(IMDB_Movies!$C1742-IMDB_Movies!$H1742)</f>
        <v>53656813</v>
      </c>
    </row>
    <row r="1743" ht="14.25" customHeight="1">
      <c r="A1743" s="1" t="s">
        <v>829</v>
      </c>
      <c r="B1743" s="1">
        <v>119.0</v>
      </c>
      <c r="C1743" s="1">
        <v>7.6270454E7</v>
      </c>
      <c r="D1743" s="1" t="s">
        <v>790</v>
      </c>
      <c r="E1743" s="1" t="s">
        <v>62</v>
      </c>
      <c r="F1743" s="1" t="s">
        <v>3076</v>
      </c>
      <c r="G1743" s="1" t="s">
        <v>14</v>
      </c>
      <c r="H1743" s="1">
        <v>2.5E7</v>
      </c>
      <c r="I1743" s="1">
        <v>7.9</v>
      </c>
      <c r="J1743" s="1">
        <f>(IMDB_Movies!$C1743-IMDB_Movies!$H1743)</f>
        <v>51270454</v>
      </c>
    </row>
    <row r="1744" ht="14.25" customHeight="1">
      <c r="A1744" s="1" t="s">
        <v>2382</v>
      </c>
      <c r="B1744" s="1">
        <v>122.0</v>
      </c>
      <c r="C1744" s="1">
        <v>7.4273505E7</v>
      </c>
      <c r="D1744" s="1" t="s">
        <v>790</v>
      </c>
      <c r="E1744" s="1" t="s">
        <v>62</v>
      </c>
      <c r="F1744" s="1" t="s">
        <v>3077</v>
      </c>
      <c r="G1744" s="1" t="s">
        <v>14</v>
      </c>
      <c r="H1744" s="1">
        <v>2.5E7</v>
      </c>
      <c r="I1744" s="1">
        <v>8.1</v>
      </c>
      <c r="J1744" s="1">
        <f>(IMDB_Movies!$C1744-IMDB_Movies!$H1744)</f>
        <v>49273505</v>
      </c>
    </row>
    <row r="1745" ht="14.25" customHeight="1">
      <c r="A1745" s="1" t="s">
        <v>521</v>
      </c>
      <c r="B1745" s="1">
        <v>99.0</v>
      </c>
      <c r="C1745" s="1">
        <v>1.3414153E8</v>
      </c>
      <c r="D1745" s="1" t="s">
        <v>1938</v>
      </c>
      <c r="E1745" s="1" t="s">
        <v>12</v>
      </c>
      <c r="F1745" s="1" t="s">
        <v>3078</v>
      </c>
      <c r="G1745" s="1" t="s">
        <v>14</v>
      </c>
      <c r="H1745" s="1">
        <v>2.5E7</v>
      </c>
      <c r="I1745" s="1">
        <v>6.2</v>
      </c>
      <c r="J1745" s="1">
        <f>(IMDB_Movies!$C1745-IMDB_Movies!$H1745)</f>
        <v>109141530</v>
      </c>
    </row>
    <row r="1746" ht="14.25" customHeight="1">
      <c r="A1746" s="1" t="s">
        <v>3079</v>
      </c>
      <c r="B1746" s="1">
        <v>97.0</v>
      </c>
      <c r="C1746" s="1">
        <v>7.1500556E7</v>
      </c>
      <c r="D1746" s="1" t="s">
        <v>545</v>
      </c>
      <c r="E1746" s="1" t="s">
        <v>57</v>
      </c>
      <c r="F1746" s="1" t="s">
        <v>3080</v>
      </c>
      <c r="G1746" s="1" t="s">
        <v>14</v>
      </c>
      <c r="H1746" s="1">
        <v>2.6E7</v>
      </c>
      <c r="I1746" s="1">
        <v>6.7</v>
      </c>
      <c r="J1746" s="1">
        <f>(IMDB_Movies!$C1746-IMDB_Movies!$H1746)</f>
        <v>45500556</v>
      </c>
    </row>
    <row r="1747" ht="14.25" customHeight="1">
      <c r="A1747" s="1" t="s">
        <v>2537</v>
      </c>
      <c r="B1747" s="1">
        <v>121.0</v>
      </c>
      <c r="C1747" s="1">
        <v>7.130976E7</v>
      </c>
      <c r="D1747" s="1" t="s">
        <v>129</v>
      </c>
      <c r="E1747" s="1" t="s">
        <v>70</v>
      </c>
      <c r="F1747" s="1" t="s">
        <v>3081</v>
      </c>
      <c r="G1747" s="1" t="s">
        <v>14</v>
      </c>
      <c r="H1747" s="1">
        <v>2.5E7</v>
      </c>
      <c r="I1747" s="1">
        <v>7.3</v>
      </c>
      <c r="J1747" s="1">
        <f>(IMDB_Movies!$C1747-IMDB_Movies!$H1747)</f>
        <v>46309760</v>
      </c>
    </row>
    <row r="1748" ht="14.25" customHeight="1">
      <c r="A1748" s="1" t="s">
        <v>3082</v>
      </c>
      <c r="B1748" s="1">
        <v>95.0</v>
      </c>
      <c r="C1748" s="1">
        <v>8.9808372E7</v>
      </c>
      <c r="D1748" s="1" t="s">
        <v>57</v>
      </c>
      <c r="E1748" s="1" t="s">
        <v>57</v>
      </c>
      <c r="F1748" s="1" t="s">
        <v>3083</v>
      </c>
      <c r="G1748" s="1" t="s">
        <v>14</v>
      </c>
      <c r="H1748" s="1">
        <v>4.5E7</v>
      </c>
      <c r="I1748" s="1">
        <v>4.6</v>
      </c>
      <c r="J1748" s="1">
        <f>(IMDB_Movies!$C1748-IMDB_Movies!$H1748)</f>
        <v>44808372</v>
      </c>
    </row>
    <row r="1749" ht="14.25" customHeight="1">
      <c r="A1749" s="1" t="s">
        <v>1762</v>
      </c>
      <c r="B1749" s="1">
        <v>105.0</v>
      </c>
      <c r="C1749" s="1">
        <v>7.7264926E7</v>
      </c>
      <c r="D1749" s="1" t="s">
        <v>1081</v>
      </c>
      <c r="E1749" s="1" t="s">
        <v>57</v>
      </c>
      <c r="F1749" s="1" t="s">
        <v>3084</v>
      </c>
      <c r="G1749" s="1" t="s">
        <v>14</v>
      </c>
      <c r="H1749" s="1">
        <v>2.5E7</v>
      </c>
      <c r="I1749" s="1">
        <v>6.1</v>
      </c>
      <c r="J1749" s="1">
        <f>(IMDB_Movies!$C1749-IMDB_Movies!$H1749)</f>
        <v>52264926</v>
      </c>
    </row>
    <row r="1750" ht="14.25" customHeight="1">
      <c r="A1750" s="1" t="s">
        <v>973</v>
      </c>
      <c r="B1750" s="1">
        <v>108.0</v>
      </c>
      <c r="C1750" s="1">
        <v>7.0625986E7</v>
      </c>
      <c r="D1750" s="1" t="s">
        <v>631</v>
      </c>
      <c r="E1750" s="1" t="s">
        <v>57</v>
      </c>
      <c r="F1750" s="1" t="s">
        <v>3085</v>
      </c>
      <c r="G1750" s="1" t="s">
        <v>14</v>
      </c>
      <c r="H1750" s="1">
        <v>2.5E7</v>
      </c>
      <c r="I1750" s="1">
        <v>6.2</v>
      </c>
      <c r="J1750" s="1">
        <f>(IMDB_Movies!$C1750-IMDB_Movies!$H1750)</f>
        <v>45625986</v>
      </c>
    </row>
    <row r="1751" ht="14.25" customHeight="1">
      <c r="A1751" s="1" t="s">
        <v>2029</v>
      </c>
      <c r="B1751" s="1">
        <v>134.0</v>
      </c>
      <c r="C1751" s="1">
        <v>5.6505065E7</v>
      </c>
      <c r="D1751" s="1" t="s">
        <v>3086</v>
      </c>
      <c r="E1751" s="1" t="s">
        <v>12</v>
      </c>
      <c r="F1751" s="1" t="s">
        <v>3087</v>
      </c>
      <c r="G1751" s="1" t="s">
        <v>14</v>
      </c>
      <c r="H1751" s="1">
        <v>2.5E7</v>
      </c>
      <c r="I1751" s="1">
        <v>7.8</v>
      </c>
      <c r="J1751" s="1">
        <f>(IMDB_Movies!$C1751-IMDB_Movies!$H1751)</f>
        <v>31505065</v>
      </c>
    </row>
    <row r="1752" ht="14.25" customHeight="1">
      <c r="A1752" s="1" t="s">
        <v>1214</v>
      </c>
      <c r="B1752" s="1">
        <v>115.0</v>
      </c>
      <c r="C1752" s="1">
        <v>5.5973336E7</v>
      </c>
      <c r="D1752" s="1" t="s">
        <v>185</v>
      </c>
      <c r="E1752" s="1" t="s">
        <v>12</v>
      </c>
      <c r="F1752" s="1" t="s">
        <v>3088</v>
      </c>
      <c r="G1752" s="1" t="s">
        <v>14</v>
      </c>
      <c r="H1752" s="1">
        <v>2.5E7</v>
      </c>
      <c r="I1752" s="1">
        <v>6.1</v>
      </c>
      <c r="J1752" s="1">
        <f>(IMDB_Movies!$C1752-IMDB_Movies!$H1752)</f>
        <v>30973336</v>
      </c>
    </row>
    <row r="1753" ht="14.25" customHeight="1">
      <c r="A1753" s="1" t="s">
        <v>1882</v>
      </c>
      <c r="B1753" s="1">
        <v>86.0</v>
      </c>
      <c r="C1753" s="1">
        <v>5.4098051E7</v>
      </c>
      <c r="D1753" s="1" t="s">
        <v>82</v>
      </c>
      <c r="E1753" s="1" t="s">
        <v>82</v>
      </c>
      <c r="F1753" s="1" t="s">
        <v>3089</v>
      </c>
      <c r="G1753" s="1" t="s">
        <v>14</v>
      </c>
      <c r="H1753" s="1">
        <v>2.5E7</v>
      </c>
      <c r="I1753" s="1">
        <v>5.8</v>
      </c>
      <c r="J1753" s="1">
        <f>(IMDB_Movies!$C1753-IMDB_Movies!$H1753)</f>
        <v>29098051</v>
      </c>
    </row>
    <row r="1754" ht="14.25" customHeight="1">
      <c r="A1754" s="1" t="s">
        <v>2411</v>
      </c>
      <c r="B1754" s="1">
        <v>101.0</v>
      </c>
      <c r="C1754" s="1">
        <v>6.0443237E7</v>
      </c>
      <c r="D1754" s="1" t="s">
        <v>129</v>
      </c>
      <c r="E1754" s="1" t="s">
        <v>70</v>
      </c>
      <c r="F1754" s="1" t="s">
        <v>3090</v>
      </c>
      <c r="G1754" s="1" t="s">
        <v>14</v>
      </c>
      <c r="H1754" s="1">
        <v>2.5E7</v>
      </c>
      <c r="I1754" s="1">
        <v>6.5</v>
      </c>
      <c r="J1754" s="1">
        <f>(IMDB_Movies!$C1754-IMDB_Movies!$H1754)</f>
        <v>35443237</v>
      </c>
    </row>
    <row r="1755" ht="14.25" customHeight="1">
      <c r="A1755" s="1" t="s">
        <v>3091</v>
      </c>
      <c r="B1755" s="1">
        <v>96.0</v>
      </c>
      <c r="C1755" s="1">
        <v>8.2234139E7</v>
      </c>
      <c r="D1755" s="1" t="s">
        <v>256</v>
      </c>
      <c r="E1755" s="1" t="s">
        <v>43</v>
      </c>
      <c r="F1755" s="1" t="s">
        <v>3092</v>
      </c>
      <c r="G1755" s="1" t="s">
        <v>14</v>
      </c>
      <c r="H1755" s="1">
        <v>1.7E7</v>
      </c>
      <c r="I1755" s="1">
        <v>7.2</v>
      </c>
      <c r="J1755" s="1">
        <f>(IMDB_Movies!$C1755-IMDB_Movies!$H1755)</f>
        <v>65234139</v>
      </c>
    </row>
    <row r="1756" ht="14.25" customHeight="1">
      <c r="A1756" s="1" t="s">
        <v>72</v>
      </c>
      <c r="B1756" s="1">
        <v>101.0</v>
      </c>
      <c r="C1756" s="1">
        <v>5.1676606E7</v>
      </c>
      <c r="D1756" s="1" t="s">
        <v>3093</v>
      </c>
      <c r="E1756" s="1" t="s">
        <v>53</v>
      </c>
      <c r="F1756" s="1" t="s">
        <v>3094</v>
      </c>
      <c r="G1756" s="1" t="s">
        <v>14</v>
      </c>
      <c r="H1756" s="1">
        <v>2.5E7</v>
      </c>
      <c r="I1756" s="1">
        <v>7.8</v>
      </c>
      <c r="J1756" s="1">
        <f>(IMDB_Movies!$C1756-IMDB_Movies!$H1756)</f>
        <v>26676606</v>
      </c>
    </row>
    <row r="1757" ht="14.25" customHeight="1">
      <c r="A1757" s="1" t="s">
        <v>3095</v>
      </c>
      <c r="B1757" s="1">
        <v>100.0</v>
      </c>
      <c r="C1757" s="1">
        <v>5.252833E7</v>
      </c>
      <c r="D1757" s="1" t="s">
        <v>917</v>
      </c>
      <c r="E1757" s="1" t="s">
        <v>57</v>
      </c>
      <c r="F1757" s="1" t="s">
        <v>3096</v>
      </c>
      <c r="G1757" s="1" t="s">
        <v>14</v>
      </c>
      <c r="H1757" s="1">
        <v>2.5E7</v>
      </c>
      <c r="I1757" s="1">
        <v>4.7</v>
      </c>
      <c r="J1757" s="1">
        <f>(IMDB_Movies!$C1757-IMDB_Movies!$H1757)</f>
        <v>27528330</v>
      </c>
    </row>
    <row r="1758" ht="14.25" customHeight="1">
      <c r="A1758" s="1" t="s">
        <v>3097</v>
      </c>
      <c r="B1758" s="1">
        <v>117.0</v>
      </c>
      <c r="C1758" s="1">
        <v>5.1533608E7</v>
      </c>
      <c r="D1758" s="1" t="s">
        <v>308</v>
      </c>
      <c r="E1758" s="1" t="s">
        <v>12</v>
      </c>
      <c r="F1758" s="1" t="s">
        <v>3098</v>
      </c>
      <c r="G1758" s="1" t="s">
        <v>14</v>
      </c>
      <c r="H1758" s="1">
        <v>2.5E7</v>
      </c>
      <c r="I1758" s="1">
        <v>6.8</v>
      </c>
      <c r="J1758" s="1">
        <f>(IMDB_Movies!$C1758-IMDB_Movies!$H1758)</f>
        <v>26533608</v>
      </c>
    </row>
    <row r="1759" ht="14.25" customHeight="1">
      <c r="A1759" s="1" t="s">
        <v>3099</v>
      </c>
      <c r="B1759" s="1">
        <v>101.0</v>
      </c>
      <c r="C1759" s="1">
        <v>5.1097664E7</v>
      </c>
      <c r="D1759" s="1" t="s">
        <v>2078</v>
      </c>
      <c r="E1759" s="1" t="s">
        <v>70</v>
      </c>
      <c r="F1759" s="1" t="s">
        <v>3100</v>
      </c>
      <c r="G1759" s="1" t="s">
        <v>14</v>
      </c>
      <c r="H1759" s="1">
        <v>3.0E7</v>
      </c>
      <c r="I1759" s="1">
        <v>5.9</v>
      </c>
      <c r="J1759" s="1">
        <f>(IMDB_Movies!$C1759-IMDB_Movies!$H1759)</f>
        <v>21097664</v>
      </c>
    </row>
    <row r="1760" ht="14.25" customHeight="1">
      <c r="A1760" s="1" t="s">
        <v>652</v>
      </c>
      <c r="B1760" s="1">
        <v>98.0</v>
      </c>
      <c r="C1760" s="1">
        <v>8.4136909E7</v>
      </c>
      <c r="D1760" s="1" t="s">
        <v>57</v>
      </c>
      <c r="E1760" s="1" t="s">
        <v>57</v>
      </c>
      <c r="F1760" s="1" t="s">
        <v>3101</v>
      </c>
      <c r="G1760" s="1" t="s">
        <v>14</v>
      </c>
      <c r="H1760" s="1">
        <v>2.6E7</v>
      </c>
      <c r="I1760" s="1">
        <v>7.2</v>
      </c>
      <c r="J1760" s="1">
        <f>(IMDB_Movies!$C1760-IMDB_Movies!$H1760)</f>
        <v>58136909</v>
      </c>
    </row>
    <row r="1761" ht="14.25" customHeight="1">
      <c r="A1761" s="1" t="s">
        <v>234</v>
      </c>
      <c r="B1761" s="1">
        <v>146.0</v>
      </c>
      <c r="C1761" s="1">
        <v>4.6836394E7</v>
      </c>
      <c r="D1761" s="1" t="s">
        <v>644</v>
      </c>
      <c r="E1761" s="1" t="s">
        <v>53</v>
      </c>
      <c r="F1761" s="1" t="s">
        <v>3102</v>
      </c>
      <c r="G1761" s="1" t="s">
        <v>14</v>
      </c>
      <c r="H1761" s="1">
        <v>2.5E7</v>
      </c>
      <c r="I1761" s="1">
        <v>8.7</v>
      </c>
      <c r="J1761" s="1">
        <f>(IMDB_Movies!$C1761-IMDB_Movies!$H1761)</f>
        <v>21836394</v>
      </c>
    </row>
    <row r="1762" ht="14.25" customHeight="1">
      <c r="A1762" s="1" t="s">
        <v>1521</v>
      </c>
      <c r="B1762" s="1">
        <v>102.0</v>
      </c>
      <c r="C1762" s="1">
        <v>4.7285499E7</v>
      </c>
      <c r="D1762" s="1" t="s">
        <v>3103</v>
      </c>
      <c r="E1762" s="1" t="s">
        <v>12</v>
      </c>
      <c r="F1762" s="1" t="s">
        <v>3104</v>
      </c>
      <c r="G1762" s="1" t="s">
        <v>14</v>
      </c>
      <c r="H1762" s="1">
        <v>2.6E7</v>
      </c>
      <c r="I1762" s="1">
        <v>5.0</v>
      </c>
      <c r="J1762" s="1">
        <f>(IMDB_Movies!$C1762-IMDB_Movies!$H1762)</f>
        <v>21285499</v>
      </c>
    </row>
    <row r="1763" ht="14.25" customHeight="1">
      <c r="A1763" s="1" t="s">
        <v>2380</v>
      </c>
      <c r="B1763" s="1">
        <v>97.0</v>
      </c>
      <c r="C1763" s="1">
        <v>4.71244E7</v>
      </c>
      <c r="D1763" s="1" t="s">
        <v>246</v>
      </c>
      <c r="E1763" s="1" t="s">
        <v>57</v>
      </c>
      <c r="F1763" s="1" t="s">
        <v>3105</v>
      </c>
      <c r="G1763" s="1" t="s">
        <v>14</v>
      </c>
      <c r="H1763" s="1">
        <v>2.5E7</v>
      </c>
      <c r="I1763" s="1">
        <v>6.6</v>
      </c>
      <c r="J1763" s="1">
        <f>(IMDB_Movies!$C1763-IMDB_Movies!$H1763)</f>
        <v>22124400</v>
      </c>
    </row>
    <row r="1764" ht="14.25" customHeight="1">
      <c r="A1764" s="1" t="s">
        <v>829</v>
      </c>
      <c r="B1764" s="1">
        <v>142.0</v>
      </c>
      <c r="C1764" s="1">
        <v>4.47E7</v>
      </c>
      <c r="D1764" s="1" t="s">
        <v>723</v>
      </c>
      <c r="E1764" s="1" t="s">
        <v>62</v>
      </c>
      <c r="F1764" s="1" t="s">
        <v>3106</v>
      </c>
      <c r="G1764" s="1" t="s">
        <v>14</v>
      </c>
      <c r="H1764" s="1">
        <v>2.5E7</v>
      </c>
      <c r="I1764" s="1">
        <v>8.3</v>
      </c>
      <c r="J1764" s="1">
        <f>(IMDB_Movies!$C1764-IMDB_Movies!$H1764)</f>
        <v>19700000</v>
      </c>
    </row>
    <row r="1765" ht="14.25" customHeight="1">
      <c r="A1765" s="1" t="s">
        <v>1714</v>
      </c>
      <c r="B1765" s="1">
        <v>98.0</v>
      </c>
      <c r="C1765" s="1">
        <v>4.4455658E7</v>
      </c>
      <c r="D1765" s="1" t="s">
        <v>529</v>
      </c>
      <c r="E1765" s="1" t="s">
        <v>12</v>
      </c>
      <c r="F1765" s="1" t="s">
        <v>3107</v>
      </c>
      <c r="G1765" s="1" t="s">
        <v>14</v>
      </c>
      <c r="H1765" s="1">
        <v>2.5E7</v>
      </c>
      <c r="I1765" s="1">
        <v>6.7</v>
      </c>
      <c r="J1765" s="1">
        <f>(IMDB_Movies!$C1765-IMDB_Movies!$H1765)</f>
        <v>19455658</v>
      </c>
    </row>
    <row r="1766" ht="14.25" customHeight="1">
      <c r="A1766" s="1" t="s">
        <v>3108</v>
      </c>
      <c r="B1766" s="1">
        <v>219.0</v>
      </c>
      <c r="C1766" s="1">
        <v>4.398423E7</v>
      </c>
      <c r="D1766" s="1" t="s">
        <v>2017</v>
      </c>
      <c r="E1766" s="1" t="s">
        <v>53</v>
      </c>
      <c r="F1766" s="1" t="s">
        <v>3109</v>
      </c>
      <c r="G1766" s="1" t="s">
        <v>14</v>
      </c>
      <c r="H1766" s="1">
        <v>2.3E7</v>
      </c>
      <c r="I1766" s="1">
        <v>7.8</v>
      </c>
      <c r="J1766" s="1">
        <f>(IMDB_Movies!$C1766-IMDB_Movies!$H1766)</f>
        <v>20984230</v>
      </c>
    </row>
    <row r="1767" ht="14.25" customHeight="1">
      <c r="A1767" s="1" t="s">
        <v>1343</v>
      </c>
      <c r="B1767" s="1">
        <v>109.0</v>
      </c>
      <c r="C1767" s="1">
        <v>6.6489425E7</v>
      </c>
      <c r="D1767" s="1" t="s">
        <v>224</v>
      </c>
      <c r="E1767" s="1" t="s">
        <v>12</v>
      </c>
      <c r="F1767" s="1" t="s">
        <v>3110</v>
      </c>
      <c r="G1767" s="1" t="s">
        <v>14</v>
      </c>
      <c r="H1767" s="1">
        <v>2.5E7</v>
      </c>
      <c r="I1767" s="1">
        <v>6.5</v>
      </c>
      <c r="J1767" s="1">
        <f>(IMDB_Movies!$C1767-IMDB_Movies!$H1767)</f>
        <v>41489425</v>
      </c>
    </row>
    <row r="1768" ht="14.25" customHeight="1">
      <c r="A1768" s="1" t="s">
        <v>154</v>
      </c>
      <c r="B1768" s="1">
        <v>97.0</v>
      </c>
      <c r="C1768" s="1">
        <v>4.1067398E7</v>
      </c>
      <c r="D1768" s="1" t="s">
        <v>212</v>
      </c>
      <c r="E1768" s="1" t="s">
        <v>12</v>
      </c>
      <c r="F1768" s="1" t="s">
        <v>3111</v>
      </c>
      <c r="G1768" s="1" t="s">
        <v>14</v>
      </c>
      <c r="H1768" s="1">
        <v>2.5E7</v>
      </c>
      <c r="I1768" s="1">
        <v>6.1</v>
      </c>
      <c r="J1768" s="1">
        <f>(IMDB_Movies!$C1768-IMDB_Movies!$H1768)</f>
        <v>16067398</v>
      </c>
    </row>
    <row r="1769" ht="14.25" customHeight="1">
      <c r="A1769" s="1" t="s">
        <v>2372</v>
      </c>
      <c r="B1769" s="1">
        <v>158.0</v>
      </c>
      <c r="C1769" s="1">
        <v>4.0218903E7</v>
      </c>
      <c r="D1769" s="1" t="s">
        <v>70</v>
      </c>
      <c r="E1769" s="1" t="s">
        <v>70</v>
      </c>
      <c r="F1769" s="1" t="s">
        <v>3112</v>
      </c>
      <c r="G1769" s="1" t="s">
        <v>14</v>
      </c>
      <c r="H1769" s="1">
        <v>2.5E7</v>
      </c>
      <c r="I1769" s="1">
        <v>8.1</v>
      </c>
      <c r="J1769" s="1">
        <f>(IMDB_Movies!$C1769-IMDB_Movies!$H1769)</f>
        <v>15218903</v>
      </c>
    </row>
    <row r="1770" ht="14.25" customHeight="1">
      <c r="A1770" s="1" t="s">
        <v>3113</v>
      </c>
      <c r="B1770" s="1">
        <v>85.0</v>
      </c>
      <c r="C1770" s="1">
        <v>3.9880476E7</v>
      </c>
      <c r="D1770" s="1" t="s">
        <v>159</v>
      </c>
      <c r="E1770" s="1" t="s">
        <v>43</v>
      </c>
      <c r="F1770" s="1" t="s">
        <v>3114</v>
      </c>
      <c r="G1770" s="1" t="s">
        <v>14</v>
      </c>
      <c r="H1770" s="1">
        <v>2.5E7</v>
      </c>
      <c r="I1770" s="1">
        <v>5.2</v>
      </c>
      <c r="J1770" s="1">
        <f>(IMDB_Movies!$C1770-IMDB_Movies!$H1770)</f>
        <v>14880476</v>
      </c>
    </row>
    <row r="1771" ht="14.25" customHeight="1">
      <c r="A1771" s="1" t="s">
        <v>3115</v>
      </c>
      <c r="B1771" s="1">
        <v>80.0</v>
      </c>
      <c r="C1771" s="1">
        <v>3.939975E7</v>
      </c>
      <c r="D1771" s="1" t="s">
        <v>346</v>
      </c>
      <c r="E1771" s="1" t="s">
        <v>43</v>
      </c>
      <c r="F1771" s="1" t="s">
        <v>3116</v>
      </c>
      <c r="G1771" s="1" t="s">
        <v>14</v>
      </c>
      <c r="H1771" s="1">
        <v>2.5E7</v>
      </c>
      <c r="I1771" s="1">
        <v>5.6</v>
      </c>
      <c r="J1771" s="1">
        <f>(IMDB_Movies!$C1771-IMDB_Movies!$H1771)</f>
        <v>14399750</v>
      </c>
    </row>
    <row r="1772" ht="14.25" customHeight="1">
      <c r="A1772" s="1" t="s">
        <v>2966</v>
      </c>
      <c r="B1772" s="1">
        <v>86.0</v>
      </c>
      <c r="C1772" s="1">
        <v>3.8230435E7</v>
      </c>
      <c r="D1772" s="1" t="s">
        <v>795</v>
      </c>
      <c r="E1772" s="1" t="s">
        <v>12</v>
      </c>
      <c r="F1772" s="1" t="s">
        <v>3117</v>
      </c>
      <c r="G1772" s="1" t="s">
        <v>14</v>
      </c>
      <c r="H1772" s="1">
        <v>2.5E7</v>
      </c>
      <c r="I1772" s="1">
        <v>5.8</v>
      </c>
      <c r="J1772" s="1">
        <f>(IMDB_Movies!$C1772-IMDB_Movies!$H1772)</f>
        <v>13230435</v>
      </c>
    </row>
    <row r="1773" ht="14.25" customHeight="1">
      <c r="A1773" s="1" t="s">
        <v>2129</v>
      </c>
      <c r="B1773" s="1">
        <v>119.0</v>
      </c>
      <c r="C1773" s="1">
        <v>3.9008741E7</v>
      </c>
      <c r="D1773" s="1" t="s">
        <v>3056</v>
      </c>
      <c r="E1773" s="1" t="s">
        <v>57</v>
      </c>
      <c r="F1773" s="1" t="s">
        <v>3118</v>
      </c>
      <c r="G1773" s="1" t="s">
        <v>14</v>
      </c>
      <c r="H1773" s="1">
        <v>2.5E7</v>
      </c>
      <c r="I1773" s="1">
        <v>6.6</v>
      </c>
      <c r="J1773" s="1">
        <f>(IMDB_Movies!$C1773-IMDB_Movies!$H1773)</f>
        <v>14008741</v>
      </c>
    </row>
    <row r="1774" ht="14.25" customHeight="1">
      <c r="A1774" s="1" t="s">
        <v>3119</v>
      </c>
      <c r="B1774" s="1">
        <v>98.0</v>
      </c>
      <c r="C1774" s="1">
        <v>3.6833473E7</v>
      </c>
      <c r="D1774" s="1" t="s">
        <v>224</v>
      </c>
      <c r="E1774" s="1" t="s">
        <v>12</v>
      </c>
      <c r="F1774" s="1" t="s">
        <v>3120</v>
      </c>
      <c r="G1774" s="1" t="s">
        <v>14</v>
      </c>
      <c r="H1774" s="1">
        <v>2.5E7</v>
      </c>
      <c r="I1774" s="1">
        <v>6.6</v>
      </c>
      <c r="J1774" s="1">
        <f>(IMDB_Movies!$C1774-IMDB_Movies!$H1774)</f>
        <v>11833473</v>
      </c>
    </row>
    <row r="1775" ht="14.25" customHeight="1">
      <c r="A1775" s="1" t="s">
        <v>3121</v>
      </c>
      <c r="B1775" s="1">
        <v>97.0</v>
      </c>
      <c r="C1775" s="1">
        <v>4.8237389E7</v>
      </c>
      <c r="D1775" s="1" t="s">
        <v>631</v>
      </c>
      <c r="E1775" s="1" t="s">
        <v>57</v>
      </c>
      <c r="F1775" s="1" t="s">
        <v>3122</v>
      </c>
      <c r="G1775" s="1" t="s">
        <v>14</v>
      </c>
      <c r="H1775" s="1">
        <v>2.5E7</v>
      </c>
      <c r="I1775" s="1">
        <v>5.5</v>
      </c>
      <c r="J1775" s="1">
        <f>(IMDB_Movies!$C1775-IMDB_Movies!$H1775)</f>
        <v>23237389</v>
      </c>
    </row>
    <row r="1776" ht="14.25" customHeight="1">
      <c r="A1776" s="1" t="s">
        <v>2843</v>
      </c>
      <c r="B1776" s="1">
        <v>124.0</v>
      </c>
      <c r="C1776" s="1">
        <v>3.6447959E7</v>
      </c>
      <c r="D1776" s="1" t="s">
        <v>616</v>
      </c>
      <c r="E1776" s="1" t="s">
        <v>53</v>
      </c>
      <c r="F1776" s="1" t="s">
        <v>3123</v>
      </c>
      <c r="G1776" s="1" t="s">
        <v>14</v>
      </c>
      <c r="H1776" s="1">
        <v>2.5E7</v>
      </c>
      <c r="I1776" s="1">
        <v>7.0</v>
      </c>
      <c r="J1776" s="1">
        <f>(IMDB_Movies!$C1776-IMDB_Movies!$H1776)</f>
        <v>11447959</v>
      </c>
    </row>
    <row r="1777" ht="14.25" customHeight="1">
      <c r="A1777" s="1" t="s">
        <v>471</v>
      </c>
      <c r="B1777" s="1">
        <v>97.0</v>
      </c>
      <c r="C1777" s="1">
        <v>4.5089048E7</v>
      </c>
      <c r="D1777" s="1" t="s">
        <v>3124</v>
      </c>
      <c r="E1777" s="1" t="s">
        <v>70</v>
      </c>
      <c r="F1777" s="1" t="s">
        <v>3125</v>
      </c>
      <c r="G1777" s="1" t="s">
        <v>14</v>
      </c>
      <c r="H1777" s="1">
        <v>2.5E7</v>
      </c>
      <c r="I1777" s="1">
        <v>6.5</v>
      </c>
      <c r="J1777" s="1">
        <f>(IMDB_Movies!$C1777-IMDB_Movies!$H1777)</f>
        <v>20089048</v>
      </c>
    </row>
    <row r="1778" ht="14.25" customHeight="1">
      <c r="A1778" s="1" t="s">
        <v>2274</v>
      </c>
      <c r="B1778" s="1">
        <v>105.0</v>
      </c>
      <c r="C1778" s="1">
        <v>3.5990505E7</v>
      </c>
      <c r="D1778" s="1" t="s">
        <v>3056</v>
      </c>
      <c r="E1778" s="1" t="s">
        <v>57</v>
      </c>
      <c r="F1778" s="1" t="s">
        <v>3126</v>
      </c>
      <c r="G1778" s="1" t="s">
        <v>14</v>
      </c>
      <c r="H1778" s="1">
        <v>2.0E7</v>
      </c>
      <c r="I1778" s="1">
        <v>5.8</v>
      </c>
      <c r="J1778" s="1">
        <f>(IMDB_Movies!$C1778-IMDB_Movies!$H1778)</f>
        <v>15990505</v>
      </c>
    </row>
    <row r="1779" ht="14.25" customHeight="1">
      <c r="A1779" s="1" t="s">
        <v>3127</v>
      </c>
      <c r="B1779" s="1">
        <v>104.0</v>
      </c>
      <c r="C1779" s="1">
        <v>3.5143332E7</v>
      </c>
      <c r="D1779" s="1" t="s">
        <v>82</v>
      </c>
      <c r="E1779" s="1" t="s">
        <v>82</v>
      </c>
      <c r="F1779" s="1" t="s">
        <v>3128</v>
      </c>
      <c r="G1779" s="1" t="s">
        <v>14</v>
      </c>
      <c r="H1779" s="1">
        <v>1.7E7</v>
      </c>
      <c r="I1779" s="1">
        <v>5.6</v>
      </c>
      <c r="J1779" s="1">
        <f>(IMDB_Movies!$C1779-IMDB_Movies!$H1779)</f>
        <v>18143332</v>
      </c>
    </row>
    <row r="1780" ht="14.25" customHeight="1">
      <c r="A1780" s="1" t="s">
        <v>3129</v>
      </c>
      <c r="B1780" s="1">
        <v>101.0</v>
      </c>
      <c r="C1780" s="1">
        <v>3.5000629E7</v>
      </c>
      <c r="D1780" s="1" t="s">
        <v>631</v>
      </c>
      <c r="E1780" s="1" t="s">
        <v>57</v>
      </c>
      <c r="F1780" s="1" t="s">
        <v>3130</v>
      </c>
      <c r="G1780" s="1" t="s">
        <v>14</v>
      </c>
      <c r="H1780" s="1">
        <v>2.5E7</v>
      </c>
      <c r="I1780" s="1">
        <v>5.6</v>
      </c>
      <c r="J1780" s="1">
        <f>(IMDB_Movies!$C1780-IMDB_Movies!$H1780)</f>
        <v>10000629</v>
      </c>
    </row>
    <row r="1781" ht="14.25" customHeight="1">
      <c r="A1781" s="1" t="s">
        <v>1214</v>
      </c>
      <c r="B1781" s="1">
        <v>101.0</v>
      </c>
      <c r="C1781" s="1">
        <v>3.4604054E7</v>
      </c>
      <c r="D1781" s="1" t="s">
        <v>224</v>
      </c>
      <c r="E1781" s="1" t="s">
        <v>12</v>
      </c>
      <c r="F1781" s="1" t="s">
        <v>3131</v>
      </c>
      <c r="G1781" s="1" t="s">
        <v>14</v>
      </c>
      <c r="H1781" s="1">
        <v>3.0E7</v>
      </c>
      <c r="I1781" s="1">
        <v>5.8</v>
      </c>
      <c r="J1781" s="1">
        <f>(IMDB_Movies!$C1781-IMDB_Movies!$H1781)</f>
        <v>4604054</v>
      </c>
    </row>
    <row r="1782" ht="14.25" customHeight="1">
      <c r="A1782" s="1" t="s">
        <v>2225</v>
      </c>
      <c r="B1782" s="1">
        <v>114.0</v>
      </c>
      <c r="C1782" s="1">
        <v>4.159783E7</v>
      </c>
      <c r="D1782" s="1" t="s">
        <v>129</v>
      </c>
      <c r="E1782" s="1" t="s">
        <v>70</v>
      </c>
      <c r="F1782" s="1" t="s">
        <v>3132</v>
      </c>
      <c r="G1782" s="1" t="s">
        <v>14</v>
      </c>
      <c r="H1782" s="1">
        <v>2.5E7</v>
      </c>
      <c r="I1782" s="1">
        <v>7.6</v>
      </c>
      <c r="J1782" s="1">
        <f>(IMDB_Movies!$C1782-IMDB_Movies!$H1782)</f>
        <v>16597830</v>
      </c>
    </row>
    <row r="1783" ht="14.25" customHeight="1">
      <c r="A1783" s="1" t="s">
        <v>1762</v>
      </c>
      <c r="B1783" s="1">
        <v>105.0</v>
      </c>
      <c r="C1783" s="1">
        <v>3.368763E7</v>
      </c>
      <c r="D1783" s="1" t="s">
        <v>631</v>
      </c>
      <c r="E1783" s="1" t="s">
        <v>57</v>
      </c>
      <c r="F1783" s="1" t="s">
        <v>3133</v>
      </c>
      <c r="G1783" s="1" t="s">
        <v>14</v>
      </c>
      <c r="H1783" s="1">
        <v>2.0E7</v>
      </c>
      <c r="I1783" s="1">
        <v>6.4</v>
      </c>
      <c r="J1783" s="1">
        <f>(IMDB_Movies!$C1783-IMDB_Movies!$H1783)</f>
        <v>13687630</v>
      </c>
    </row>
    <row r="1784" ht="14.25" customHeight="1">
      <c r="A1784" s="1" t="s">
        <v>3134</v>
      </c>
      <c r="B1784" s="1">
        <v>90.0</v>
      </c>
      <c r="C1784" s="1">
        <v>3.255321E7</v>
      </c>
      <c r="D1784" s="1" t="s">
        <v>1081</v>
      </c>
      <c r="E1784" s="1" t="s">
        <v>57</v>
      </c>
      <c r="F1784" s="1" t="s">
        <v>3135</v>
      </c>
      <c r="G1784" s="1" t="s">
        <v>14</v>
      </c>
      <c r="H1784" s="1">
        <v>2.5E7</v>
      </c>
      <c r="I1784" s="1">
        <v>6.3</v>
      </c>
      <c r="J1784" s="1">
        <f>(IMDB_Movies!$C1784-IMDB_Movies!$H1784)</f>
        <v>7553210</v>
      </c>
    </row>
    <row r="1785" ht="14.25" customHeight="1">
      <c r="A1785" s="1" t="s">
        <v>3136</v>
      </c>
      <c r="B1785" s="1">
        <v>97.0</v>
      </c>
      <c r="C1785" s="1">
        <v>3.1526393E7</v>
      </c>
      <c r="D1785" s="1" t="s">
        <v>1962</v>
      </c>
      <c r="E1785" s="1" t="s">
        <v>12</v>
      </c>
      <c r="F1785" s="1" t="s">
        <v>3137</v>
      </c>
      <c r="G1785" s="1" t="s">
        <v>14</v>
      </c>
      <c r="H1785" s="1">
        <v>2.5E7</v>
      </c>
      <c r="I1785" s="1">
        <v>4.6</v>
      </c>
      <c r="J1785" s="1">
        <f>(IMDB_Movies!$C1785-IMDB_Movies!$H1785)</f>
        <v>6526393</v>
      </c>
    </row>
    <row r="1786" ht="14.25" customHeight="1">
      <c r="A1786" s="1" t="s">
        <v>3138</v>
      </c>
      <c r="B1786" s="1">
        <v>144.0</v>
      </c>
      <c r="C1786" s="1">
        <v>41229.0</v>
      </c>
      <c r="D1786" s="1" t="s">
        <v>790</v>
      </c>
      <c r="E1786" s="1" t="s">
        <v>62</v>
      </c>
      <c r="F1786" s="1" t="s">
        <v>3139</v>
      </c>
      <c r="G1786" s="1" t="s">
        <v>14</v>
      </c>
      <c r="H1786" s="1">
        <v>2.55E7</v>
      </c>
      <c r="I1786" s="1">
        <v>6.5</v>
      </c>
      <c r="J1786" s="1">
        <f>(IMDB_Movies!$C1786-IMDB_Movies!$H1786)</f>
        <v>-25458771</v>
      </c>
    </row>
    <row r="1787" ht="14.25" customHeight="1">
      <c r="A1787" s="1" t="s">
        <v>3140</v>
      </c>
      <c r="B1787" s="1">
        <v>114.0</v>
      </c>
      <c r="C1787" s="1">
        <v>3.1655091E7</v>
      </c>
      <c r="D1787" s="1" t="s">
        <v>2099</v>
      </c>
      <c r="E1787" s="1" t="s">
        <v>70</v>
      </c>
      <c r="F1787" s="1" t="s">
        <v>3141</v>
      </c>
      <c r="G1787" s="1" t="s">
        <v>14</v>
      </c>
      <c r="H1787" s="1">
        <v>3.0E7</v>
      </c>
      <c r="I1787" s="1">
        <v>7.5</v>
      </c>
      <c r="J1787" s="1">
        <f>(IMDB_Movies!$C1787-IMDB_Movies!$H1787)</f>
        <v>1655091</v>
      </c>
    </row>
    <row r="1788" ht="14.25" customHeight="1">
      <c r="A1788" s="1" t="s">
        <v>1645</v>
      </c>
      <c r="B1788" s="1">
        <v>124.0</v>
      </c>
      <c r="C1788" s="1">
        <v>3.001299E7</v>
      </c>
      <c r="D1788" s="1" t="s">
        <v>2017</v>
      </c>
      <c r="E1788" s="1" t="s">
        <v>53</v>
      </c>
      <c r="F1788" s="1" t="s">
        <v>3142</v>
      </c>
      <c r="G1788" s="1" t="s">
        <v>14</v>
      </c>
      <c r="H1788" s="1">
        <v>2.5E7</v>
      </c>
      <c r="I1788" s="1">
        <v>7.5</v>
      </c>
      <c r="J1788" s="1">
        <f>(IMDB_Movies!$C1788-IMDB_Movies!$H1788)</f>
        <v>5012990</v>
      </c>
    </row>
    <row r="1789" ht="14.25" customHeight="1">
      <c r="A1789" s="1" t="s">
        <v>2555</v>
      </c>
      <c r="B1789" s="1">
        <v>89.0</v>
      </c>
      <c r="C1789" s="1">
        <v>3.236896E7</v>
      </c>
      <c r="D1789" s="1" t="s">
        <v>3143</v>
      </c>
      <c r="E1789" s="1" t="s">
        <v>57</v>
      </c>
      <c r="F1789" s="1" t="s">
        <v>3144</v>
      </c>
      <c r="G1789" s="1" t="s">
        <v>14</v>
      </c>
      <c r="H1789" s="1">
        <v>2.5E7</v>
      </c>
      <c r="I1789" s="1">
        <v>5.3</v>
      </c>
      <c r="J1789" s="1">
        <f>(IMDB_Movies!$C1789-IMDB_Movies!$H1789)</f>
        <v>7368960</v>
      </c>
    </row>
    <row r="1790" ht="14.25" customHeight="1">
      <c r="A1790" s="1" t="s">
        <v>3145</v>
      </c>
      <c r="B1790" s="1">
        <v>160.0</v>
      </c>
      <c r="C1790" s="1">
        <v>1.45E7</v>
      </c>
      <c r="D1790" s="1" t="s">
        <v>410</v>
      </c>
      <c r="E1790" s="1" t="s">
        <v>12</v>
      </c>
      <c r="F1790" s="1" t="s">
        <v>3146</v>
      </c>
      <c r="G1790" s="1" t="s">
        <v>14</v>
      </c>
      <c r="H1790" s="1">
        <v>2.5E7</v>
      </c>
      <c r="I1790" s="1">
        <v>7.5</v>
      </c>
      <c r="J1790" s="1">
        <f>(IMDB_Movies!$C1790-IMDB_Movies!$H1790)</f>
        <v>-10500000</v>
      </c>
    </row>
    <row r="1791" ht="14.25" customHeight="1">
      <c r="A1791" s="1" t="s">
        <v>3147</v>
      </c>
      <c r="B1791" s="1">
        <v>93.0</v>
      </c>
      <c r="C1791" s="1">
        <v>2.9247405E7</v>
      </c>
      <c r="D1791" s="1" t="s">
        <v>3148</v>
      </c>
      <c r="E1791" s="1" t="s">
        <v>57</v>
      </c>
      <c r="F1791" s="1" t="s">
        <v>3149</v>
      </c>
      <c r="G1791" s="1" t="s">
        <v>14</v>
      </c>
      <c r="H1791" s="1">
        <v>2.5E7</v>
      </c>
      <c r="I1791" s="1">
        <v>3.3</v>
      </c>
      <c r="J1791" s="1">
        <f>(IMDB_Movies!$C1791-IMDB_Movies!$H1791)</f>
        <v>4247405</v>
      </c>
    </row>
    <row r="1792" ht="14.25" customHeight="1">
      <c r="A1792" s="1" t="s">
        <v>3150</v>
      </c>
      <c r="B1792" s="1">
        <v>88.0</v>
      </c>
      <c r="C1792" s="1">
        <v>2.5615792E7</v>
      </c>
      <c r="D1792" s="1" t="s">
        <v>3151</v>
      </c>
      <c r="E1792" s="1" t="s">
        <v>12</v>
      </c>
      <c r="F1792" s="1" t="s">
        <v>3152</v>
      </c>
      <c r="G1792" s="1" t="s">
        <v>14</v>
      </c>
      <c r="H1792" s="1">
        <v>2.5E7</v>
      </c>
      <c r="I1792" s="1">
        <v>3.5</v>
      </c>
      <c r="J1792" s="1">
        <f>(IMDB_Movies!$C1792-IMDB_Movies!$H1792)</f>
        <v>615792</v>
      </c>
    </row>
    <row r="1793" ht="14.25" customHeight="1">
      <c r="A1793" s="1" t="s">
        <v>1154</v>
      </c>
      <c r="B1793" s="1">
        <v>142.0</v>
      </c>
      <c r="C1793" s="1">
        <v>2.8341469E7</v>
      </c>
      <c r="D1793" s="1" t="s">
        <v>723</v>
      </c>
      <c r="E1793" s="1" t="s">
        <v>62</v>
      </c>
      <c r="F1793" s="1" t="s">
        <v>3153</v>
      </c>
      <c r="G1793" s="1" t="s">
        <v>14</v>
      </c>
      <c r="H1793" s="1">
        <v>2.5E7</v>
      </c>
      <c r="I1793" s="1">
        <v>9.3</v>
      </c>
      <c r="J1793" s="1">
        <f>(IMDB_Movies!$C1793-IMDB_Movies!$H1793)</f>
        <v>3341469</v>
      </c>
    </row>
    <row r="1794" ht="14.25" customHeight="1">
      <c r="A1794" s="1" t="s">
        <v>2013</v>
      </c>
      <c r="B1794" s="1">
        <v>92.0</v>
      </c>
      <c r="C1794" s="1">
        <v>2.5590119E7</v>
      </c>
      <c r="D1794" s="1" t="s">
        <v>3154</v>
      </c>
      <c r="E1794" s="1" t="s">
        <v>43</v>
      </c>
      <c r="F1794" s="1" t="s">
        <v>3155</v>
      </c>
      <c r="G1794" s="1" t="s">
        <v>14</v>
      </c>
      <c r="H1794" s="1">
        <v>2.115E7</v>
      </c>
      <c r="I1794" s="1">
        <v>4.8</v>
      </c>
      <c r="J1794" s="1">
        <f>(IMDB_Movies!$C1794-IMDB_Movies!$H1794)</f>
        <v>4440119</v>
      </c>
    </row>
    <row r="1795" ht="14.25" customHeight="1">
      <c r="A1795" s="1" t="s">
        <v>1233</v>
      </c>
      <c r="B1795" s="1">
        <v>117.0</v>
      </c>
      <c r="C1795" s="1">
        <v>2.4944213E7</v>
      </c>
      <c r="D1795" s="1" t="s">
        <v>1370</v>
      </c>
      <c r="E1795" s="1" t="s">
        <v>57</v>
      </c>
      <c r="F1795" s="1" t="s">
        <v>3156</v>
      </c>
      <c r="G1795" s="1" t="s">
        <v>14</v>
      </c>
      <c r="H1795" s="1">
        <v>2.7E7</v>
      </c>
      <c r="I1795" s="1">
        <v>6.9</v>
      </c>
      <c r="J1795" s="1">
        <f>(IMDB_Movies!$C1795-IMDB_Movies!$H1795)</f>
        <v>-2055787</v>
      </c>
    </row>
    <row r="1796" ht="14.25" customHeight="1">
      <c r="A1796" s="1" t="s">
        <v>760</v>
      </c>
      <c r="B1796" s="1">
        <v>111.0</v>
      </c>
      <c r="C1796" s="1">
        <v>3.3631221E7</v>
      </c>
      <c r="D1796" s="1" t="s">
        <v>790</v>
      </c>
      <c r="E1796" s="1" t="s">
        <v>62</v>
      </c>
      <c r="F1796" s="1" t="s">
        <v>3157</v>
      </c>
      <c r="G1796" s="1" t="s">
        <v>14</v>
      </c>
      <c r="H1796" s="1">
        <v>2.5E7</v>
      </c>
      <c r="I1796" s="1">
        <v>6.0</v>
      </c>
      <c r="J1796" s="1">
        <f>(IMDB_Movies!$C1796-IMDB_Movies!$H1796)</f>
        <v>8631221</v>
      </c>
    </row>
    <row r="1797" ht="14.25" customHeight="1">
      <c r="A1797" s="1" t="s">
        <v>3158</v>
      </c>
      <c r="B1797" s="1">
        <v>121.0</v>
      </c>
      <c r="C1797" s="1">
        <v>3.77384E7</v>
      </c>
      <c r="D1797" s="1" t="s">
        <v>70</v>
      </c>
      <c r="E1797" s="1" t="s">
        <v>70</v>
      </c>
      <c r="F1797" s="1" t="s">
        <v>3159</v>
      </c>
      <c r="G1797" s="1" t="s">
        <v>14</v>
      </c>
      <c r="H1797" s="1">
        <v>2.5E7</v>
      </c>
      <c r="I1797" s="1">
        <v>7.3</v>
      </c>
      <c r="J1797" s="1">
        <f>(IMDB_Movies!$C1797-IMDB_Movies!$H1797)</f>
        <v>12738400</v>
      </c>
    </row>
    <row r="1798" ht="14.25" customHeight="1">
      <c r="A1798" s="1" t="s">
        <v>3160</v>
      </c>
      <c r="B1798" s="1">
        <v>107.0</v>
      </c>
      <c r="C1798" s="1">
        <v>2.1835784E7</v>
      </c>
      <c r="D1798" s="1" t="s">
        <v>545</v>
      </c>
      <c r="E1798" s="1" t="s">
        <v>57</v>
      </c>
      <c r="F1798" s="1" t="s">
        <v>3161</v>
      </c>
      <c r="G1798" s="1" t="s">
        <v>14</v>
      </c>
      <c r="H1798" s="1">
        <v>3.0E7</v>
      </c>
      <c r="I1798" s="1">
        <v>6.6</v>
      </c>
      <c r="J1798" s="1">
        <f>(IMDB_Movies!$C1798-IMDB_Movies!$H1798)</f>
        <v>-8164216</v>
      </c>
    </row>
    <row r="1799" ht="14.25" customHeight="1">
      <c r="A1799" s="1" t="s">
        <v>3162</v>
      </c>
      <c r="B1799" s="1">
        <v>106.0</v>
      </c>
      <c r="C1799" s="1">
        <v>1.5785632E7</v>
      </c>
      <c r="D1799" s="1" t="s">
        <v>3163</v>
      </c>
      <c r="E1799" s="1" t="s">
        <v>53</v>
      </c>
      <c r="F1799" s="1" t="s">
        <v>3164</v>
      </c>
      <c r="G1799" s="1" t="s">
        <v>14</v>
      </c>
      <c r="H1799" s="1">
        <v>2.3E7</v>
      </c>
      <c r="I1799" s="1">
        <v>7.5</v>
      </c>
      <c r="J1799" s="1">
        <f>(IMDB_Movies!$C1799-IMDB_Movies!$H1799)</f>
        <v>-7214368</v>
      </c>
    </row>
    <row r="1800" ht="14.25" customHeight="1">
      <c r="A1800" s="1" t="s">
        <v>1744</v>
      </c>
      <c r="B1800" s="1">
        <v>136.0</v>
      </c>
      <c r="C1800" s="1">
        <v>2.1554585E7</v>
      </c>
      <c r="D1800" s="1" t="s">
        <v>1328</v>
      </c>
      <c r="E1800" s="1" t="s">
        <v>70</v>
      </c>
      <c r="F1800" s="1" t="s">
        <v>3165</v>
      </c>
      <c r="G1800" s="1" t="s">
        <v>14</v>
      </c>
      <c r="H1800" s="1">
        <v>2.5E7</v>
      </c>
      <c r="I1800" s="1">
        <v>6.9</v>
      </c>
      <c r="J1800" s="1">
        <f>(IMDB_Movies!$C1800-IMDB_Movies!$H1800)</f>
        <v>-3445415</v>
      </c>
    </row>
    <row r="1801" ht="14.25" customHeight="1">
      <c r="A1801" s="1" t="s">
        <v>3166</v>
      </c>
      <c r="B1801" s="1">
        <v>97.0</v>
      </c>
      <c r="C1801" s="1">
        <v>2.22E7</v>
      </c>
      <c r="D1801" s="1" t="s">
        <v>545</v>
      </c>
      <c r="E1801" s="1" t="s">
        <v>57</v>
      </c>
      <c r="F1801" s="1" t="s">
        <v>3167</v>
      </c>
      <c r="G1801" s="1" t="s">
        <v>14</v>
      </c>
      <c r="H1801" s="1">
        <v>2.5E7</v>
      </c>
      <c r="I1801" s="1">
        <v>6.8</v>
      </c>
      <c r="J1801" s="1">
        <f>(IMDB_Movies!$C1801-IMDB_Movies!$H1801)</f>
        <v>-2800000</v>
      </c>
    </row>
    <row r="1802" ht="14.25" customHeight="1">
      <c r="A1802" s="1" t="s">
        <v>2537</v>
      </c>
      <c r="B1802" s="1">
        <v>108.0</v>
      </c>
      <c r="C1802" s="1">
        <v>8.0014842E7</v>
      </c>
      <c r="D1802" s="1" t="s">
        <v>2442</v>
      </c>
      <c r="E1802" s="1" t="s">
        <v>70</v>
      </c>
      <c r="F1802" s="1" t="s">
        <v>3168</v>
      </c>
      <c r="G1802" s="1" t="s">
        <v>14</v>
      </c>
      <c r="H1802" s="1">
        <v>2.5E7</v>
      </c>
      <c r="I1802" s="1">
        <v>6.3</v>
      </c>
      <c r="J1802" s="1">
        <f>(IMDB_Movies!$C1802-IMDB_Movies!$H1802)</f>
        <v>55014842</v>
      </c>
    </row>
    <row r="1803" ht="14.25" customHeight="1">
      <c r="A1803" s="1" t="s">
        <v>3169</v>
      </c>
      <c r="B1803" s="1">
        <v>97.0</v>
      </c>
      <c r="C1803" s="1">
        <v>2.3527955E7</v>
      </c>
      <c r="D1803" s="1" t="s">
        <v>871</v>
      </c>
      <c r="E1803" s="1" t="s">
        <v>12</v>
      </c>
      <c r="F1803" s="1" t="s">
        <v>3170</v>
      </c>
      <c r="G1803" s="1" t="s">
        <v>14</v>
      </c>
      <c r="H1803" s="1">
        <v>2.5E7</v>
      </c>
      <c r="I1803" s="1">
        <v>6.4</v>
      </c>
      <c r="J1803" s="1">
        <f>(IMDB_Movies!$C1803-IMDB_Movies!$H1803)</f>
        <v>-1472045</v>
      </c>
    </row>
    <row r="1804" ht="14.25" customHeight="1">
      <c r="A1804" s="1" t="s">
        <v>3171</v>
      </c>
      <c r="B1804" s="1">
        <v>99.0</v>
      </c>
      <c r="C1804" s="1">
        <v>2.404249E7</v>
      </c>
      <c r="D1804" s="1" t="s">
        <v>3172</v>
      </c>
      <c r="E1804" s="1" t="s">
        <v>78</v>
      </c>
      <c r="F1804" s="1" t="s">
        <v>3173</v>
      </c>
      <c r="G1804" s="1" t="s">
        <v>14</v>
      </c>
      <c r="H1804" s="1">
        <v>2.5E7</v>
      </c>
      <c r="I1804" s="1">
        <v>5.6</v>
      </c>
      <c r="J1804" s="1">
        <f>(IMDB_Movies!$C1804-IMDB_Movies!$H1804)</f>
        <v>-957510</v>
      </c>
    </row>
    <row r="1805" ht="14.25" customHeight="1">
      <c r="A1805" s="1" t="s">
        <v>3174</v>
      </c>
      <c r="B1805" s="1">
        <v>103.0</v>
      </c>
      <c r="C1805" s="1">
        <v>2.2466994E7</v>
      </c>
      <c r="D1805" s="1" t="s">
        <v>185</v>
      </c>
      <c r="E1805" s="1" t="s">
        <v>12</v>
      </c>
      <c r="F1805" s="1" t="s">
        <v>3175</v>
      </c>
      <c r="G1805" s="1" t="s">
        <v>14</v>
      </c>
      <c r="H1805" s="1">
        <v>2.5E7</v>
      </c>
      <c r="I1805" s="1">
        <v>6.3</v>
      </c>
      <c r="J1805" s="1">
        <f>(IMDB_Movies!$C1805-IMDB_Movies!$H1805)</f>
        <v>-2533006</v>
      </c>
    </row>
    <row r="1806" ht="14.25" customHeight="1">
      <c r="A1806" s="1" t="s">
        <v>2372</v>
      </c>
      <c r="B1806" s="1">
        <v>95.0</v>
      </c>
      <c r="C1806" s="1">
        <v>1.7791031E7</v>
      </c>
      <c r="D1806" s="1" t="s">
        <v>3176</v>
      </c>
      <c r="E1806" s="1" t="s">
        <v>57</v>
      </c>
      <c r="F1806" s="1" t="s">
        <v>3177</v>
      </c>
      <c r="G1806" s="1" t="s">
        <v>14</v>
      </c>
      <c r="H1806" s="1">
        <v>2.5E7</v>
      </c>
      <c r="I1806" s="1">
        <v>7.3</v>
      </c>
      <c r="J1806" s="1">
        <f>(IMDB_Movies!$C1806-IMDB_Movies!$H1806)</f>
        <v>-7208969</v>
      </c>
    </row>
    <row r="1807" ht="14.25" customHeight="1">
      <c r="A1807" s="1" t="s">
        <v>3178</v>
      </c>
      <c r="B1807" s="1">
        <v>93.0</v>
      </c>
      <c r="C1807" s="1">
        <v>1.7718223E7</v>
      </c>
      <c r="D1807" s="1" t="s">
        <v>57</v>
      </c>
      <c r="E1807" s="1" t="s">
        <v>57</v>
      </c>
      <c r="F1807" s="1" t="s">
        <v>3179</v>
      </c>
      <c r="G1807" s="1" t="s">
        <v>14</v>
      </c>
      <c r="H1807" s="1">
        <v>2.5E7</v>
      </c>
      <c r="I1807" s="1">
        <v>6.6</v>
      </c>
      <c r="J1807" s="1">
        <f>(IMDB_Movies!$C1807-IMDB_Movies!$H1807)</f>
        <v>-7281777</v>
      </c>
    </row>
    <row r="1808" ht="14.25" customHeight="1">
      <c r="A1808" s="1" t="s">
        <v>3180</v>
      </c>
      <c r="B1808" s="1">
        <v>98.0</v>
      </c>
      <c r="C1808" s="1">
        <v>1.5361537E7</v>
      </c>
      <c r="D1808" s="1" t="s">
        <v>185</v>
      </c>
      <c r="E1808" s="1" t="s">
        <v>12</v>
      </c>
      <c r="F1808" s="1" t="s">
        <v>3181</v>
      </c>
      <c r="G1808" s="1" t="s">
        <v>14</v>
      </c>
      <c r="H1808" s="1">
        <v>1.3E7</v>
      </c>
      <c r="I1808" s="1">
        <v>4.6</v>
      </c>
      <c r="J1808" s="1">
        <f>(IMDB_Movies!$C1808-IMDB_Movies!$H1808)</f>
        <v>2361537</v>
      </c>
    </row>
    <row r="1809" ht="14.25" customHeight="1">
      <c r="A1809" s="1" t="s">
        <v>393</v>
      </c>
      <c r="B1809" s="1">
        <v>90.0</v>
      </c>
      <c r="C1809" s="1">
        <v>1.6647384E7</v>
      </c>
      <c r="D1809" s="1" t="s">
        <v>3182</v>
      </c>
      <c r="E1809" s="1" t="s">
        <v>43</v>
      </c>
      <c r="F1809" s="1" t="s">
        <v>3183</v>
      </c>
      <c r="G1809" s="1" t="s">
        <v>14</v>
      </c>
      <c r="H1809" s="1">
        <v>2.6E7</v>
      </c>
      <c r="I1809" s="1">
        <v>5.1</v>
      </c>
      <c r="J1809" s="1">
        <f>(IMDB_Movies!$C1809-IMDB_Movies!$H1809)</f>
        <v>-9352616</v>
      </c>
    </row>
    <row r="1810" ht="14.25" customHeight="1">
      <c r="A1810" s="1" t="s">
        <v>3184</v>
      </c>
      <c r="B1810" s="1">
        <v>107.0</v>
      </c>
      <c r="C1810" s="1">
        <v>1.6118077E7</v>
      </c>
      <c r="D1810" s="1" t="s">
        <v>70</v>
      </c>
      <c r="E1810" s="1" t="s">
        <v>70</v>
      </c>
      <c r="F1810" s="1" t="s">
        <v>3185</v>
      </c>
      <c r="G1810" s="1" t="s">
        <v>14</v>
      </c>
      <c r="H1810" s="1">
        <v>2.5E7</v>
      </c>
      <c r="I1810" s="1">
        <v>5.6</v>
      </c>
      <c r="J1810" s="1">
        <f>(IMDB_Movies!$C1810-IMDB_Movies!$H1810)</f>
        <v>-8881923</v>
      </c>
    </row>
    <row r="1811" ht="14.25" customHeight="1">
      <c r="A1811" s="1" t="s">
        <v>3186</v>
      </c>
      <c r="B1811" s="1">
        <v>90.0</v>
      </c>
      <c r="C1811" s="1">
        <v>1.5091542E7</v>
      </c>
      <c r="D1811" s="1" t="s">
        <v>3187</v>
      </c>
      <c r="E1811" s="1" t="s">
        <v>43</v>
      </c>
      <c r="F1811" s="1" t="s">
        <v>3188</v>
      </c>
      <c r="G1811" s="1" t="s">
        <v>119</v>
      </c>
      <c r="H1811" s="1">
        <v>2.5E7</v>
      </c>
      <c r="I1811" s="1">
        <v>5.3</v>
      </c>
      <c r="J1811" s="1">
        <f>(IMDB_Movies!$C1811-IMDB_Movies!$H1811)</f>
        <v>-9908458</v>
      </c>
    </row>
    <row r="1812" ht="14.25" customHeight="1">
      <c r="A1812" s="1" t="s">
        <v>3189</v>
      </c>
      <c r="B1812" s="1">
        <v>115.0</v>
      </c>
      <c r="C1812" s="1">
        <v>1.5045676E7</v>
      </c>
      <c r="D1812" s="1" t="s">
        <v>1184</v>
      </c>
      <c r="E1812" s="1" t="s">
        <v>70</v>
      </c>
      <c r="F1812" s="1" t="s">
        <v>3190</v>
      </c>
      <c r="G1812" s="1" t="s">
        <v>14</v>
      </c>
      <c r="H1812" s="1">
        <v>1.6E7</v>
      </c>
      <c r="I1812" s="1">
        <v>5.6</v>
      </c>
      <c r="J1812" s="1">
        <f>(IMDB_Movies!$C1812-IMDB_Movies!$H1812)</f>
        <v>-954324</v>
      </c>
    </row>
    <row r="1813" ht="14.25" customHeight="1">
      <c r="A1813" s="1" t="s">
        <v>3191</v>
      </c>
      <c r="B1813" s="1">
        <v>93.0</v>
      </c>
      <c r="C1813" s="1">
        <v>1.7427926E7</v>
      </c>
      <c r="D1813" s="1" t="s">
        <v>82</v>
      </c>
      <c r="E1813" s="1" t="s">
        <v>82</v>
      </c>
      <c r="F1813" s="1" t="s">
        <v>3192</v>
      </c>
      <c r="G1813" s="1" t="s">
        <v>14</v>
      </c>
      <c r="H1813" s="1">
        <v>8000000.0</v>
      </c>
      <c r="I1813" s="1">
        <v>5.9</v>
      </c>
      <c r="J1813" s="1">
        <f>(IMDB_Movies!$C1813-IMDB_Movies!$H1813)</f>
        <v>9427926</v>
      </c>
    </row>
    <row r="1814" ht="14.25" customHeight="1">
      <c r="A1814" s="1" t="s">
        <v>3193</v>
      </c>
      <c r="B1814" s="1">
        <v>99.0</v>
      </c>
      <c r="C1814" s="1">
        <v>1.4983572E7</v>
      </c>
      <c r="D1814" s="1" t="s">
        <v>545</v>
      </c>
      <c r="E1814" s="1" t="s">
        <v>57</v>
      </c>
      <c r="F1814" s="1" t="s">
        <v>3194</v>
      </c>
      <c r="G1814" s="1" t="s">
        <v>14</v>
      </c>
      <c r="H1814" s="1">
        <v>2.5E7</v>
      </c>
      <c r="I1814" s="1">
        <v>4.7</v>
      </c>
      <c r="J1814" s="1">
        <f>(IMDB_Movies!$C1814-IMDB_Movies!$H1814)</f>
        <v>-10016428</v>
      </c>
    </row>
    <row r="1815" ht="14.25" customHeight="1">
      <c r="A1815" s="1" t="s">
        <v>2132</v>
      </c>
      <c r="B1815" s="1">
        <v>107.0</v>
      </c>
      <c r="C1815" s="1">
        <v>1.463749E7</v>
      </c>
      <c r="D1815" s="1" t="s">
        <v>1073</v>
      </c>
      <c r="E1815" s="1" t="s">
        <v>82</v>
      </c>
      <c r="F1815" s="1" t="s">
        <v>3195</v>
      </c>
      <c r="G1815" s="1" t="s">
        <v>14</v>
      </c>
      <c r="H1815" s="1">
        <v>2.5E7</v>
      </c>
      <c r="I1815" s="1">
        <v>4.8</v>
      </c>
      <c r="J1815" s="1">
        <f>(IMDB_Movies!$C1815-IMDB_Movies!$H1815)</f>
        <v>-10362510</v>
      </c>
    </row>
    <row r="1816" ht="14.25" customHeight="1">
      <c r="A1816" s="1" t="s">
        <v>2482</v>
      </c>
      <c r="B1816" s="1">
        <v>110.0</v>
      </c>
      <c r="C1816" s="1">
        <v>1.4589444E7</v>
      </c>
      <c r="D1816" s="1" t="s">
        <v>545</v>
      </c>
      <c r="E1816" s="1" t="s">
        <v>57</v>
      </c>
      <c r="F1816" s="1" t="s">
        <v>3196</v>
      </c>
      <c r="G1816" s="1" t="s">
        <v>14</v>
      </c>
      <c r="H1816" s="1">
        <v>2.5E7</v>
      </c>
      <c r="I1816" s="1">
        <v>6.8</v>
      </c>
      <c r="J1816" s="1">
        <f>(IMDB_Movies!$C1816-IMDB_Movies!$H1816)</f>
        <v>-10410556</v>
      </c>
    </row>
    <row r="1817" ht="14.25" customHeight="1">
      <c r="A1817" s="1" t="s">
        <v>3197</v>
      </c>
      <c r="B1817" s="1">
        <v>101.0</v>
      </c>
      <c r="C1817" s="1">
        <v>1.4095303E7</v>
      </c>
      <c r="D1817" s="1" t="s">
        <v>970</v>
      </c>
      <c r="E1817" s="1" t="s">
        <v>12</v>
      </c>
      <c r="F1817" s="1" t="s">
        <v>3198</v>
      </c>
      <c r="G1817" s="1" t="s">
        <v>14</v>
      </c>
      <c r="H1817" s="1">
        <v>2.5E7</v>
      </c>
      <c r="I1817" s="1">
        <v>5.4</v>
      </c>
      <c r="J1817" s="1">
        <f>(IMDB_Movies!$C1817-IMDB_Movies!$H1817)</f>
        <v>-10904697</v>
      </c>
    </row>
    <row r="1818" ht="14.25" customHeight="1">
      <c r="A1818" s="1" t="s">
        <v>3199</v>
      </c>
      <c r="B1818" s="1">
        <v>85.0</v>
      </c>
      <c r="C1818" s="1">
        <v>1.3973532E7</v>
      </c>
      <c r="D1818" s="1" t="s">
        <v>407</v>
      </c>
      <c r="E1818" s="1" t="s">
        <v>57</v>
      </c>
      <c r="F1818" s="1" t="s">
        <v>3200</v>
      </c>
      <c r="G1818" s="1" t="s">
        <v>14</v>
      </c>
      <c r="H1818" s="1">
        <v>2.5E7</v>
      </c>
      <c r="I1818" s="1">
        <v>5.1</v>
      </c>
      <c r="J1818" s="1">
        <f>(IMDB_Movies!$C1818-IMDB_Movies!$H1818)</f>
        <v>-11026468</v>
      </c>
    </row>
    <row r="1819" ht="14.25" customHeight="1">
      <c r="A1819" s="1" t="s">
        <v>1746</v>
      </c>
      <c r="B1819" s="1">
        <v>132.0</v>
      </c>
      <c r="C1819" s="1">
        <v>1865774.0</v>
      </c>
      <c r="D1819" s="1" t="s">
        <v>3201</v>
      </c>
      <c r="E1819" s="1" t="s">
        <v>53</v>
      </c>
      <c r="F1819" s="1" t="s">
        <v>3202</v>
      </c>
      <c r="G1819" s="1" t="s">
        <v>14</v>
      </c>
      <c r="H1819" s="1">
        <v>3.0E7</v>
      </c>
      <c r="I1819" s="1">
        <v>7.0</v>
      </c>
      <c r="J1819" s="1">
        <f>(IMDB_Movies!$C1819-IMDB_Movies!$H1819)</f>
        <v>-28134226</v>
      </c>
    </row>
    <row r="1820" ht="14.25" customHeight="1">
      <c r="A1820" s="1" t="s">
        <v>1987</v>
      </c>
      <c r="B1820" s="1">
        <v>90.0</v>
      </c>
      <c r="C1820" s="1">
        <v>1.8860403E7</v>
      </c>
      <c r="D1820" s="1" t="s">
        <v>2243</v>
      </c>
      <c r="E1820" s="1" t="s">
        <v>82</v>
      </c>
      <c r="F1820" s="1" t="s">
        <v>3203</v>
      </c>
      <c r="G1820" s="1" t="s">
        <v>14</v>
      </c>
      <c r="H1820" s="1">
        <v>2.5E7</v>
      </c>
      <c r="I1820" s="1">
        <v>4.0</v>
      </c>
      <c r="J1820" s="1">
        <f>(IMDB_Movies!$C1820-IMDB_Movies!$H1820)</f>
        <v>-6139597</v>
      </c>
    </row>
    <row r="1821" ht="14.25" customHeight="1">
      <c r="A1821" s="1" t="s">
        <v>1620</v>
      </c>
      <c r="B1821" s="1">
        <v>145.0</v>
      </c>
      <c r="C1821" s="1">
        <v>1.303866E7</v>
      </c>
      <c r="D1821" s="1" t="s">
        <v>70</v>
      </c>
      <c r="E1821" s="1" t="s">
        <v>70</v>
      </c>
      <c r="F1821" s="1" t="s">
        <v>3204</v>
      </c>
      <c r="G1821" s="1" t="s">
        <v>14</v>
      </c>
      <c r="H1821" s="1">
        <v>2.5E7</v>
      </c>
      <c r="I1821" s="1">
        <v>7.3</v>
      </c>
      <c r="J1821" s="1">
        <f>(IMDB_Movies!$C1821-IMDB_Movies!$H1821)</f>
        <v>-11961340</v>
      </c>
    </row>
    <row r="1822" ht="14.25" customHeight="1">
      <c r="A1822" s="1" t="s">
        <v>973</v>
      </c>
      <c r="B1822" s="1">
        <v>110.0</v>
      </c>
      <c r="C1822" s="1">
        <v>2.8831145E7</v>
      </c>
      <c r="D1822" s="1" t="s">
        <v>1328</v>
      </c>
      <c r="E1822" s="1" t="s">
        <v>70</v>
      </c>
      <c r="F1822" s="1" t="s">
        <v>3205</v>
      </c>
      <c r="G1822" s="1" t="s">
        <v>14</v>
      </c>
      <c r="H1822" s="1">
        <v>2.5E7</v>
      </c>
      <c r="I1822" s="1">
        <v>6.8</v>
      </c>
      <c r="J1822" s="1">
        <f>(IMDB_Movies!$C1822-IMDB_Movies!$H1822)</f>
        <v>3831145</v>
      </c>
    </row>
    <row r="1823" ht="14.25" customHeight="1">
      <c r="A1823" s="1" t="s">
        <v>1408</v>
      </c>
      <c r="B1823" s="1">
        <v>122.0</v>
      </c>
      <c r="C1823" s="1">
        <v>1.1538204E7</v>
      </c>
      <c r="D1823" s="1" t="s">
        <v>3206</v>
      </c>
      <c r="E1823" s="1" t="s">
        <v>62</v>
      </c>
      <c r="F1823" s="1" t="s">
        <v>3207</v>
      </c>
      <c r="G1823" s="1" t="s">
        <v>14</v>
      </c>
      <c r="H1823" s="1">
        <v>2.5E7</v>
      </c>
      <c r="I1823" s="1">
        <v>7.0</v>
      </c>
      <c r="J1823" s="1">
        <f>(IMDB_Movies!$C1823-IMDB_Movies!$H1823)</f>
        <v>-13461796</v>
      </c>
    </row>
    <row r="1824" ht="14.25" customHeight="1">
      <c r="A1824" s="1" t="s">
        <v>2083</v>
      </c>
      <c r="B1824" s="1">
        <v>107.0</v>
      </c>
      <c r="C1824" s="1">
        <v>1.1008432E7</v>
      </c>
      <c r="D1824" s="1" t="s">
        <v>616</v>
      </c>
      <c r="E1824" s="1" t="s">
        <v>53</v>
      </c>
      <c r="F1824" s="1" t="s">
        <v>3208</v>
      </c>
      <c r="G1824" s="1" t="s">
        <v>14</v>
      </c>
      <c r="H1824" s="1">
        <v>2.5E7</v>
      </c>
      <c r="I1824" s="1">
        <v>7.1</v>
      </c>
      <c r="J1824" s="1">
        <f>(IMDB_Movies!$C1824-IMDB_Movies!$H1824)</f>
        <v>-13991568</v>
      </c>
    </row>
    <row r="1825" ht="14.25" customHeight="1">
      <c r="A1825" s="1" t="s">
        <v>3209</v>
      </c>
      <c r="B1825" s="1">
        <v>127.0</v>
      </c>
      <c r="C1825" s="1">
        <v>1.2188642E7</v>
      </c>
      <c r="D1825" s="1" t="s">
        <v>2017</v>
      </c>
      <c r="E1825" s="1" t="s">
        <v>53</v>
      </c>
      <c r="F1825" s="1" t="s">
        <v>3210</v>
      </c>
      <c r="G1825" s="1" t="s">
        <v>14</v>
      </c>
      <c r="H1825" s="1">
        <v>2.6E7</v>
      </c>
      <c r="I1825" s="1">
        <v>6.9</v>
      </c>
      <c r="J1825" s="1">
        <f>(IMDB_Movies!$C1825-IMDB_Movies!$H1825)</f>
        <v>-13811358</v>
      </c>
    </row>
    <row r="1826" ht="14.25" customHeight="1">
      <c r="A1826" s="1" t="s">
        <v>1837</v>
      </c>
      <c r="B1826" s="1">
        <v>99.0</v>
      </c>
      <c r="C1826" s="1">
        <v>1.11E7</v>
      </c>
      <c r="D1826" s="1" t="s">
        <v>882</v>
      </c>
      <c r="E1826" s="1" t="s">
        <v>12</v>
      </c>
      <c r="F1826" s="1" t="s">
        <v>3211</v>
      </c>
      <c r="G1826" s="1" t="s">
        <v>14</v>
      </c>
      <c r="H1826" s="1">
        <v>2.5E7</v>
      </c>
      <c r="I1826" s="1">
        <v>7.3</v>
      </c>
      <c r="J1826" s="1">
        <f>(IMDB_Movies!$C1826-IMDB_Movies!$H1826)</f>
        <v>-13900000</v>
      </c>
    </row>
    <row r="1827" ht="14.25" customHeight="1">
      <c r="A1827" s="1" t="s">
        <v>2836</v>
      </c>
      <c r="B1827" s="1">
        <v>140.0</v>
      </c>
      <c r="C1827" s="1">
        <v>1.3651662E7</v>
      </c>
      <c r="D1827" s="1" t="s">
        <v>1328</v>
      </c>
      <c r="E1827" s="1" t="s">
        <v>70</v>
      </c>
      <c r="F1827" s="1" t="s">
        <v>3212</v>
      </c>
      <c r="G1827" s="1" t="s">
        <v>14</v>
      </c>
      <c r="H1827" s="1">
        <v>2.5E7</v>
      </c>
      <c r="I1827" s="1">
        <v>8.2</v>
      </c>
      <c r="J1827" s="1">
        <f>(IMDB_Movies!$C1827-IMDB_Movies!$H1827)</f>
        <v>-11348338</v>
      </c>
    </row>
    <row r="1828" ht="14.25" customHeight="1">
      <c r="A1828" s="1" t="s">
        <v>1734</v>
      </c>
      <c r="B1828" s="1">
        <v>133.0</v>
      </c>
      <c r="C1828" s="1">
        <v>1.1030963E7</v>
      </c>
      <c r="D1828" s="1" t="s">
        <v>3213</v>
      </c>
      <c r="E1828" s="1" t="s">
        <v>53</v>
      </c>
      <c r="F1828" s="1" t="s">
        <v>3214</v>
      </c>
      <c r="G1828" s="1" t="s">
        <v>14</v>
      </c>
      <c r="H1828" s="1">
        <v>2.8E7</v>
      </c>
      <c r="I1828" s="1">
        <v>7.1</v>
      </c>
      <c r="J1828" s="1">
        <f>(IMDB_Movies!$C1828-IMDB_Movies!$H1828)</f>
        <v>-16969037</v>
      </c>
    </row>
    <row r="1829" ht="14.25" customHeight="1">
      <c r="A1829" s="1" t="s">
        <v>1649</v>
      </c>
      <c r="B1829" s="1">
        <v>271.0</v>
      </c>
      <c r="C1829" s="1">
        <v>1.076996E7</v>
      </c>
      <c r="D1829" s="1" t="s">
        <v>734</v>
      </c>
      <c r="E1829" s="1" t="s">
        <v>70</v>
      </c>
      <c r="F1829" s="1" t="s">
        <v>3215</v>
      </c>
      <c r="G1829" s="1" t="s">
        <v>14</v>
      </c>
      <c r="H1829" s="1">
        <v>2.5E7</v>
      </c>
      <c r="I1829" s="1">
        <v>7.7</v>
      </c>
      <c r="J1829" s="1">
        <f>(IMDB_Movies!$C1829-IMDB_Movies!$H1829)</f>
        <v>-14230040</v>
      </c>
    </row>
    <row r="1830" ht="14.25" customHeight="1">
      <c r="A1830" s="1" t="s">
        <v>2783</v>
      </c>
      <c r="B1830" s="1">
        <v>112.0</v>
      </c>
      <c r="C1830" s="1">
        <v>1.091175E7</v>
      </c>
      <c r="D1830" s="1" t="s">
        <v>1198</v>
      </c>
      <c r="E1830" s="1" t="s">
        <v>70</v>
      </c>
      <c r="F1830" s="1" t="s">
        <v>3216</v>
      </c>
      <c r="G1830" s="1" t="s">
        <v>14</v>
      </c>
      <c r="H1830" s="1">
        <v>2.5E7</v>
      </c>
      <c r="I1830" s="1">
        <v>6.5</v>
      </c>
      <c r="J1830" s="1">
        <f>(IMDB_Movies!$C1830-IMDB_Movies!$H1830)</f>
        <v>-14088250</v>
      </c>
    </row>
    <row r="1831" ht="14.25" customHeight="1">
      <c r="A1831" s="1" t="s">
        <v>1780</v>
      </c>
      <c r="B1831" s="1">
        <v>99.0</v>
      </c>
      <c r="C1831" s="1">
        <v>1.0719367E7</v>
      </c>
      <c r="D1831" s="1" t="s">
        <v>3217</v>
      </c>
      <c r="E1831" s="1" t="s">
        <v>70</v>
      </c>
      <c r="F1831" s="1" t="s">
        <v>3218</v>
      </c>
      <c r="G1831" s="1" t="s">
        <v>14</v>
      </c>
      <c r="H1831" s="1">
        <v>2.5E7</v>
      </c>
      <c r="I1831" s="1">
        <v>4.9</v>
      </c>
      <c r="J1831" s="1">
        <f>(IMDB_Movies!$C1831-IMDB_Movies!$H1831)</f>
        <v>-14280633</v>
      </c>
    </row>
    <row r="1832" ht="14.25" customHeight="1">
      <c r="A1832" s="1" t="s">
        <v>3219</v>
      </c>
      <c r="B1832" s="1">
        <v>100.0</v>
      </c>
      <c r="C1832" s="1">
        <v>1.0114315E7</v>
      </c>
      <c r="D1832" s="1" t="s">
        <v>719</v>
      </c>
      <c r="E1832" s="1" t="s">
        <v>70</v>
      </c>
      <c r="F1832" s="1" t="s">
        <v>3220</v>
      </c>
      <c r="G1832" s="1" t="s">
        <v>14</v>
      </c>
      <c r="H1832" s="1">
        <v>2.5E7</v>
      </c>
      <c r="I1832" s="1">
        <v>6.4</v>
      </c>
      <c r="J1832" s="1">
        <f>(IMDB_Movies!$C1832-IMDB_Movies!$H1832)</f>
        <v>-14885685</v>
      </c>
    </row>
    <row r="1833" ht="14.25" customHeight="1">
      <c r="A1833" s="1" t="s">
        <v>3221</v>
      </c>
      <c r="B1833" s="1">
        <v>92.0</v>
      </c>
      <c r="C1833" s="1">
        <v>4.9122319E7</v>
      </c>
      <c r="D1833" s="1" t="s">
        <v>2243</v>
      </c>
      <c r="E1833" s="1" t="s">
        <v>82</v>
      </c>
      <c r="F1833" s="1" t="s">
        <v>3222</v>
      </c>
      <c r="G1833" s="1" t="s">
        <v>14</v>
      </c>
      <c r="H1833" s="1">
        <v>1.4E7</v>
      </c>
      <c r="I1833" s="1">
        <v>5.9</v>
      </c>
      <c r="J1833" s="1">
        <f>(IMDB_Movies!$C1833-IMDB_Movies!$H1833)</f>
        <v>35122319</v>
      </c>
    </row>
    <row r="1834" ht="14.25" customHeight="1">
      <c r="A1834" s="1" t="s">
        <v>3223</v>
      </c>
      <c r="B1834" s="1">
        <v>105.0</v>
      </c>
      <c r="C1834" s="1">
        <v>1.007E7</v>
      </c>
      <c r="D1834" s="1" t="s">
        <v>545</v>
      </c>
      <c r="E1834" s="1" t="s">
        <v>57</v>
      </c>
      <c r="F1834" s="1" t="s">
        <v>3224</v>
      </c>
      <c r="G1834" s="1" t="s">
        <v>14</v>
      </c>
      <c r="H1834" s="1">
        <v>2.5E7</v>
      </c>
      <c r="I1834" s="1">
        <v>6.2</v>
      </c>
      <c r="J1834" s="1">
        <f>(IMDB_Movies!$C1834-IMDB_Movies!$H1834)</f>
        <v>-14930000</v>
      </c>
    </row>
    <row r="1835" ht="14.25" customHeight="1">
      <c r="A1835" s="1" t="s">
        <v>1514</v>
      </c>
      <c r="B1835" s="1">
        <v>110.0</v>
      </c>
      <c r="C1835" s="1">
        <v>1.0324441E7</v>
      </c>
      <c r="D1835" s="1" t="s">
        <v>379</v>
      </c>
      <c r="E1835" s="1" t="s">
        <v>12</v>
      </c>
      <c r="F1835" s="1" t="s">
        <v>3225</v>
      </c>
      <c r="G1835" s="1" t="s">
        <v>14</v>
      </c>
      <c r="H1835" s="1">
        <v>2.5E7</v>
      </c>
      <c r="I1835" s="1">
        <v>5.8</v>
      </c>
      <c r="J1835" s="1">
        <f>(IMDB_Movies!$C1835-IMDB_Movies!$H1835)</f>
        <v>-14675559</v>
      </c>
    </row>
    <row r="1836" ht="14.25" customHeight="1">
      <c r="A1836" s="1" t="s">
        <v>2537</v>
      </c>
      <c r="B1836" s="1">
        <v>116.0</v>
      </c>
      <c r="C1836" s="1">
        <v>7156933.0</v>
      </c>
      <c r="D1836" s="1" t="s">
        <v>917</v>
      </c>
      <c r="E1836" s="1" t="s">
        <v>57</v>
      </c>
      <c r="F1836" s="1" t="s">
        <v>3226</v>
      </c>
      <c r="G1836" s="1" t="s">
        <v>14</v>
      </c>
      <c r="H1836" s="1">
        <v>2.5E7</v>
      </c>
      <c r="I1836" s="1">
        <v>6.7</v>
      </c>
      <c r="J1836" s="1">
        <f>(IMDB_Movies!$C1836-IMDB_Movies!$H1836)</f>
        <v>-17843067</v>
      </c>
    </row>
    <row r="1837" ht="14.25" customHeight="1">
      <c r="A1837" s="1" t="s">
        <v>3227</v>
      </c>
      <c r="B1837" s="1">
        <v>88.0</v>
      </c>
      <c r="C1837" s="1">
        <v>9286314.0</v>
      </c>
      <c r="D1837" s="1" t="s">
        <v>224</v>
      </c>
      <c r="E1837" s="1" t="s">
        <v>12</v>
      </c>
      <c r="F1837" s="1" t="s">
        <v>3228</v>
      </c>
      <c r="G1837" s="1" t="s">
        <v>14</v>
      </c>
      <c r="H1837" s="1">
        <v>1.7E7</v>
      </c>
      <c r="I1837" s="1">
        <v>5.9</v>
      </c>
      <c r="J1837" s="1">
        <f>(IMDB_Movies!$C1837-IMDB_Movies!$H1837)</f>
        <v>-7713686</v>
      </c>
    </row>
    <row r="1838" ht="14.25" customHeight="1">
      <c r="A1838" s="1" t="s">
        <v>3229</v>
      </c>
      <c r="B1838" s="1">
        <v>111.0</v>
      </c>
      <c r="C1838" s="1">
        <v>56692.0</v>
      </c>
      <c r="D1838" s="1" t="s">
        <v>2360</v>
      </c>
      <c r="E1838" s="1" t="s">
        <v>43</v>
      </c>
      <c r="F1838" s="1" t="s">
        <v>3230</v>
      </c>
      <c r="G1838" s="1" t="s">
        <v>14</v>
      </c>
      <c r="H1838" s="1">
        <v>2.5E7</v>
      </c>
      <c r="I1838" s="1">
        <v>7.3</v>
      </c>
      <c r="J1838" s="1">
        <f>(IMDB_Movies!$C1838-IMDB_Movies!$H1838)</f>
        <v>-24943308</v>
      </c>
    </row>
    <row r="1839" ht="14.25" customHeight="1">
      <c r="A1839" s="1" t="s">
        <v>3231</v>
      </c>
      <c r="B1839" s="1">
        <v>95.0</v>
      </c>
      <c r="C1839" s="1">
        <v>5654777.0</v>
      </c>
      <c r="D1839" s="1" t="s">
        <v>1254</v>
      </c>
      <c r="E1839" s="1" t="s">
        <v>12</v>
      </c>
      <c r="F1839" s="1" t="s">
        <v>3232</v>
      </c>
      <c r="G1839" s="1" t="s">
        <v>14</v>
      </c>
      <c r="H1839" s="1">
        <v>2.5E7</v>
      </c>
      <c r="I1839" s="1">
        <v>4.1</v>
      </c>
      <c r="J1839" s="1">
        <f>(IMDB_Movies!$C1839-IMDB_Movies!$H1839)</f>
        <v>-19345223</v>
      </c>
    </row>
    <row r="1840" ht="14.25" customHeight="1">
      <c r="A1840" s="1" t="s">
        <v>2682</v>
      </c>
      <c r="B1840" s="1">
        <v>95.0</v>
      </c>
      <c r="C1840" s="1">
        <v>5516708.0</v>
      </c>
      <c r="D1840" s="1" t="s">
        <v>631</v>
      </c>
      <c r="E1840" s="1" t="s">
        <v>57</v>
      </c>
      <c r="F1840" s="1" t="s">
        <v>3233</v>
      </c>
      <c r="G1840" s="1" t="s">
        <v>14</v>
      </c>
      <c r="H1840" s="1">
        <v>2.5E7</v>
      </c>
      <c r="I1840" s="1">
        <v>4.9</v>
      </c>
      <c r="J1840" s="1">
        <f>(IMDB_Movies!$C1840-IMDB_Movies!$H1840)</f>
        <v>-19483292</v>
      </c>
    </row>
    <row r="1841" ht="14.25" customHeight="1">
      <c r="A1841" s="1" t="s">
        <v>567</v>
      </c>
      <c r="B1841" s="1">
        <v>127.0</v>
      </c>
      <c r="C1841" s="1">
        <v>5128124.0</v>
      </c>
      <c r="D1841" s="1" t="s">
        <v>616</v>
      </c>
      <c r="E1841" s="1" t="s">
        <v>53</v>
      </c>
      <c r="F1841" s="1" t="s">
        <v>3234</v>
      </c>
      <c r="G1841" s="1" t="s">
        <v>14</v>
      </c>
      <c r="H1841" s="1">
        <v>2.5E7</v>
      </c>
      <c r="I1841" s="1">
        <v>7.9</v>
      </c>
      <c r="J1841" s="1">
        <f>(IMDB_Movies!$C1841-IMDB_Movies!$H1841)</f>
        <v>-19871876</v>
      </c>
    </row>
    <row r="1842" ht="14.25" customHeight="1">
      <c r="A1842" s="1" t="s">
        <v>3235</v>
      </c>
      <c r="B1842" s="1">
        <v>104.0</v>
      </c>
      <c r="C1842" s="1">
        <v>4064333.0</v>
      </c>
      <c r="D1842" s="1" t="s">
        <v>712</v>
      </c>
      <c r="E1842" s="1" t="s">
        <v>12</v>
      </c>
      <c r="F1842" s="1" t="s">
        <v>3236</v>
      </c>
      <c r="G1842" s="1" t="s">
        <v>14</v>
      </c>
      <c r="H1842" s="1">
        <v>2.5E7</v>
      </c>
      <c r="I1842" s="1">
        <v>5.2</v>
      </c>
      <c r="J1842" s="1">
        <f>(IMDB_Movies!$C1842-IMDB_Movies!$H1842)</f>
        <v>-20935667</v>
      </c>
    </row>
    <row r="1843" ht="14.25" customHeight="1">
      <c r="A1843" s="1" t="s">
        <v>3237</v>
      </c>
      <c r="B1843" s="1">
        <v>95.0</v>
      </c>
      <c r="C1843" s="1">
        <v>4006906.0</v>
      </c>
      <c r="D1843" s="1" t="s">
        <v>407</v>
      </c>
      <c r="E1843" s="1" t="s">
        <v>57</v>
      </c>
      <c r="F1843" s="1" t="s">
        <v>3238</v>
      </c>
      <c r="G1843" s="1" t="s">
        <v>14</v>
      </c>
      <c r="H1843" s="1">
        <v>1.5E7</v>
      </c>
      <c r="I1843" s="1">
        <v>4.1</v>
      </c>
      <c r="J1843" s="1">
        <f>(IMDB_Movies!$C1843-IMDB_Movies!$H1843)</f>
        <v>-10993094</v>
      </c>
    </row>
    <row r="1844" ht="14.25" customHeight="1">
      <c r="A1844" s="1" t="s">
        <v>3053</v>
      </c>
      <c r="B1844" s="1">
        <v>121.0</v>
      </c>
      <c r="C1844" s="1">
        <v>3073392.0</v>
      </c>
      <c r="D1844" s="1" t="s">
        <v>815</v>
      </c>
      <c r="E1844" s="1" t="s">
        <v>70</v>
      </c>
      <c r="F1844" s="1" t="s">
        <v>3239</v>
      </c>
      <c r="G1844" s="1" t="s">
        <v>14</v>
      </c>
      <c r="H1844" s="1">
        <v>2.5E7</v>
      </c>
      <c r="I1844" s="1">
        <v>6.6</v>
      </c>
      <c r="J1844" s="1">
        <f>(IMDB_Movies!$C1844-IMDB_Movies!$H1844)</f>
        <v>-21926608</v>
      </c>
    </row>
    <row r="1845" ht="14.25" customHeight="1">
      <c r="A1845" s="1" t="s">
        <v>1536</v>
      </c>
      <c r="B1845" s="1">
        <v>92.0</v>
      </c>
      <c r="C1845" s="1">
        <v>1550000.0</v>
      </c>
      <c r="D1845" s="1" t="s">
        <v>3240</v>
      </c>
      <c r="E1845" s="1" t="s">
        <v>12</v>
      </c>
      <c r="F1845" s="1" t="s">
        <v>3241</v>
      </c>
      <c r="G1845" s="1" t="s">
        <v>14</v>
      </c>
      <c r="H1845" s="1">
        <v>2.5E7</v>
      </c>
      <c r="I1845" s="1">
        <v>2.9</v>
      </c>
      <c r="J1845" s="1">
        <f>(IMDB_Movies!$C1845-IMDB_Movies!$H1845)</f>
        <v>-23450000</v>
      </c>
    </row>
    <row r="1846" ht="14.25" customHeight="1">
      <c r="A1846" s="1" t="s">
        <v>3242</v>
      </c>
      <c r="B1846" s="1">
        <v>107.0</v>
      </c>
      <c r="C1846" s="1">
        <v>871527.0</v>
      </c>
      <c r="D1846" s="1" t="s">
        <v>797</v>
      </c>
      <c r="E1846" s="1" t="s">
        <v>62</v>
      </c>
      <c r="F1846" s="1" t="s">
        <v>3243</v>
      </c>
      <c r="G1846" s="1" t="s">
        <v>14</v>
      </c>
      <c r="H1846" s="1">
        <v>2.5E7</v>
      </c>
      <c r="I1846" s="1">
        <v>6.5</v>
      </c>
      <c r="J1846" s="1">
        <f>(IMDB_Movies!$C1846-IMDB_Movies!$H1846)</f>
        <v>-24128473</v>
      </c>
    </row>
    <row r="1847" ht="14.25" customHeight="1">
      <c r="A1847" s="1" t="s">
        <v>3244</v>
      </c>
      <c r="B1847" s="1">
        <v>117.0</v>
      </c>
      <c r="C1847" s="1">
        <v>777423.0</v>
      </c>
      <c r="D1847" s="1" t="s">
        <v>616</v>
      </c>
      <c r="E1847" s="1" t="s">
        <v>53</v>
      </c>
      <c r="F1847" s="1" t="s">
        <v>3245</v>
      </c>
      <c r="G1847" s="1" t="s">
        <v>14</v>
      </c>
      <c r="H1847" s="1">
        <v>2.5E7</v>
      </c>
      <c r="I1847" s="1">
        <v>7.2</v>
      </c>
      <c r="J1847" s="1">
        <f>(IMDB_Movies!$C1847-IMDB_Movies!$H1847)</f>
        <v>-24222577</v>
      </c>
    </row>
    <row r="1848" ht="14.25" customHeight="1">
      <c r="A1848" s="1" t="s">
        <v>2992</v>
      </c>
      <c r="B1848" s="1">
        <v>107.0</v>
      </c>
      <c r="C1848" s="1">
        <v>1186957.0</v>
      </c>
      <c r="D1848" s="1" t="s">
        <v>70</v>
      </c>
      <c r="E1848" s="1" t="s">
        <v>70</v>
      </c>
      <c r="F1848" s="1" t="s">
        <v>3246</v>
      </c>
      <c r="G1848" s="1" t="s">
        <v>14</v>
      </c>
      <c r="H1848" s="1">
        <v>2.5E7</v>
      </c>
      <c r="I1848" s="1">
        <v>6.8</v>
      </c>
      <c r="J1848" s="1">
        <f>(IMDB_Movies!$C1848-IMDB_Movies!$H1848)</f>
        <v>-23813043</v>
      </c>
    </row>
    <row r="1849" ht="14.25" customHeight="1">
      <c r="A1849" s="1" t="s">
        <v>3247</v>
      </c>
      <c r="B1849" s="1">
        <v>131.0</v>
      </c>
      <c r="C1849" s="1">
        <v>85433.0</v>
      </c>
      <c r="D1849" s="1" t="s">
        <v>3248</v>
      </c>
      <c r="E1849" s="1" t="s">
        <v>62</v>
      </c>
      <c r="F1849" s="1" t="s">
        <v>3249</v>
      </c>
      <c r="G1849" s="1" t="s">
        <v>14</v>
      </c>
      <c r="H1849" s="1">
        <v>1.35E7</v>
      </c>
      <c r="I1849" s="1">
        <v>7.8</v>
      </c>
      <c r="J1849" s="1">
        <f>(IMDB_Movies!$C1849-IMDB_Movies!$H1849)</f>
        <v>-13414567</v>
      </c>
    </row>
    <row r="1850" ht="14.25" customHeight="1">
      <c r="A1850" s="1" t="s">
        <v>3250</v>
      </c>
      <c r="B1850" s="1">
        <v>122.0</v>
      </c>
      <c r="C1850" s="1">
        <v>1697956.0</v>
      </c>
      <c r="D1850" s="1" t="s">
        <v>723</v>
      </c>
      <c r="E1850" s="1" t="s">
        <v>62</v>
      </c>
      <c r="F1850" s="1" t="s">
        <v>3251</v>
      </c>
      <c r="G1850" s="1" t="s">
        <v>14</v>
      </c>
      <c r="H1850" s="1">
        <v>2.0E7</v>
      </c>
      <c r="I1850" s="1">
        <v>6.7</v>
      </c>
      <c r="J1850" s="1">
        <f>(IMDB_Movies!$C1850-IMDB_Movies!$H1850)</f>
        <v>-18302044</v>
      </c>
    </row>
    <row r="1851" ht="14.25" customHeight="1">
      <c r="A1851" s="1" t="s">
        <v>3138</v>
      </c>
      <c r="B1851" s="1">
        <v>134.0</v>
      </c>
      <c r="C1851" s="1">
        <v>183662.0</v>
      </c>
      <c r="D1851" s="1" t="s">
        <v>917</v>
      </c>
      <c r="E1851" s="1" t="s">
        <v>57</v>
      </c>
      <c r="F1851" s="1" t="s">
        <v>3252</v>
      </c>
      <c r="G1851" s="1" t="s">
        <v>90</v>
      </c>
      <c r="H1851" s="1">
        <v>2.5E7</v>
      </c>
      <c r="I1851" s="1">
        <v>7.1</v>
      </c>
      <c r="J1851" s="1">
        <f>(IMDB_Movies!$C1851-IMDB_Movies!$H1851)</f>
        <v>-24816338</v>
      </c>
    </row>
    <row r="1852" ht="14.25" customHeight="1">
      <c r="A1852" s="1" t="s">
        <v>1324</v>
      </c>
      <c r="B1852" s="1">
        <v>117.0</v>
      </c>
      <c r="C1852" s="1">
        <v>134904.0</v>
      </c>
      <c r="D1852" s="1" t="s">
        <v>1556</v>
      </c>
      <c r="E1852" s="1" t="s">
        <v>57</v>
      </c>
      <c r="F1852" s="1" t="s">
        <v>3253</v>
      </c>
      <c r="G1852" s="1" t="s">
        <v>14</v>
      </c>
      <c r="H1852" s="1">
        <v>2.5E7</v>
      </c>
      <c r="I1852" s="1">
        <v>5.7</v>
      </c>
      <c r="J1852" s="1">
        <f>(IMDB_Movies!$C1852-IMDB_Movies!$H1852)</f>
        <v>-24865096</v>
      </c>
    </row>
    <row r="1853" ht="14.25" customHeight="1">
      <c r="A1853" s="1" t="s">
        <v>112</v>
      </c>
      <c r="B1853" s="1">
        <v>138.0</v>
      </c>
      <c r="C1853" s="1">
        <v>1.696939E7</v>
      </c>
      <c r="D1853" s="1" t="s">
        <v>790</v>
      </c>
      <c r="E1853" s="1" t="s">
        <v>62</v>
      </c>
      <c r="F1853" s="1" t="s">
        <v>3254</v>
      </c>
      <c r="G1853" s="1" t="s">
        <v>14</v>
      </c>
      <c r="H1853" s="1">
        <v>2.5E7</v>
      </c>
      <c r="I1853" s="1">
        <v>5.3</v>
      </c>
      <c r="J1853" s="1">
        <f>(IMDB_Movies!$C1853-IMDB_Movies!$H1853)</f>
        <v>-8030610</v>
      </c>
    </row>
    <row r="1854" ht="14.25" customHeight="1">
      <c r="A1854" s="1" t="s">
        <v>3255</v>
      </c>
      <c r="B1854" s="1">
        <v>100.0</v>
      </c>
      <c r="C1854" s="1">
        <v>129115.0</v>
      </c>
      <c r="D1854" s="1" t="s">
        <v>328</v>
      </c>
      <c r="E1854" s="1" t="s">
        <v>12</v>
      </c>
      <c r="F1854" s="1" t="s">
        <v>3256</v>
      </c>
      <c r="G1854" s="1" t="s">
        <v>58</v>
      </c>
      <c r="H1854" s="1">
        <v>2.5E7</v>
      </c>
      <c r="I1854" s="1">
        <v>6.5</v>
      </c>
      <c r="J1854" s="1">
        <f>(IMDB_Movies!$C1854-IMDB_Movies!$H1854)</f>
        <v>-24870885</v>
      </c>
    </row>
    <row r="1855" ht="14.25" customHeight="1">
      <c r="A1855" s="1" t="s">
        <v>1918</v>
      </c>
      <c r="B1855" s="1">
        <v>119.0</v>
      </c>
      <c r="C1855" s="1">
        <v>3.47E7</v>
      </c>
      <c r="D1855" s="1" t="s">
        <v>129</v>
      </c>
      <c r="E1855" s="1" t="s">
        <v>70</v>
      </c>
      <c r="F1855" s="1" t="s">
        <v>3257</v>
      </c>
      <c r="G1855" s="1" t="s">
        <v>14</v>
      </c>
      <c r="H1855" s="1">
        <v>1.4E7</v>
      </c>
      <c r="I1855" s="1">
        <v>7.7</v>
      </c>
      <c r="J1855" s="1">
        <f>(IMDB_Movies!$C1855-IMDB_Movies!$H1855)</f>
        <v>20700000</v>
      </c>
    </row>
    <row r="1856" ht="14.25" customHeight="1">
      <c r="A1856" s="1" t="s">
        <v>1526</v>
      </c>
      <c r="B1856" s="1">
        <v>137.0</v>
      </c>
      <c r="C1856" s="1">
        <v>717753.0</v>
      </c>
      <c r="D1856" s="1" t="s">
        <v>2360</v>
      </c>
      <c r="E1856" s="1" t="s">
        <v>43</v>
      </c>
      <c r="F1856" s="1" t="s">
        <v>3258</v>
      </c>
      <c r="G1856" s="1" t="s">
        <v>14</v>
      </c>
      <c r="H1856" s="1">
        <v>2.5E7</v>
      </c>
      <c r="I1856" s="1">
        <v>6.1</v>
      </c>
      <c r="J1856" s="1">
        <f>(IMDB_Movies!$C1856-IMDB_Movies!$H1856)</f>
        <v>-24282247</v>
      </c>
    </row>
    <row r="1857" ht="14.25" customHeight="1">
      <c r="A1857" s="1" t="s">
        <v>3259</v>
      </c>
      <c r="B1857" s="1">
        <v>119.0</v>
      </c>
      <c r="C1857" s="1">
        <v>1.09713132E8</v>
      </c>
      <c r="D1857" s="1" t="s">
        <v>700</v>
      </c>
      <c r="E1857" s="1" t="s">
        <v>43</v>
      </c>
      <c r="F1857" s="1" t="s">
        <v>3260</v>
      </c>
      <c r="G1857" s="1" t="s">
        <v>14</v>
      </c>
      <c r="H1857" s="1">
        <v>2.5E7</v>
      </c>
      <c r="I1857" s="1">
        <v>7.3</v>
      </c>
      <c r="J1857" s="1">
        <f>(IMDB_Movies!$C1857-IMDB_Movies!$H1857)</f>
        <v>84713132</v>
      </c>
    </row>
    <row r="1858" ht="14.25" customHeight="1">
      <c r="A1858" s="1" t="s">
        <v>919</v>
      </c>
      <c r="B1858" s="1">
        <v>139.0</v>
      </c>
      <c r="C1858" s="1">
        <v>7.0269171E7</v>
      </c>
      <c r="D1858" s="1" t="s">
        <v>1328</v>
      </c>
      <c r="E1858" s="1" t="s">
        <v>70</v>
      </c>
      <c r="F1858" s="1" t="s">
        <v>3261</v>
      </c>
      <c r="G1858" s="1" t="s">
        <v>14</v>
      </c>
      <c r="H1858" s="1">
        <v>2.4E7</v>
      </c>
      <c r="I1858" s="1">
        <v>7.2</v>
      </c>
      <c r="J1858" s="1">
        <f>(IMDB_Movies!$C1858-IMDB_Movies!$H1858)</f>
        <v>46269171</v>
      </c>
    </row>
    <row r="1859" ht="14.25" customHeight="1">
      <c r="A1859" s="1" t="s">
        <v>2132</v>
      </c>
      <c r="B1859" s="1">
        <v>120.0</v>
      </c>
      <c r="C1859" s="1">
        <v>1.01334374E8</v>
      </c>
      <c r="D1859" s="1" t="s">
        <v>2133</v>
      </c>
      <c r="E1859" s="1" t="s">
        <v>82</v>
      </c>
      <c r="F1859" s="1" t="s">
        <v>3262</v>
      </c>
      <c r="G1859" s="1" t="s">
        <v>14</v>
      </c>
      <c r="H1859" s="1">
        <v>2.4E7</v>
      </c>
      <c r="I1859" s="1">
        <v>6.1</v>
      </c>
      <c r="J1859" s="1">
        <f>(IMDB_Movies!$C1859-IMDB_Movies!$H1859)</f>
        <v>77334374</v>
      </c>
    </row>
    <row r="1860" ht="14.25" customHeight="1">
      <c r="A1860" s="1" t="s">
        <v>2836</v>
      </c>
      <c r="B1860" s="1">
        <v>98.0</v>
      </c>
      <c r="C1860" s="1">
        <v>1512815.0</v>
      </c>
      <c r="D1860" s="1" t="s">
        <v>3263</v>
      </c>
      <c r="E1860" s="1" t="s">
        <v>12</v>
      </c>
      <c r="F1860" s="1" t="s">
        <v>3264</v>
      </c>
      <c r="G1860" s="1" t="s">
        <v>14</v>
      </c>
      <c r="H1860" s="1">
        <v>2.5E7</v>
      </c>
      <c r="I1860" s="1">
        <v>5.8</v>
      </c>
      <c r="J1860" s="1">
        <f>(IMDB_Movies!$C1860-IMDB_Movies!$H1860)</f>
        <v>-23487185</v>
      </c>
    </row>
    <row r="1861" ht="14.25" customHeight="1">
      <c r="A1861" s="1" t="s">
        <v>521</v>
      </c>
      <c r="B1861" s="1">
        <v>106.0</v>
      </c>
      <c r="C1861" s="1">
        <v>6.5182182E7</v>
      </c>
      <c r="D1861" s="1" t="s">
        <v>631</v>
      </c>
      <c r="E1861" s="1" t="s">
        <v>57</v>
      </c>
      <c r="F1861" s="1" t="s">
        <v>3265</v>
      </c>
      <c r="G1861" s="1" t="s">
        <v>14</v>
      </c>
      <c r="H1861" s="1">
        <v>2.4E7</v>
      </c>
      <c r="I1861" s="1">
        <v>5.7</v>
      </c>
      <c r="J1861" s="1">
        <f>(IMDB_Movies!$C1861-IMDB_Movies!$H1861)</f>
        <v>41182182</v>
      </c>
    </row>
    <row r="1862" ht="14.25" customHeight="1">
      <c r="A1862" s="1" t="s">
        <v>2337</v>
      </c>
      <c r="B1862" s="1">
        <v>98.0</v>
      </c>
      <c r="C1862" s="1">
        <v>5.7262492E7</v>
      </c>
      <c r="D1862" s="1" t="s">
        <v>407</v>
      </c>
      <c r="E1862" s="1" t="s">
        <v>57</v>
      </c>
      <c r="F1862" s="1" t="s">
        <v>3266</v>
      </c>
      <c r="G1862" s="1" t="s">
        <v>14</v>
      </c>
      <c r="H1862" s="1">
        <v>2.4E7</v>
      </c>
      <c r="I1862" s="1">
        <v>6.7</v>
      </c>
      <c r="J1862" s="1">
        <f>(IMDB_Movies!$C1862-IMDB_Movies!$H1862)</f>
        <v>33262492</v>
      </c>
    </row>
    <row r="1863" ht="14.25" customHeight="1">
      <c r="A1863" s="1" t="s">
        <v>3267</v>
      </c>
      <c r="B1863" s="1">
        <v>107.0</v>
      </c>
      <c r="C1863" s="1">
        <v>8.0E7</v>
      </c>
      <c r="D1863" s="1" t="s">
        <v>2592</v>
      </c>
      <c r="E1863" s="1" t="s">
        <v>70</v>
      </c>
      <c r="F1863" s="1" t="s">
        <v>3268</v>
      </c>
      <c r="G1863" s="1" t="s">
        <v>14</v>
      </c>
      <c r="H1863" s="1">
        <v>8200000.0</v>
      </c>
      <c r="I1863" s="1">
        <v>6.5</v>
      </c>
      <c r="J1863" s="1">
        <f>(IMDB_Movies!$C1863-IMDB_Movies!$H1863)</f>
        <v>71800000</v>
      </c>
    </row>
    <row r="1864" ht="14.25" customHeight="1">
      <c r="A1864" s="1" t="s">
        <v>923</v>
      </c>
      <c r="B1864" s="1">
        <v>88.0</v>
      </c>
      <c r="C1864" s="1">
        <v>7.4608545E7</v>
      </c>
      <c r="D1864" s="1" t="s">
        <v>57</v>
      </c>
      <c r="E1864" s="1" t="s">
        <v>57</v>
      </c>
      <c r="F1864" s="1" t="s">
        <v>3269</v>
      </c>
      <c r="G1864" s="1" t="s">
        <v>14</v>
      </c>
      <c r="H1864" s="1">
        <v>2.4E7</v>
      </c>
      <c r="I1864" s="1">
        <v>7.2</v>
      </c>
      <c r="J1864" s="1">
        <f>(IMDB_Movies!$C1864-IMDB_Movies!$H1864)</f>
        <v>50608545</v>
      </c>
    </row>
    <row r="1865" ht="14.25" customHeight="1">
      <c r="A1865" s="1" t="s">
        <v>1002</v>
      </c>
      <c r="B1865" s="1">
        <v>137.0</v>
      </c>
      <c r="C1865" s="1">
        <v>4.1895491E7</v>
      </c>
      <c r="D1865" s="1" t="s">
        <v>2615</v>
      </c>
      <c r="E1865" s="1" t="s">
        <v>57</v>
      </c>
      <c r="F1865" s="1" t="s">
        <v>3270</v>
      </c>
      <c r="G1865" s="1" t="s">
        <v>14</v>
      </c>
      <c r="H1865" s="1">
        <v>2.4E7</v>
      </c>
      <c r="I1865" s="1">
        <v>7.6</v>
      </c>
      <c r="J1865" s="1">
        <f>(IMDB_Movies!$C1865-IMDB_Movies!$H1865)</f>
        <v>17895491</v>
      </c>
    </row>
    <row r="1866" ht="14.25" customHeight="1">
      <c r="A1866" s="1" t="s">
        <v>2601</v>
      </c>
      <c r="B1866" s="1">
        <v>100.0</v>
      </c>
      <c r="C1866" s="1">
        <v>3.9989008E7</v>
      </c>
      <c r="D1866" s="1" t="s">
        <v>2133</v>
      </c>
      <c r="E1866" s="1" t="s">
        <v>82</v>
      </c>
      <c r="F1866" s="1" t="s">
        <v>3271</v>
      </c>
      <c r="G1866" s="1" t="s">
        <v>14</v>
      </c>
      <c r="H1866" s="1">
        <v>2.4E7</v>
      </c>
      <c r="I1866" s="1">
        <v>4.6</v>
      </c>
      <c r="J1866" s="1">
        <f>(IMDB_Movies!$C1866-IMDB_Movies!$H1866)</f>
        <v>15989008</v>
      </c>
    </row>
    <row r="1867" ht="14.25" customHeight="1">
      <c r="A1867" s="1" t="s">
        <v>3272</v>
      </c>
      <c r="B1867" s="1">
        <v>115.0</v>
      </c>
      <c r="C1867" s="1">
        <v>3.2662299E7</v>
      </c>
      <c r="D1867" s="1" t="s">
        <v>545</v>
      </c>
      <c r="E1867" s="1" t="s">
        <v>57</v>
      </c>
      <c r="F1867" s="1" t="s">
        <v>3273</v>
      </c>
      <c r="G1867" s="1" t="s">
        <v>14</v>
      </c>
      <c r="H1867" s="1">
        <v>2.4E7</v>
      </c>
      <c r="I1867" s="1">
        <v>6.9</v>
      </c>
      <c r="J1867" s="1">
        <f>(IMDB_Movies!$C1867-IMDB_Movies!$H1867)</f>
        <v>8662299</v>
      </c>
    </row>
    <row r="1868" ht="14.25" customHeight="1">
      <c r="A1868" s="1" t="s">
        <v>2389</v>
      </c>
      <c r="B1868" s="1">
        <v>101.0</v>
      </c>
      <c r="C1868" s="1">
        <v>3.1452765E7</v>
      </c>
      <c r="D1868" s="1" t="s">
        <v>631</v>
      </c>
      <c r="E1868" s="1" t="s">
        <v>57</v>
      </c>
      <c r="F1868" s="1" t="s">
        <v>3274</v>
      </c>
      <c r="G1868" s="1" t="s">
        <v>14</v>
      </c>
      <c r="H1868" s="1">
        <v>2.4E7</v>
      </c>
      <c r="I1868" s="1">
        <v>6.6</v>
      </c>
      <c r="J1868" s="1">
        <f>(IMDB_Movies!$C1868-IMDB_Movies!$H1868)</f>
        <v>7452765</v>
      </c>
    </row>
    <row r="1869" ht="14.25" customHeight="1">
      <c r="A1869" s="1" t="s">
        <v>3275</v>
      </c>
      <c r="B1869" s="1">
        <v>110.0</v>
      </c>
      <c r="C1869" s="1">
        <v>2.516727E7</v>
      </c>
      <c r="D1869" s="1" t="s">
        <v>3004</v>
      </c>
      <c r="E1869" s="1" t="s">
        <v>57</v>
      </c>
      <c r="F1869" s="1" t="s">
        <v>3276</v>
      </c>
      <c r="G1869" s="1" t="s">
        <v>14</v>
      </c>
      <c r="H1869" s="1">
        <v>2.4E7</v>
      </c>
      <c r="I1869" s="1">
        <v>6.3</v>
      </c>
      <c r="J1869" s="1">
        <f>(IMDB_Movies!$C1869-IMDB_Movies!$H1869)</f>
        <v>1167270</v>
      </c>
    </row>
    <row r="1870" ht="14.25" customHeight="1">
      <c r="A1870" s="1" t="s">
        <v>3277</v>
      </c>
      <c r="B1870" s="1">
        <v>94.0</v>
      </c>
      <c r="C1870" s="1">
        <v>3.2416109E7</v>
      </c>
      <c r="D1870" s="1" t="s">
        <v>3278</v>
      </c>
      <c r="E1870" s="1" t="s">
        <v>57</v>
      </c>
      <c r="F1870" s="1" t="s">
        <v>3279</v>
      </c>
      <c r="G1870" s="1" t="s">
        <v>14</v>
      </c>
      <c r="H1870" s="1">
        <v>2.5E7</v>
      </c>
      <c r="I1870" s="1">
        <v>6.2</v>
      </c>
      <c r="J1870" s="1">
        <f>(IMDB_Movies!$C1870-IMDB_Movies!$H1870)</f>
        <v>7416109</v>
      </c>
    </row>
    <row r="1871" ht="14.25" customHeight="1">
      <c r="A1871" s="1" t="s">
        <v>3280</v>
      </c>
      <c r="B1871" s="1">
        <v>88.0</v>
      </c>
      <c r="C1871" s="1">
        <v>20218.0</v>
      </c>
      <c r="D1871" s="1" t="s">
        <v>212</v>
      </c>
      <c r="E1871" s="1" t="s">
        <v>12</v>
      </c>
      <c r="F1871" s="1" t="s">
        <v>3281</v>
      </c>
      <c r="G1871" s="1" t="s">
        <v>14</v>
      </c>
      <c r="H1871" s="1">
        <v>2.4E7</v>
      </c>
      <c r="I1871" s="1">
        <v>5.3</v>
      </c>
      <c r="J1871" s="1">
        <f>(IMDB_Movies!$C1871-IMDB_Movies!$H1871)</f>
        <v>-23979782</v>
      </c>
    </row>
    <row r="1872" ht="14.25" customHeight="1">
      <c r="A1872" s="1" t="s">
        <v>547</v>
      </c>
      <c r="B1872" s="1">
        <v>127.0</v>
      </c>
      <c r="C1872" s="1">
        <v>2.887119E7</v>
      </c>
      <c r="D1872" s="1" t="s">
        <v>586</v>
      </c>
      <c r="E1872" s="1" t="s">
        <v>53</v>
      </c>
      <c r="F1872" s="1" t="s">
        <v>3282</v>
      </c>
      <c r="G1872" s="1" t="s">
        <v>14</v>
      </c>
      <c r="H1872" s="1">
        <v>2.4E7</v>
      </c>
      <c r="I1872" s="1">
        <v>7.3</v>
      </c>
      <c r="J1872" s="1">
        <f>(IMDB_Movies!$C1872-IMDB_Movies!$H1872)</f>
        <v>4871190</v>
      </c>
    </row>
    <row r="1873" ht="14.25" customHeight="1">
      <c r="A1873" s="1" t="s">
        <v>1096</v>
      </c>
      <c r="B1873" s="1">
        <v>95.0</v>
      </c>
      <c r="C1873" s="1">
        <v>1.6964743E7</v>
      </c>
      <c r="D1873" s="1" t="s">
        <v>631</v>
      </c>
      <c r="E1873" s="1" t="s">
        <v>57</v>
      </c>
      <c r="F1873" s="1" t="s">
        <v>3283</v>
      </c>
      <c r="G1873" s="1" t="s">
        <v>14</v>
      </c>
      <c r="H1873" s="1">
        <v>2.4E7</v>
      </c>
      <c r="I1873" s="1">
        <v>5.6</v>
      </c>
      <c r="J1873" s="1">
        <f>(IMDB_Movies!$C1873-IMDB_Movies!$H1873)</f>
        <v>-7035257</v>
      </c>
    </row>
    <row r="1874" ht="14.25" customHeight="1">
      <c r="A1874" s="1" t="s">
        <v>1372</v>
      </c>
      <c r="B1874" s="1">
        <v>87.0</v>
      </c>
      <c r="C1874" s="1">
        <v>1.6290976E7</v>
      </c>
      <c r="D1874" s="1" t="s">
        <v>3284</v>
      </c>
      <c r="E1874" s="1" t="s">
        <v>43</v>
      </c>
      <c r="F1874" s="1" t="s">
        <v>3285</v>
      </c>
      <c r="G1874" s="1" t="s">
        <v>14</v>
      </c>
      <c r="H1874" s="1">
        <v>2.4E7</v>
      </c>
      <c r="I1874" s="1">
        <v>6.2</v>
      </c>
      <c r="J1874" s="1">
        <f>(IMDB_Movies!$C1874-IMDB_Movies!$H1874)</f>
        <v>-7709024</v>
      </c>
    </row>
    <row r="1875" ht="14.25" customHeight="1">
      <c r="A1875" s="1" t="s">
        <v>3286</v>
      </c>
      <c r="B1875" s="1">
        <v>118.0</v>
      </c>
      <c r="C1875" s="1">
        <v>1.3E7</v>
      </c>
      <c r="D1875" s="1" t="s">
        <v>3287</v>
      </c>
      <c r="E1875" s="1" t="s">
        <v>43</v>
      </c>
      <c r="F1875" s="1" t="s">
        <v>3288</v>
      </c>
      <c r="G1875" s="1" t="s">
        <v>14</v>
      </c>
      <c r="H1875" s="1">
        <v>2.4E7</v>
      </c>
      <c r="I1875" s="1">
        <v>5.2</v>
      </c>
      <c r="J1875" s="1">
        <f>(IMDB_Movies!$C1875-IMDB_Movies!$H1875)</f>
        <v>-11000000</v>
      </c>
    </row>
    <row r="1876" ht="14.25" customHeight="1">
      <c r="A1876" s="1" t="s">
        <v>1428</v>
      </c>
      <c r="B1876" s="1">
        <v>107.0</v>
      </c>
      <c r="C1876" s="1">
        <v>1.237241E7</v>
      </c>
      <c r="D1876" s="1" t="s">
        <v>1370</v>
      </c>
      <c r="E1876" s="1" t="s">
        <v>57</v>
      </c>
      <c r="F1876" s="1" t="s">
        <v>3289</v>
      </c>
      <c r="G1876" s="1" t="s">
        <v>14</v>
      </c>
      <c r="H1876" s="1">
        <v>2.4E7</v>
      </c>
      <c r="I1876" s="1">
        <v>5.3</v>
      </c>
      <c r="J1876" s="1">
        <f>(IMDB_Movies!$C1876-IMDB_Movies!$H1876)</f>
        <v>-11627590</v>
      </c>
    </row>
    <row r="1877" ht="14.25" customHeight="1">
      <c r="A1877" s="1" t="s">
        <v>1120</v>
      </c>
      <c r="B1877" s="1">
        <v>124.0</v>
      </c>
      <c r="C1877" s="1">
        <v>8427204.0</v>
      </c>
      <c r="D1877" s="1" t="s">
        <v>2125</v>
      </c>
      <c r="E1877" s="1" t="s">
        <v>57</v>
      </c>
      <c r="F1877" s="1" t="s">
        <v>3290</v>
      </c>
      <c r="G1877" s="1" t="s">
        <v>14</v>
      </c>
      <c r="H1877" s="1">
        <v>2.4E7</v>
      </c>
      <c r="I1877" s="1">
        <v>5.4</v>
      </c>
      <c r="J1877" s="1">
        <f>(IMDB_Movies!$C1877-IMDB_Movies!$H1877)</f>
        <v>-15572796</v>
      </c>
    </row>
    <row r="1878" ht="14.25" customHeight="1">
      <c r="A1878" s="1" t="s">
        <v>3291</v>
      </c>
      <c r="B1878" s="1">
        <v>89.0</v>
      </c>
      <c r="C1878" s="1">
        <v>9639242.0</v>
      </c>
      <c r="D1878" s="1" t="s">
        <v>631</v>
      </c>
      <c r="E1878" s="1" t="s">
        <v>57</v>
      </c>
      <c r="F1878" s="1" t="s">
        <v>3292</v>
      </c>
      <c r="G1878" s="1" t="s">
        <v>14</v>
      </c>
      <c r="H1878" s="1">
        <v>2.4E7</v>
      </c>
      <c r="I1878" s="1">
        <v>4.9</v>
      </c>
      <c r="J1878" s="1">
        <f>(IMDB_Movies!$C1878-IMDB_Movies!$H1878)</f>
        <v>-14360758</v>
      </c>
    </row>
    <row r="1879" ht="14.25" customHeight="1">
      <c r="A1879" s="1" t="s">
        <v>2493</v>
      </c>
      <c r="B1879" s="1">
        <v>88.0</v>
      </c>
      <c r="C1879" s="1">
        <v>2.5003072E7</v>
      </c>
      <c r="D1879" s="1" t="s">
        <v>2524</v>
      </c>
      <c r="E1879" s="1" t="s">
        <v>57</v>
      </c>
      <c r="F1879" s="1" t="s">
        <v>3293</v>
      </c>
      <c r="G1879" s="1" t="s">
        <v>14</v>
      </c>
      <c r="H1879" s="1">
        <v>2.4E7</v>
      </c>
      <c r="I1879" s="1">
        <v>5.5</v>
      </c>
      <c r="J1879" s="1">
        <f>(IMDB_Movies!$C1879-IMDB_Movies!$H1879)</f>
        <v>1003072</v>
      </c>
    </row>
    <row r="1880" ht="14.25" customHeight="1">
      <c r="A1880" s="1" t="s">
        <v>3294</v>
      </c>
      <c r="B1880" s="1">
        <v>118.0</v>
      </c>
      <c r="C1880" s="1">
        <v>6144806.0</v>
      </c>
      <c r="D1880" s="1" t="s">
        <v>2193</v>
      </c>
      <c r="E1880" s="1" t="s">
        <v>53</v>
      </c>
      <c r="F1880" s="1" t="s">
        <v>3295</v>
      </c>
      <c r="G1880" s="1" t="s">
        <v>14</v>
      </c>
      <c r="H1880" s="1">
        <v>2.3E7</v>
      </c>
      <c r="I1880" s="1">
        <v>6.7</v>
      </c>
      <c r="J1880" s="1">
        <f>(IMDB_Movies!$C1880-IMDB_Movies!$H1880)</f>
        <v>-16855194</v>
      </c>
    </row>
    <row r="1881" ht="14.25" customHeight="1">
      <c r="A1881" s="1" t="s">
        <v>3296</v>
      </c>
      <c r="B1881" s="1">
        <v>93.0</v>
      </c>
      <c r="C1881" s="1">
        <v>4308981.0</v>
      </c>
      <c r="D1881" s="1" t="s">
        <v>1081</v>
      </c>
      <c r="E1881" s="1" t="s">
        <v>57</v>
      </c>
      <c r="F1881" s="1" t="s">
        <v>3297</v>
      </c>
      <c r="G1881" s="1" t="s">
        <v>14</v>
      </c>
      <c r="H1881" s="1">
        <v>2.4E7</v>
      </c>
      <c r="I1881" s="1">
        <v>3.9</v>
      </c>
      <c r="J1881" s="1">
        <f>(IMDB_Movies!$C1881-IMDB_Movies!$H1881)</f>
        <v>-19691019</v>
      </c>
    </row>
    <row r="1882" ht="14.25" customHeight="1">
      <c r="A1882" s="1" t="s">
        <v>3298</v>
      </c>
      <c r="B1882" s="1">
        <v>80.0</v>
      </c>
      <c r="C1882" s="1">
        <v>669276.0</v>
      </c>
      <c r="D1882" s="1" t="s">
        <v>3299</v>
      </c>
      <c r="E1882" s="1" t="s">
        <v>12</v>
      </c>
      <c r="F1882" s="1" t="s">
        <v>3300</v>
      </c>
      <c r="G1882" s="1" t="s">
        <v>14</v>
      </c>
      <c r="H1882" s="1">
        <v>2.8E7</v>
      </c>
      <c r="I1882" s="1">
        <v>7.2</v>
      </c>
      <c r="J1882" s="1">
        <f>(IMDB_Movies!$C1882-IMDB_Movies!$H1882)</f>
        <v>-27330724</v>
      </c>
    </row>
    <row r="1883" ht="14.25" customHeight="1">
      <c r="A1883" s="1" t="s">
        <v>3301</v>
      </c>
      <c r="B1883" s="1">
        <v>120.0</v>
      </c>
      <c r="C1883" s="1">
        <v>42880.0</v>
      </c>
      <c r="D1883" s="1" t="s">
        <v>129</v>
      </c>
      <c r="E1883" s="1" t="s">
        <v>70</v>
      </c>
      <c r="F1883" s="1" t="s">
        <v>3302</v>
      </c>
      <c r="G1883" s="1" t="s">
        <v>14</v>
      </c>
      <c r="H1883" s="1">
        <v>2.4E7</v>
      </c>
      <c r="I1883" s="1">
        <v>5.1</v>
      </c>
      <c r="J1883" s="1">
        <f>(IMDB_Movies!$C1883-IMDB_Movies!$H1883)</f>
        <v>-23957120</v>
      </c>
    </row>
    <row r="1884" ht="14.25" customHeight="1">
      <c r="A1884" s="1" t="s">
        <v>2576</v>
      </c>
      <c r="B1884" s="1">
        <v>98.0</v>
      </c>
      <c r="C1884" s="1">
        <v>2.3225911E7</v>
      </c>
      <c r="D1884" s="1" t="s">
        <v>224</v>
      </c>
      <c r="E1884" s="1" t="s">
        <v>12</v>
      </c>
      <c r="F1884" s="1" t="s">
        <v>3303</v>
      </c>
      <c r="G1884" s="1" t="s">
        <v>14</v>
      </c>
      <c r="H1884" s="1">
        <v>2.4E7</v>
      </c>
      <c r="I1884" s="1">
        <v>6.5</v>
      </c>
      <c r="J1884" s="1">
        <f>(IMDB_Movies!$C1884-IMDB_Movies!$H1884)</f>
        <v>-774089</v>
      </c>
    </row>
    <row r="1885" ht="14.25" customHeight="1">
      <c r="A1885" s="1" t="s">
        <v>2574</v>
      </c>
      <c r="B1885" s="1">
        <v>119.0</v>
      </c>
      <c r="C1885" s="1">
        <v>4710455.0</v>
      </c>
      <c r="D1885" s="1" t="s">
        <v>282</v>
      </c>
      <c r="E1885" s="1" t="s">
        <v>43</v>
      </c>
      <c r="F1885" s="1" t="s">
        <v>3304</v>
      </c>
      <c r="G1885" s="1" t="s">
        <v>124</v>
      </c>
      <c r="H1885" s="1">
        <v>2.4E7</v>
      </c>
      <c r="I1885" s="1">
        <v>8.2</v>
      </c>
      <c r="J1885" s="1">
        <f>(IMDB_Movies!$C1885-IMDB_Movies!$H1885)</f>
        <v>-19289545</v>
      </c>
    </row>
    <row r="1886" ht="14.25" customHeight="1">
      <c r="A1886" s="1" t="s">
        <v>1467</v>
      </c>
      <c r="B1886" s="1">
        <v>88.0</v>
      </c>
      <c r="C1886" s="1">
        <v>7.5590286E7</v>
      </c>
      <c r="D1886" s="1" t="s">
        <v>3305</v>
      </c>
      <c r="E1886" s="1" t="s">
        <v>43</v>
      </c>
      <c r="F1886" s="1" t="s">
        <v>3306</v>
      </c>
      <c r="G1886" s="1" t="s">
        <v>14</v>
      </c>
      <c r="H1886" s="1">
        <v>2.36E7</v>
      </c>
      <c r="I1886" s="1">
        <v>7.7</v>
      </c>
      <c r="J1886" s="1">
        <f>(IMDB_Movies!$C1886-IMDB_Movies!$H1886)</f>
        <v>51990286</v>
      </c>
    </row>
    <row r="1887" ht="14.25" customHeight="1">
      <c r="A1887" s="1" t="s">
        <v>612</v>
      </c>
      <c r="B1887" s="1">
        <v>90.0</v>
      </c>
      <c r="C1887" s="1">
        <v>1.61487252E8</v>
      </c>
      <c r="D1887" s="1" t="s">
        <v>1370</v>
      </c>
      <c r="E1887" s="1" t="s">
        <v>57</v>
      </c>
      <c r="F1887" s="1" t="s">
        <v>3307</v>
      </c>
      <c r="G1887" s="1" t="s">
        <v>14</v>
      </c>
      <c r="H1887" s="1">
        <v>2.0E7</v>
      </c>
      <c r="I1887" s="1">
        <v>6.1</v>
      </c>
      <c r="J1887" s="1">
        <f>(IMDB_Movies!$C1887-IMDB_Movies!$H1887)</f>
        <v>141487252</v>
      </c>
    </row>
    <row r="1888" ht="14.25" customHeight="1">
      <c r="A1888" s="1" t="s">
        <v>2401</v>
      </c>
      <c r="B1888" s="1">
        <v>127.0</v>
      </c>
      <c r="C1888" s="1">
        <v>2.90158751E8</v>
      </c>
      <c r="D1888" s="1" t="s">
        <v>11</v>
      </c>
      <c r="E1888" s="1" t="s">
        <v>12</v>
      </c>
      <c r="F1888" s="1" t="s">
        <v>3308</v>
      </c>
      <c r="G1888" s="1" t="s">
        <v>14</v>
      </c>
      <c r="H1888" s="1">
        <v>1.8E7</v>
      </c>
      <c r="I1888" s="1">
        <v>8.8</v>
      </c>
      <c r="J1888" s="1">
        <f>(IMDB_Movies!$C1888-IMDB_Movies!$H1888)</f>
        <v>272158751</v>
      </c>
    </row>
    <row r="1889" ht="14.25" customHeight="1">
      <c r="A1889" s="1" t="s">
        <v>162</v>
      </c>
      <c r="B1889" s="1">
        <v>119.0</v>
      </c>
      <c r="C1889" s="1">
        <v>6.5807024E7</v>
      </c>
      <c r="D1889" s="1" t="s">
        <v>1254</v>
      </c>
      <c r="E1889" s="1" t="s">
        <v>12</v>
      </c>
      <c r="F1889" s="1" t="s">
        <v>3309</v>
      </c>
      <c r="G1889" s="1" t="s">
        <v>14</v>
      </c>
      <c r="H1889" s="1">
        <v>1.9E7</v>
      </c>
      <c r="I1889" s="1">
        <v>6.8</v>
      </c>
      <c r="J1889" s="1">
        <f>(IMDB_Movies!$C1889-IMDB_Movies!$H1889)</f>
        <v>46807024</v>
      </c>
    </row>
    <row r="1890" ht="14.25" customHeight="1">
      <c r="A1890" s="1" t="s">
        <v>1936</v>
      </c>
      <c r="B1890" s="1">
        <v>85.0</v>
      </c>
      <c r="C1890" s="1">
        <v>8.6930411E7</v>
      </c>
      <c r="D1890" s="1" t="s">
        <v>407</v>
      </c>
      <c r="E1890" s="1" t="s">
        <v>57</v>
      </c>
      <c r="F1890" s="1" t="s">
        <v>3310</v>
      </c>
      <c r="G1890" s="1" t="s">
        <v>14</v>
      </c>
      <c r="H1890" s="1">
        <v>2.3E7</v>
      </c>
      <c r="I1890" s="1">
        <v>6.8</v>
      </c>
      <c r="J1890" s="1">
        <f>(IMDB_Movies!$C1890-IMDB_Movies!$H1890)</f>
        <v>63930411</v>
      </c>
    </row>
    <row r="1891" ht="14.25" customHeight="1">
      <c r="A1891" s="1" t="s">
        <v>1882</v>
      </c>
      <c r="B1891" s="1">
        <v>98.0</v>
      </c>
      <c r="C1891" s="1">
        <v>5.3302314E7</v>
      </c>
      <c r="D1891" s="1" t="s">
        <v>2243</v>
      </c>
      <c r="E1891" s="1" t="s">
        <v>82</v>
      </c>
      <c r="F1891" s="1" t="s">
        <v>3311</v>
      </c>
      <c r="G1891" s="1" t="s">
        <v>14</v>
      </c>
      <c r="H1891" s="1">
        <v>2.3E7</v>
      </c>
      <c r="I1891" s="1">
        <v>6.7</v>
      </c>
      <c r="J1891" s="1">
        <f>(IMDB_Movies!$C1891-IMDB_Movies!$H1891)</f>
        <v>30302314</v>
      </c>
    </row>
    <row r="1892" ht="14.25" customHeight="1">
      <c r="A1892" s="1" t="s">
        <v>1200</v>
      </c>
      <c r="B1892" s="1">
        <v>101.0</v>
      </c>
      <c r="C1892" s="1">
        <v>4.0962534E7</v>
      </c>
      <c r="D1892" s="1" t="s">
        <v>70</v>
      </c>
      <c r="E1892" s="1" t="s">
        <v>70</v>
      </c>
      <c r="F1892" s="1" t="s">
        <v>3312</v>
      </c>
      <c r="G1892" s="1" t="s">
        <v>14</v>
      </c>
      <c r="H1892" s="1">
        <v>1.25E7</v>
      </c>
      <c r="I1892" s="1">
        <v>7.1</v>
      </c>
      <c r="J1892" s="1">
        <f>(IMDB_Movies!$C1892-IMDB_Movies!$H1892)</f>
        <v>28462534</v>
      </c>
    </row>
    <row r="1893" ht="14.25" customHeight="1">
      <c r="A1893" s="1" t="s">
        <v>537</v>
      </c>
      <c r="B1893" s="1">
        <v>112.0</v>
      </c>
      <c r="C1893" s="1">
        <v>3.9235088E7</v>
      </c>
      <c r="D1893" s="1" t="s">
        <v>3313</v>
      </c>
      <c r="E1893" s="1" t="s">
        <v>82</v>
      </c>
      <c r="F1893" s="1" t="s">
        <v>3314</v>
      </c>
      <c r="G1893" s="1" t="s">
        <v>14</v>
      </c>
      <c r="H1893" s="1">
        <v>2.3E7</v>
      </c>
      <c r="I1893" s="1">
        <v>7.1</v>
      </c>
      <c r="J1893" s="1">
        <f>(IMDB_Movies!$C1893-IMDB_Movies!$H1893)</f>
        <v>16235088</v>
      </c>
    </row>
    <row r="1894" ht="14.25" customHeight="1">
      <c r="A1894" s="1" t="s">
        <v>3315</v>
      </c>
      <c r="B1894" s="1">
        <v>97.0</v>
      </c>
      <c r="C1894" s="1">
        <v>2.7338033E7</v>
      </c>
      <c r="D1894" s="1" t="s">
        <v>631</v>
      </c>
      <c r="E1894" s="1" t="s">
        <v>57</v>
      </c>
      <c r="F1894" s="1" t="s">
        <v>3316</v>
      </c>
      <c r="G1894" s="1" t="s">
        <v>14</v>
      </c>
      <c r="H1894" s="1">
        <v>2.3E7</v>
      </c>
      <c r="I1894" s="1">
        <v>6.1</v>
      </c>
      <c r="J1894" s="1">
        <f>(IMDB_Movies!$C1894-IMDB_Movies!$H1894)</f>
        <v>4338033</v>
      </c>
    </row>
    <row r="1895" ht="14.25" customHeight="1">
      <c r="A1895" s="1" t="s">
        <v>672</v>
      </c>
      <c r="B1895" s="1">
        <v>126.0</v>
      </c>
      <c r="C1895" s="1">
        <v>2.5556065E7</v>
      </c>
      <c r="D1895" s="1" t="s">
        <v>3124</v>
      </c>
      <c r="E1895" s="1" t="s">
        <v>70</v>
      </c>
      <c r="F1895" s="1" t="s">
        <v>3317</v>
      </c>
      <c r="G1895" s="1" t="s">
        <v>14</v>
      </c>
      <c r="H1895" s="1">
        <v>2.3E7</v>
      </c>
      <c r="I1895" s="1">
        <v>8.0</v>
      </c>
      <c r="J1895" s="1">
        <f>(IMDB_Movies!$C1895-IMDB_Movies!$H1895)</f>
        <v>2556065</v>
      </c>
    </row>
    <row r="1896" ht="14.25" customHeight="1">
      <c r="A1896" s="1" t="s">
        <v>1539</v>
      </c>
      <c r="B1896" s="1">
        <v>97.0</v>
      </c>
      <c r="C1896" s="1">
        <v>2.1973182E7</v>
      </c>
      <c r="D1896" s="1" t="s">
        <v>353</v>
      </c>
      <c r="E1896" s="1" t="s">
        <v>89</v>
      </c>
      <c r="F1896" s="1" t="s">
        <v>3318</v>
      </c>
      <c r="G1896" s="1" t="s">
        <v>14</v>
      </c>
      <c r="H1896" s="1">
        <v>2.3E7</v>
      </c>
      <c r="I1896" s="1">
        <v>6.6</v>
      </c>
      <c r="J1896" s="1">
        <f>(IMDB_Movies!$C1896-IMDB_Movies!$H1896)</f>
        <v>-1026818</v>
      </c>
    </row>
    <row r="1897" ht="14.25" customHeight="1">
      <c r="A1897" s="1" t="s">
        <v>3319</v>
      </c>
      <c r="B1897" s="1">
        <v>100.0</v>
      </c>
      <c r="C1897" s="1">
        <v>4756.0</v>
      </c>
      <c r="D1897" s="1" t="s">
        <v>121</v>
      </c>
      <c r="E1897" s="1" t="s">
        <v>43</v>
      </c>
      <c r="F1897" s="1" t="s">
        <v>3320</v>
      </c>
      <c r="G1897" s="1" t="s">
        <v>14</v>
      </c>
      <c r="H1897" s="1">
        <v>2.5E7</v>
      </c>
      <c r="I1897" s="1">
        <v>5.4</v>
      </c>
      <c r="J1897" s="1">
        <f>(IMDB_Movies!$C1897-IMDB_Movies!$H1897)</f>
        <v>-24995244</v>
      </c>
    </row>
    <row r="1898" ht="14.25" customHeight="1">
      <c r="A1898" s="1" t="s">
        <v>1598</v>
      </c>
      <c r="B1898" s="1">
        <v>114.0</v>
      </c>
      <c r="C1898" s="1">
        <v>1.8653615E7</v>
      </c>
      <c r="D1898" s="1" t="s">
        <v>917</v>
      </c>
      <c r="E1898" s="1" t="s">
        <v>57</v>
      </c>
      <c r="F1898" s="1" t="s">
        <v>3321</v>
      </c>
      <c r="G1898" s="1" t="s">
        <v>14</v>
      </c>
      <c r="H1898" s="1">
        <v>2.3E7</v>
      </c>
      <c r="I1898" s="1">
        <v>6.1</v>
      </c>
      <c r="J1898" s="1">
        <f>(IMDB_Movies!$C1898-IMDB_Movies!$H1898)</f>
        <v>-4346385</v>
      </c>
    </row>
    <row r="1899" ht="14.25" customHeight="1">
      <c r="A1899" s="1" t="s">
        <v>3322</v>
      </c>
      <c r="B1899" s="1">
        <v>88.0</v>
      </c>
      <c r="C1899" s="1">
        <v>1.3019253E7</v>
      </c>
      <c r="D1899" s="1" t="s">
        <v>407</v>
      </c>
      <c r="E1899" s="1" t="s">
        <v>57</v>
      </c>
      <c r="F1899" s="1" t="s">
        <v>3323</v>
      </c>
      <c r="G1899" s="1" t="s">
        <v>14</v>
      </c>
      <c r="H1899" s="1">
        <v>2.3E7</v>
      </c>
      <c r="I1899" s="1">
        <v>5.6</v>
      </c>
      <c r="J1899" s="1">
        <f>(IMDB_Movies!$C1899-IMDB_Movies!$H1899)</f>
        <v>-9980747</v>
      </c>
    </row>
    <row r="1900" ht="14.25" customHeight="1">
      <c r="A1900" s="1" t="s">
        <v>580</v>
      </c>
      <c r="B1900" s="1">
        <v>93.0</v>
      </c>
      <c r="C1900" s="1">
        <v>1.8934858E7</v>
      </c>
      <c r="D1900" s="1" t="s">
        <v>37</v>
      </c>
      <c r="E1900" s="1" t="s">
        <v>12</v>
      </c>
      <c r="F1900" s="1" t="s">
        <v>3324</v>
      </c>
      <c r="G1900" s="1" t="s">
        <v>14</v>
      </c>
      <c r="H1900" s="1">
        <v>2.3E7</v>
      </c>
      <c r="I1900" s="1">
        <v>5.8</v>
      </c>
      <c r="J1900" s="1">
        <f>(IMDB_Movies!$C1900-IMDB_Movies!$H1900)</f>
        <v>-4065142</v>
      </c>
    </row>
    <row r="1901" ht="14.25" customHeight="1">
      <c r="A1901" s="1" t="s">
        <v>3325</v>
      </c>
      <c r="B1901" s="1">
        <v>92.0</v>
      </c>
      <c r="C1901" s="1">
        <v>2.0763013E7</v>
      </c>
      <c r="D1901" s="1" t="s">
        <v>2839</v>
      </c>
      <c r="E1901" s="1" t="s">
        <v>43</v>
      </c>
      <c r="F1901" s="1" t="s">
        <v>3326</v>
      </c>
      <c r="G1901" s="1" t="s">
        <v>14</v>
      </c>
      <c r="H1901" s="1">
        <v>2.3E7</v>
      </c>
      <c r="I1901" s="1">
        <v>2.8</v>
      </c>
      <c r="J1901" s="1">
        <f>(IMDB_Movies!$C1901-IMDB_Movies!$H1901)</f>
        <v>-2236987</v>
      </c>
    </row>
    <row r="1902" ht="14.25" customHeight="1">
      <c r="A1902" s="1" t="s">
        <v>3327</v>
      </c>
      <c r="B1902" s="1">
        <v>98.0</v>
      </c>
      <c r="C1902" s="1">
        <v>1.2782508E7</v>
      </c>
      <c r="D1902" s="1" t="s">
        <v>70</v>
      </c>
      <c r="E1902" s="1" t="s">
        <v>70</v>
      </c>
      <c r="F1902" s="1" t="s">
        <v>3328</v>
      </c>
      <c r="G1902" s="1" t="s">
        <v>14</v>
      </c>
      <c r="H1902" s="1">
        <v>2.3E7</v>
      </c>
      <c r="I1902" s="1">
        <v>6.7</v>
      </c>
      <c r="J1902" s="1">
        <f>(IMDB_Movies!$C1902-IMDB_Movies!$H1902)</f>
        <v>-10217492</v>
      </c>
    </row>
    <row r="1903" ht="14.25" customHeight="1">
      <c r="A1903" s="1" t="s">
        <v>3329</v>
      </c>
      <c r="B1903" s="1">
        <v>94.0</v>
      </c>
      <c r="C1903" s="1">
        <v>1.1508423E7</v>
      </c>
      <c r="D1903" s="1" t="s">
        <v>3330</v>
      </c>
      <c r="E1903" s="1" t="s">
        <v>53</v>
      </c>
      <c r="F1903" s="1" t="s">
        <v>3331</v>
      </c>
      <c r="G1903" s="1" t="s">
        <v>14</v>
      </c>
      <c r="H1903" s="1">
        <v>2.3E7</v>
      </c>
      <c r="I1903" s="1">
        <v>5.1</v>
      </c>
      <c r="J1903" s="1">
        <f>(IMDB_Movies!$C1903-IMDB_Movies!$H1903)</f>
        <v>-11491577</v>
      </c>
    </row>
    <row r="1904" ht="14.25" customHeight="1">
      <c r="A1904" s="1" t="s">
        <v>1734</v>
      </c>
      <c r="B1904" s="1">
        <v>102.0</v>
      </c>
      <c r="C1904" s="1">
        <v>1.0660147E7</v>
      </c>
      <c r="D1904" s="1" t="s">
        <v>129</v>
      </c>
      <c r="E1904" s="1" t="s">
        <v>70</v>
      </c>
      <c r="F1904" s="1" t="s">
        <v>3332</v>
      </c>
      <c r="G1904" s="1" t="s">
        <v>14</v>
      </c>
      <c r="H1904" s="1">
        <v>2.3E7</v>
      </c>
      <c r="I1904" s="1">
        <v>7.2</v>
      </c>
      <c r="J1904" s="1">
        <f>(IMDB_Movies!$C1904-IMDB_Movies!$H1904)</f>
        <v>-12339853</v>
      </c>
    </row>
    <row r="1905" ht="14.25" customHeight="1">
      <c r="A1905" s="1" t="s">
        <v>2013</v>
      </c>
      <c r="B1905" s="1">
        <v>98.0</v>
      </c>
      <c r="C1905" s="1">
        <v>7434726.0</v>
      </c>
      <c r="D1905" s="1" t="s">
        <v>3333</v>
      </c>
      <c r="E1905" s="1" t="s">
        <v>12</v>
      </c>
      <c r="F1905" s="1" t="s">
        <v>3334</v>
      </c>
      <c r="G1905" s="1" t="s">
        <v>14</v>
      </c>
      <c r="H1905" s="1">
        <v>2.3E7</v>
      </c>
      <c r="I1905" s="1">
        <v>6.0</v>
      </c>
      <c r="J1905" s="1">
        <f>(IMDB_Movies!$C1905-IMDB_Movies!$H1905)</f>
        <v>-15565274</v>
      </c>
    </row>
    <row r="1906" ht="14.25" customHeight="1">
      <c r="A1906" s="1" t="s">
        <v>3335</v>
      </c>
      <c r="B1906" s="1">
        <v>111.0</v>
      </c>
      <c r="C1906" s="1">
        <v>6109075.0</v>
      </c>
      <c r="D1906" s="1" t="s">
        <v>586</v>
      </c>
      <c r="E1906" s="1" t="s">
        <v>53</v>
      </c>
      <c r="F1906" s="1" t="s">
        <v>3336</v>
      </c>
      <c r="G1906" s="1" t="s">
        <v>90</v>
      </c>
      <c r="H1906" s="1">
        <v>1.943E7</v>
      </c>
      <c r="I1906" s="1">
        <v>6.7</v>
      </c>
      <c r="J1906" s="1">
        <f>(IMDB_Movies!$C1906-IMDB_Movies!$H1906)</f>
        <v>-13320925</v>
      </c>
    </row>
    <row r="1907" ht="14.25" customHeight="1">
      <c r="A1907" s="1" t="s">
        <v>1918</v>
      </c>
      <c r="B1907" s="1">
        <v>100.0</v>
      </c>
      <c r="C1907" s="1">
        <v>2708188.0</v>
      </c>
      <c r="D1907" s="1" t="s">
        <v>545</v>
      </c>
      <c r="E1907" s="1" t="s">
        <v>57</v>
      </c>
      <c r="F1907" s="1" t="s">
        <v>3337</v>
      </c>
      <c r="G1907" s="1" t="s">
        <v>14</v>
      </c>
      <c r="H1907" s="1">
        <v>2.3E7</v>
      </c>
      <c r="I1907" s="1">
        <v>6.2</v>
      </c>
      <c r="J1907" s="1">
        <f>(IMDB_Movies!$C1907-IMDB_Movies!$H1907)</f>
        <v>-20291812</v>
      </c>
    </row>
    <row r="1908" ht="14.25" customHeight="1">
      <c r="A1908" s="1" t="s">
        <v>3338</v>
      </c>
      <c r="B1908" s="1">
        <v>141.0</v>
      </c>
      <c r="C1908" s="1">
        <v>1.6123851E7</v>
      </c>
      <c r="D1908" s="1" t="s">
        <v>70</v>
      </c>
      <c r="E1908" s="1" t="s">
        <v>70</v>
      </c>
      <c r="F1908" s="1" t="s">
        <v>3339</v>
      </c>
      <c r="G1908" s="1" t="s">
        <v>14</v>
      </c>
      <c r="H1908" s="1">
        <v>2.3E7</v>
      </c>
      <c r="I1908" s="1">
        <v>6.2</v>
      </c>
      <c r="J1908" s="1">
        <f>(IMDB_Movies!$C1908-IMDB_Movies!$H1908)</f>
        <v>-6876149</v>
      </c>
    </row>
    <row r="1909" ht="14.25" customHeight="1">
      <c r="A1909" s="1" t="s">
        <v>1243</v>
      </c>
      <c r="B1909" s="1">
        <v>114.0</v>
      </c>
      <c r="C1909" s="1">
        <v>7.1975611E7</v>
      </c>
      <c r="D1909" s="1" t="s">
        <v>2475</v>
      </c>
      <c r="E1909" s="1" t="s">
        <v>78</v>
      </c>
      <c r="F1909" s="1" t="s">
        <v>3340</v>
      </c>
      <c r="G1909" s="1" t="s">
        <v>14</v>
      </c>
      <c r="H1909" s="1">
        <v>2.5E7</v>
      </c>
      <c r="I1909" s="1">
        <v>6.8</v>
      </c>
      <c r="J1909" s="1">
        <f>(IMDB_Movies!$C1909-IMDB_Movies!$H1909)</f>
        <v>46975611</v>
      </c>
    </row>
    <row r="1910" ht="14.25" customHeight="1">
      <c r="A1910" s="1" t="s">
        <v>3341</v>
      </c>
      <c r="B1910" s="1">
        <v>96.0</v>
      </c>
      <c r="C1910" s="1">
        <v>3.8119483E7</v>
      </c>
      <c r="D1910" s="1" t="s">
        <v>700</v>
      </c>
      <c r="E1910" s="1" t="s">
        <v>43</v>
      </c>
      <c r="F1910" s="1" t="s">
        <v>3342</v>
      </c>
      <c r="G1910" s="1" t="s">
        <v>14</v>
      </c>
      <c r="H1910" s="1">
        <v>2.27E7</v>
      </c>
      <c r="I1910" s="1">
        <v>7.1</v>
      </c>
      <c r="J1910" s="1">
        <f>(IMDB_Movies!$C1910-IMDB_Movies!$H1910)</f>
        <v>15419483</v>
      </c>
    </row>
    <row r="1911" ht="14.25" customHeight="1">
      <c r="A1911" s="1" t="s">
        <v>3343</v>
      </c>
      <c r="B1911" s="1">
        <v>111.0</v>
      </c>
      <c r="C1911" s="1">
        <v>4190530.0</v>
      </c>
      <c r="D1911" s="1" t="s">
        <v>1198</v>
      </c>
      <c r="E1911" s="1" t="s">
        <v>70</v>
      </c>
      <c r="F1911" s="1" t="s">
        <v>3344</v>
      </c>
      <c r="G1911" s="1" t="s">
        <v>14</v>
      </c>
      <c r="H1911" s="1">
        <v>2.25E7</v>
      </c>
      <c r="I1911" s="1">
        <v>7.1</v>
      </c>
      <c r="J1911" s="1">
        <f>(IMDB_Movies!$C1911-IMDB_Movies!$H1911)</f>
        <v>-18309470</v>
      </c>
    </row>
    <row r="1912" ht="14.25" customHeight="1">
      <c r="A1912" s="1" t="s">
        <v>1107</v>
      </c>
      <c r="B1912" s="1">
        <v>127.0</v>
      </c>
      <c r="C1912" s="1">
        <v>2.17631306E8</v>
      </c>
      <c r="D1912" s="1" t="s">
        <v>3345</v>
      </c>
      <c r="E1912" s="1" t="s">
        <v>70</v>
      </c>
      <c r="F1912" s="1" t="s">
        <v>3346</v>
      </c>
      <c r="G1912" s="1" t="s">
        <v>14</v>
      </c>
      <c r="H1912" s="1">
        <v>2.2E7</v>
      </c>
      <c r="I1912" s="1">
        <v>7.0</v>
      </c>
      <c r="J1912" s="1">
        <f>(IMDB_Movies!$C1912-IMDB_Movies!$H1912)</f>
        <v>195631306</v>
      </c>
    </row>
    <row r="1913" ht="14.25" customHeight="1">
      <c r="A1913" s="1" t="s">
        <v>1233</v>
      </c>
      <c r="B1913" s="1">
        <v>107.0</v>
      </c>
      <c r="C1913" s="1">
        <v>1.76483808E8</v>
      </c>
      <c r="D1913" s="1" t="s">
        <v>631</v>
      </c>
      <c r="E1913" s="1" t="s">
        <v>57</v>
      </c>
      <c r="F1913" s="1" t="s">
        <v>3347</v>
      </c>
      <c r="G1913" s="1" t="s">
        <v>14</v>
      </c>
      <c r="H1913" s="1">
        <v>2.3E7</v>
      </c>
      <c r="I1913" s="1">
        <v>7.1</v>
      </c>
      <c r="J1913" s="1">
        <f>(IMDB_Movies!$C1913-IMDB_Movies!$H1913)</f>
        <v>153483808</v>
      </c>
    </row>
    <row r="1914" ht="14.25" customHeight="1">
      <c r="A1914" s="1" t="s">
        <v>1464</v>
      </c>
      <c r="B1914" s="1">
        <v>97.0</v>
      </c>
      <c r="C1914" s="1">
        <v>1.44833357E8</v>
      </c>
      <c r="D1914" s="1" t="s">
        <v>1654</v>
      </c>
      <c r="E1914" s="1" t="s">
        <v>57</v>
      </c>
      <c r="F1914" s="1" t="s">
        <v>3348</v>
      </c>
      <c r="G1914" s="1" t="s">
        <v>14</v>
      </c>
      <c r="H1914" s="1">
        <v>2.2E7</v>
      </c>
      <c r="I1914" s="1">
        <v>6.4</v>
      </c>
      <c r="J1914" s="1">
        <f>(IMDB_Movies!$C1914-IMDB_Movies!$H1914)</f>
        <v>122833357</v>
      </c>
    </row>
    <row r="1915" ht="14.25" customHeight="1">
      <c r="A1915" s="1" t="s">
        <v>766</v>
      </c>
      <c r="B1915" s="1">
        <v>127.0</v>
      </c>
      <c r="C1915" s="1">
        <v>7.5597042E7</v>
      </c>
      <c r="D1915" s="1" t="s">
        <v>2636</v>
      </c>
      <c r="E1915" s="1" t="s">
        <v>70</v>
      </c>
      <c r="F1915" s="1" t="s">
        <v>3349</v>
      </c>
      <c r="G1915" s="1" t="s">
        <v>14</v>
      </c>
      <c r="H1915" s="1">
        <v>2.0E7</v>
      </c>
      <c r="I1915" s="1">
        <v>7.0</v>
      </c>
      <c r="J1915" s="1">
        <f>(IMDB_Movies!$C1915-IMDB_Movies!$H1915)</f>
        <v>55597042</v>
      </c>
    </row>
    <row r="1916" ht="14.25" customHeight="1">
      <c r="A1916" s="1" t="s">
        <v>1762</v>
      </c>
      <c r="B1916" s="1">
        <v>110.0</v>
      </c>
      <c r="C1916" s="1">
        <v>9.0636983E7</v>
      </c>
      <c r="D1916" s="1" t="s">
        <v>2618</v>
      </c>
      <c r="E1916" s="1" t="s">
        <v>57</v>
      </c>
      <c r="F1916" s="1" t="s">
        <v>3350</v>
      </c>
      <c r="G1916" s="1" t="s">
        <v>14</v>
      </c>
      <c r="H1916" s="1">
        <v>2.2E7</v>
      </c>
      <c r="I1916" s="1">
        <v>6.2</v>
      </c>
      <c r="J1916" s="1">
        <f>(IMDB_Movies!$C1916-IMDB_Movies!$H1916)</f>
        <v>68636983</v>
      </c>
    </row>
    <row r="1917" ht="14.25" customHeight="1">
      <c r="A1917" s="1" t="s">
        <v>1300</v>
      </c>
      <c r="B1917" s="1">
        <v>135.0</v>
      </c>
      <c r="C1917" s="1">
        <v>7.0960517E7</v>
      </c>
      <c r="D1917" s="1" t="s">
        <v>129</v>
      </c>
      <c r="E1917" s="1" t="s">
        <v>70</v>
      </c>
      <c r="F1917" s="1" t="s">
        <v>3351</v>
      </c>
      <c r="G1917" s="1" t="s">
        <v>14</v>
      </c>
      <c r="H1917" s="1">
        <v>3.5E7</v>
      </c>
      <c r="I1917" s="1">
        <v>7.5</v>
      </c>
      <c r="J1917" s="1">
        <f>(IMDB_Movies!$C1917-IMDB_Movies!$H1917)</f>
        <v>35960517</v>
      </c>
    </row>
    <row r="1918" ht="14.25" customHeight="1">
      <c r="A1918" s="1" t="s">
        <v>2482</v>
      </c>
      <c r="B1918" s="1">
        <v>84.0</v>
      </c>
      <c r="C1918" s="1">
        <v>5.5762229E7</v>
      </c>
      <c r="D1918" s="1" t="s">
        <v>1877</v>
      </c>
      <c r="E1918" s="1" t="s">
        <v>57</v>
      </c>
      <c r="F1918" s="1" t="s">
        <v>3352</v>
      </c>
      <c r="G1918" s="1" t="s">
        <v>14</v>
      </c>
      <c r="H1918" s="1">
        <v>2.2E7</v>
      </c>
      <c r="I1918" s="1">
        <v>4.8</v>
      </c>
      <c r="J1918" s="1">
        <f>(IMDB_Movies!$C1918-IMDB_Movies!$H1918)</f>
        <v>33762229</v>
      </c>
    </row>
    <row r="1919" ht="14.25" customHeight="1">
      <c r="A1919" s="1" t="s">
        <v>2537</v>
      </c>
      <c r="B1919" s="1">
        <v>122.0</v>
      </c>
      <c r="C1919" s="1">
        <v>5.4235441E7</v>
      </c>
      <c r="D1919" s="1" t="s">
        <v>917</v>
      </c>
      <c r="E1919" s="1" t="s">
        <v>57</v>
      </c>
      <c r="F1919" s="1" t="s">
        <v>3353</v>
      </c>
      <c r="G1919" s="1" t="s">
        <v>14</v>
      </c>
      <c r="H1919" s="1">
        <v>2.2E7</v>
      </c>
      <c r="I1919" s="1">
        <v>7.3</v>
      </c>
      <c r="J1919" s="1">
        <f>(IMDB_Movies!$C1919-IMDB_Movies!$H1919)</f>
        <v>32235441</v>
      </c>
    </row>
    <row r="1920" ht="14.25" customHeight="1">
      <c r="A1920" s="1" t="s">
        <v>2252</v>
      </c>
      <c r="B1920" s="1">
        <v>114.0</v>
      </c>
      <c r="C1920" s="1">
        <v>5.0728E7</v>
      </c>
      <c r="D1920" s="1" t="s">
        <v>871</v>
      </c>
      <c r="E1920" s="1" t="s">
        <v>12</v>
      </c>
      <c r="F1920" s="1" t="s">
        <v>3354</v>
      </c>
      <c r="G1920" s="1" t="s">
        <v>14</v>
      </c>
      <c r="H1920" s="1">
        <v>2.2E7</v>
      </c>
      <c r="I1920" s="1">
        <v>5.8</v>
      </c>
      <c r="J1920" s="1">
        <f>(IMDB_Movies!$C1920-IMDB_Movies!$H1920)</f>
        <v>28728000</v>
      </c>
    </row>
    <row r="1921" ht="14.25" customHeight="1">
      <c r="A1921" s="1" t="s">
        <v>3355</v>
      </c>
      <c r="B1921" s="1">
        <v>132.0</v>
      </c>
      <c r="C1921" s="1">
        <v>4.0270895E7</v>
      </c>
      <c r="D1921" s="1" t="s">
        <v>70</v>
      </c>
      <c r="E1921" s="1" t="s">
        <v>70</v>
      </c>
      <c r="F1921" s="1" t="s">
        <v>3356</v>
      </c>
      <c r="G1921" s="1" t="s">
        <v>14</v>
      </c>
      <c r="H1921" s="1">
        <v>2.2E7</v>
      </c>
      <c r="I1921" s="1">
        <v>7.6</v>
      </c>
      <c r="J1921" s="1">
        <f>(IMDB_Movies!$C1921-IMDB_Movies!$H1921)</f>
        <v>18270895</v>
      </c>
    </row>
    <row r="1922" ht="14.25" customHeight="1">
      <c r="A1922" s="1" t="s">
        <v>3357</v>
      </c>
      <c r="B1922" s="1">
        <v>170.0</v>
      </c>
      <c r="C1922" s="1">
        <v>5.9696176E7</v>
      </c>
      <c r="D1922" s="1" t="s">
        <v>2017</v>
      </c>
      <c r="E1922" s="1" t="s">
        <v>53</v>
      </c>
      <c r="F1922" s="1" t="s">
        <v>3358</v>
      </c>
      <c r="G1922" s="1" t="s">
        <v>14</v>
      </c>
      <c r="H1922" s="1">
        <v>2.2E7</v>
      </c>
      <c r="I1922" s="1">
        <v>5.6</v>
      </c>
      <c r="J1922" s="1">
        <f>(IMDB_Movies!$C1922-IMDB_Movies!$H1922)</f>
        <v>37696176</v>
      </c>
    </row>
    <row r="1923" ht="14.25" customHeight="1">
      <c r="A1923" s="1" t="s">
        <v>609</v>
      </c>
      <c r="B1923" s="1">
        <v>133.0</v>
      </c>
      <c r="C1923" s="1">
        <v>5.1483949E7</v>
      </c>
      <c r="D1923" s="1" t="s">
        <v>526</v>
      </c>
      <c r="E1923" s="1" t="s">
        <v>12</v>
      </c>
      <c r="F1923" s="1" t="s">
        <v>3359</v>
      </c>
      <c r="G1923" s="1" t="s">
        <v>14</v>
      </c>
      <c r="H1923" s="1">
        <v>2.2E7</v>
      </c>
      <c r="I1923" s="1">
        <v>7.0</v>
      </c>
      <c r="J1923" s="1">
        <f>(IMDB_Movies!$C1923-IMDB_Movies!$H1923)</f>
        <v>29483949</v>
      </c>
    </row>
    <row r="1924" ht="14.25" customHeight="1">
      <c r="A1924" s="1" t="s">
        <v>1243</v>
      </c>
      <c r="B1924" s="1">
        <v>112.0</v>
      </c>
      <c r="C1924" s="1">
        <v>3.6020063E7</v>
      </c>
      <c r="D1924" s="1" t="s">
        <v>1420</v>
      </c>
      <c r="E1924" s="1" t="s">
        <v>70</v>
      </c>
      <c r="F1924" s="1" t="s">
        <v>3360</v>
      </c>
      <c r="G1924" s="1" t="s">
        <v>14</v>
      </c>
      <c r="H1924" s="1">
        <v>2.2E7</v>
      </c>
      <c r="I1924" s="1">
        <v>6.6</v>
      </c>
      <c r="J1924" s="1">
        <f>(IMDB_Movies!$C1924-IMDB_Movies!$H1924)</f>
        <v>14020063</v>
      </c>
    </row>
    <row r="1925" ht="14.25" customHeight="1">
      <c r="A1925" s="1" t="s">
        <v>580</v>
      </c>
      <c r="B1925" s="1">
        <v>108.0</v>
      </c>
      <c r="C1925" s="1">
        <v>3.3313582E7</v>
      </c>
      <c r="D1925" s="1" t="s">
        <v>1821</v>
      </c>
      <c r="E1925" s="1" t="s">
        <v>57</v>
      </c>
      <c r="F1925" s="1" t="s">
        <v>3361</v>
      </c>
      <c r="G1925" s="1" t="s">
        <v>14</v>
      </c>
      <c r="H1925" s="1">
        <v>2.1E7</v>
      </c>
      <c r="I1925" s="1">
        <v>6.5</v>
      </c>
      <c r="J1925" s="1">
        <f>(IMDB_Movies!$C1925-IMDB_Movies!$H1925)</f>
        <v>12313582</v>
      </c>
    </row>
    <row r="1926" ht="14.25" customHeight="1">
      <c r="A1926" s="1" t="s">
        <v>2894</v>
      </c>
      <c r="B1926" s="1">
        <v>115.0</v>
      </c>
      <c r="C1926" s="1">
        <v>2.5842E7</v>
      </c>
      <c r="D1926" s="1" t="s">
        <v>2141</v>
      </c>
      <c r="E1926" s="1" t="s">
        <v>53</v>
      </c>
      <c r="F1926" s="1" t="s">
        <v>3362</v>
      </c>
      <c r="G1926" s="1" t="s">
        <v>14</v>
      </c>
      <c r="H1926" s="1">
        <v>2.2E7</v>
      </c>
      <c r="I1926" s="1">
        <v>7.4</v>
      </c>
      <c r="J1926" s="1">
        <f>(IMDB_Movies!$C1926-IMDB_Movies!$H1926)</f>
        <v>3842000</v>
      </c>
    </row>
    <row r="1927" ht="14.25" customHeight="1">
      <c r="A1927" s="1" t="s">
        <v>3363</v>
      </c>
      <c r="B1927" s="1">
        <v>83.0</v>
      </c>
      <c r="C1927" s="1">
        <v>2.2264487E7</v>
      </c>
      <c r="D1927" s="1" t="s">
        <v>57</v>
      </c>
      <c r="E1927" s="1" t="s">
        <v>57</v>
      </c>
      <c r="F1927" s="1" t="s">
        <v>3364</v>
      </c>
      <c r="G1927" s="1" t="s">
        <v>14</v>
      </c>
      <c r="H1927" s="1">
        <v>2.2E7</v>
      </c>
      <c r="I1927" s="1">
        <v>4.6</v>
      </c>
      <c r="J1927" s="1">
        <f>(IMDB_Movies!$C1927-IMDB_Movies!$H1927)</f>
        <v>264487</v>
      </c>
    </row>
    <row r="1928" ht="14.25" customHeight="1">
      <c r="A1928" s="1" t="s">
        <v>2566</v>
      </c>
      <c r="B1928" s="1">
        <v>105.0</v>
      </c>
      <c r="C1928" s="1">
        <v>3.0659817E7</v>
      </c>
      <c r="D1928" s="1" t="s">
        <v>917</v>
      </c>
      <c r="E1928" s="1" t="s">
        <v>57</v>
      </c>
      <c r="F1928" s="1" t="s">
        <v>3365</v>
      </c>
      <c r="G1928" s="1" t="s">
        <v>14</v>
      </c>
      <c r="H1928" s="1">
        <v>2.6E7</v>
      </c>
      <c r="I1928" s="1">
        <v>6.4</v>
      </c>
      <c r="J1928" s="1">
        <f>(IMDB_Movies!$C1928-IMDB_Movies!$H1928)</f>
        <v>4659817</v>
      </c>
    </row>
    <row r="1929" ht="14.25" customHeight="1">
      <c r="A1929" s="1" t="s">
        <v>808</v>
      </c>
      <c r="B1929" s="1">
        <v>96.0</v>
      </c>
      <c r="C1929" s="1">
        <v>1.9351569E7</v>
      </c>
      <c r="D1929" s="1" t="s">
        <v>1484</v>
      </c>
      <c r="E1929" s="1" t="s">
        <v>57</v>
      </c>
      <c r="F1929" s="1" t="s">
        <v>3366</v>
      </c>
      <c r="G1929" s="1" t="s">
        <v>14</v>
      </c>
      <c r="H1929" s="1">
        <v>2.2E7</v>
      </c>
      <c r="I1929" s="1">
        <v>5.9</v>
      </c>
      <c r="J1929" s="1">
        <f>(IMDB_Movies!$C1929-IMDB_Movies!$H1929)</f>
        <v>-2648431</v>
      </c>
    </row>
    <row r="1930" ht="14.25" customHeight="1">
      <c r="A1930" s="1" t="s">
        <v>383</v>
      </c>
      <c r="B1930" s="1">
        <v>94.0</v>
      </c>
      <c r="C1930" s="1">
        <v>4.9002815E7</v>
      </c>
      <c r="D1930" s="1" t="s">
        <v>1081</v>
      </c>
      <c r="E1930" s="1" t="s">
        <v>57</v>
      </c>
      <c r="F1930" s="1" t="s">
        <v>3367</v>
      </c>
      <c r="G1930" s="1" t="s">
        <v>14</v>
      </c>
      <c r="H1930" s="1">
        <v>2.2E7</v>
      </c>
      <c r="I1930" s="1">
        <v>6.4</v>
      </c>
      <c r="J1930" s="1">
        <f>(IMDB_Movies!$C1930-IMDB_Movies!$H1930)</f>
        <v>27002815</v>
      </c>
    </row>
    <row r="1931" ht="14.25" customHeight="1">
      <c r="A1931" s="1" t="s">
        <v>1744</v>
      </c>
      <c r="B1931" s="1">
        <v>142.0</v>
      </c>
      <c r="C1931" s="1">
        <v>1.9283782E7</v>
      </c>
      <c r="D1931" s="1" t="s">
        <v>1810</v>
      </c>
      <c r="E1931" s="1" t="s">
        <v>62</v>
      </c>
      <c r="F1931" s="1" t="s">
        <v>3368</v>
      </c>
      <c r="G1931" s="1" t="s">
        <v>14</v>
      </c>
      <c r="H1931" s="1">
        <v>2.2E7</v>
      </c>
      <c r="I1931" s="1">
        <v>6.6</v>
      </c>
      <c r="J1931" s="1">
        <f>(IMDB_Movies!$C1931-IMDB_Movies!$H1931)</f>
        <v>-2716218</v>
      </c>
    </row>
    <row r="1932" ht="14.25" customHeight="1">
      <c r="A1932" s="1" t="s">
        <v>2389</v>
      </c>
      <c r="B1932" s="1">
        <v>104.0</v>
      </c>
      <c r="C1932" s="1">
        <v>3.0059386E7</v>
      </c>
      <c r="D1932" s="1" t="s">
        <v>57</v>
      </c>
      <c r="E1932" s="1" t="s">
        <v>57</v>
      </c>
      <c r="F1932" s="1" t="s">
        <v>3369</v>
      </c>
      <c r="G1932" s="1" t="s">
        <v>14</v>
      </c>
      <c r="H1932" s="1">
        <v>2.2E7</v>
      </c>
      <c r="I1932" s="1">
        <v>6.9</v>
      </c>
      <c r="J1932" s="1">
        <f>(IMDB_Movies!$C1932-IMDB_Movies!$H1932)</f>
        <v>8059386</v>
      </c>
    </row>
    <row r="1933" ht="14.25" customHeight="1">
      <c r="A1933" s="1" t="s">
        <v>3370</v>
      </c>
      <c r="B1933" s="1">
        <v>106.0</v>
      </c>
      <c r="C1933" s="1">
        <v>1.7951431E7</v>
      </c>
      <c r="D1933" s="1" t="s">
        <v>797</v>
      </c>
      <c r="E1933" s="1" t="s">
        <v>62</v>
      </c>
      <c r="F1933" s="1" t="s">
        <v>3371</v>
      </c>
      <c r="G1933" s="1" t="s">
        <v>14</v>
      </c>
      <c r="H1933" s="1">
        <v>3.0E7</v>
      </c>
      <c r="I1933" s="1">
        <v>5.8</v>
      </c>
      <c r="J1933" s="1">
        <f>(IMDB_Movies!$C1933-IMDB_Movies!$H1933)</f>
        <v>-12048569</v>
      </c>
    </row>
    <row r="1934" ht="14.25" customHeight="1">
      <c r="A1934" s="1" t="s">
        <v>2382</v>
      </c>
      <c r="B1934" s="1">
        <v>106.0</v>
      </c>
      <c r="C1934" s="1">
        <v>2.9997095E7</v>
      </c>
      <c r="D1934" s="1" t="s">
        <v>3372</v>
      </c>
      <c r="E1934" s="1" t="s">
        <v>57</v>
      </c>
      <c r="F1934" s="1" t="s">
        <v>3373</v>
      </c>
      <c r="G1934" s="1" t="s">
        <v>14</v>
      </c>
      <c r="H1934" s="1">
        <v>2.2E7</v>
      </c>
      <c r="I1934" s="1">
        <v>6.4</v>
      </c>
      <c r="J1934" s="1">
        <f>(IMDB_Movies!$C1934-IMDB_Movies!$H1934)</f>
        <v>7997095</v>
      </c>
    </row>
    <row r="1935" ht="14.25" customHeight="1">
      <c r="A1935" s="1" t="s">
        <v>3374</v>
      </c>
      <c r="B1935" s="1">
        <v>98.0</v>
      </c>
      <c r="C1935" s="1">
        <v>1.425283E7</v>
      </c>
      <c r="D1935" s="1" t="s">
        <v>2535</v>
      </c>
      <c r="E1935" s="1" t="s">
        <v>57</v>
      </c>
      <c r="F1935" s="1" t="s">
        <v>3375</v>
      </c>
      <c r="G1935" s="1" t="s">
        <v>14</v>
      </c>
      <c r="H1935" s="1">
        <v>2.2E7</v>
      </c>
      <c r="I1935" s="1">
        <v>5.3</v>
      </c>
      <c r="J1935" s="1">
        <f>(IMDB_Movies!$C1935-IMDB_Movies!$H1935)</f>
        <v>-7747170</v>
      </c>
    </row>
    <row r="1936" ht="14.25" customHeight="1">
      <c r="A1936" s="1" t="s">
        <v>1773</v>
      </c>
      <c r="B1936" s="1">
        <v>100.0</v>
      </c>
      <c r="C1936" s="1">
        <v>1.9783777E7</v>
      </c>
      <c r="D1936" s="1" t="s">
        <v>224</v>
      </c>
      <c r="E1936" s="1" t="s">
        <v>12</v>
      </c>
      <c r="F1936" s="1" t="s">
        <v>3376</v>
      </c>
      <c r="G1936" s="1" t="s">
        <v>14</v>
      </c>
      <c r="H1936" s="1">
        <v>2.2E7</v>
      </c>
      <c r="I1936" s="1">
        <v>6.5</v>
      </c>
      <c r="J1936" s="1">
        <f>(IMDB_Movies!$C1936-IMDB_Movies!$H1936)</f>
        <v>-2216223</v>
      </c>
    </row>
    <row r="1937" ht="14.25" customHeight="1">
      <c r="A1937" s="1" t="s">
        <v>3377</v>
      </c>
      <c r="B1937" s="1">
        <v>95.0</v>
      </c>
      <c r="C1937" s="1">
        <v>1.3555988E7</v>
      </c>
      <c r="D1937" s="1" t="s">
        <v>332</v>
      </c>
      <c r="E1937" s="1" t="s">
        <v>43</v>
      </c>
      <c r="F1937" s="1" t="s">
        <v>3378</v>
      </c>
      <c r="G1937" s="1" t="s">
        <v>14</v>
      </c>
      <c r="H1937" s="1">
        <v>2.2E7</v>
      </c>
      <c r="I1937" s="1">
        <v>5.7</v>
      </c>
      <c r="J1937" s="1">
        <f>(IMDB_Movies!$C1937-IMDB_Movies!$H1937)</f>
        <v>-8444012</v>
      </c>
    </row>
    <row r="1938" ht="14.25" customHeight="1">
      <c r="A1938" s="1" t="s">
        <v>1450</v>
      </c>
      <c r="B1938" s="1">
        <v>107.0</v>
      </c>
      <c r="C1938" s="1">
        <v>1.2784713E7</v>
      </c>
      <c r="D1938" s="1" t="s">
        <v>57</v>
      </c>
      <c r="E1938" s="1" t="s">
        <v>57</v>
      </c>
      <c r="F1938" s="1" t="s">
        <v>3379</v>
      </c>
      <c r="G1938" s="1" t="s">
        <v>14</v>
      </c>
      <c r="H1938" s="1">
        <v>2.2E7</v>
      </c>
      <c r="I1938" s="1">
        <v>6.7</v>
      </c>
      <c r="J1938" s="1">
        <f>(IMDB_Movies!$C1938-IMDB_Movies!$H1938)</f>
        <v>-9215287</v>
      </c>
    </row>
    <row r="1939" ht="14.25" customHeight="1">
      <c r="A1939" s="1" t="s">
        <v>3380</v>
      </c>
      <c r="B1939" s="1">
        <v>104.0</v>
      </c>
      <c r="C1939" s="1">
        <v>1.069621E7</v>
      </c>
      <c r="D1939" s="1" t="s">
        <v>540</v>
      </c>
      <c r="E1939" s="1" t="s">
        <v>12</v>
      </c>
      <c r="F1939" s="1" t="s">
        <v>3381</v>
      </c>
      <c r="G1939" s="1" t="s">
        <v>14</v>
      </c>
      <c r="H1939" s="1">
        <v>2.35E7</v>
      </c>
      <c r="I1939" s="1">
        <v>3.9</v>
      </c>
      <c r="J1939" s="1">
        <f>(IMDB_Movies!$C1939-IMDB_Movies!$H1939)</f>
        <v>-12803790</v>
      </c>
    </row>
    <row r="1940" ht="14.25" customHeight="1">
      <c r="A1940" s="1" t="s">
        <v>3382</v>
      </c>
      <c r="B1940" s="1">
        <v>104.0</v>
      </c>
      <c r="C1940" s="1">
        <v>5974653.0</v>
      </c>
      <c r="D1940" s="1" t="s">
        <v>155</v>
      </c>
      <c r="E1940" s="1" t="s">
        <v>12</v>
      </c>
      <c r="F1940" s="1" t="s">
        <v>3383</v>
      </c>
      <c r="G1940" s="1" t="s">
        <v>14</v>
      </c>
      <c r="H1940" s="1">
        <v>2.2E7</v>
      </c>
      <c r="I1940" s="1">
        <v>4.1</v>
      </c>
      <c r="J1940" s="1">
        <f>(IMDB_Movies!$C1940-IMDB_Movies!$H1940)</f>
        <v>-16025347</v>
      </c>
    </row>
    <row r="1941" ht="14.25" customHeight="1">
      <c r="A1941" s="1" t="s">
        <v>3384</v>
      </c>
      <c r="B1941" s="1">
        <v>143.0</v>
      </c>
      <c r="C1941" s="1">
        <v>5000000.0</v>
      </c>
      <c r="D1941" s="1" t="s">
        <v>3385</v>
      </c>
      <c r="E1941" s="1" t="s">
        <v>57</v>
      </c>
      <c r="F1941" s="1" t="s">
        <v>3386</v>
      </c>
      <c r="G1941" s="1" t="s">
        <v>14</v>
      </c>
      <c r="H1941" s="1">
        <v>2.5E7</v>
      </c>
      <c r="I1941" s="1">
        <v>6.2</v>
      </c>
      <c r="J1941" s="1">
        <f>(IMDB_Movies!$C1941-IMDB_Movies!$H1941)</f>
        <v>-20000000</v>
      </c>
    </row>
    <row r="1942" ht="14.25" customHeight="1">
      <c r="A1942" s="1" t="s">
        <v>2499</v>
      </c>
      <c r="B1942" s="1">
        <v>77.0</v>
      </c>
      <c r="C1942" s="1">
        <v>9694105.0</v>
      </c>
      <c r="D1942" s="1" t="s">
        <v>981</v>
      </c>
      <c r="E1942" s="1" t="s">
        <v>57</v>
      </c>
      <c r="F1942" s="1" t="s">
        <v>3387</v>
      </c>
      <c r="G1942" s="1" t="s">
        <v>14</v>
      </c>
      <c r="H1942" s="1">
        <v>2.2E7</v>
      </c>
      <c r="I1942" s="1">
        <v>3.8</v>
      </c>
      <c r="J1942" s="1">
        <f>(IMDB_Movies!$C1942-IMDB_Movies!$H1942)</f>
        <v>-12305895</v>
      </c>
    </row>
    <row r="1943" ht="14.25" customHeight="1">
      <c r="A1943" s="1" t="s">
        <v>2961</v>
      </c>
      <c r="B1943" s="1">
        <v>96.0</v>
      </c>
      <c r="C1943" s="1">
        <v>1.6027866E7</v>
      </c>
      <c r="D1943" s="1" t="s">
        <v>185</v>
      </c>
      <c r="E1943" s="1" t="s">
        <v>12</v>
      </c>
      <c r="F1943" s="1" t="s">
        <v>3388</v>
      </c>
      <c r="G1943" s="1" t="s">
        <v>14</v>
      </c>
      <c r="H1943" s="1">
        <v>2.5E7</v>
      </c>
      <c r="I1943" s="1">
        <v>5.1</v>
      </c>
      <c r="J1943" s="1">
        <f>(IMDB_Movies!$C1943-IMDB_Movies!$H1943)</f>
        <v>-8972134</v>
      </c>
    </row>
    <row r="1944" ht="14.25" customHeight="1">
      <c r="A1944" s="1" t="s">
        <v>507</v>
      </c>
      <c r="B1944" s="1">
        <v>145.0</v>
      </c>
      <c r="C1944" s="1">
        <v>4398392.0</v>
      </c>
      <c r="D1944" s="1" t="s">
        <v>2532</v>
      </c>
      <c r="E1944" s="1" t="s">
        <v>70</v>
      </c>
      <c r="F1944" s="1" t="s">
        <v>3389</v>
      </c>
      <c r="G1944" s="1" t="s">
        <v>76</v>
      </c>
      <c r="H1944" s="1">
        <v>2.1E7</v>
      </c>
      <c r="I1944" s="1">
        <v>7.8</v>
      </c>
      <c r="J1944" s="1">
        <f>(IMDB_Movies!$C1944-IMDB_Movies!$H1944)</f>
        <v>-16601608</v>
      </c>
    </row>
    <row r="1945" ht="14.25" customHeight="1">
      <c r="A1945" s="1" t="s">
        <v>3390</v>
      </c>
      <c r="B1945" s="1">
        <v>116.0</v>
      </c>
      <c r="C1945" s="1">
        <v>1050445.0</v>
      </c>
      <c r="D1945" s="1" t="s">
        <v>3391</v>
      </c>
      <c r="E1945" s="1" t="s">
        <v>70</v>
      </c>
      <c r="F1945" s="1" t="s">
        <v>3392</v>
      </c>
      <c r="G1945" s="1" t="s">
        <v>90</v>
      </c>
      <c r="H1945" s="1">
        <v>2.2E7</v>
      </c>
      <c r="I1945" s="1">
        <v>7.8</v>
      </c>
      <c r="J1945" s="1">
        <f>(IMDB_Movies!$C1945-IMDB_Movies!$H1945)</f>
        <v>-20949555</v>
      </c>
    </row>
    <row r="1946" ht="14.25" customHeight="1">
      <c r="A1946" s="1" t="s">
        <v>3393</v>
      </c>
      <c r="B1946" s="1">
        <v>100.0</v>
      </c>
      <c r="C1946" s="1">
        <v>1.374655E7</v>
      </c>
      <c r="D1946" s="1" t="s">
        <v>548</v>
      </c>
      <c r="E1946" s="1" t="s">
        <v>12</v>
      </c>
      <c r="F1946" s="1" t="s">
        <v>3394</v>
      </c>
      <c r="G1946" s="1" t="s">
        <v>14</v>
      </c>
      <c r="H1946" s="1">
        <v>2000000.0</v>
      </c>
      <c r="I1946" s="1">
        <v>6.1</v>
      </c>
      <c r="J1946" s="1">
        <f>(IMDB_Movies!$C1946-IMDB_Movies!$H1946)</f>
        <v>11746550</v>
      </c>
    </row>
    <row r="1947" ht="14.25" customHeight="1">
      <c r="A1947" s="1" t="s">
        <v>2975</v>
      </c>
      <c r="B1947" s="1">
        <v>104.0</v>
      </c>
      <c r="C1947" s="1">
        <v>2.0668843E7</v>
      </c>
      <c r="D1947" s="1" t="s">
        <v>2026</v>
      </c>
      <c r="E1947" s="1" t="s">
        <v>57</v>
      </c>
      <c r="F1947" s="1" t="s">
        <v>3395</v>
      </c>
      <c r="G1947" s="1" t="s">
        <v>14</v>
      </c>
      <c r="H1947" s="1">
        <v>2.2E7</v>
      </c>
      <c r="I1947" s="1">
        <v>5.8</v>
      </c>
      <c r="J1947" s="1">
        <f>(IMDB_Movies!$C1947-IMDB_Movies!$H1947)</f>
        <v>-1331157</v>
      </c>
    </row>
    <row r="1948" ht="14.25" customHeight="1">
      <c r="A1948" s="1" t="s">
        <v>3396</v>
      </c>
      <c r="B1948" s="1">
        <v>92.0</v>
      </c>
      <c r="C1948" s="1">
        <v>2963012.0</v>
      </c>
      <c r="D1948" s="1" t="s">
        <v>719</v>
      </c>
      <c r="E1948" s="1" t="s">
        <v>70</v>
      </c>
      <c r="F1948" s="1" t="s">
        <v>3397</v>
      </c>
      <c r="G1948" s="1" t="s">
        <v>14</v>
      </c>
      <c r="H1948" s="1">
        <v>2.2E7</v>
      </c>
      <c r="I1948" s="1">
        <v>6.3</v>
      </c>
      <c r="J1948" s="1">
        <f>(IMDB_Movies!$C1948-IMDB_Movies!$H1948)</f>
        <v>-19036988</v>
      </c>
    </row>
    <row r="1949" ht="14.25" customHeight="1">
      <c r="A1949" s="1" t="s">
        <v>3398</v>
      </c>
      <c r="B1949" s="1">
        <v>105.0</v>
      </c>
      <c r="C1949" s="1">
        <v>1796024.0</v>
      </c>
      <c r="D1949" s="1" t="s">
        <v>1420</v>
      </c>
      <c r="E1949" s="1" t="s">
        <v>70</v>
      </c>
      <c r="F1949" s="1" t="s">
        <v>3399</v>
      </c>
      <c r="G1949" s="1" t="s">
        <v>14</v>
      </c>
      <c r="H1949" s="1">
        <v>2.2E7</v>
      </c>
      <c r="I1949" s="1">
        <v>5.4</v>
      </c>
      <c r="J1949" s="1">
        <f>(IMDB_Movies!$C1949-IMDB_Movies!$H1949)</f>
        <v>-20203976</v>
      </c>
    </row>
    <row r="1950" ht="14.25" customHeight="1">
      <c r="A1950" s="1" t="s">
        <v>3400</v>
      </c>
      <c r="B1950" s="1">
        <v>120.0</v>
      </c>
      <c r="C1950" s="1">
        <v>634277.0</v>
      </c>
      <c r="D1950" s="1" t="s">
        <v>3401</v>
      </c>
      <c r="E1950" s="1" t="s">
        <v>57</v>
      </c>
      <c r="F1950" s="1" t="s">
        <v>3402</v>
      </c>
      <c r="G1950" s="1" t="s">
        <v>90</v>
      </c>
      <c r="H1950" s="1">
        <v>1.6E7</v>
      </c>
      <c r="I1950" s="1">
        <v>7.3</v>
      </c>
      <c r="J1950" s="1">
        <f>(IMDB_Movies!$C1950-IMDB_Movies!$H1950)</f>
        <v>-15365723</v>
      </c>
    </row>
    <row r="1951" ht="14.25" customHeight="1">
      <c r="A1951" s="1" t="s">
        <v>1681</v>
      </c>
      <c r="B1951" s="1">
        <v>116.0</v>
      </c>
      <c r="C1951" s="1">
        <v>1.1326836E7</v>
      </c>
      <c r="D1951" s="1" t="s">
        <v>790</v>
      </c>
      <c r="E1951" s="1" t="s">
        <v>62</v>
      </c>
      <c r="F1951" s="1" t="s">
        <v>3403</v>
      </c>
      <c r="G1951" s="1" t="s">
        <v>14</v>
      </c>
      <c r="H1951" s="1">
        <v>2.2E7</v>
      </c>
      <c r="I1951" s="1">
        <v>6.8</v>
      </c>
      <c r="J1951" s="1">
        <f>(IMDB_Movies!$C1951-IMDB_Movies!$H1951)</f>
        <v>-10673164</v>
      </c>
    </row>
    <row r="1952" ht="14.25" customHeight="1">
      <c r="A1952" s="1" t="s">
        <v>512</v>
      </c>
      <c r="B1952" s="1">
        <v>119.0</v>
      </c>
      <c r="C1952" s="1">
        <v>4.9024969E7</v>
      </c>
      <c r="D1952" s="1" t="s">
        <v>797</v>
      </c>
      <c r="E1952" s="1" t="s">
        <v>62</v>
      </c>
      <c r="F1952" s="1" t="s">
        <v>3404</v>
      </c>
      <c r="G1952" s="1" t="s">
        <v>14</v>
      </c>
      <c r="H1952" s="1">
        <v>2.5E7</v>
      </c>
      <c r="I1952" s="1">
        <v>7.3</v>
      </c>
      <c r="J1952" s="1">
        <f>(IMDB_Movies!$C1952-IMDB_Movies!$H1952)</f>
        <v>24024969</v>
      </c>
    </row>
    <row r="1953" ht="14.25" customHeight="1">
      <c r="A1953" s="1" t="s">
        <v>900</v>
      </c>
      <c r="B1953" s="1">
        <v>101.0</v>
      </c>
      <c r="C1953" s="1">
        <v>2.2294341E7</v>
      </c>
      <c r="D1953" s="1" t="s">
        <v>1470</v>
      </c>
      <c r="E1953" s="1" t="s">
        <v>43</v>
      </c>
      <c r="F1953" s="1" t="s">
        <v>3405</v>
      </c>
      <c r="G1953" s="1" t="s">
        <v>14</v>
      </c>
      <c r="H1953" s="1">
        <v>2.15E7</v>
      </c>
      <c r="I1953" s="1">
        <v>6.5</v>
      </c>
      <c r="J1953" s="1">
        <f>(IMDB_Movies!$C1953-IMDB_Movies!$H1953)</f>
        <v>794341</v>
      </c>
    </row>
    <row r="1954" ht="14.25" customHeight="1">
      <c r="A1954" s="1" t="s">
        <v>2077</v>
      </c>
      <c r="B1954" s="1">
        <v>117.0</v>
      </c>
      <c r="C1954" s="1">
        <v>2.4362501E7</v>
      </c>
      <c r="D1954" s="1" t="s">
        <v>790</v>
      </c>
      <c r="E1954" s="1" t="s">
        <v>62</v>
      </c>
      <c r="F1954" s="1" t="s">
        <v>3406</v>
      </c>
      <c r="G1954" s="1" t="s">
        <v>14</v>
      </c>
      <c r="H1954" s="1">
        <v>2.15E7</v>
      </c>
      <c r="I1954" s="1">
        <v>7.2</v>
      </c>
      <c r="J1954" s="1">
        <f>(IMDB_Movies!$C1954-IMDB_Movies!$H1954)</f>
        <v>2862501</v>
      </c>
    </row>
    <row r="1955" ht="14.25" customHeight="1">
      <c r="A1955" s="1" t="s">
        <v>2736</v>
      </c>
      <c r="B1955" s="1">
        <v>112.0</v>
      </c>
      <c r="C1955" s="1">
        <v>1.6684352E7</v>
      </c>
      <c r="D1955" s="1" t="s">
        <v>631</v>
      </c>
      <c r="E1955" s="1" t="s">
        <v>57</v>
      </c>
      <c r="F1955" s="1" t="s">
        <v>3407</v>
      </c>
      <c r="G1955" s="1" t="s">
        <v>14</v>
      </c>
      <c r="H1955" s="1">
        <v>1.7E7</v>
      </c>
      <c r="I1955" s="1">
        <v>6.3</v>
      </c>
      <c r="J1955" s="1">
        <f>(IMDB_Movies!$C1955-IMDB_Movies!$H1955)</f>
        <v>-315648</v>
      </c>
    </row>
    <row r="1956" ht="14.25" customHeight="1">
      <c r="A1956" s="1" t="s">
        <v>1300</v>
      </c>
      <c r="B1956" s="1">
        <v>136.0</v>
      </c>
      <c r="C1956" s="1">
        <v>4.67E7</v>
      </c>
      <c r="D1956" s="1" t="s">
        <v>19</v>
      </c>
      <c r="E1956" s="1" t="s">
        <v>12</v>
      </c>
      <c r="F1956" s="1" t="s">
        <v>3408</v>
      </c>
      <c r="G1956" s="1" t="s">
        <v>14</v>
      </c>
      <c r="H1956" s="1">
        <v>2.1E7</v>
      </c>
      <c r="I1956" s="1">
        <v>5.9</v>
      </c>
      <c r="J1956" s="1">
        <f>(IMDB_Movies!$C1956-IMDB_Movies!$H1956)</f>
        <v>25700000</v>
      </c>
    </row>
    <row r="1957" ht="14.25" customHeight="1">
      <c r="A1957" s="1" t="s">
        <v>3409</v>
      </c>
      <c r="B1957" s="1">
        <v>81.0</v>
      </c>
      <c r="C1957" s="1">
        <v>5.2008288E7</v>
      </c>
      <c r="D1957" s="1" t="s">
        <v>3410</v>
      </c>
      <c r="E1957" s="1" t="s">
        <v>48</v>
      </c>
      <c r="F1957" s="1" t="s">
        <v>3411</v>
      </c>
      <c r="G1957" s="1" t="s">
        <v>14</v>
      </c>
      <c r="H1957" s="1">
        <v>2.1E7</v>
      </c>
      <c r="I1957" s="1">
        <v>7.8</v>
      </c>
      <c r="J1957" s="1">
        <f>(IMDB_Movies!$C1957-IMDB_Movies!$H1957)</f>
        <v>31008288</v>
      </c>
    </row>
    <row r="1958" ht="14.25" customHeight="1">
      <c r="A1958" s="1" t="s">
        <v>731</v>
      </c>
      <c r="B1958" s="1">
        <v>87.0</v>
      </c>
      <c r="C1958" s="1">
        <v>8579684.0</v>
      </c>
      <c r="D1958" s="1" t="s">
        <v>57</v>
      </c>
      <c r="E1958" s="1" t="s">
        <v>57</v>
      </c>
      <c r="F1958" s="1" t="s">
        <v>3412</v>
      </c>
      <c r="G1958" s="1" t="s">
        <v>14</v>
      </c>
      <c r="H1958" s="1">
        <v>9000000.0</v>
      </c>
      <c r="I1958" s="1">
        <v>7.4</v>
      </c>
      <c r="J1958" s="1">
        <f>(IMDB_Movies!$C1958-IMDB_Movies!$H1958)</f>
        <v>-420316</v>
      </c>
    </row>
    <row r="1959" ht="14.25" customHeight="1">
      <c r="A1959" s="1" t="s">
        <v>3413</v>
      </c>
      <c r="B1959" s="1">
        <v>96.0</v>
      </c>
      <c r="C1959" s="1">
        <v>4.266E7</v>
      </c>
      <c r="D1959" s="1" t="s">
        <v>99</v>
      </c>
      <c r="E1959" s="1" t="s">
        <v>12</v>
      </c>
      <c r="F1959" s="1" t="s">
        <v>3414</v>
      </c>
      <c r="G1959" s="1" t="s">
        <v>14</v>
      </c>
      <c r="H1959" s="1">
        <v>1.7E7</v>
      </c>
      <c r="I1959" s="1">
        <v>4.8</v>
      </c>
      <c r="J1959" s="1">
        <f>(IMDB_Movies!$C1959-IMDB_Movies!$H1959)</f>
        <v>25660000</v>
      </c>
    </row>
    <row r="1960" ht="14.25" customHeight="1">
      <c r="A1960" s="1" t="s">
        <v>1428</v>
      </c>
      <c r="B1960" s="1">
        <v>106.0</v>
      </c>
      <c r="C1960" s="1">
        <v>4.0219708E7</v>
      </c>
      <c r="D1960" s="1" t="s">
        <v>1328</v>
      </c>
      <c r="E1960" s="1" t="s">
        <v>70</v>
      </c>
      <c r="F1960" s="1" t="s">
        <v>3415</v>
      </c>
      <c r="G1960" s="1" t="s">
        <v>14</v>
      </c>
      <c r="H1960" s="1">
        <v>2.1E7</v>
      </c>
      <c r="I1960" s="1">
        <v>6.3</v>
      </c>
      <c r="J1960" s="1">
        <f>(IMDB_Movies!$C1960-IMDB_Movies!$H1960)</f>
        <v>19219708</v>
      </c>
    </row>
    <row r="1961" ht="14.25" customHeight="1">
      <c r="A1961" s="1" t="s">
        <v>1450</v>
      </c>
      <c r="B1961" s="1">
        <v>122.0</v>
      </c>
      <c r="C1961" s="1">
        <v>1.3208891E8</v>
      </c>
      <c r="D1961" s="1" t="s">
        <v>545</v>
      </c>
      <c r="E1961" s="1" t="s">
        <v>57</v>
      </c>
      <c r="F1961" s="1" t="s">
        <v>3416</v>
      </c>
      <c r="G1961" s="1" t="s">
        <v>14</v>
      </c>
      <c r="H1961" s="1">
        <v>2.1E7</v>
      </c>
      <c r="I1961" s="1">
        <v>7.8</v>
      </c>
      <c r="J1961" s="1">
        <f>(IMDB_Movies!$C1961-IMDB_Movies!$H1961)</f>
        <v>111088910</v>
      </c>
    </row>
    <row r="1962" ht="14.25" customHeight="1">
      <c r="A1962" s="1" t="s">
        <v>1870</v>
      </c>
      <c r="B1962" s="1">
        <v>123.0</v>
      </c>
      <c r="C1962" s="1">
        <v>3.6581633E7</v>
      </c>
      <c r="D1962" s="1" t="s">
        <v>644</v>
      </c>
      <c r="E1962" s="1" t="s">
        <v>53</v>
      </c>
      <c r="F1962" s="1" t="s">
        <v>3417</v>
      </c>
      <c r="G1962" s="1" t="s">
        <v>14</v>
      </c>
      <c r="H1962" s="1">
        <v>2.1E7</v>
      </c>
      <c r="I1962" s="1">
        <v>7.5</v>
      </c>
      <c r="J1962" s="1">
        <f>(IMDB_Movies!$C1962-IMDB_Movies!$H1962)</f>
        <v>15581633</v>
      </c>
    </row>
    <row r="1963" ht="14.25" customHeight="1">
      <c r="A1963" s="1" t="s">
        <v>445</v>
      </c>
      <c r="B1963" s="1">
        <v>92.0</v>
      </c>
      <c r="C1963" s="1">
        <v>2.5296447E7</v>
      </c>
      <c r="D1963" s="1" t="s">
        <v>185</v>
      </c>
      <c r="E1963" s="1" t="s">
        <v>12</v>
      </c>
      <c r="F1963" s="1" t="s">
        <v>3418</v>
      </c>
      <c r="G1963" s="1" t="s">
        <v>14</v>
      </c>
      <c r="H1963" s="1">
        <v>2.1E7</v>
      </c>
      <c r="I1963" s="1">
        <v>6.8</v>
      </c>
      <c r="J1963" s="1">
        <f>(IMDB_Movies!$C1963-IMDB_Movies!$H1963)</f>
        <v>4296447</v>
      </c>
    </row>
    <row r="1964" ht="14.25" customHeight="1">
      <c r="A1964" s="1" t="s">
        <v>2959</v>
      </c>
      <c r="B1964" s="1">
        <v>110.0</v>
      </c>
      <c r="C1964" s="1">
        <v>2.4848292E7</v>
      </c>
      <c r="D1964" s="1" t="s">
        <v>1156</v>
      </c>
      <c r="E1964" s="1" t="s">
        <v>12</v>
      </c>
      <c r="F1964" s="1" t="s">
        <v>3419</v>
      </c>
      <c r="G1964" s="1" t="s">
        <v>14</v>
      </c>
      <c r="H1964" s="1">
        <v>2.0E7</v>
      </c>
      <c r="I1964" s="1">
        <v>6.6</v>
      </c>
      <c r="J1964" s="1">
        <f>(IMDB_Movies!$C1964-IMDB_Movies!$H1964)</f>
        <v>4848292</v>
      </c>
    </row>
    <row r="1965" ht="14.25" customHeight="1">
      <c r="A1965" s="1" t="s">
        <v>3420</v>
      </c>
      <c r="B1965" s="1">
        <v>104.0</v>
      </c>
      <c r="C1965" s="1">
        <v>1.7757087E7</v>
      </c>
      <c r="D1965" s="1" t="s">
        <v>1506</v>
      </c>
      <c r="E1965" s="1" t="s">
        <v>82</v>
      </c>
      <c r="F1965" s="1" t="s">
        <v>3421</v>
      </c>
      <c r="G1965" s="1" t="s">
        <v>14</v>
      </c>
      <c r="H1965" s="1">
        <v>2.1E7</v>
      </c>
      <c r="I1965" s="1">
        <v>4.6</v>
      </c>
      <c r="J1965" s="1">
        <f>(IMDB_Movies!$C1965-IMDB_Movies!$H1965)</f>
        <v>-3242913</v>
      </c>
    </row>
    <row r="1966" ht="14.25" customHeight="1">
      <c r="A1966" s="1" t="s">
        <v>18</v>
      </c>
      <c r="B1966" s="1">
        <v>98.0</v>
      </c>
      <c r="C1966" s="1">
        <v>9430988.0</v>
      </c>
      <c r="D1966" s="1" t="s">
        <v>545</v>
      </c>
      <c r="E1966" s="1" t="s">
        <v>57</v>
      </c>
      <c r="F1966" s="1" t="s">
        <v>3422</v>
      </c>
      <c r="G1966" s="1" t="s">
        <v>14</v>
      </c>
      <c r="H1966" s="1">
        <v>1.7E7</v>
      </c>
      <c r="I1966" s="1">
        <v>7.1</v>
      </c>
      <c r="J1966" s="1">
        <f>(IMDB_Movies!$C1966-IMDB_Movies!$H1966)</f>
        <v>-7569012</v>
      </c>
    </row>
    <row r="1967" ht="14.25" customHeight="1">
      <c r="A1967" s="1" t="s">
        <v>3423</v>
      </c>
      <c r="B1967" s="1">
        <v>120.0</v>
      </c>
      <c r="C1967" s="1">
        <v>1.628436E7</v>
      </c>
      <c r="D1967" s="1" t="s">
        <v>917</v>
      </c>
      <c r="E1967" s="1" t="s">
        <v>57</v>
      </c>
      <c r="F1967" s="1" t="s">
        <v>3424</v>
      </c>
      <c r="G1967" s="1" t="s">
        <v>14</v>
      </c>
      <c r="H1967" s="1">
        <v>2.1E7</v>
      </c>
      <c r="I1967" s="1">
        <v>6.1</v>
      </c>
      <c r="J1967" s="1">
        <f>(IMDB_Movies!$C1967-IMDB_Movies!$H1967)</f>
        <v>-4715640</v>
      </c>
    </row>
    <row r="1968" ht="14.25" customHeight="1">
      <c r="A1968" s="1" t="s">
        <v>699</v>
      </c>
      <c r="B1968" s="1">
        <v>112.0</v>
      </c>
      <c r="C1968" s="1">
        <v>6830957.0</v>
      </c>
      <c r="D1968" s="1" t="s">
        <v>129</v>
      </c>
      <c r="E1968" s="1" t="s">
        <v>70</v>
      </c>
      <c r="F1968" s="1" t="s">
        <v>3425</v>
      </c>
      <c r="G1968" s="1" t="s">
        <v>14</v>
      </c>
      <c r="H1968" s="1">
        <v>2.1E7</v>
      </c>
      <c r="I1968" s="1">
        <v>6.7</v>
      </c>
      <c r="J1968" s="1">
        <f>(IMDB_Movies!$C1968-IMDB_Movies!$H1968)</f>
        <v>-14169043</v>
      </c>
    </row>
    <row r="1969" ht="14.25" customHeight="1">
      <c r="A1969" s="1" t="s">
        <v>3426</v>
      </c>
      <c r="B1969" s="1">
        <v>127.0</v>
      </c>
      <c r="C1969" s="1">
        <v>2.4104113E7</v>
      </c>
      <c r="D1969" s="1" t="s">
        <v>719</v>
      </c>
      <c r="E1969" s="1" t="s">
        <v>70</v>
      </c>
      <c r="F1969" s="1" t="s">
        <v>3427</v>
      </c>
      <c r="G1969" s="1" t="s">
        <v>14</v>
      </c>
      <c r="H1969" s="1">
        <v>2.0E7</v>
      </c>
      <c r="I1969" s="1">
        <v>7.1</v>
      </c>
      <c r="J1969" s="1">
        <f>(IMDB_Movies!$C1969-IMDB_Movies!$H1969)</f>
        <v>4104113</v>
      </c>
    </row>
    <row r="1970" ht="14.25" customHeight="1">
      <c r="A1970" s="1" t="s">
        <v>3428</v>
      </c>
      <c r="B1970" s="1">
        <v>102.0</v>
      </c>
      <c r="C1970" s="1">
        <v>15593.0</v>
      </c>
      <c r="D1970" s="1" t="s">
        <v>545</v>
      </c>
      <c r="E1970" s="1" t="s">
        <v>57</v>
      </c>
      <c r="F1970" s="1" t="s">
        <v>3429</v>
      </c>
      <c r="G1970" s="1" t="s">
        <v>14</v>
      </c>
      <c r="H1970" s="1">
        <v>2.1E7</v>
      </c>
      <c r="I1970" s="1">
        <v>5.8</v>
      </c>
      <c r="J1970" s="1">
        <f>(IMDB_Movies!$C1970-IMDB_Movies!$H1970)</f>
        <v>-20984407</v>
      </c>
    </row>
    <row r="1971" ht="14.25" customHeight="1">
      <c r="A1971" s="1" t="s">
        <v>3001</v>
      </c>
      <c r="B1971" s="1">
        <v>91.0</v>
      </c>
      <c r="C1971" s="1">
        <v>958319.0</v>
      </c>
      <c r="D1971" s="1" t="s">
        <v>70</v>
      </c>
      <c r="E1971" s="1" t="s">
        <v>70</v>
      </c>
      <c r="F1971" s="1" t="s">
        <v>3430</v>
      </c>
      <c r="G1971" s="1" t="s">
        <v>14</v>
      </c>
      <c r="H1971" s="1">
        <v>2.1E7</v>
      </c>
      <c r="I1971" s="1">
        <v>6.7</v>
      </c>
      <c r="J1971" s="1">
        <f>(IMDB_Movies!$C1971-IMDB_Movies!$H1971)</f>
        <v>-20041681</v>
      </c>
    </row>
    <row r="1972" ht="14.25" customHeight="1">
      <c r="A1972" s="1" t="s">
        <v>3431</v>
      </c>
      <c r="B1972" s="1">
        <v>114.0</v>
      </c>
      <c r="C1972" s="1">
        <v>6.97E7</v>
      </c>
      <c r="D1972" s="1" t="s">
        <v>2011</v>
      </c>
      <c r="E1972" s="1" t="s">
        <v>57</v>
      </c>
      <c r="F1972" s="1" t="s">
        <v>3432</v>
      </c>
      <c r="G1972" s="1" t="s">
        <v>14</v>
      </c>
      <c r="H1972" s="1">
        <v>3.5E7</v>
      </c>
      <c r="I1972" s="1">
        <v>5.8</v>
      </c>
      <c r="J1972" s="1">
        <f>(IMDB_Movies!$C1972-IMDB_Movies!$H1972)</f>
        <v>34700000</v>
      </c>
    </row>
    <row r="1973" ht="14.25" customHeight="1">
      <c r="A1973" s="1" t="s">
        <v>1848</v>
      </c>
      <c r="B1973" s="1">
        <v>115.0</v>
      </c>
      <c r="C1973" s="1">
        <v>2840417.0</v>
      </c>
      <c r="D1973" s="1" t="s">
        <v>1506</v>
      </c>
      <c r="E1973" s="1" t="s">
        <v>82</v>
      </c>
      <c r="F1973" s="1" t="s">
        <v>3433</v>
      </c>
      <c r="G1973" s="1" t="s">
        <v>14</v>
      </c>
      <c r="H1973" s="1">
        <v>3.1E7</v>
      </c>
      <c r="I1973" s="1">
        <v>6.8</v>
      </c>
      <c r="J1973" s="1">
        <f>(IMDB_Movies!$C1973-IMDB_Movies!$H1973)</f>
        <v>-28159583</v>
      </c>
    </row>
    <row r="1974" ht="14.25" customHeight="1">
      <c r="A1974" s="1" t="s">
        <v>203</v>
      </c>
      <c r="B1974" s="1">
        <v>115.0</v>
      </c>
      <c r="C1974" s="1">
        <v>2.42374454E8</v>
      </c>
      <c r="D1974" s="1" t="s">
        <v>73</v>
      </c>
      <c r="E1974" s="1" t="s">
        <v>12</v>
      </c>
      <c r="F1974" s="1" t="s">
        <v>3434</v>
      </c>
      <c r="G1974" s="1" t="s">
        <v>14</v>
      </c>
      <c r="H1974" s="1">
        <v>1.8E7</v>
      </c>
      <c r="I1974" s="1">
        <v>8.5</v>
      </c>
      <c r="J1974" s="1">
        <f>(IMDB_Movies!$C1974-IMDB_Movies!$H1974)</f>
        <v>224374454</v>
      </c>
    </row>
    <row r="1975" ht="14.25" customHeight="1">
      <c r="A1975" s="1" t="s">
        <v>490</v>
      </c>
      <c r="B1975" s="1">
        <v>120.0</v>
      </c>
      <c r="C1975" s="1">
        <v>1.73585516E8</v>
      </c>
      <c r="D1975" s="1" t="s">
        <v>866</v>
      </c>
      <c r="E1975" s="1" t="s">
        <v>43</v>
      </c>
      <c r="F1975" s="1" t="s">
        <v>3435</v>
      </c>
      <c r="G1975" s="1" t="s">
        <v>14</v>
      </c>
      <c r="H1975" s="1">
        <v>1.8E7</v>
      </c>
      <c r="I1975" s="1">
        <v>6.6</v>
      </c>
      <c r="J1975" s="1">
        <f>(IMDB_Movies!$C1975-IMDB_Movies!$H1975)</f>
        <v>155585516</v>
      </c>
    </row>
    <row r="1976" ht="14.25" customHeight="1">
      <c r="A1976" s="1" t="s">
        <v>203</v>
      </c>
      <c r="B1976" s="1">
        <v>135.0</v>
      </c>
      <c r="C1976" s="1">
        <v>1.283E8</v>
      </c>
      <c r="D1976" s="1" t="s">
        <v>690</v>
      </c>
      <c r="E1976" s="1" t="s">
        <v>70</v>
      </c>
      <c r="F1976" s="1" t="s">
        <v>3436</v>
      </c>
      <c r="G1976" s="1" t="s">
        <v>14</v>
      </c>
      <c r="H1976" s="1">
        <v>1.940087E7</v>
      </c>
      <c r="I1976" s="1">
        <v>7.7</v>
      </c>
      <c r="J1976" s="1">
        <f>(IMDB_Movies!$C1976-IMDB_Movies!$H1976)</f>
        <v>108899130</v>
      </c>
    </row>
    <row r="1977" ht="14.25" customHeight="1">
      <c r="A1977" s="1" t="s">
        <v>3437</v>
      </c>
      <c r="B1977" s="1">
        <v>90.0</v>
      </c>
      <c r="C1977" s="1">
        <v>2.0259297E7</v>
      </c>
      <c r="D1977" s="1" t="s">
        <v>1281</v>
      </c>
      <c r="E1977" s="1" t="s">
        <v>70</v>
      </c>
      <c r="F1977" s="1" t="s">
        <v>3438</v>
      </c>
      <c r="G1977" s="1" t="s">
        <v>14</v>
      </c>
      <c r="H1977" s="1">
        <v>2.0E7</v>
      </c>
      <c r="I1977" s="1">
        <v>4.7</v>
      </c>
      <c r="J1977" s="1">
        <f>(IMDB_Movies!$C1977-IMDB_Movies!$H1977)</f>
        <v>259297</v>
      </c>
    </row>
    <row r="1978" ht="14.25" customHeight="1">
      <c r="A1978" s="1" t="s">
        <v>648</v>
      </c>
      <c r="B1978" s="1">
        <v>100.0</v>
      </c>
      <c r="C1978" s="1">
        <v>1.53665036E8</v>
      </c>
      <c r="D1978" s="1" t="s">
        <v>212</v>
      </c>
      <c r="E1978" s="1" t="s">
        <v>12</v>
      </c>
      <c r="F1978" s="1" t="s">
        <v>3439</v>
      </c>
      <c r="G1978" s="1" t="s">
        <v>14</v>
      </c>
      <c r="H1978" s="1">
        <v>2.8E7</v>
      </c>
      <c r="I1978" s="1">
        <v>6.4</v>
      </c>
      <c r="J1978" s="1">
        <f>(IMDB_Movies!$C1978-IMDB_Movies!$H1978)</f>
        <v>125665036</v>
      </c>
    </row>
    <row r="1979" ht="14.25" customHeight="1">
      <c r="A1979" s="1" t="s">
        <v>944</v>
      </c>
      <c r="B1979" s="1">
        <v>105.0</v>
      </c>
      <c r="C1979" s="1">
        <v>1.32541238E8</v>
      </c>
      <c r="D1979" s="1" t="s">
        <v>57</v>
      </c>
      <c r="E1979" s="1" t="s">
        <v>57</v>
      </c>
      <c r="F1979" s="1" t="s">
        <v>3440</v>
      </c>
      <c r="G1979" s="1" t="s">
        <v>14</v>
      </c>
      <c r="H1979" s="1">
        <v>3.3E7</v>
      </c>
      <c r="I1979" s="1">
        <v>5.5</v>
      </c>
      <c r="J1979" s="1">
        <f>(IMDB_Movies!$C1979-IMDB_Movies!$H1979)</f>
        <v>99541238</v>
      </c>
    </row>
    <row r="1980" ht="14.25" customHeight="1">
      <c r="A1980" s="1" t="s">
        <v>986</v>
      </c>
      <c r="B1980" s="1">
        <v>138.0</v>
      </c>
      <c r="C1980" s="1">
        <v>1.30727E8</v>
      </c>
      <c r="D1980" s="1" t="s">
        <v>2234</v>
      </c>
      <c r="E1980" s="1" t="s">
        <v>62</v>
      </c>
      <c r="F1980" s="1" t="s">
        <v>3441</v>
      </c>
      <c r="G1980" s="1" t="s">
        <v>14</v>
      </c>
      <c r="H1980" s="1">
        <v>1.9E7</v>
      </c>
      <c r="I1980" s="1">
        <v>8.6</v>
      </c>
      <c r="J1980" s="1">
        <f>(IMDB_Movies!$C1980-IMDB_Movies!$H1980)</f>
        <v>111727000</v>
      </c>
    </row>
    <row r="1981" ht="14.25" customHeight="1">
      <c r="A1981" s="1" t="s">
        <v>3442</v>
      </c>
      <c r="B1981" s="1">
        <v>94.0</v>
      </c>
      <c r="C1981" s="1">
        <v>1.2169735E8</v>
      </c>
      <c r="D1981" s="1" t="s">
        <v>2535</v>
      </c>
      <c r="E1981" s="1" t="s">
        <v>57</v>
      </c>
      <c r="F1981" s="1" t="s">
        <v>3443</v>
      </c>
      <c r="G1981" s="1" t="s">
        <v>14</v>
      </c>
      <c r="H1981" s="1">
        <v>2.0E7</v>
      </c>
      <c r="I1981" s="1">
        <v>7.0</v>
      </c>
      <c r="J1981" s="1">
        <f>(IMDB_Movies!$C1981-IMDB_Movies!$H1981)</f>
        <v>101697350</v>
      </c>
    </row>
    <row r="1982" ht="14.25" customHeight="1">
      <c r="A1982" s="1" t="s">
        <v>3444</v>
      </c>
      <c r="B1982" s="1">
        <v>101.0</v>
      </c>
      <c r="C1982" s="1">
        <v>1.17224271E8</v>
      </c>
      <c r="D1982" s="1" t="s">
        <v>3445</v>
      </c>
      <c r="E1982" s="1" t="s">
        <v>12</v>
      </c>
      <c r="F1982" s="1" t="s">
        <v>3446</v>
      </c>
      <c r="G1982" s="1" t="s">
        <v>14</v>
      </c>
      <c r="H1982" s="1">
        <v>2.0E7</v>
      </c>
      <c r="I1982" s="1">
        <v>7.1</v>
      </c>
      <c r="J1982" s="1">
        <f>(IMDB_Movies!$C1982-IMDB_Movies!$H1982)</f>
        <v>97224271</v>
      </c>
    </row>
    <row r="1983" ht="14.25" customHeight="1">
      <c r="A1983" s="1" t="s">
        <v>3447</v>
      </c>
      <c r="B1983" s="1">
        <v>131.0</v>
      </c>
      <c r="C1983" s="1">
        <v>1.02922376E8</v>
      </c>
      <c r="D1983" s="1" t="s">
        <v>2839</v>
      </c>
      <c r="E1983" s="1" t="s">
        <v>43</v>
      </c>
      <c r="F1983" s="1" t="s">
        <v>3448</v>
      </c>
      <c r="G1983" s="1" t="s">
        <v>14</v>
      </c>
      <c r="H1983" s="1">
        <v>2.0E7</v>
      </c>
      <c r="I1983" s="1">
        <v>5.7</v>
      </c>
      <c r="J1983" s="1">
        <f>(IMDB_Movies!$C1983-IMDB_Movies!$H1983)</f>
        <v>82922376</v>
      </c>
    </row>
    <row r="1984" ht="14.25" customHeight="1">
      <c r="A1984" s="1" t="s">
        <v>595</v>
      </c>
      <c r="B1984" s="1">
        <v>91.0</v>
      </c>
      <c r="C1984" s="1">
        <v>9.4497271E7</v>
      </c>
      <c r="D1984" s="1" t="s">
        <v>3449</v>
      </c>
      <c r="E1984" s="1" t="s">
        <v>43</v>
      </c>
      <c r="F1984" s="1" t="s">
        <v>3450</v>
      </c>
      <c r="G1984" s="1" t="s">
        <v>14</v>
      </c>
      <c r="H1984" s="1">
        <v>2.0E7</v>
      </c>
      <c r="I1984" s="1">
        <v>3.7</v>
      </c>
      <c r="J1984" s="1">
        <f>(IMDB_Movies!$C1984-IMDB_Movies!$H1984)</f>
        <v>74497271</v>
      </c>
    </row>
    <row r="1985" ht="14.25" customHeight="1">
      <c r="A1985" s="1" t="s">
        <v>184</v>
      </c>
      <c r="B1985" s="1">
        <v>112.0</v>
      </c>
      <c r="C1985" s="1">
        <v>1.37387272E8</v>
      </c>
      <c r="D1985" s="1" t="s">
        <v>1073</v>
      </c>
      <c r="E1985" s="1" t="s">
        <v>82</v>
      </c>
      <c r="F1985" s="1" t="s">
        <v>3451</v>
      </c>
      <c r="G1985" s="1" t="s">
        <v>14</v>
      </c>
      <c r="H1985" s="1">
        <v>2.0E7</v>
      </c>
      <c r="I1985" s="1">
        <v>7.5</v>
      </c>
      <c r="J1985" s="1">
        <f>(IMDB_Movies!$C1985-IMDB_Movies!$H1985)</f>
        <v>117387272</v>
      </c>
    </row>
    <row r="1986" ht="14.25" customHeight="1">
      <c r="A1986" s="1" t="s">
        <v>1431</v>
      </c>
      <c r="B1986" s="1">
        <v>95.0</v>
      </c>
      <c r="C1986" s="1">
        <v>8.2301521E7</v>
      </c>
      <c r="D1986" s="1" t="s">
        <v>3182</v>
      </c>
      <c r="E1986" s="1" t="s">
        <v>43</v>
      </c>
      <c r="F1986" s="1" t="s">
        <v>3452</v>
      </c>
      <c r="G1986" s="1" t="s">
        <v>14</v>
      </c>
      <c r="H1986" s="1">
        <v>3.2E7</v>
      </c>
      <c r="I1986" s="1">
        <v>4.6</v>
      </c>
      <c r="J1986" s="1">
        <f>(IMDB_Movies!$C1986-IMDB_Movies!$H1986)</f>
        <v>50301521</v>
      </c>
    </row>
    <row r="1987" ht="14.25" customHeight="1">
      <c r="A1987" s="1" t="s">
        <v>2892</v>
      </c>
      <c r="B1987" s="1">
        <v>100.0</v>
      </c>
      <c r="C1987" s="1">
        <v>8.4518155E7</v>
      </c>
      <c r="D1987" s="1" t="s">
        <v>57</v>
      </c>
      <c r="E1987" s="1" t="s">
        <v>57</v>
      </c>
      <c r="F1987" s="1" t="s">
        <v>3453</v>
      </c>
      <c r="G1987" s="1" t="s">
        <v>14</v>
      </c>
      <c r="H1987" s="1">
        <v>2.0E7</v>
      </c>
      <c r="I1987" s="1">
        <v>4.9</v>
      </c>
      <c r="J1987" s="1">
        <f>(IMDB_Movies!$C1987-IMDB_Movies!$H1987)</f>
        <v>64518155</v>
      </c>
    </row>
    <row r="1988" ht="14.25" customHeight="1">
      <c r="A1988" s="1" t="s">
        <v>2992</v>
      </c>
      <c r="B1988" s="1">
        <v>108.0</v>
      </c>
      <c r="C1988" s="1">
        <v>8.1257845E7</v>
      </c>
      <c r="D1988" s="1" t="s">
        <v>2535</v>
      </c>
      <c r="E1988" s="1" t="s">
        <v>57</v>
      </c>
      <c r="F1988" s="1" t="s">
        <v>3454</v>
      </c>
      <c r="G1988" s="1" t="s">
        <v>14</v>
      </c>
      <c r="H1988" s="1">
        <v>3.5E7</v>
      </c>
      <c r="I1988" s="1">
        <v>7.1</v>
      </c>
      <c r="J1988" s="1">
        <f>(IMDB_Movies!$C1988-IMDB_Movies!$H1988)</f>
        <v>46257845</v>
      </c>
    </row>
    <row r="1989" ht="14.25" customHeight="1">
      <c r="A1989" s="1" t="s">
        <v>857</v>
      </c>
      <c r="B1989" s="1">
        <v>101.0</v>
      </c>
      <c r="C1989" s="1">
        <v>7.0360285E7</v>
      </c>
      <c r="D1989" s="1" t="s">
        <v>155</v>
      </c>
      <c r="E1989" s="1" t="s">
        <v>12</v>
      </c>
      <c r="F1989" s="1" t="s">
        <v>3455</v>
      </c>
      <c r="G1989" s="1" t="s">
        <v>14</v>
      </c>
      <c r="H1989" s="1">
        <v>1.8E7</v>
      </c>
      <c r="I1989" s="1">
        <v>5.8</v>
      </c>
      <c r="J1989" s="1">
        <f>(IMDB_Movies!$C1989-IMDB_Movies!$H1989)</f>
        <v>52360285</v>
      </c>
    </row>
    <row r="1990" ht="14.25" customHeight="1">
      <c r="A1990" s="1" t="s">
        <v>1356</v>
      </c>
      <c r="B1990" s="1">
        <v>109.0</v>
      </c>
      <c r="C1990" s="1">
        <v>6.9148997E7</v>
      </c>
      <c r="D1990" s="1" t="s">
        <v>407</v>
      </c>
      <c r="E1990" s="1" t="s">
        <v>57</v>
      </c>
      <c r="F1990" s="1" t="s">
        <v>3456</v>
      </c>
      <c r="G1990" s="1" t="s">
        <v>14</v>
      </c>
      <c r="H1990" s="1">
        <v>3.7E7</v>
      </c>
      <c r="I1990" s="1">
        <v>5.4</v>
      </c>
      <c r="J1990" s="1">
        <f>(IMDB_Movies!$C1990-IMDB_Movies!$H1990)</f>
        <v>32148997</v>
      </c>
    </row>
    <row r="1991" ht="14.25" customHeight="1">
      <c r="A1991" s="1" t="s">
        <v>2715</v>
      </c>
      <c r="B1991" s="1">
        <v>115.0</v>
      </c>
      <c r="C1991" s="1">
        <v>8.2624961E7</v>
      </c>
      <c r="D1991" s="1" t="s">
        <v>917</v>
      </c>
      <c r="E1991" s="1" t="s">
        <v>57</v>
      </c>
      <c r="F1991" s="1" t="s">
        <v>3457</v>
      </c>
      <c r="G1991" s="1" t="s">
        <v>14</v>
      </c>
      <c r="H1991" s="1">
        <v>2.0E7</v>
      </c>
      <c r="I1991" s="1">
        <v>7.3</v>
      </c>
      <c r="J1991" s="1">
        <f>(IMDB_Movies!$C1991-IMDB_Movies!$H1991)</f>
        <v>62624961</v>
      </c>
    </row>
    <row r="1992" ht="14.25" customHeight="1">
      <c r="A1992" s="1" t="s">
        <v>890</v>
      </c>
      <c r="B1992" s="1">
        <v>117.0</v>
      </c>
      <c r="C1992" s="1">
        <v>6.7325559E7</v>
      </c>
      <c r="D1992" s="1" t="s">
        <v>3458</v>
      </c>
      <c r="E1992" s="1" t="s">
        <v>43</v>
      </c>
      <c r="F1992" s="1" t="s">
        <v>3459</v>
      </c>
      <c r="G1992" s="1" t="s">
        <v>14</v>
      </c>
      <c r="H1992" s="1">
        <v>2.0E7</v>
      </c>
      <c r="I1992" s="1">
        <v>7.1</v>
      </c>
      <c r="J1992" s="1">
        <f>(IMDB_Movies!$C1992-IMDB_Movies!$H1992)</f>
        <v>47325559</v>
      </c>
    </row>
    <row r="1993" ht="14.25" customHeight="1">
      <c r="A1993" s="1" t="s">
        <v>2091</v>
      </c>
      <c r="B1993" s="1">
        <v>107.0</v>
      </c>
      <c r="C1993" s="1">
        <v>6.2933793E7</v>
      </c>
      <c r="D1993" s="1" t="s">
        <v>3460</v>
      </c>
      <c r="E1993" s="1" t="s">
        <v>70</v>
      </c>
      <c r="F1993" s="1" t="s">
        <v>3461</v>
      </c>
      <c r="G1993" s="1" t="s">
        <v>14</v>
      </c>
      <c r="H1993" s="1">
        <v>2.0E7</v>
      </c>
      <c r="I1993" s="1">
        <v>5.8</v>
      </c>
      <c r="J1993" s="1">
        <f>(IMDB_Movies!$C1993-IMDB_Movies!$H1993)</f>
        <v>42933793</v>
      </c>
    </row>
    <row r="1994" ht="14.25" customHeight="1">
      <c r="A1994" s="1" t="s">
        <v>3462</v>
      </c>
      <c r="B1994" s="1">
        <v>134.0</v>
      </c>
      <c r="C1994" s="1">
        <v>5.666787E7</v>
      </c>
      <c r="D1994" s="1" t="s">
        <v>2017</v>
      </c>
      <c r="E1994" s="1" t="s">
        <v>53</v>
      </c>
      <c r="F1994" s="1" t="s">
        <v>3463</v>
      </c>
      <c r="G1994" s="1" t="s">
        <v>14</v>
      </c>
      <c r="H1994" s="1">
        <v>2.0E7</v>
      </c>
      <c r="I1994" s="1">
        <v>8.1</v>
      </c>
      <c r="J1994" s="1">
        <f>(IMDB_Movies!$C1994-IMDB_Movies!$H1994)</f>
        <v>36667870</v>
      </c>
    </row>
    <row r="1995" ht="14.25" customHeight="1">
      <c r="A1995" s="1" t="s">
        <v>2812</v>
      </c>
      <c r="B1995" s="1">
        <v>118.0</v>
      </c>
      <c r="C1995" s="1">
        <v>5.6398162E7</v>
      </c>
      <c r="D1995" s="1" t="s">
        <v>1964</v>
      </c>
      <c r="E1995" s="1" t="s">
        <v>57</v>
      </c>
      <c r="F1995" s="1" t="s">
        <v>3464</v>
      </c>
      <c r="G1995" s="1" t="s">
        <v>14</v>
      </c>
      <c r="H1995" s="1">
        <v>2.0E7</v>
      </c>
      <c r="I1995" s="1">
        <v>5.7</v>
      </c>
      <c r="J1995" s="1">
        <f>(IMDB_Movies!$C1995-IMDB_Movies!$H1995)</f>
        <v>36398162</v>
      </c>
    </row>
    <row r="1996" ht="14.25" customHeight="1">
      <c r="A1996" s="1" t="s">
        <v>3095</v>
      </c>
      <c r="B1996" s="1">
        <v>121.0</v>
      </c>
      <c r="C1996" s="1">
        <v>6.0072596E7</v>
      </c>
      <c r="D1996" s="1" t="s">
        <v>545</v>
      </c>
      <c r="E1996" s="1" t="s">
        <v>57</v>
      </c>
      <c r="F1996" s="1" t="s">
        <v>3465</v>
      </c>
      <c r="G1996" s="1" t="s">
        <v>14</v>
      </c>
      <c r="H1996" s="1">
        <v>2.0E7</v>
      </c>
      <c r="I1996" s="1">
        <v>4.4</v>
      </c>
      <c r="J1996" s="1">
        <f>(IMDB_Movies!$C1996-IMDB_Movies!$H1996)</f>
        <v>40072596</v>
      </c>
    </row>
    <row r="1997" ht="14.25" customHeight="1">
      <c r="A1997" s="1" t="s">
        <v>151</v>
      </c>
      <c r="B1997" s="1">
        <v>105.0</v>
      </c>
      <c r="C1997" s="1">
        <v>5.6362352E7</v>
      </c>
      <c r="D1997" s="1" t="s">
        <v>3466</v>
      </c>
      <c r="E1997" s="1" t="s">
        <v>78</v>
      </c>
      <c r="F1997" s="1" t="s">
        <v>3467</v>
      </c>
      <c r="G1997" s="1" t="s">
        <v>14</v>
      </c>
      <c r="H1997" s="1">
        <v>2.0E7</v>
      </c>
      <c r="I1997" s="1">
        <v>7.9</v>
      </c>
      <c r="J1997" s="1">
        <f>(IMDB_Movies!$C1997-IMDB_Movies!$H1997)</f>
        <v>36362352</v>
      </c>
    </row>
    <row r="1998" ht="14.25" customHeight="1">
      <c r="A1998" s="1" t="s">
        <v>3468</v>
      </c>
      <c r="B1998" s="1">
        <v>110.0</v>
      </c>
      <c r="C1998" s="1">
        <v>5.6154094E7</v>
      </c>
      <c r="D1998" s="1" t="s">
        <v>129</v>
      </c>
      <c r="E1998" s="1" t="s">
        <v>70</v>
      </c>
      <c r="F1998" s="1" t="s">
        <v>3469</v>
      </c>
      <c r="G1998" s="1" t="s">
        <v>14</v>
      </c>
      <c r="H1998" s="1">
        <v>2.0E7</v>
      </c>
      <c r="I1998" s="1">
        <v>7.6</v>
      </c>
      <c r="J1998" s="1">
        <f>(IMDB_Movies!$C1998-IMDB_Movies!$H1998)</f>
        <v>36154094</v>
      </c>
    </row>
    <row r="1999" ht="14.25" customHeight="1">
      <c r="A1999" s="1" t="s">
        <v>3095</v>
      </c>
      <c r="B1999" s="1">
        <v>114.0</v>
      </c>
      <c r="C1999" s="1">
        <v>6.5623128E7</v>
      </c>
      <c r="D1999" s="1" t="s">
        <v>3004</v>
      </c>
      <c r="E1999" s="1" t="s">
        <v>57</v>
      </c>
      <c r="F1999" s="1" t="s">
        <v>3470</v>
      </c>
      <c r="G1999" s="1" t="s">
        <v>14</v>
      </c>
      <c r="H1999" s="1">
        <v>2.0E7</v>
      </c>
      <c r="I1999" s="1">
        <v>4.8</v>
      </c>
      <c r="J1999" s="1">
        <f>(IMDB_Movies!$C1999-IMDB_Movies!$H1999)</f>
        <v>45623128</v>
      </c>
    </row>
    <row r="2000" ht="14.25" customHeight="1">
      <c r="A2000" s="1" t="s">
        <v>3471</v>
      </c>
      <c r="B2000" s="1">
        <v>100.0</v>
      </c>
      <c r="C2000" s="1">
        <v>5.5461307E7</v>
      </c>
      <c r="D2000" s="1" t="s">
        <v>57</v>
      </c>
      <c r="E2000" s="1" t="s">
        <v>57</v>
      </c>
      <c r="F2000" s="1" t="s">
        <v>3472</v>
      </c>
      <c r="G2000" s="1" t="s">
        <v>14</v>
      </c>
      <c r="H2000" s="1">
        <v>2.0E7</v>
      </c>
      <c r="I2000" s="1">
        <v>6.7</v>
      </c>
      <c r="J2000" s="1">
        <f>(IMDB_Movies!$C2000-IMDB_Movies!$H2000)</f>
        <v>35461307</v>
      </c>
    </row>
    <row r="2001" ht="14.25" customHeight="1">
      <c r="A2001" s="1" t="s">
        <v>3473</v>
      </c>
      <c r="B2001" s="1">
        <v>85.0</v>
      </c>
      <c r="C2001" s="1">
        <v>4.8546578E7</v>
      </c>
      <c r="D2001" s="1" t="s">
        <v>631</v>
      </c>
      <c r="E2001" s="1" t="s">
        <v>57</v>
      </c>
      <c r="F2001" s="1" t="s">
        <v>3474</v>
      </c>
      <c r="G2001" s="1" t="s">
        <v>14</v>
      </c>
      <c r="H2001" s="1">
        <v>2.0E7</v>
      </c>
      <c r="I2001" s="1">
        <v>2.7</v>
      </c>
      <c r="J2001" s="1">
        <f>(IMDB_Movies!$C2001-IMDB_Movies!$H2001)</f>
        <v>28546578</v>
      </c>
    </row>
    <row r="2002" ht="14.25" customHeight="1">
      <c r="A2002" s="1" t="s">
        <v>3475</v>
      </c>
      <c r="B2002" s="1">
        <v>72.0</v>
      </c>
      <c r="C2002" s="1">
        <v>4.8423368E7</v>
      </c>
      <c r="D2002" s="1" t="s">
        <v>282</v>
      </c>
      <c r="E2002" s="1" t="s">
        <v>43</v>
      </c>
      <c r="F2002" s="1" t="s">
        <v>3476</v>
      </c>
      <c r="G2002" s="1" t="s">
        <v>14</v>
      </c>
      <c r="H2002" s="1">
        <v>2.0E7</v>
      </c>
      <c r="I2002" s="1">
        <v>5.8</v>
      </c>
      <c r="J2002" s="1">
        <f>(IMDB_Movies!$C2002-IMDB_Movies!$H2002)</f>
        <v>28423368</v>
      </c>
    </row>
    <row r="2003" ht="14.25" customHeight="1">
      <c r="A2003" s="1" t="s">
        <v>3477</v>
      </c>
      <c r="B2003" s="1">
        <v>128.0</v>
      </c>
      <c r="C2003" s="1">
        <v>5.2066E7</v>
      </c>
      <c r="D2003" s="1" t="s">
        <v>2017</v>
      </c>
      <c r="E2003" s="1" t="s">
        <v>53</v>
      </c>
      <c r="F2003" s="1" t="s">
        <v>3478</v>
      </c>
      <c r="G2003" s="1" t="s">
        <v>14</v>
      </c>
      <c r="H2003" s="1">
        <v>2.0E7</v>
      </c>
      <c r="I2003" s="1">
        <v>7.5</v>
      </c>
      <c r="J2003" s="1">
        <f>(IMDB_Movies!$C2003-IMDB_Movies!$H2003)</f>
        <v>32066000</v>
      </c>
    </row>
    <row r="2004" ht="14.25" customHeight="1">
      <c r="A2004" s="1" t="s">
        <v>3479</v>
      </c>
      <c r="B2004" s="1">
        <v>72.0</v>
      </c>
      <c r="C2004" s="1">
        <v>4.7887943E7</v>
      </c>
      <c r="D2004" s="1" t="s">
        <v>3480</v>
      </c>
      <c r="E2004" s="1" t="s">
        <v>43</v>
      </c>
      <c r="F2004" s="1" t="s">
        <v>3481</v>
      </c>
      <c r="G2004" s="1" t="s">
        <v>14</v>
      </c>
      <c r="H2004" s="1">
        <v>2.0E7</v>
      </c>
      <c r="I2004" s="1">
        <v>5.4</v>
      </c>
      <c r="J2004" s="1">
        <f>(IMDB_Movies!$C2004-IMDB_Movies!$H2004)</f>
        <v>27887943</v>
      </c>
    </row>
    <row r="2005" ht="14.25" customHeight="1">
      <c r="A2005" s="1" t="s">
        <v>2261</v>
      </c>
      <c r="B2005" s="1">
        <v>89.0</v>
      </c>
      <c r="C2005" s="1">
        <v>4.6363118E7</v>
      </c>
      <c r="D2005" s="1" t="s">
        <v>2078</v>
      </c>
      <c r="E2005" s="1" t="s">
        <v>70</v>
      </c>
      <c r="F2005" s="1" t="s">
        <v>3482</v>
      </c>
      <c r="G2005" s="1" t="s">
        <v>14</v>
      </c>
      <c r="H2005" s="1">
        <v>2.0E7</v>
      </c>
      <c r="I2005" s="1">
        <v>4.1</v>
      </c>
      <c r="J2005" s="1">
        <f>(IMDB_Movies!$C2005-IMDB_Movies!$H2005)</f>
        <v>26363118</v>
      </c>
    </row>
    <row r="2006" ht="14.25" customHeight="1">
      <c r="A2006" s="1" t="s">
        <v>3483</v>
      </c>
      <c r="B2006" s="1">
        <v>96.0</v>
      </c>
      <c r="C2006" s="1">
        <v>4.7852604E7</v>
      </c>
      <c r="D2006" s="1" t="s">
        <v>719</v>
      </c>
      <c r="E2006" s="1" t="s">
        <v>70</v>
      </c>
      <c r="F2006" s="1" t="s">
        <v>3484</v>
      </c>
      <c r="G2006" s="1" t="s">
        <v>14</v>
      </c>
      <c r="H2006" s="1">
        <v>2.0E7</v>
      </c>
      <c r="I2006" s="1">
        <v>5.9</v>
      </c>
      <c r="J2006" s="1">
        <f>(IMDB_Movies!$C2006-IMDB_Movies!$H2006)</f>
        <v>27852604</v>
      </c>
    </row>
    <row r="2007" ht="14.25" customHeight="1">
      <c r="A2007" s="1" t="s">
        <v>3485</v>
      </c>
      <c r="B2007" s="1">
        <v>77.0</v>
      </c>
      <c r="C2007" s="1">
        <v>4.5542421E7</v>
      </c>
      <c r="D2007" s="1" t="s">
        <v>3486</v>
      </c>
      <c r="E2007" s="1" t="s">
        <v>48</v>
      </c>
      <c r="F2007" s="1" t="s">
        <v>3487</v>
      </c>
      <c r="G2007" s="1" t="s">
        <v>14</v>
      </c>
      <c r="H2007" s="1">
        <v>3.0E7</v>
      </c>
      <c r="I2007" s="1">
        <v>6.3</v>
      </c>
      <c r="J2007" s="1">
        <f>(IMDB_Movies!$C2007-IMDB_Movies!$H2007)</f>
        <v>15542421</v>
      </c>
    </row>
    <row r="2008" ht="14.25" customHeight="1">
      <c r="A2008" s="1" t="s">
        <v>2603</v>
      </c>
      <c r="B2008" s="1">
        <v>111.0</v>
      </c>
      <c r="C2008" s="1">
        <v>4.2652003E7</v>
      </c>
      <c r="D2008" s="1" t="s">
        <v>3050</v>
      </c>
      <c r="E2008" s="1" t="s">
        <v>43</v>
      </c>
      <c r="F2008" s="1" t="s">
        <v>3488</v>
      </c>
      <c r="G2008" s="1" t="s">
        <v>14</v>
      </c>
      <c r="H2008" s="1">
        <v>2.0E7</v>
      </c>
      <c r="I2008" s="1">
        <v>6.8</v>
      </c>
      <c r="J2008" s="1">
        <f>(IMDB_Movies!$C2008-IMDB_Movies!$H2008)</f>
        <v>22652003</v>
      </c>
    </row>
    <row r="2009" ht="14.25" customHeight="1">
      <c r="A2009" s="1" t="s">
        <v>2771</v>
      </c>
      <c r="B2009" s="1">
        <v>93.0</v>
      </c>
      <c r="C2009" s="1">
        <v>3.9737645E7</v>
      </c>
      <c r="D2009" s="1" t="s">
        <v>1470</v>
      </c>
      <c r="E2009" s="1" t="s">
        <v>43</v>
      </c>
      <c r="F2009" s="1" t="s">
        <v>3489</v>
      </c>
      <c r="G2009" s="1" t="s">
        <v>14</v>
      </c>
      <c r="H2009" s="1">
        <v>2.0E7</v>
      </c>
      <c r="I2009" s="1">
        <v>2.3</v>
      </c>
      <c r="J2009" s="1">
        <f>(IMDB_Movies!$C2009-IMDB_Movies!$H2009)</f>
        <v>19737645</v>
      </c>
    </row>
    <row r="2010" ht="14.25" customHeight="1">
      <c r="A2010" s="1" t="s">
        <v>3490</v>
      </c>
      <c r="B2010" s="1">
        <v>128.0</v>
      </c>
      <c r="C2010" s="1">
        <v>4.498818E7</v>
      </c>
      <c r="D2010" s="1" t="s">
        <v>3491</v>
      </c>
      <c r="E2010" s="1" t="s">
        <v>53</v>
      </c>
      <c r="F2010" s="1" t="s">
        <v>3492</v>
      </c>
      <c r="G2010" s="1" t="s">
        <v>14</v>
      </c>
      <c r="H2010" s="1">
        <v>2.0E7</v>
      </c>
      <c r="I2010" s="1">
        <v>8.1</v>
      </c>
      <c r="J2010" s="1">
        <f>(IMDB_Movies!$C2010-IMDB_Movies!$H2010)</f>
        <v>24988180</v>
      </c>
    </row>
    <row r="2011" ht="14.25" customHeight="1">
      <c r="A2011" s="1" t="s">
        <v>3275</v>
      </c>
      <c r="B2011" s="1">
        <v>110.0</v>
      </c>
      <c r="C2011" s="1">
        <v>3.9263506E7</v>
      </c>
      <c r="D2011" s="1" t="s">
        <v>790</v>
      </c>
      <c r="E2011" s="1" t="s">
        <v>62</v>
      </c>
      <c r="F2011" s="1" t="s">
        <v>3493</v>
      </c>
      <c r="G2011" s="1" t="s">
        <v>14</v>
      </c>
      <c r="H2011" s="1">
        <v>2.2E7</v>
      </c>
      <c r="I2011" s="1">
        <v>6.1</v>
      </c>
      <c r="J2011" s="1">
        <f>(IMDB_Movies!$C2011-IMDB_Movies!$H2011)</f>
        <v>17263506</v>
      </c>
    </row>
    <row r="2012" ht="14.25" customHeight="1">
      <c r="A2012" s="1" t="s">
        <v>3494</v>
      </c>
      <c r="B2012" s="1">
        <v>137.0</v>
      </c>
      <c r="C2012" s="1">
        <v>3.9143839E7</v>
      </c>
      <c r="D2012" s="1" t="s">
        <v>2243</v>
      </c>
      <c r="E2012" s="1" t="s">
        <v>82</v>
      </c>
      <c r="F2012" s="1" t="s">
        <v>3495</v>
      </c>
      <c r="G2012" s="1" t="s">
        <v>14</v>
      </c>
      <c r="H2012" s="1">
        <v>2.0E7</v>
      </c>
      <c r="I2012" s="1">
        <v>5.0</v>
      </c>
      <c r="J2012" s="1">
        <f>(IMDB_Movies!$C2012-IMDB_Movies!$H2012)</f>
        <v>19143839</v>
      </c>
    </row>
    <row r="2013" ht="14.25" customHeight="1">
      <c r="A2013" s="1" t="s">
        <v>2440</v>
      </c>
      <c r="B2013" s="1">
        <v>124.0</v>
      </c>
      <c r="C2013" s="1">
        <v>3.767235E7</v>
      </c>
      <c r="D2013" s="1" t="s">
        <v>545</v>
      </c>
      <c r="E2013" s="1" t="s">
        <v>57</v>
      </c>
      <c r="F2013" s="1" t="s">
        <v>3496</v>
      </c>
      <c r="G2013" s="1" t="s">
        <v>14</v>
      </c>
      <c r="H2013" s="1">
        <v>2.0E7</v>
      </c>
      <c r="I2013" s="1">
        <v>5.5</v>
      </c>
      <c r="J2013" s="1">
        <f>(IMDB_Movies!$C2013-IMDB_Movies!$H2013)</f>
        <v>17672350</v>
      </c>
    </row>
    <row r="2014" ht="14.25" customHeight="1">
      <c r="A2014" s="1" t="s">
        <v>1753</v>
      </c>
      <c r="B2014" s="1">
        <v>93.0</v>
      </c>
      <c r="C2014" s="1">
        <v>3.8037513E7</v>
      </c>
      <c r="D2014" s="1" t="s">
        <v>3497</v>
      </c>
      <c r="E2014" s="1" t="s">
        <v>43</v>
      </c>
      <c r="F2014" s="1" t="s">
        <v>3498</v>
      </c>
      <c r="G2014" s="1" t="s">
        <v>14</v>
      </c>
      <c r="H2014" s="1">
        <v>2.0E7</v>
      </c>
      <c r="I2014" s="1">
        <v>6.2</v>
      </c>
      <c r="J2014" s="1">
        <f>(IMDB_Movies!$C2014-IMDB_Movies!$H2014)</f>
        <v>18037513</v>
      </c>
    </row>
    <row r="2015" ht="14.25" customHeight="1">
      <c r="A2015" s="1" t="s">
        <v>1104</v>
      </c>
      <c r="B2015" s="1">
        <v>115.0</v>
      </c>
      <c r="C2015" s="1">
        <v>3.744218E7</v>
      </c>
      <c r="D2015" s="1" t="s">
        <v>3176</v>
      </c>
      <c r="E2015" s="1" t="s">
        <v>57</v>
      </c>
      <c r="F2015" s="1" t="s">
        <v>3499</v>
      </c>
      <c r="G2015" s="1" t="s">
        <v>14</v>
      </c>
      <c r="H2015" s="1">
        <v>2.0E7</v>
      </c>
      <c r="I2015" s="1">
        <v>6.2</v>
      </c>
      <c r="J2015" s="1">
        <f>(IMDB_Movies!$C2015-IMDB_Movies!$H2015)</f>
        <v>17442180</v>
      </c>
    </row>
    <row r="2016" ht="14.25" customHeight="1">
      <c r="A2016" s="1" t="s">
        <v>3500</v>
      </c>
      <c r="B2016" s="1">
        <v>105.0</v>
      </c>
      <c r="C2016" s="1">
        <v>3.5596227E7</v>
      </c>
      <c r="D2016" s="1" t="s">
        <v>790</v>
      </c>
      <c r="E2016" s="1" t="s">
        <v>62</v>
      </c>
      <c r="F2016" s="1" t="s">
        <v>3501</v>
      </c>
      <c r="G2016" s="1" t="s">
        <v>14</v>
      </c>
      <c r="H2016" s="1">
        <v>2.0E7</v>
      </c>
      <c r="I2016" s="1">
        <v>6.3</v>
      </c>
      <c r="J2016" s="1">
        <f>(IMDB_Movies!$C2016-IMDB_Movies!$H2016)</f>
        <v>15596227</v>
      </c>
    </row>
    <row r="2017" ht="14.25" customHeight="1">
      <c r="A2017" s="1" t="s">
        <v>3502</v>
      </c>
      <c r="B2017" s="1">
        <v>127.0</v>
      </c>
      <c r="C2017" s="1">
        <v>3.5422828E7</v>
      </c>
      <c r="D2017" s="1" t="s">
        <v>1493</v>
      </c>
      <c r="E2017" s="1" t="s">
        <v>53</v>
      </c>
      <c r="F2017" s="1" t="s">
        <v>3503</v>
      </c>
      <c r="G2017" s="1" t="s">
        <v>14</v>
      </c>
      <c r="H2017" s="1">
        <v>2.0E7</v>
      </c>
      <c r="I2017" s="1">
        <v>6.7</v>
      </c>
      <c r="J2017" s="1">
        <f>(IMDB_Movies!$C2017-IMDB_Movies!$H2017)</f>
        <v>15422828</v>
      </c>
    </row>
    <row r="2018" ht="14.25" customHeight="1">
      <c r="A2018" s="1" t="s">
        <v>2771</v>
      </c>
      <c r="B2018" s="1">
        <v>82.0</v>
      </c>
      <c r="C2018" s="1">
        <v>3.6658108E7</v>
      </c>
      <c r="D2018" s="1" t="s">
        <v>57</v>
      </c>
      <c r="E2018" s="1" t="s">
        <v>57</v>
      </c>
      <c r="F2018" s="1" t="s">
        <v>3504</v>
      </c>
      <c r="G2018" s="1" t="s">
        <v>14</v>
      </c>
      <c r="H2018" s="1">
        <v>2.0E7</v>
      </c>
      <c r="I2018" s="1">
        <v>3.5</v>
      </c>
      <c r="J2018" s="1">
        <f>(IMDB_Movies!$C2018-IMDB_Movies!$H2018)</f>
        <v>16658108</v>
      </c>
    </row>
    <row r="2019" ht="14.25" customHeight="1">
      <c r="A2019" s="1" t="s">
        <v>448</v>
      </c>
      <c r="B2019" s="1">
        <v>143.0</v>
      </c>
      <c r="C2019" s="1">
        <v>3.4300771E7</v>
      </c>
      <c r="D2019" s="1" t="s">
        <v>70</v>
      </c>
      <c r="E2019" s="1" t="s">
        <v>70</v>
      </c>
      <c r="F2019" s="1" t="s">
        <v>3505</v>
      </c>
      <c r="G2019" s="1" t="s">
        <v>14</v>
      </c>
      <c r="H2019" s="1">
        <v>2.5E7</v>
      </c>
      <c r="I2019" s="1">
        <v>7.5</v>
      </c>
      <c r="J2019" s="1">
        <f>(IMDB_Movies!$C2019-IMDB_Movies!$H2019)</f>
        <v>9300771</v>
      </c>
    </row>
    <row r="2020" ht="14.25" customHeight="1">
      <c r="A2020" s="1" t="s">
        <v>340</v>
      </c>
      <c r="B2020" s="1">
        <v>103.0</v>
      </c>
      <c r="C2020" s="1">
        <v>3.4290142E7</v>
      </c>
      <c r="D2020" s="1" t="s">
        <v>917</v>
      </c>
      <c r="E2020" s="1" t="s">
        <v>57</v>
      </c>
      <c r="F2020" s="1" t="s">
        <v>3506</v>
      </c>
      <c r="G2020" s="1" t="s">
        <v>14</v>
      </c>
      <c r="H2020" s="1">
        <v>1.98E7</v>
      </c>
      <c r="I2020" s="1">
        <v>6.6</v>
      </c>
      <c r="J2020" s="1">
        <f>(IMDB_Movies!$C2020-IMDB_Movies!$H2020)</f>
        <v>14490142</v>
      </c>
    </row>
    <row r="2021" ht="14.25" customHeight="1">
      <c r="A2021" s="1" t="s">
        <v>3507</v>
      </c>
      <c r="B2021" s="1">
        <v>104.0</v>
      </c>
      <c r="C2021" s="1">
        <v>3.3422556E7</v>
      </c>
      <c r="D2021" s="1" t="s">
        <v>2670</v>
      </c>
      <c r="E2021" s="1" t="s">
        <v>70</v>
      </c>
      <c r="F2021" s="1" t="s">
        <v>3508</v>
      </c>
      <c r="G2021" s="1" t="s">
        <v>14</v>
      </c>
      <c r="H2021" s="1">
        <v>2.0E7</v>
      </c>
      <c r="I2021" s="1">
        <v>7.5</v>
      </c>
      <c r="J2021" s="1">
        <f>(IMDB_Movies!$C2021-IMDB_Movies!$H2021)</f>
        <v>13422556</v>
      </c>
    </row>
    <row r="2022" ht="14.25" customHeight="1">
      <c r="A2022" s="1" t="s">
        <v>3409</v>
      </c>
      <c r="B2022" s="1">
        <v>98.0</v>
      </c>
      <c r="C2022" s="1">
        <v>3.2774834E7</v>
      </c>
      <c r="D2022" s="1" t="s">
        <v>795</v>
      </c>
      <c r="E2022" s="1" t="s">
        <v>12</v>
      </c>
      <c r="F2022" s="1" t="s">
        <v>3509</v>
      </c>
      <c r="G2022" s="1" t="s">
        <v>14</v>
      </c>
      <c r="H2022" s="1">
        <v>3.0E7</v>
      </c>
      <c r="I2022" s="1">
        <v>7.2</v>
      </c>
      <c r="J2022" s="1">
        <f>(IMDB_Movies!$C2022-IMDB_Movies!$H2022)</f>
        <v>2774834</v>
      </c>
    </row>
    <row r="2023" ht="14.25" customHeight="1">
      <c r="A2023" s="1" t="s">
        <v>2625</v>
      </c>
      <c r="B2023" s="1">
        <v>92.0</v>
      </c>
      <c r="C2023" s="1">
        <v>3.4334256E7</v>
      </c>
      <c r="D2023" s="1" t="s">
        <v>2243</v>
      </c>
      <c r="E2023" s="1" t="s">
        <v>82</v>
      </c>
      <c r="F2023" s="1" t="s">
        <v>3510</v>
      </c>
      <c r="G2023" s="1" t="s">
        <v>14</v>
      </c>
      <c r="H2023" s="1">
        <v>1.1E7</v>
      </c>
      <c r="I2023" s="1">
        <v>4.8</v>
      </c>
      <c r="J2023" s="1">
        <f>(IMDB_Movies!$C2023-IMDB_Movies!$H2023)</f>
        <v>23334256</v>
      </c>
    </row>
    <row r="2024" ht="14.25" customHeight="1">
      <c r="A2024" s="1" t="s">
        <v>898</v>
      </c>
      <c r="B2024" s="1">
        <v>123.0</v>
      </c>
      <c r="C2024" s="1">
        <v>3.2051917E7</v>
      </c>
      <c r="D2024" s="1" t="s">
        <v>797</v>
      </c>
      <c r="E2024" s="1" t="s">
        <v>62</v>
      </c>
      <c r="F2024" s="1" t="s">
        <v>3511</v>
      </c>
      <c r="G2024" s="1" t="s">
        <v>14</v>
      </c>
      <c r="H2024" s="1">
        <v>2.0E7</v>
      </c>
      <c r="I2024" s="1">
        <v>6.6</v>
      </c>
      <c r="J2024" s="1">
        <f>(IMDB_Movies!$C2024-IMDB_Movies!$H2024)</f>
        <v>12051917</v>
      </c>
    </row>
    <row r="2025" ht="14.25" customHeight="1">
      <c r="A2025" s="1" t="s">
        <v>2966</v>
      </c>
      <c r="B2025" s="1">
        <v>88.0</v>
      </c>
      <c r="C2025" s="1">
        <v>3.2014289E7</v>
      </c>
      <c r="D2025" s="1" t="s">
        <v>57</v>
      </c>
      <c r="E2025" s="1" t="s">
        <v>57</v>
      </c>
      <c r="F2025" s="1" t="s">
        <v>3512</v>
      </c>
      <c r="G2025" s="1" t="s">
        <v>14</v>
      </c>
      <c r="H2025" s="1">
        <v>2.0E7</v>
      </c>
      <c r="I2025" s="1">
        <v>3.5</v>
      </c>
      <c r="J2025" s="1">
        <f>(IMDB_Movies!$C2025-IMDB_Movies!$H2025)</f>
        <v>12014289</v>
      </c>
    </row>
    <row r="2026" ht="14.25" customHeight="1">
      <c r="A2026" s="1" t="s">
        <v>2052</v>
      </c>
      <c r="B2026" s="1">
        <v>128.0</v>
      </c>
      <c r="C2026" s="1">
        <v>3.1838002E7</v>
      </c>
      <c r="D2026" s="1" t="s">
        <v>2017</v>
      </c>
      <c r="E2026" s="1" t="s">
        <v>53</v>
      </c>
      <c r="F2026" s="1" t="s">
        <v>3513</v>
      </c>
      <c r="G2026" s="1" t="s">
        <v>14</v>
      </c>
      <c r="H2026" s="1">
        <v>2.0E7</v>
      </c>
      <c r="I2026" s="1">
        <v>7.6</v>
      </c>
      <c r="J2026" s="1">
        <f>(IMDB_Movies!$C2026-IMDB_Movies!$H2026)</f>
        <v>11838002</v>
      </c>
    </row>
    <row r="2027" ht="14.25" customHeight="1">
      <c r="A2027" s="1" t="s">
        <v>250</v>
      </c>
      <c r="B2027" s="1">
        <v>107.0</v>
      </c>
      <c r="C2027" s="1">
        <v>3.6874745E7</v>
      </c>
      <c r="D2027" s="1" t="s">
        <v>3514</v>
      </c>
      <c r="E2027" s="1" t="s">
        <v>12</v>
      </c>
      <c r="F2027" s="1" t="s">
        <v>3515</v>
      </c>
      <c r="G2027" s="1" t="s">
        <v>14</v>
      </c>
      <c r="H2027" s="1">
        <v>2.0E7</v>
      </c>
      <c r="I2027" s="1">
        <v>6.3</v>
      </c>
      <c r="J2027" s="1">
        <f>(IMDB_Movies!$C2027-IMDB_Movies!$H2027)</f>
        <v>16874745</v>
      </c>
    </row>
    <row r="2028" ht="14.25" customHeight="1">
      <c r="A2028" s="1" t="s">
        <v>3516</v>
      </c>
      <c r="B2028" s="1">
        <v>91.0</v>
      </c>
      <c r="C2028" s="1">
        <v>3.0079316E7</v>
      </c>
      <c r="D2028" s="1" t="s">
        <v>82</v>
      </c>
      <c r="E2028" s="1" t="s">
        <v>82</v>
      </c>
      <c r="F2028" s="1" t="s">
        <v>3517</v>
      </c>
      <c r="G2028" s="1" t="s">
        <v>14</v>
      </c>
      <c r="H2028" s="1">
        <v>3.5E7</v>
      </c>
      <c r="I2028" s="1">
        <v>5.5</v>
      </c>
      <c r="J2028" s="1">
        <f>(IMDB_Movies!$C2028-IMDB_Movies!$H2028)</f>
        <v>-4920684</v>
      </c>
    </row>
    <row r="2029" ht="14.25" customHeight="1">
      <c r="A2029" s="1" t="s">
        <v>3518</v>
      </c>
      <c r="B2029" s="1">
        <v>90.0</v>
      </c>
      <c r="C2029" s="1">
        <v>3.5033759E7</v>
      </c>
      <c r="D2029" s="1" t="s">
        <v>1470</v>
      </c>
      <c r="E2029" s="1" t="s">
        <v>43</v>
      </c>
      <c r="F2029" s="1" t="s">
        <v>3519</v>
      </c>
      <c r="G2029" s="1" t="s">
        <v>14</v>
      </c>
      <c r="H2029" s="1">
        <v>1.9E7</v>
      </c>
      <c r="I2029" s="1">
        <v>6.3</v>
      </c>
      <c r="J2029" s="1">
        <f>(IMDB_Movies!$C2029-IMDB_Movies!$H2029)</f>
        <v>16033759</v>
      </c>
    </row>
    <row r="2030" ht="14.25" customHeight="1">
      <c r="A2030" s="1" t="s">
        <v>3520</v>
      </c>
      <c r="B2030" s="1">
        <v>115.0</v>
      </c>
      <c r="C2030" s="1">
        <v>2.9753944E7</v>
      </c>
      <c r="D2030" s="1" t="s">
        <v>797</v>
      </c>
      <c r="E2030" s="1" t="s">
        <v>62</v>
      </c>
      <c r="F2030" s="1" t="s">
        <v>3521</v>
      </c>
      <c r="G2030" s="1" t="s">
        <v>14</v>
      </c>
      <c r="H2030" s="1">
        <v>2.0E7</v>
      </c>
      <c r="I2030" s="1">
        <v>6.5</v>
      </c>
      <c r="J2030" s="1">
        <f>(IMDB_Movies!$C2030-IMDB_Movies!$H2030)</f>
        <v>9753944</v>
      </c>
    </row>
    <row r="2031" ht="14.25" customHeight="1">
      <c r="A2031" s="1" t="s">
        <v>1571</v>
      </c>
      <c r="B2031" s="1">
        <v>113.0</v>
      </c>
      <c r="C2031" s="1">
        <v>3.114657E7</v>
      </c>
      <c r="D2031" s="1" t="s">
        <v>1420</v>
      </c>
      <c r="E2031" s="1" t="s">
        <v>70</v>
      </c>
      <c r="F2031" s="1" t="s">
        <v>3522</v>
      </c>
      <c r="G2031" s="1" t="s">
        <v>14</v>
      </c>
      <c r="H2031" s="1">
        <v>2.0E7</v>
      </c>
      <c r="I2031" s="1">
        <v>6.9</v>
      </c>
      <c r="J2031" s="1">
        <f>(IMDB_Movies!$C2031-IMDB_Movies!$H2031)</f>
        <v>11146570</v>
      </c>
    </row>
    <row r="2032" ht="14.25" customHeight="1">
      <c r="A2032" s="1" t="s">
        <v>1918</v>
      </c>
      <c r="B2032" s="1">
        <v>113.0</v>
      </c>
      <c r="C2032" s="1">
        <v>2.7277055E7</v>
      </c>
      <c r="D2032" s="1" t="s">
        <v>1964</v>
      </c>
      <c r="E2032" s="1" t="s">
        <v>57</v>
      </c>
      <c r="F2032" s="1" t="s">
        <v>3523</v>
      </c>
      <c r="G2032" s="1" t="s">
        <v>14</v>
      </c>
      <c r="H2032" s="1">
        <v>2.0E7</v>
      </c>
      <c r="I2032" s="1">
        <v>7.6</v>
      </c>
      <c r="J2032" s="1">
        <f>(IMDB_Movies!$C2032-IMDB_Movies!$H2032)</f>
        <v>7277055</v>
      </c>
    </row>
    <row r="2033" ht="14.25" customHeight="1">
      <c r="A2033" s="1" t="s">
        <v>3524</v>
      </c>
      <c r="B2033" s="1">
        <v>87.0</v>
      </c>
      <c r="C2033" s="1">
        <v>2.6876529E7</v>
      </c>
      <c r="D2033" s="1" t="s">
        <v>2133</v>
      </c>
      <c r="E2033" s="1" t="s">
        <v>82</v>
      </c>
      <c r="F2033" s="1" t="s">
        <v>3525</v>
      </c>
      <c r="G2033" s="1" t="s">
        <v>14</v>
      </c>
      <c r="H2033" s="1">
        <v>2.7E7</v>
      </c>
      <c r="I2033" s="1">
        <v>3.9</v>
      </c>
      <c r="J2033" s="1">
        <f>(IMDB_Movies!$C2033-IMDB_Movies!$H2033)</f>
        <v>-123471</v>
      </c>
    </row>
    <row r="2034" ht="14.25" customHeight="1">
      <c r="A2034" s="1" t="s">
        <v>3193</v>
      </c>
      <c r="B2034" s="1">
        <v>101.0</v>
      </c>
      <c r="C2034" s="1">
        <v>5.3146E7</v>
      </c>
      <c r="D2034" s="1" t="s">
        <v>790</v>
      </c>
      <c r="E2034" s="1" t="s">
        <v>62</v>
      </c>
      <c r="F2034" s="1" t="s">
        <v>3526</v>
      </c>
      <c r="G2034" s="1" t="s">
        <v>14</v>
      </c>
      <c r="H2034" s="1">
        <v>2.0E7</v>
      </c>
      <c r="I2034" s="1">
        <v>6.1</v>
      </c>
      <c r="J2034" s="1">
        <f>(IMDB_Movies!$C2034-IMDB_Movies!$H2034)</f>
        <v>33146000</v>
      </c>
    </row>
    <row r="2035" ht="14.25" customHeight="1">
      <c r="A2035" s="1" t="s">
        <v>567</v>
      </c>
      <c r="B2035" s="1">
        <v>111.0</v>
      </c>
      <c r="C2035" s="1">
        <v>3.0028592E7</v>
      </c>
      <c r="D2035" s="1" t="s">
        <v>1810</v>
      </c>
      <c r="E2035" s="1" t="s">
        <v>62</v>
      </c>
      <c r="F2035" s="1" t="s">
        <v>3527</v>
      </c>
      <c r="G2035" s="1" t="s">
        <v>14</v>
      </c>
      <c r="H2035" s="1">
        <v>2.0E7</v>
      </c>
      <c r="I2035" s="1">
        <v>7.3</v>
      </c>
      <c r="J2035" s="1">
        <f>(IMDB_Movies!$C2035-IMDB_Movies!$H2035)</f>
        <v>10028592</v>
      </c>
    </row>
    <row r="2036" ht="14.25" customHeight="1">
      <c r="A2036" s="1" t="s">
        <v>589</v>
      </c>
      <c r="B2036" s="1">
        <v>108.0</v>
      </c>
      <c r="C2036" s="1">
        <v>3.4126138E7</v>
      </c>
      <c r="D2036" s="1" t="s">
        <v>2324</v>
      </c>
      <c r="E2036" s="1" t="s">
        <v>70</v>
      </c>
      <c r="F2036" s="1" t="s">
        <v>3528</v>
      </c>
      <c r="G2036" s="1" t="s">
        <v>14</v>
      </c>
      <c r="H2036" s="1">
        <v>2.0E7</v>
      </c>
      <c r="I2036" s="1">
        <v>8.3</v>
      </c>
      <c r="J2036" s="1">
        <f>(IMDB_Movies!$C2036-IMDB_Movies!$H2036)</f>
        <v>14126138</v>
      </c>
    </row>
    <row r="2037" ht="14.25" customHeight="1">
      <c r="A2037" s="1" t="s">
        <v>1762</v>
      </c>
      <c r="B2037" s="1">
        <v>105.0</v>
      </c>
      <c r="C2037" s="1">
        <v>2.5677801E7</v>
      </c>
      <c r="D2037" s="1" t="s">
        <v>981</v>
      </c>
      <c r="E2037" s="1" t="s">
        <v>57</v>
      </c>
      <c r="F2037" s="1" t="s">
        <v>3529</v>
      </c>
      <c r="G2037" s="1" t="s">
        <v>14</v>
      </c>
      <c r="H2037" s="1">
        <v>2.0E7</v>
      </c>
      <c r="I2037" s="1">
        <v>5.8</v>
      </c>
      <c r="J2037" s="1">
        <f>(IMDB_Movies!$C2037-IMDB_Movies!$H2037)</f>
        <v>5677801</v>
      </c>
    </row>
    <row r="2038" ht="14.25" customHeight="1">
      <c r="A2038" s="1" t="s">
        <v>242</v>
      </c>
      <c r="B2038" s="1">
        <v>109.0</v>
      </c>
      <c r="C2038" s="1">
        <v>2.6415649E7</v>
      </c>
      <c r="D2038" s="1" t="s">
        <v>224</v>
      </c>
      <c r="E2038" s="1" t="s">
        <v>12</v>
      </c>
      <c r="F2038" s="1" t="s">
        <v>3530</v>
      </c>
      <c r="G2038" s="1" t="s">
        <v>14</v>
      </c>
      <c r="H2038" s="1">
        <v>2.0E7</v>
      </c>
      <c r="I2038" s="1">
        <v>6.8</v>
      </c>
      <c r="J2038" s="1">
        <f>(IMDB_Movies!$C2038-IMDB_Movies!$H2038)</f>
        <v>6415649</v>
      </c>
    </row>
    <row r="2039" ht="14.25" customHeight="1">
      <c r="A2039" s="1" t="s">
        <v>895</v>
      </c>
      <c r="B2039" s="1">
        <v>109.0</v>
      </c>
      <c r="C2039" s="1">
        <v>2.6003149E7</v>
      </c>
      <c r="D2039" s="1" t="s">
        <v>712</v>
      </c>
      <c r="E2039" s="1" t="s">
        <v>12</v>
      </c>
      <c r="F2039" s="1" t="s">
        <v>3531</v>
      </c>
      <c r="G2039" s="1" t="s">
        <v>14</v>
      </c>
      <c r="H2039" s="1">
        <v>2.0E7</v>
      </c>
      <c r="I2039" s="1">
        <v>7.0</v>
      </c>
      <c r="J2039" s="1">
        <f>(IMDB_Movies!$C2039-IMDB_Movies!$H2039)</f>
        <v>6003149</v>
      </c>
    </row>
    <row r="2040" ht="14.25" customHeight="1">
      <c r="A2040" s="1" t="s">
        <v>3532</v>
      </c>
      <c r="B2040" s="1">
        <v>99.0</v>
      </c>
      <c r="C2040" s="1">
        <v>2.5584685E7</v>
      </c>
      <c r="D2040" s="1" t="s">
        <v>3533</v>
      </c>
      <c r="E2040" s="1" t="s">
        <v>57</v>
      </c>
      <c r="F2040" s="1" t="s">
        <v>3534</v>
      </c>
      <c r="G2040" s="1" t="s">
        <v>14</v>
      </c>
      <c r="H2040" s="1">
        <v>2.0E7</v>
      </c>
      <c r="I2040" s="1">
        <v>5.9</v>
      </c>
      <c r="J2040" s="1">
        <f>(IMDB_Movies!$C2040-IMDB_Movies!$H2040)</f>
        <v>5584685</v>
      </c>
    </row>
    <row r="2041" ht="14.25" customHeight="1">
      <c r="A2041" s="1" t="s">
        <v>3535</v>
      </c>
      <c r="B2041" s="1">
        <v>98.0</v>
      </c>
      <c r="C2041" s="1">
        <v>2.9975979E7</v>
      </c>
      <c r="D2041" s="1" t="s">
        <v>817</v>
      </c>
      <c r="E2041" s="1" t="s">
        <v>12</v>
      </c>
      <c r="F2041" s="1" t="s">
        <v>3536</v>
      </c>
      <c r="G2041" s="1" t="s">
        <v>14</v>
      </c>
      <c r="H2041" s="1">
        <v>2.0E7</v>
      </c>
      <c r="I2041" s="1">
        <v>6.5</v>
      </c>
      <c r="J2041" s="1">
        <f>(IMDB_Movies!$C2041-IMDB_Movies!$H2041)</f>
        <v>9975979</v>
      </c>
    </row>
    <row r="2042" ht="14.25" customHeight="1">
      <c r="A2042" s="1" t="s">
        <v>3537</v>
      </c>
      <c r="B2042" s="1">
        <v>104.0</v>
      </c>
      <c r="C2042" s="1">
        <v>3.1584722E7</v>
      </c>
      <c r="D2042" s="1" t="s">
        <v>631</v>
      </c>
      <c r="E2042" s="1" t="s">
        <v>57</v>
      </c>
      <c r="F2042" s="1" t="s">
        <v>3538</v>
      </c>
      <c r="G2042" s="1" t="s">
        <v>14</v>
      </c>
      <c r="H2042" s="1">
        <v>2.0E7</v>
      </c>
      <c r="I2042" s="1">
        <v>6.4</v>
      </c>
      <c r="J2042" s="1">
        <f>(IMDB_Movies!$C2042-IMDB_Movies!$H2042)</f>
        <v>11584722</v>
      </c>
    </row>
    <row r="2043" ht="14.25" customHeight="1">
      <c r="A2043" s="1" t="s">
        <v>3539</v>
      </c>
      <c r="B2043" s="1">
        <v>109.0</v>
      </c>
      <c r="C2043" s="1">
        <v>2.3179303E7</v>
      </c>
      <c r="D2043" s="1" t="s">
        <v>3182</v>
      </c>
      <c r="E2043" s="1" t="s">
        <v>43</v>
      </c>
      <c r="F2043" s="1" t="s">
        <v>3540</v>
      </c>
      <c r="G2043" s="1" t="s">
        <v>14</v>
      </c>
      <c r="H2043" s="1">
        <v>2.0E7</v>
      </c>
      <c r="I2043" s="1">
        <v>5.8</v>
      </c>
      <c r="J2043" s="1">
        <f>(IMDB_Movies!$C2043-IMDB_Movies!$H2043)</f>
        <v>3179303</v>
      </c>
    </row>
    <row r="2044" ht="14.25" customHeight="1">
      <c r="A2044" s="1" t="s">
        <v>3541</v>
      </c>
      <c r="B2044" s="1">
        <v>75.0</v>
      </c>
      <c r="C2044" s="1">
        <v>2.3078294E7</v>
      </c>
      <c r="D2044" s="1" t="s">
        <v>2243</v>
      </c>
      <c r="E2044" s="1" t="s">
        <v>82</v>
      </c>
      <c r="F2044" s="1" t="s">
        <v>3542</v>
      </c>
      <c r="G2044" s="1" t="s">
        <v>14</v>
      </c>
      <c r="H2044" s="1">
        <v>9000000.0</v>
      </c>
      <c r="I2044" s="1">
        <v>5.1</v>
      </c>
      <c r="J2044" s="1">
        <f>(IMDB_Movies!$C2044-IMDB_Movies!$H2044)</f>
        <v>14078294</v>
      </c>
    </row>
    <row r="2045" ht="14.25" customHeight="1">
      <c r="A2045" s="1" t="s">
        <v>2013</v>
      </c>
      <c r="B2045" s="1">
        <v>119.0</v>
      </c>
      <c r="C2045" s="1">
        <v>2.1413105E7</v>
      </c>
      <c r="D2045" s="1" t="s">
        <v>3543</v>
      </c>
      <c r="E2045" s="1" t="s">
        <v>12</v>
      </c>
      <c r="F2045" s="1" t="s">
        <v>3544</v>
      </c>
      <c r="G2045" s="1" t="s">
        <v>14</v>
      </c>
      <c r="H2045" s="1">
        <v>2.0E7</v>
      </c>
      <c r="I2045" s="1">
        <v>6.8</v>
      </c>
      <c r="J2045" s="1">
        <f>(IMDB_Movies!$C2045-IMDB_Movies!$H2045)</f>
        <v>1413105</v>
      </c>
    </row>
    <row r="2046" ht="14.25" customHeight="1">
      <c r="A2046" s="1" t="s">
        <v>3545</v>
      </c>
      <c r="B2046" s="1">
        <v>90.0</v>
      </c>
      <c r="C2046" s="1">
        <v>2.5077977E7</v>
      </c>
      <c r="D2046" s="1" t="s">
        <v>743</v>
      </c>
      <c r="E2046" s="1" t="s">
        <v>43</v>
      </c>
      <c r="F2046" s="1" t="s">
        <v>3546</v>
      </c>
      <c r="G2046" s="1" t="s">
        <v>14</v>
      </c>
      <c r="H2046" s="1">
        <v>2.0E7</v>
      </c>
      <c r="I2046" s="1">
        <v>5.3</v>
      </c>
      <c r="J2046" s="1">
        <f>(IMDB_Movies!$C2046-IMDB_Movies!$H2046)</f>
        <v>5077977</v>
      </c>
    </row>
    <row r="2047" ht="14.25" customHeight="1">
      <c r="A2047" s="1" t="s">
        <v>771</v>
      </c>
      <c r="B2047" s="1">
        <v>97.0</v>
      </c>
      <c r="C2047" s="1">
        <v>2.3292105E7</v>
      </c>
      <c r="D2047" s="1" t="s">
        <v>2932</v>
      </c>
      <c r="E2047" s="1" t="s">
        <v>12</v>
      </c>
      <c r="F2047" s="1" t="s">
        <v>3547</v>
      </c>
      <c r="G2047" s="1" t="s">
        <v>14</v>
      </c>
      <c r="H2047" s="1">
        <v>2.0E7</v>
      </c>
      <c r="I2047" s="1">
        <v>5.3</v>
      </c>
      <c r="J2047" s="1">
        <f>(IMDB_Movies!$C2047-IMDB_Movies!$H2047)</f>
        <v>3292105</v>
      </c>
    </row>
    <row r="2048" ht="14.25" customHeight="1">
      <c r="A2048" s="1" t="s">
        <v>1685</v>
      </c>
      <c r="B2048" s="1">
        <v>89.0</v>
      </c>
      <c r="C2048" s="1">
        <v>2.0916309E7</v>
      </c>
      <c r="D2048" s="1" t="s">
        <v>246</v>
      </c>
      <c r="E2048" s="1" t="s">
        <v>57</v>
      </c>
      <c r="F2048" s="1" t="s">
        <v>3548</v>
      </c>
      <c r="G2048" s="1" t="s">
        <v>14</v>
      </c>
      <c r="H2048" s="1">
        <v>4.0E7</v>
      </c>
      <c r="I2048" s="1">
        <v>4.9</v>
      </c>
      <c r="J2048" s="1">
        <f>(IMDB_Movies!$C2048-IMDB_Movies!$H2048)</f>
        <v>-19083691</v>
      </c>
    </row>
    <row r="2049" ht="14.25" customHeight="1">
      <c r="A2049" s="1" t="s">
        <v>2052</v>
      </c>
      <c r="B2049" s="1">
        <v>106.0</v>
      </c>
      <c r="C2049" s="1">
        <v>2.12E7</v>
      </c>
      <c r="D2049" s="1" t="s">
        <v>3004</v>
      </c>
      <c r="E2049" s="1" t="s">
        <v>57</v>
      </c>
      <c r="F2049" s="1" t="s">
        <v>3549</v>
      </c>
      <c r="G2049" s="1" t="s">
        <v>14</v>
      </c>
      <c r="H2049" s="1">
        <v>2.0E7</v>
      </c>
      <c r="I2049" s="1">
        <v>6.8</v>
      </c>
      <c r="J2049" s="1">
        <f>(IMDB_Movies!$C2049-IMDB_Movies!$H2049)</f>
        <v>1200000</v>
      </c>
    </row>
    <row r="2050" ht="14.25" customHeight="1">
      <c r="A2050" s="1" t="s">
        <v>3550</v>
      </c>
      <c r="B2050" s="1">
        <v>96.0</v>
      </c>
      <c r="C2050" s="1">
        <v>2.8876924E7</v>
      </c>
      <c r="D2050" s="1" t="s">
        <v>3551</v>
      </c>
      <c r="E2050" s="1" t="s">
        <v>43</v>
      </c>
      <c r="F2050" s="1" t="s">
        <v>3552</v>
      </c>
      <c r="G2050" s="1" t="s">
        <v>14</v>
      </c>
      <c r="H2050" s="1">
        <v>2.0E7</v>
      </c>
      <c r="I2050" s="1">
        <v>7.1</v>
      </c>
      <c r="J2050" s="1">
        <f>(IMDB_Movies!$C2050-IMDB_Movies!$H2050)</f>
        <v>8876924</v>
      </c>
    </row>
    <row r="2051" ht="14.25" customHeight="1">
      <c r="A2051" s="1" t="s">
        <v>1837</v>
      </c>
      <c r="B2051" s="1">
        <v>104.0</v>
      </c>
      <c r="C2051" s="1">
        <v>2.0241395E7</v>
      </c>
      <c r="D2051" s="1" t="s">
        <v>1686</v>
      </c>
      <c r="E2051" s="1" t="s">
        <v>12</v>
      </c>
      <c r="F2051" s="1" t="s">
        <v>3553</v>
      </c>
      <c r="G2051" s="1" t="s">
        <v>14</v>
      </c>
      <c r="H2051" s="1">
        <v>2.0E7</v>
      </c>
      <c r="I2051" s="1">
        <v>6.1</v>
      </c>
      <c r="J2051" s="1">
        <f>(IMDB_Movies!$C2051-IMDB_Movies!$H2051)</f>
        <v>241395</v>
      </c>
    </row>
    <row r="2052" ht="14.25" customHeight="1">
      <c r="A2052" s="1" t="s">
        <v>3554</v>
      </c>
      <c r="B2052" s="1">
        <v>108.0</v>
      </c>
      <c r="C2052" s="1">
        <v>3.2E7</v>
      </c>
      <c r="D2052" s="1" t="s">
        <v>1073</v>
      </c>
      <c r="E2052" s="1" t="s">
        <v>82</v>
      </c>
      <c r="F2052" s="1" t="s">
        <v>3555</v>
      </c>
      <c r="G2052" s="1" t="s">
        <v>14</v>
      </c>
      <c r="H2052" s="1">
        <v>806947.0</v>
      </c>
      <c r="I2052" s="1">
        <v>8.5</v>
      </c>
      <c r="J2052" s="1">
        <f>(IMDB_Movies!$C2052-IMDB_Movies!$H2052)</f>
        <v>31193053</v>
      </c>
    </row>
    <row r="2053" ht="14.25" customHeight="1">
      <c r="A2053" s="1" t="s">
        <v>1793</v>
      </c>
      <c r="B2053" s="1">
        <v>112.0</v>
      </c>
      <c r="C2053" s="1">
        <v>1.9151864E7</v>
      </c>
      <c r="D2053" s="1" t="s">
        <v>631</v>
      </c>
      <c r="E2053" s="1" t="s">
        <v>57</v>
      </c>
      <c r="F2053" s="1" t="s">
        <v>3556</v>
      </c>
      <c r="G2053" s="1" t="s">
        <v>14</v>
      </c>
      <c r="H2053" s="1">
        <v>4.0E7</v>
      </c>
      <c r="I2053" s="1">
        <v>5.9</v>
      </c>
      <c r="J2053" s="1">
        <f>(IMDB_Movies!$C2053-IMDB_Movies!$H2053)</f>
        <v>-20848136</v>
      </c>
    </row>
    <row r="2054" ht="14.25" customHeight="1">
      <c r="A2054" s="1" t="s">
        <v>3557</v>
      </c>
      <c r="B2054" s="1">
        <v>104.0</v>
      </c>
      <c r="C2054" s="1">
        <v>2.3393765E7</v>
      </c>
      <c r="D2054" s="1" t="s">
        <v>129</v>
      </c>
      <c r="E2054" s="1" t="s">
        <v>70</v>
      </c>
      <c r="F2054" s="1" t="s">
        <v>3558</v>
      </c>
      <c r="G2054" s="1" t="s">
        <v>14</v>
      </c>
      <c r="H2054" s="1">
        <v>2.0E7</v>
      </c>
      <c r="I2054" s="1">
        <v>6.3</v>
      </c>
      <c r="J2054" s="1">
        <f>(IMDB_Movies!$C2054-IMDB_Movies!$H2054)</f>
        <v>3393765</v>
      </c>
    </row>
    <row r="2055" ht="14.25" customHeight="1">
      <c r="A2055" s="1" t="s">
        <v>1168</v>
      </c>
      <c r="B2055" s="1">
        <v>113.0</v>
      </c>
      <c r="C2055" s="1">
        <v>1.888288E7</v>
      </c>
      <c r="D2055" s="1" t="s">
        <v>917</v>
      </c>
      <c r="E2055" s="1" t="s">
        <v>57</v>
      </c>
      <c r="F2055" s="1" t="s">
        <v>3559</v>
      </c>
      <c r="G2055" s="1" t="s">
        <v>14</v>
      </c>
      <c r="H2055" s="1">
        <v>2.0E7</v>
      </c>
      <c r="I2055" s="1">
        <v>5.9</v>
      </c>
      <c r="J2055" s="1">
        <f>(IMDB_Movies!$C2055-IMDB_Movies!$H2055)</f>
        <v>-1117120</v>
      </c>
    </row>
    <row r="2056" ht="14.25" customHeight="1">
      <c r="A2056" s="1" t="s">
        <v>3560</v>
      </c>
      <c r="B2056" s="1">
        <v>98.0</v>
      </c>
      <c r="C2056" s="1">
        <v>8500000.0</v>
      </c>
      <c r="D2056" s="1" t="s">
        <v>57</v>
      </c>
      <c r="E2056" s="1" t="s">
        <v>57</v>
      </c>
      <c r="F2056" s="1" t="s">
        <v>3561</v>
      </c>
      <c r="G2056" s="1" t="s">
        <v>14</v>
      </c>
      <c r="H2056" s="1">
        <v>2.0E7</v>
      </c>
      <c r="I2056" s="1">
        <v>5.4</v>
      </c>
      <c r="J2056" s="1">
        <f>(IMDB_Movies!$C2056-IMDB_Movies!$H2056)</f>
        <v>-11500000</v>
      </c>
    </row>
    <row r="2057" ht="14.25" customHeight="1">
      <c r="A2057" s="1" t="s">
        <v>525</v>
      </c>
      <c r="B2057" s="1">
        <v>114.0</v>
      </c>
      <c r="C2057" s="1">
        <v>1.8252684E7</v>
      </c>
      <c r="D2057" s="1" t="s">
        <v>1377</v>
      </c>
      <c r="E2057" s="1" t="s">
        <v>57</v>
      </c>
      <c r="F2057" s="1" t="s">
        <v>3562</v>
      </c>
      <c r="G2057" s="1" t="s">
        <v>14</v>
      </c>
      <c r="H2057" s="1">
        <v>3.0E7</v>
      </c>
      <c r="I2057" s="1">
        <v>6.9</v>
      </c>
      <c r="J2057" s="1">
        <f>(IMDB_Movies!$C2057-IMDB_Movies!$H2057)</f>
        <v>-11747316</v>
      </c>
    </row>
    <row r="2058" ht="14.25" customHeight="1">
      <c r="A2058" s="1" t="s">
        <v>3563</v>
      </c>
      <c r="B2058" s="1">
        <v>124.0</v>
      </c>
      <c r="C2058" s="1">
        <v>1.9661987E7</v>
      </c>
      <c r="D2058" s="1" t="s">
        <v>70</v>
      </c>
      <c r="E2058" s="1" t="s">
        <v>70</v>
      </c>
      <c r="F2058" s="1" t="s">
        <v>3564</v>
      </c>
      <c r="G2058" s="1" t="s">
        <v>14</v>
      </c>
      <c r="H2058" s="1">
        <v>2.0E7</v>
      </c>
      <c r="I2058" s="1">
        <v>7.5</v>
      </c>
      <c r="J2058" s="1">
        <f>(IMDB_Movies!$C2058-IMDB_Movies!$H2058)</f>
        <v>-338013</v>
      </c>
    </row>
    <row r="2059" ht="14.25" customHeight="1">
      <c r="A2059" s="1" t="s">
        <v>2008</v>
      </c>
      <c r="B2059" s="1">
        <v>148.0</v>
      </c>
      <c r="C2059" s="1">
        <v>1.8352454E7</v>
      </c>
      <c r="D2059" s="1" t="s">
        <v>3565</v>
      </c>
      <c r="E2059" s="1" t="s">
        <v>43</v>
      </c>
      <c r="F2059" s="1" t="s">
        <v>3566</v>
      </c>
      <c r="G2059" s="1" t="s">
        <v>14</v>
      </c>
      <c r="H2059" s="1">
        <v>1.5E7</v>
      </c>
      <c r="I2059" s="1">
        <v>8.2</v>
      </c>
      <c r="J2059" s="1">
        <f>(IMDB_Movies!$C2059-IMDB_Movies!$H2059)</f>
        <v>3352454</v>
      </c>
    </row>
    <row r="2060" ht="14.25" customHeight="1">
      <c r="A2060" s="1" t="s">
        <v>923</v>
      </c>
      <c r="B2060" s="1">
        <v>108.0</v>
      </c>
      <c r="C2060" s="1">
        <v>1.7803796E7</v>
      </c>
      <c r="D2060" s="1" t="s">
        <v>57</v>
      </c>
      <c r="E2060" s="1" t="s">
        <v>57</v>
      </c>
      <c r="F2060" s="1" t="s">
        <v>3567</v>
      </c>
      <c r="G2060" s="1" t="s">
        <v>14</v>
      </c>
      <c r="H2060" s="1">
        <v>2.0E7</v>
      </c>
      <c r="I2060" s="1">
        <v>5.9</v>
      </c>
      <c r="J2060" s="1">
        <f>(IMDB_Movies!$C2060-IMDB_Movies!$H2060)</f>
        <v>-2196204</v>
      </c>
    </row>
    <row r="2061" ht="14.25" customHeight="1">
      <c r="A2061" s="1" t="s">
        <v>3568</v>
      </c>
      <c r="B2061" s="1">
        <v>95.0</v>
      </c>
      <c r="C2061" s="1">
        <v>1.7529157E7</v>
      </c>
      <c r="D2061" s="1" t="s">
        <v>3569</v>
      </c>
      <c r="E2061" s="1" t="s">
        <v>43</v>
      </c>
      <c r="F2061" s="1" t="s">
        <v>3570</v>
      </c>
      <c r="G2061" s="1" t="s">
        <v>14</v>
      </c>
      <c r="H2061" s="1">
        <v>2.0E7</v>
      </c>
      <c r="I2061" s="1">
        <v>5.0</v>
      </c>
      <c r="J2061" s="1">
        <f>(IMDB_Movies!$C2061-IMDB_Movies!$H2061)</f>
        <v>-2470843</v>
      </c>
    </row>
    <row r="2062" ht="14.25" customHeight="1">
      <c r="A2062" s="1" t="s">
        <v>1685</v>
      </c>
      <c r="B2062" s="1">
        <v>108.0</v>
      </c>
      <c r="C2062" s="1">
        <v>2.575384E7</v>
      </c>
      <c r="D2062" s="1" t="s">
        <v>3571</v>
      </c>
      <c r="E2062" s="1" t="s">
        <v>62</v>
      </c>
      <c r="F2062" s="1" t="s">
        <v>3572</v>
      </c>
      <c r="G2062" s="1" t="s">
        <v>14</v>
      </c>
      <c r="H2062" s="1">
        <v>1.9E7</v>
      </c>
      <c r="I2062" s="1">
        <v>7.3</v>
      </c>
      <c r="J2062" s="1">
        <f>(IMDB_Movies!$C2062-IMDB_Movies!$H2062)</f>
        <v>6753840</v>
      </c>
    </row>
    <row r="2063" ht="14.25" customHeight="1">
      <c r="A2063" s="1" t="s">
        <v>3573</v>
      </c>
      <c r="B2063" s="1">
        <v>68.0</v>
      </c>
      <c r="C2063" s="1">
        <v>1.8081626E7</v>
      </c>
      <c r="D2063" s="1" t="s">
        <v>3574</v>
      </c>
      <c r="E2063" s="1" t="s">
        <v>48</v>
      </c>
      <c r="F2063" s="1" t="s">
        <v>3575</v>
      </c>
      <c r="G2063" s="1" t="s">
        <v>14</v>
      </c>
      <c r="H2063" s="1">
        <v>2.0E7</v>
      </c>
      <c r="I2063" s="1">
        <v>6.4</v>
      </c>
      <c r="J2063" s="1">
        <f>(IMDB_Movies!$C2063-IMDB_Movies!$H2063)</f>
        <v>-1918374</v>
      </c>
    </row>
    <row r="2064" ht="14.25" customHeight="1">
      <c r="A2064" s="1" t="s">
        <v>3001</v>
      </c>
      <c r="B2064" s="1">
        <v>103.0</v>
      </c>
      <c r="C2064" s="1">
        <v>1.751822E7</v>
      </c>
      <c r="D2064" s="1" t="s">
        <v>545</v>
      </c>
      <c r="E2064" s="1" t="s">
        <v>57</v>
      </c>
      <c r="F2064" s="1" t="s">
        <v>3576</v>
      </c>
      <c r="G2064" s="1" t="s">
        <v>14</v>
      </c>
      <c r="H2064" s="1">
        <v>2.0E7</v>
      </c>
      <c r="I2064" s="1">
        <v>6.6</v>
      </c>
      <c r="J2064" s="1">
        <f>(IMDB_Movies!$C2064-IMDB_Movies!$H2064)</f>
        <v>-2481780</v>
      </c>
    </row>
    <row r="2065" ht="14.25" customHeight="1">
      <c r="A2065" s="1" t="s">
        <v>3577</v>
      </c>
      <c r="B2065" s="1">
        <v>99.0</v>
      </c>
      <c r="C2065" s="1">
        <v>1.7104669E7</v>
      </c>
      <c r="D2065" s="1" t="s">
        <v>3578</v>
      </c>
      <c r="E2065" s="1" t="s">
        <v>12</v>
      </c>
      <c r="F2065" s="1" t="s">
        <v>3579</v>
      </c>
      <c r="G2065" s="1" t="s">
        <v>58</v>
      </c>
      <c r="H2065" s="1">
        <v>2.0E7</v>
      </c>
      <c r="I2065" s="1">
        <v>7.8</v>
      </c>
      <c r="J2065" s="1">
        <f>(IMDB_Movies!$C2065-IMDB_Movies!$H2065)</f>
        <v>-2895331</v>
      </c>
    </row>
    <row r="2066" ht="14.25" customHeight="1">
      <c r="A2066" s="1" t="s">
        <v>3580</v>
      </c>
      <c r="B2066" s="1">
        <v>88.0</v>
      </c>
      <c r="C2066" s="1">
        <v>1.6988996E7</v>
      </c>
      <c r="D2066" s="1" t="s">
        <v>3581</v>
      </c>
      <c r="E2066" s="1" t="s">
        <v>57</v>
      </c>
      <c r="F2066" s="1" t="s">
        <v>3582</v>
      </c>
      <c r="G2066" s="1" t="s">
        <v>14</v>
      </c>
      <c r="H2066" s="1">
        <v>3.5E7</v>
      </c>
      <c r="I2066" s="1">
        <v>4.0</v>
      </c>
      <c r="J2066" s="1">
        <f>(IMDB_Movies!$C2066-IMDB_Movies!$H2066)</f>
        <v>-18011004</v>
      </c>
    </row>
    <row r="2067" ht="14.25" customHeight="1">
      <c r="A2067" s="1" t="s">
        <v>72</v>
      </c>
      <c r="B2067" s="1">
        <v>128.0</v>
      </c>
      <c r="C2067" s="1">
        <v>1.5797907E7</v>
      </c>
      <c r="D2067" s="1" t="s">
        <v>70</v>
      </c>
      <c r="E2067" s="1" t="s">
        <v>70</v>
      </c>
      <c r="F2067" s="1" t="s">
        <v>3583</v>
      </c>
      <c r="G2067" s="1" t="s">
        <v>71</v>
      </c>
      <c r="H2067" s="1">
        <v>2.0E7</v>
      </c>
      <c r="I2067" s="1">
        <v>7.6</v>
      </c>
      <c r="J2067" s="1">
        <f>(IMDB_Movies!$C2067-IMDB_Movies!$H2067)</f>
        <v>-4202093</v>
      </c>
    </row>
    <row r="2068" ht="14.25" customHeight="1">
      <c r="A2068" s="1" t="s">
        <v>448</v>
      </c>
      <c r="B2068" s="1">
        <v>124.0</v>
      </c>
      <c r="C2068" s="1">
        <v>1.6248701E7</v>
      </c>
      <c r="D2068" s="1" t="s">
        <v>70</v>
      </c>
      <c r="E2068" s="1" t="s">
        <v>70</v>
      </c>
      <c r="F2068" s="1" t="s">
        <v>3584</v>
      </c>
      <c r="G2068" s="1" t="s">
        <v>14</v>
      </c>
      <c r="H2068" s="1">
        <v>2.0E7</v>
      </c>
      <c r="I2068" s="1">
        <v>7.7</v>
      </c>
      <c r="J2068" s="1">
        <f>(IMDB_Movies!$C2068-IMDB_Movies!$H2068)</f>
        <v>-3751299</v>
      </c>
    </row>
    <row r="2069" ht="14.25" customHeight="1">
      <c r="A2069" s="1" t="s">
        <v>3585</v>
      </c>
      <c r="B2069" s="1">
        <v>84.0</v>
      </c>
      <c r="C2069" s="1">
        <v>1.5712072E7</v>
      </c>
      <c r="D2069" s="1" t="s">
        <v>224</v>
      </c>
      <c r="E2069" s="1" t="s">
        <v>12</v>
      </c>
      <c r="F2069" s="1" t="s">
        <v>3586</v>
      </c>
      <c r="G2069" s="1" t="s">
        <v>14</v>
      </c>
      <c r="H2069" s="1">
        <v>2.0E7</v>
      </c>
      <c r="I2069" s="1">
        <v>5.8</v>
      </c>
      <c r="J2069" s="1">
        <f>(IMDB_Movies!$C2069-IMDB_Movies!$H2069)</f>
        <v>-4287928</v>
      </c>
    </row>
    <row r="2070" ht="14.25" customHeight="1">
      <c r="A2070" s="1" t="s">
        <v>3587</v>
      </c>
      <c r="B2070" s="1">
        <v>101.0</v>
      </c>
      <c r="C2070" s="1">
        <v>1.5408822E7</v>
      </c>
      <c r="D2070" s="1" t="s">
        <v>631</v>
      </c>
      <c r="E2070" s="1" t="s">
        <v>57</v>
      </c>
      <c r="F2070" s="1" t="s">
        <v>3588</v>
      </c>
      <c r="G2070" s="1" t="s">
        <v>14</v>
      </c>
      <c r="H2070" s="1">
        <v>2.0E7</v>
      </c>
      <c r="I2070" s="1">
        <v>5.6</v>
      </c>
      <c r="J2070" s="1">
        <f>(IMDB_Movies!$C2070-IMDB_Movies!$H2070)</f>
        <v>-4591178</v>
      </c>
    </row>
    <row r="2071" ht="14.25" customHeight="1">
      <c r="A2071" s="1" t="s">
        <v>3589</v>
      </c>
      <c r="B2071" s="1">
        <v>98.0</v>
      </c>
      <c r="C2071" s="1">
        <v>1.5464026E7</v>
      </c>
      <c r="D2071" s="1" t="s">
        <v>631</v>
      </c>
      <c r="E2071" s="1" t="s">
        <v>57</v>
      </c>
      <c r="F2071" s="1" t="s">
        <v>3590</v>
      </c>
      <c r="G2071" s="1" t="s">
        <v>14</v>
      </c>
      <c r="H2071" s="1">
        <v>2.0E7</v>
      </c>
      <c r="I2071" s="1">
        <v>5.3</v>
      </c>
      <c r="J2071" s="1">
        <f>(IMDB_Movies!$C2071-IMDB_Movies!$H2071)</f>
        <v>-4535974</v>
      </c>
    </row>
    <row r="2072" ht="14.25" customHeight="1">
      <c r="A2072" s="1" t="s">
        <v>3591</v>
      </c>
      <c r="B2072" s="1">
        <v>225.0</v>
      </c>
      <c r="C2072" s="1">
        <v>8000000.0</v>
      </c>
      <c r="D2072" s="1" t="s">
        <v>2017</v>
      </c>
      <c r="E2072" s="1" t="s">
        <v>53</v>
      </c>
      <c r="F2072" s="1" t="s">
        <v>3592</v>
      </c>
      <c r="G2072" s="1" t="s">
        <v>14</v>
      </c>
      <c r="H2072" s="1">
        <v>2.0E7</v>
      </c>
      <c r="I2072" s="1">
        <v>6.6</v>
      </c>
      <c r="J2072" s="1">
        <f>(IMDB_Movies!$C2072-IMDB_Movies!$H2072)</f>
        <v>-12000000</v>
      </c>
    </row>
    <row r="2073" ht="14.25" customHeight="1">
      <c r="A2073" s="1" t="s">
        <v>2771</v>
      </c>
      <c r="B2073" s="1">
        <v>88.0</v>
      </c>
      <c r="C2073" s="1">
        <v>1.4174654E7</v>
      </c>
      <c r="D2073" s="1" t="s">
        <v>57</v>
      </c>
      <c r="E2073" s="1" t="s">
        <v>57</v>
      </c>
      <c r="F2073" s="1" t="s">
        <v>3593</v>
      </c>
      <c r="G2073" s="1" t="s">
        <v>14</v>
      </c>
      <c r="H2073" s="1">
        <v>2.5E7</v>
      </c>
      <c r="I2073" s="1">
        <v>1.9</v>
      </c>
      <c r="J2073" s="1">
        <f>(IMDB_Movies!$C2073-IMDB_Movies!$H2073)</f>
        <v>-10825346</v>
      </c>
    </row>
    <row r="2074" ht="14.25" customHeight="1">
      <c r="A2074" s="1" t="s">
        <v>2182</v>
      </c>
      <c r="B2074" s="1">
        <v>88.0</v>
      </c>
      <c r="C2074" s="1">
        <v>1.5988876E7</v>
      </c>
      <c r="D2074" s="1" t="s">
        <v>185</v>
      </c>
      <c r="E2074" s="1" t="s">
        <v>12</v>
      </c>
      <c r="F2074" s="1" t="s">
        <v>3594</v>
      </c>
      <c r="G2074" s="1" t="s">
        <v>14</v>
      </c>
      <c r="H2074" s="1">
        <v>2.7E7</v>
      </c>
      <c r="I2074" s="1">
        <v>5.7</v>
      </c>
      <c r="J2074" s="1">
        <f>(IMDB_Movies!$C2074-IMDB_Movies!$H2074)</f>
        <v>-11011124</v>
      </c>
    </row>
    <row r="2075" ht="14.25" customHeight="1">
      <c r="A2075" s="1" t="s">
        <v>898</v>
      </c>
      <c r="B2075" s="1">
        <v>94.0</v>
      </c>
      <c r="C2075" s="1">
        <v>1.3801755E7</v>
      </c>
      <c r="D2075" s="1" t="s">
        <v>212</v>
      </c>
      <c r="E2075" s="1" t="s">
        <v>12</v>
      </c>
      <c r="F2075" s="1" t="s">
        <v>3595</v>
      </c>
      <c r="G2075" s="1" t="s">
        <v>14</v>
      </c>
      <c r="H2075" s="1">
        <v>2.0E7</v>
      </c>
      <c r="I2075" s="1">
        <v>6.6</v>
      </c>
      <c r="J2075" s="1">
        <f>(IMDB_Movies!$C2075-IMDB_Movies!$H2075)</f>
        <v>-6198245</v>
      </c>
    </row>
    <row r="2076" ht="14.25" customHeight="1">
      <c r="A2076" s="1" t="s">
        <v>3596</v>
      </c>
      <c r="B2076" s="1">
        <v>117.0</v>
      </c>
      <c r="C2076" s="1">
        <v>1.3987482E7</v>
      </c>
      <c r="D2076" s="1" t="s">
        <v>631</v>
      </c>
      <c r="E2076" s="1" t="s">
        <v>57</v>
      </c>
      <c r="F2076" s="1" t="s">
        <v>3597</v>
      </c>
      <c r="G2076" s="1" t="s">
        <v>14</v>
      </c>
      <c r="H2076" s="1">
        <v>2.0E7</v>
      </c>
      <c r="I2076" s="1">
        <v>6.0</v>
      </c>
      <c r="J2076" s="1">
        <f>(IMDB_Movies!$C2076-IMDB_Movies!$H2076)</f>
        <v>-6012518</v>
      </c>
    </row>
    <row r="2077" ht="14.25" customHeight="1">
      <c r="A2077" s="1" t="s">
        <v>3598</v>
      </c>
      <c r="B2077" s="1">
        <v>95.0</v>
      </c>
      <c r="C2077" s="1">
        <v>1.429157E7</v>
      </c>
      <c r="D2077" s="1" t="s">
        <v>137</v>
      </c>
      <c r="E2077" s="1" t="s">
        <v>12</v>
      </c>
      <c r="F2077" s="1" t="s">
        <v>3599</v>
      </c>
      <c r="G2077" s="1" t="s">
        <v>14</v>
      </c>
      <c r="H2077" s="1">
        <v>2.0E7</v>
      </c>
      <c r="I2077" s="1">
        <v>6.1</v>
      </c>
      <c r="J2077" s="1">
        <f>(IMDB_Movies!$C2077-IMDB_Movies!$H2077)</f>
        <v>-5708430</v>
      </c>
    </row>
    <row r="2078" ht="14.25" customHeight="1">
      <c r="A2078" s="1" t="s">
        <v>1104</v>
      </c>
      <c r="B2078" s="1">
        <v>99.0</v>
      </c>
      <c r="C2078" s="1">
        <v>1.2181484E7</v>
      </c>
      <c r="D2078" s="1" t="s">
        <v>57</v>
      </c>
      <c r="E2078" s="1" t="s">
        <v>57</v>
      </c>
      <c r="F2078" s="1" t="s">
        <v>3600</v>
      </c>
      <c r="G2078" s="1" t="s">
        <v>14</v>
      </c>
      <c r="H2078" s="1">
        <v>4.0E7</v>
      </c>
      <c r="I2078" s="1">
        <v>4.8</v>
      </c>
      <c r="J2078" s="1">
        <f>(IMDB_Movies!$C2078-IMDB_Movies!$H2078)</f>
        <v>-27818516</v>
      </c>
    </row>
    <row r="2079" ht="14.25" customHeight="1">
      <c r="A2079" s="1" t="s">
        <v>1569</v>
      </c>
      <c r="B2079" s="1">
        <v>96.0</v>
      </c>
      <c r="C2079" s="1">
        <v>1.3630226E7</v>
      </c>
      <c r="D2079" s="1" t="s">
        <v>540</v>
      </c>
      <c r="E2079" s="1" t="s">
        <v>12</v>
      </c>
      <c r="F2079" s="1" t="s">
        <v>3601</v>
      </c>
      <c r="G2079" s="1" t="s">
        <v>14</v>
      </c>
      <c r="H2079" s="1">
        <v>2.0E7</v>
      </c>
      <c r="I2079" s="1">
        <v>6.2</v>
      </c>
      <c r="J2079" s="1">
        <f>(IMDB_Movies!$C2079-IMDB_Movies!$H2079)</f>
        <v>-6369774</v>
      </c>
    </row>
    <row r="2080" ht="14.25" customHeight="1">
      <c r="A2080" s="1" t="s">
        <v>2736</v>
      </c>
      <c r="B2080" s="1">
        <v>98.0</v>
      </c>
      <c r="C2080" s="1">
        <v>1.3383737E7</v>
      </c>
      <c r="D2080" s="1" t="s">
        <v>407</v>
      </c>
      <c r="E2080" s="1" t="s">
        <v>57</v>
      </c>
      <c r="F2080" s="1" t="s">
        <v>3602</v>
      </c>
      <c r="G2080" s="1" t="s">
        <v>14</v>
      </c>
      <c r="H2080" s="1">
        <v>2.0E7</v>
      </c>
      <c r="I2080" s="1">
        <v>7.5</v>
      </c>
      <c r="J2080" s="1">
        <f>(IMDB_Movies!$C2080-IMDB_Movies!$H2080)</f>
        <v>-6616263</v>
      </c>
    </row>
    <row r="2081" ht="14.25" customHeight="1">
      <c r="A2081" s="1" t="s">
        <v>3603</v>
      </c>
      <c r="B2081" s="1">
        <v>123.0</v>
      </c>
      <c r="C2081" s="1">
        <v>1.3391174E7</v>
      </c>
      <c r="D2081" s="1" t="s">
        <v>2017</v>
      </c>
      <c r="E2081" s="1" t="s">
        <v>53</v>
      </c>
      <c r="F2081" s="1" t="s">
        <v>3604</v>
      </c>
      <c r="G2081" s="1" t="s">
        <v>14</v>
      </c>
      <c r="H2081" s="1">
        <v>2.0E7</v>
      </c>
      <c r="I2081" s="1">
        <v>6.3</v>
      </c>
      <c r="J2081" s="1">
        <f>(IMDB_Movies!$C2081-IMDB_Movies!$H2081)</f>
        <v>-6608826</v>
      </c>
    </row>
    <row r="2082" ht="14.25" customHeight="1">
      <c r="A2082" s="1" t="s">
        <v>471</v>
      </c>
      <c r="B2082" s="1">
        <v>101.0</v>
      </c>
      <c r="C2082" s="1">
        <v>1.2987647E7</v>
      </c>
      <c r="D2082" s="1" t="s">
        <v>3605</v>
      </c>
      <c r="E2082" s="1" t="s">
        <v>70</v>
      </c>
      <c r="F2082" s="1" t="s">
        <v>3606</v>
      </c>
      <c r="G2082" s="1" t="s">
        <v>14</v>
      </c>
      <c r="H2082" s="1">
        <v>3.0E7</v>
      </c>
      <c r="I2082" s="1">
        <v>7.1</v>
      </c>
      <c r="J2082" s="1">
        <f>(IMDB_Movies!$C2082-IMDB_Movies!$H2082)</f>
        <v>-17012353</v>
      </c>
    </row>
    <row r="2083" ht="14.25" customHeight="1">
      <c r="A2083" s="1" t="s">
        <v>15</v>
      </c>
      <c r="B2083" s="1">
        <v>102.0</v>
      </c>
      <c r="C2083" s="1">
        <v>1.2469811E7</v>
      </c>
      <c r="D2083" s="1" t="s">
        <v>917</v>
      </c>
      <c r="E2083" s="1" t="s">
        <v>57</v>
      </c>
      <c r="F2083" s="1" t="s">
        <v>3607</v>
      </c>
      <c r="G2083" s="1" t="s">
        <v>14</v>
      </c>
      <c r="H2083" s="1">
        <v>2.2E7</v>
      </c>
      <c r="I2083" s="1">
        <v>6.6</v>
      </c>
      <c r="J2083" s="1">
        <f>(IMDB_Movies!$C2083-IMDB_Movies!$H2083)</f>
        <v>-9530189</v>
      </c>
    </row>
    <row r="2084" ht="14.25" customHeight="1">
      <c r="A2084" s="1" t="s">
        <v>1516</v>
      </c>
      <c r="B2084" s="1">
        <v>94.0</v>
      </c>
      <c r="C2084" s="1">
        <v>1.2398628E7</v>
      </c>
      <c r="D2084" s="1" t="s">
        <v>3608</v>
      </c>
      <c r="E2084" s="1" t="s">
        <v>12</v>
      </c>
      <c r="F2084" s="1" t="s">
        <v>3609</v>
      </c>
      <c r="G2084" s="1" t="s">
        <v>14</v>
      </c>
      <c r="H2084" s="1">
        <v>2.0E7</v>
      </c>
      <c r="I2084" s="1">
        <v>6.1</v>
      </c>
      <c r="J2084" s="1">
        <f>(IMDB_Movies!$C2084-IMDB_Movies!$H2084)</f>
        <v>-7601372</v>
      </c>
    </row>
    <row r="2085" ht="14.25" customHeight="1">
      <c r="A2085" s="1" t="s">
        <v>1533</v>
      </c>
      <c r="B2085" s="1">
        <v>102.0</v>
      </c>
      <c r="C2085" s="1">
        <v>1.321403E7</v>
      </c>
      <c r="D2085" s="1" t="s">
        <v>907</v>
      </c>
      <c r="E2085" s="1" t="s">
        <v>57</v>
      </c>
      <c r="F2085" s="1" t="s">
        <v>3610</v>
      </c>
      <c r="G2085" s="1" t="s">
        <v>14</v>
      </c>
      <c r="H2085" s="1">
        <v>2.0E7</v>
      </c>
      <c r="I2085" s="1">
        <v>6.7</v>
      </c>
      <c r="J2085" s="1">
        <f>(IMDB_Movies!$C2085-IMDB_Movies!$H2085)</f>
        <v>-6785970</v>
      </c>
    </row>
    <row r="2086" ht="14.25" customHeight="1">
      <c r="A2086" s="1" t="s">
        <v>771</v>
      </c>
      <c r="B2086" s="1">
        <v>108.0</v>
      </c>
      <c r="C2086" s="1">
        <v>1.2232937E7</v>
      </c>
      <c r="D2086" s="1" t="s">
        <v>185</v>
      </c>
      <c r="E2086" s="1" t="s">
        <v>12</v>
      </c>
      <c r="F2086" s="1" t="s">
        <v>3611</v>
      </c>
      <c r="G2086" s="1" t="s">
        <v>14</v>
      </c>
      <c r="H2086" s="1">
        <v>2.2E7</v>
      </c>
      <c r="I2086" s="1">
        <v>5.6</v>
      </c>
      <c r="J2086" s="1">
        <f>(IMDB_Movies!$C2086-IMDB_Movies!$H2086)</f>
        <v>-9767063</v>
      </c>
    </row>
    <row r="2087" ht="14.25" customHeight="1">
      <c r="A2087" s="1" t="s">
        <v>265</v>
      </c>
      <c r="B2087" s="1">
        <v>116.0</v>
      </c>
      <c r="C2087" s="1">
        <v>1.213442E7</v>
      </c>
      <c r="D2087" s="1" t="s">
        <v>3612</v>
      </c>
      <c r="E2087" s="1" t="s">
        <v>70</v>
      </c>
      <c r="F2087" s="1" t="s">
        <v>3613</v>
      </c>
      <c r="G2087" s="1" t="s">
        <v>14</v>
      </c>
      <c r="H2087" s="1">
        <v>2.0E7</v>
      </c>
      <c r="I2087" s="1">
        <v>7.2</v>
      </c>
      <c r="J2087" s="1">
        <f>(IMDB_Movies!$C2087-IMDB_Movies!$H2087)</f>
        <v>-7865580</v>
      </c>
    </row>
    <row r="2088" ht="14.25" customHeight="1">
      <c r="A2088" s="1" t="s">
        <v>3614</v>
      </c>
      <c r="B2088" s="1">
        <v>93.0</v>
      </c>
      <c r="C2088" s="1">
        <v>1.1784E7</v>
      </c>
      <c r="D2088" s="1" t="s">
        <v>2948</v>
      </c>
      <c r="E2088" s="1" t="s">
        <v>12</v>
      </c>
      <c r="F2088" s="1" t="s">
        <v>3615</v>
      </c>
      <c r="G2088" s="1" t="s">
        <v>14</v>
      </c>
      <c r="H2088" s="1">
        <v>2.0E7</v>
      </c>
      <c r="I2088" s="1">
        <v>4.3</v>
      </c>
      <c r="J2088" s="1">
        <f>(IMDB_Movies!$C2088-IMDB_Movies!$H2088)</f>
        <v>-8216000</v>
      </c>
    </row>
    <row r="2089" ht="14.25" customHeight="1">
      <c r="A2089" s="1" t="s">
        <v>589</v>
      </c>
      <c r="B2089" s="1">
        <v>102.0</v>
      </c>
      <c r="C2089" s="1">
        <v>1.1169531E7</v>
      </c>
      <c r="D2089" s="1" t="s">
        <v>57</v>
      </c>
      <c r="E2089" s="1" t="s">
        <v>57</v>
      </c>
      <c r="F2089" s="1" t="s">
        <v>3616</v>
      </c>
      <c r="G2089" s="1" t="s">
        <v>14</v>
      </c>
      <c r="H2089" s="1">
        <v>2.0E7</v>
      </c>
      <c r="I2089" s="1">
        <v>6.4</v>
      </c>
      <c r="J2089" s="1">
        <f>(IMDB_Movies!$C2089-IMDB_Movies!$H2089)</f>
        <v>-8830469</v>
      </c>
    </row>
    <row r="2090" ht="14.25" customHeight="1">
      <c r="A2090" s="1" t="s">
        <v>1918</v>
      </c>
      <c r="B2090" s="1">
        <v>103.0</v>
      </c>
      <c r="C2090" s="1">
        <v>1.1034436E7</v>
      </c>
      <c r="D2090" s="1" t="s">
        <v>3617</v>
      </c>
      <c r="E2090" s="1" t="s">
        <v>57</v>
      </c>
      <c r="F2090" s="1" t="s">
        <v>3618</v>
      </c>
      <c r="G2090" s="1" t="s">
        <v>14</v>
      </c>
      <c r="H2090" s="1">
        <v>2.0E7</v>
      </c>
      <c r="I2090" s="1">
        <v>7.1</v>
      </c>
      <c r="J2090" s="1">
        <f>(IMDB_Movies!$C2090-IMDB_Movies!$H2090)</f>
        <v>-8965564</v>
      </c>
    </row>
    <row r="2091" ht="14.25" customHeight="1">
      <c r="A2091" s="1" t="s">
        <v>3229</v>
      </c>
      <c r="B2091" s="1">
        <v>115.0</v>
      </c>
      <c r="C2091" s="1">
        <v>1.2626905E7</v>
      </c>
      <c r="D2091" s="1" t="s">
        <v>224</v>
      </c>
      <c r="E2091" s="1" t="s">
        <v>12</v>
      </c>
      <c r="F2091" s="1" t="s">
        <v>3619</v>
      </c>
      <c r="G2091" s="1" t="s">
        <v>14</v>
      </c>
      <c r="H2091" s="1">
        <v>2.0E7</v>
      </c>
      <c r="I2091" s="1">
        <v>6.3</v>
      </c>
      <c r="J2091" s="1">
        <f>(IMDB_Movies!$C2091-IMDB_Movies!$H2091)</f>
        <v>-7373095</v>
      </c>
    </row>
    <row r="2092" ht="14.25" customHeight="1">
      <c r="A2092" s="1" t="s">
        <v>2736</v>
      </c>
      <c r="B2092" s="1">
        <v>96.0</v>
      </c>
      <c r="C2092" s="1">
        <v>1.0569071E7</v>
      </c>
      <c r="D2092" s="1" t="s">
        <v>57</v>
      </c>
      <c r="E2092" s="1" t="s">
        <v>57</v>
      </c>
      <c r="F2092" s="1" t="s">
        <v>3620</v>
      </c>
      <c r="G2092" s="1" t="s">
        <v>14</v>
      </c>
      <c r="H2092" s="1">
        <v>2.0E7</v>
      </c>
      <c r="I2092" s="1">
        <v>7.4</v>
      </c>
      <c r="J2092" s="1">
        <f>(IMDB_Movies!$C2092-IMDB_Movies!$H2092)</f>
        <v>-9430929</v>
      </c>
    </row>
    <row r="2093" ht="14.25" customHeight="1">
      <c r="A2093" s="1" t="s">
        <v>3621</v>
      </c>
      <c r="B2093" s="1">
        <v>98.0</v>
      </c>
      <c r="C2093" s="1">
        <v>1.0544143E7</v>
      </c>
      <c r="D2093" s="1" t="s">
        <v>631</v>
      </c>
      <c r="E2093" s="1" t="s">
        <v>57</v>
      </c>
      <c r="F2093" s="1" t="s">
        <v>3622</v>
      </c>
      <c r="G2093" s="1" t="s">
        <v>14</v>
      </c>
      <c r="H2093" s="1">
        <v>2.0E7</v>
      </c>
      <c r="I2093" s="1">
        <v>6.1</v>
      </c>
      <c r="J2093" s="1">
        <f>(IMDB_Movies!$C2093-IMDB_Movies!$H2093)</f>
        <v>-9455857</v>
      </c>
    </row>
    <row r="2094" ht="14.25" customHeight="1">
      <c r="A2094" s="1" t="s">
        <v>3158</v>
      </c>
      <c r="B2094" s="1">
        <v>101.0</v>
      </c>
      <c r="C2094" s="1">
        <v>1.3650738E7</v>
      </c>
      <c r="D2094" s="1" t="s">
        <v>917</v>
      </c>
      <c r="E2094" s="1" t="s">
        <v>57</v>
      </c>
      <c r="F2094" s="1" t="s">
        <v>3623</v>
      </c>
      <c r="G2094" s="1" t="s">
        <v>14</v>
      </c>
      <c r="H2094" s="1">
        <v>2.0E7</v>
      </c>
      <c r="I2094" s="1">
        <v>6.6</v>
      </c>
      <c r="J2094" s="1">
        <f>(IMDB_Movies!$C2094-IMDB_Movies!$H2094)</f>
        <v>-6349262</v>
      </c>
    </row>
    <row r="2095" ht="14.25" customHeight="1">
      <c r="A2095" s="1" t="s">
        <v>1734</v>
      </c>
      <c r="B2095" s="1">
        <v>106.0</v>
      </c>
      <c r="C2095" s="1">
        <v>1.0555348E7</v>
      </c>
      <c r="D2095" s="1" t="s">
        <v>407</v>
      </c>
      <c r="E2095" s="1" t="s">
        <v>57</v>
      </c>
      <c r="F2095" s="1" t="s">
        <v>3624</v>
      </c>
      <c r="G2095" s="1" t="s">
        <v>14</v>
      </c>
      <c r="H2095" s="1">
        <v>2.0E7</v>
      </c>
      <c r="I2095" s="1">
        <v>6.0</v>
      </c>
      <c r="J2095" s="1">
        <f>(IMDB_Movies!$C2095-IMDB_Movies!$H2095)</f>
        <v>-9444652</v>
      </c>
    </row>
    <row r="2096" ht="14.25" customHeight="1">
      <c r="A2096" s="1" t="s">
        <v>2736</v>
      </c>
      <c r="B2096" s="1">
        <v>101.0</v>
      </c>
      <c r="C2096" s="1">
        <v>9714482.0</v>
      </c>
      <c r="D2096" s="1" t="s">
        <v>3625</v>
      </c>
      <c r="E2096" s="1" t="s">
        <v>57</v>
      </c>
      <c r="F2096" s="1" t="s">
        <v>3626</v>
      </c>
      <c r="G2096" s="1" t="s">
        <v>14</v>
      </c>
      <c r="H2096" s="1">
        <v>2.0E7</v>
      </c>
      <c r="I2096" s="1">
        <v>6.8</v>
      </c>
      <c r="J2096" s="1">
        <f>(IMDB_Movies!$C2096-IMDB_Movies!$H2096)</f>
        <v>-10285518</v>
      </c>
    </row>
    <row r="2097" ht="14.25" customHeight="1">
      <c r="A2097" s="1" t="s">
        <v>184</v>
      </c>
      <c r="B2097" s="1">
        <v>111.0</v>
      </c>
      <c r="C2097" s="1">
        <v>9525276.0</v>
      </c>
      <c r="D2097" s="1" t="s">
        <v>185</v>
      </c>
      <c r="E2097" s="1" t="s">
        <v>12</v>
      </c>
      <c r="F2097" s="1" t="s">
        <v>3627</v>
      </c>
      <c r="G2097" s="1" t="s">
        <v>14</v>
      </c>
      <c r="H2097" s="1">
        <v>2.0E7</v>
      </c>
      <c r="I2097" s="1">
        <v>6.8</v>
      </c>
      <c r="J2097" s="1">
        <f>(IMDB_Movies!$C2097-IMDB_Movies!$H2097)</f>
        <v>-10474724</v>
      </c>
    </row>
    <row r="2098" ht="14.25" customHeight="1">
      <c r="A2098" s="1" t="s">
        <v>2380</v>
      </c>
      <c r="B2098" s="1">
        <v>99.0</v>
      </c>
      <c r="C2098" s="1">
        <v>8855646.0</v>
      </c>
      <c r="D2098" s="1" t="s">
        <v>2360</v>
      </c>
      <c r="E2098" s="1" t="s">
        <v>43</v>
      </c>
      <c r="F2098" s="1" t="s">
        <v>3628</v>
      </c>
      <c r="G2098" s="1" t="s">
        <v>14</v>
      </c>
      <c r="H2098" s="1">
        <v>2.1E7</v>
      </c>
      <c r="I2098" s="1">
        <v>7.2</v>
      </c>
      <c r="J2098" s="1">
        <f>(IMDB_Movies!$C2098-IMDB_Movies!$H2098)</f>
        <v>-12144354</v>
      </c>
    </row>
    <row r="2099" ht="14.25" customHeight="1">
      <c r="A2099" s="1" t="s">
        <v>3629</v>
      </c>
      <c r="B2099" s="1">
        <v>88.0</v>
      </c>
      <c r="C2099" s="1">
        <v>9109322.0</v>
      </c>
      <c r="D2099" s="1" t="s">
        <v>958</v>
      </c>
      <c r="E2099" s="1" t="s">
        <v>57</v>
      </c>
      <c r="F2099" s="1" t="s">
        <v>3630</v>
      </c>
      <c r="G2099" s="1" t="s">
        <v>14</v>
      </c>
      <c r="H2099" s="1">
        <v>2.0E7</v>
      </c>
      <c r="I2099" s="1">
        <v>1.9</v>
      </c>
      <c r="J2099" s="1">
        <f>(IMDB_Movies!$C2099-IMDB_Movies!$H2099)</f>
        <v>-10890678</v>
      </c>
    </row>
    <row r="2100" ht="14.25" customHeight="1">
      <c r="A2100" s="1" t="s">
        <v>957</v>
      </c>
      <c r="B2100" s="1">
        <v>83.0</v>
      </c>
      <c r="C2100" s="1">
        <v>8326035.0</v>
      </c>
      <c r="D2100" s="1" t="s">
        <v>653</v>
      </c>
      <c r="E2100" s="1" t="s">
        <v>12</v>
      </c>
      <c r="F2100" s="1" t="s">
        <v>3631</v>
      </c>
      <c r="G2100" s="1" t="s">
        <v>14</v>
      </c>
      <c r="H2100" s="1">
        <v>3.3E7</v>
      </c>
      <c r="I2100" s="1">
        <v>5.5</v>
      </c>
      <c r="J2100" s="1">
        <f>(IMDB_Movies!$C2100-IMDB_Movies!$H2100)</f>
        <v>-24673965</v>
      </c>
    </row>
    <row r="2101" ht="14.25" customHeight="1">
      <c r="A2101" s="1" t="s">
        <v>957</v>
      </c>
      <c r="B2101" s="1">
        <v>91.0</v>
      </c>
      <c r="C2101" s="1">
        <v>8104069.0</v>
      </c>
      <c r="D2101" s="1" t="s">
        <v>653</v>
      </c>
      <c r="E2101" s="1" t="s">
        <v>12</v>
      </c>
      <c r="F2101" s="1" t="s">
        <v>3632</v>
      </c>
      <c r="G2101" s="1" t="s">
        <v>14</v>
      </c>
      <c r="H2101" s="1">
        <v>2.0E7</v>
      </c>
      <c r="I2101" s="1">
        <v>4.5</v>
      </c>
      <c r="J2101" s="1">
        <f>(IMDB_Movies!$C2101-IMDB_Movies!$H2101)</f>
        <v>-11895931</v>
      </c>
    </row>
    <row r="2102" ht="14.25" customHeight="1">
      <c r="A2102" s="1" t="s">
        <v>1287</v>
      </c>
      <c r="B2102" s="1">
        <v>108.0</v>
      </c>
      <c r="C2102" s="1">
        <v>8054280.0</v>
      </c>
      <c r="D2102" s="1" t="s">
        <v>1091</v>
      </c>
      <c r="E2102" s="1" t="s">
        <v>57</v>
      </c>
      <c r="F2102" s="1" t="s">
        <v>3633</v>
      </c>
      <c r="G2102" s="1" t="s">
        <v>14</v>
      </c>
      <c r="H2102" s="1">
        <v>2.0E7</v>
      </c>
      <c r="I2102" s="1">
        <v>6.3</v>
      </c>
      <c r="J2102" s="1">
        <f>(IMDB_Movies!$C2102-IMDB_Movies!$H2102)</f>
        <v>-11945720</v>
      </c>
    </row>
    <row r="2103" ht="14.25" customHeight="1">
      <c r="A2103" s="1" t="s">
        <v>2372</v>
      </c>
      <c r="B2103" s="1">
        <v>148.0</v>
      </c>
      <c r="C2103" s="1">
        <v>8093318.0</v>
      </c>
      <c r="D2103" s="1" t="s">
        <v>3634</v>
      </c>
      <c r="E2103" s="1" t="s">
        <v>57</v>
      </c>
      <c r="F2103" s="1" t="s">
        <v>3635</v>
      </c>
      <c r="G2103" s="1" t="s">
        <v>14</v>
      </c>
      <c r="H2103" s="1">
        <v>2.0E7</v>
      </c>
      <c r="I2103" s="1">
        <v>6.7</v>
      </c>
      <c r="J2103" s="1">
        <f>(IMDB_Movies!$C2103-IMDB_Movies!$H2103)</f>
        <v>-11906682</v>
      </c>
    </row>
    <row r="2104" ht="14.25" customHeight="1">
      <c r="A2104" s="1" t="s">
        <v>3636</v>
      </c>
      <c r="B2104" s="1">
        <v>77.0</v>
      </c>
      <c r="C2104" s="1">
        <v>7382993.0</v>
      </c>
      <c r="D2104" s="1" t="s">
        <v>159</v>
      </c>
      <c r="E2104" s="1" t="s">
        <v>43</v>
      </c>
      <c r="F2104" s="1" t="s">
        <v>3637</v>
      </c>
      <c r="G2104" s="1" t="s">
        <v>14</v>
      </c>
      <c r="H2104" s="1">
        <v>2.0E7</v>
      </c>
      <c r="I2104" s="1">
        <v>2.8</v>
      </c>
      <c r="J2104" s="1">
        <f>(IMDB_Movies!$C2104-IMDB_Movies!$H2104)</f>
        <v>-12617007</v>
      </c>
    </row>
    <row r="2105" ht="14.25" customHeight="1">
      <c r="A2105" s="1" t="s">
        <v>3638</v>
      </c>
      <c r="B2105" s="1">
        <v>110.0</v>
      </c>
      <c r="C2105" s="1">
        <v>8888355.0</v>
      </c>
      <c r="D2105" s="1" t="s">
        <v>2099</v>
      </c>
      <c r="E2105" s="1" t="s">
        <v>70</v>
      </c>
      <c r="F2105" s="1" t="s">
        <v>3639</v>
      </c>
      <c r="G2105" s="1" t="s">
        <v>14</v>
      </c>
      <c r="H2105" s="1">
        <v>2.0E7</v>
      </c>
      <c r="I2105" s="1">
        <v>5.0</v>
      </c>
      <c r="J2105" s="1">
        <f>(IMDB_Movies!$C2105-IMDB_Movies!$H2105)</f>
        <v>-11111645</v>
      </c>
    </row>
    <row r="2106" ht="14.25" customHeight="1">
      <c r="A2106" s="1" t="s">
        <v>1936</v>
      </c>
      <c r="B2106" s="1">
        <v>83.0</v>
      </c>
      <c r="C2106" s="1">
        <v>7001720.0</v>
      </c>
      <c r="D2106" s="1" t="s">
        <v>1000</v>
      </c>
      <c r="E2106" s="1" t="s">
        <v>57</v>
      </c>
      <c r="F2106" s="1" t="s">
        <v>3640</v>
      </c>
      <c r="G2106" s="1" t="s">
        <v>14</v>
      </c>
      <c r="H2106" s="1">
        <v>1.2E7</v>
      </c>
      <c r="I2106" s="1">
        <v>4.3</v>
      </c>
      <c r="J2106" s="1">
        <f>(IMDB_Movies!$C2106-IMDB_Movies!$H2106)</f>
        <v>-4998280</v>
      </c>
    </row>
    <row r="2107" ht="14.25" customHeight="1">
      <c r="A2107" s="1" t="s">
        <v>1685</v>
      </c>
      <c r="B2107" s="1">
        <v>107.0</v>
      </c>
      <c r="C2107" s="1">
        <v>7268659.0</v>
      </c>
      <c r="D2107" s="1" t="s">
        <v>212</v>
      </c>
      <c r="E2107" s="1" t="s">
        <v>12</v>
      </c>
      <c r="F2107" s="1" t="s">
        <v>3641</v>
      </c>
      <c r="G2107" s="1" t="s">
        <v>14</v>
      </c>
      <c r="H2107" s="1">
        <v>2.0E7</v>
      </c>
      <c r="I2107" s="1">
        <v>5.6</v>
      </c>
      <c r="J2107" s="1">
        <f>(IMDB_Movies!$C2107-IMDB_Movies!$H2107)</f>
        <v>-12731341</v>
      </c>
    </row>
    <row r="2108" ht="14.25" customHeight="1">
      <c r="A2108" s="1" t="s">
        <v>3642</v>
      </c>
      <c r="B2108" s="1">
        <v>100.0</v>
      </c>
      <c r="C2108" s="1">
        <v>6852144.0</v>
      </c>
      <c r="D2108" s="1" t="s">
        <v>1281</v>
      </c>
      <c r="E2108" s="1" t="s">
        <v>70</v>
      </c>
      <c r="F2108" s="1" t="s">
        <v>3643</v>
      </c>
      <c r="G2108" s="1" t="s">
        <v>14</v>
      </c>
      <c r="H2108" s="1">
        <v>2.2E7</v>
      </c>
      <c r="I2108" s="1">
        <v>6.2</v>
      </c>
      <c r="J2108" s="1">
        <f>(IMDB_Movies!$C2108-IMDB_Movies!$H2108)</f>
        <v>-15147856</v>
      </c>
    </row>
    <row r="2109" ht="14.25" customHeight="1">
      <c r="A2109" s="1" t="s">
        <v>3121</v>
      </c>
      <c r="B2109" s="1">
        <v>87.0</v>
      </c>
      <c r="C2109" s="1">
        <v>6563357.0</v>
      </c>
      <c r="D2109" s="1" t="s">
        <v>1470</v>
      </c>
      <c r="E2109" s="1" t="s">
        <v>43</v>
      </c>
      <c r="F2109" s="1" t="s">
        <v>3644</v>
      </c>
      <c r="G2109" s="1" t="s">
        <v>14</v>
      </c>
      <c r="H2109" s="1">
        <v>2.0E7</v>
      </c>
      <c r="I2109" s="1">
        <v>5.3</v>
      </c>
      <c r="J2109" s="1">
        <f>(IMDB_Movies!$C2109-IMDB_Movies!$H2109)</f>
        <v>-13436643</v>
      </c>
    </row>
    <row r="2110" ht="14.25" customHeight="1">
      <c r="A2110" s="1" t="s">
        <v>3645</v>
      </c>
      <c r="B2110" s="1">
        <v>154.0</v>
      </c>
      <c r="C2110" s="1">
        <v>6201757.0</v>
      </c>
      <c r="D2110" s="1" t="s">
        <v>3646</v>
      </c>
      <c r="E2110" s="1" t="s">
        <v>53</v>
      </c>
      <c r="F2110" s="1" t="s">
        <v>3647</v>
      </c>
      <c r="G2110" s="1" t="s">
        <v>14</v>
      </c>
      <c r="H2110" s="1">
        <v>1.0E7</v>
      </c>
      <c r="I2110" s="1">
        <v>7.4</v>
      </c>
      <c r="J2110" s="1">
        <f>(IMDB_Movies!$C2110-IMDB_Movies!$H2110)</f>
        <v>-3798243</v>
      </c>
    </row>
    <row r="2111" ht="14.25" customHeight="1">
      <c r="A2111" s="1" t="s">
        <v>3648</v>
      </c>
      <c r="B2111" s="1">
        <v>106.0</v>
      </c>
      <c r="C2111" s="1">
        <v>6420319.0</v>
      </c>
      <c r="D2111" s="1" t="s">
        <v>1198</v>
      </c>
      <c r="E2111" s="1" t="s">
        <v>70</v>
      </c>
      <c r="F2111" s="1" t="s">
        <v>3649</v>
      </c>
      <c r="G2111" s="1" t="s">
        <v>14</v>
      </c>
      <c r="H2111" s="1">
        <v>2.0E7</v>
      </c>
      <c r="I2111" s="1">
        <v>7.4</v>
      </c>
      <c r="J2111" s="1">
        <f>(IMDB_Movies!$C2111-IMDB_Movies!$H2111)</f>
        <v>-13579681</v>
      </c>
    </row>
    <row r="2112" ht="14.25" customHeight="1">
      <c r="A2112" s="1" t="s">
        <v>1848</v>
      </c>
      <c r="B2112" s="1">
        <v>99.0</v>
      </c>
      <c r="C2112" s="1">
        <v>5702083.0</v>
      </c>
      <c r="D2112" s="1" t="s">
        <v>1264</v>
      </c>
      <c r="E2112" s="1" t="s">
        <v>53</v>
      </c>
      <c r="F2112" s="1" t="s">
        <v>3650</v>
      </c>
      <c r="G2112" s="1" t="s">
        <v>14</v>
      </c>
      <c r="H2112" s="1">
        <v>1.5E7</v>
      </c>
      <c r="I2112" s="1">
        <v>6.5</v>
      </c>
      <c r="J2112" s="1">
        <f>(IMDB_Movies!$C2112-IMDB_Movies!$H2112)</f>
        <v>-9297917</v>
      </c>
    </row>
    <row r="2113" ht="14.25" customHeight="1">
      <c r="A2113" s="1" t="s">
        <v>2992</v>
      </c>
      <c r="B2113" s="1">
        <v>100.0</v>
      </c>
      <c r="C2113" s="1">
        <v>5480996.0</v>
      </c>
      <c r="D2113" s="1" t="s">
        <v>3651</v>
      </c>
      <c r="E2113" s="1" t="s">
        <v>48</v>
      </c>
      <c r="F2113" s="1" t="s">
        <v>3652</v>
      </c>
      <c r="G2113" s="1" t="s">
        <v>14</v>
      </c>
      <c r="H2113" s="1">
        <v>8700000.0</v>
      </c>
      <c r="I2113" s="1">
        <v>7.1</v>
      </c>
      <c r="J2113" s="1">
        <f>(IMDB_Movies!$C2113-IMDB_Movies!$H2113)</f>
        <v>-3219004</v>
      </c>
    </row>
    <row r="2114" ht="14.25" customHeight="1">
      <c r="A2114" s="1" t="s">
        <v>318</v>
      </c>
      <c r="B2114" s="1">
        <v>116.0</v>
      </c>
      <c r="C2114" s="1">
        <v>6002756.0</v>
      </c>
      <c r="D2114" s="1" t="s">
        <v>616</v>
      </c>
      <c r="E2114" s="1" t="s">
        <v>53</v>
      </c>
      <c r="F2114" s="1" t="s">
        <v>3653</v>
      </c>
      <c r="G2114" s="1" t="s">
        <v>14</v>
      </c>
      <c r="H2114" s="1">
        <v>2.0E7</v>
      </c>
      <c r="I2114" s="1">
        <v>7.2</v>
      </c>
      <c r="J2114" s="1">
        <f>(IMDB_Movies!$C2114-IMDB_Movies!$H2114)</f>
        <v>-13997244</v>
      </c>
    </row>
    <row r="2115" ht="14.25" customHeight="1">
      <c r="A2115" s="1" t="s">
        <v>1536</v>
      </c>
      <c r="B2115" s="1">
        <v>94.0</v>
      </c>
      <c r="C2115" s="1">
        <v>5132655.0</v>
      </c>
      <c r="D2115" s="1" t="s">
        <v>3313</v>
      </c>
      <c r="E2115" s="1" t="s">
        <v>82</v>
      </c>
      <c r="F2115" s="1" t="s">
        <v>3654</v>
      </c>
      <c r="G2115" s="1" t="s">
        <v>14</v>
      </c>
      <c r="H2115" s="1">
        <v>2.0E7</v>
      </c>
      <c r="I2115" s="1">
        <v>2.3</v>
      </c>
      <c r="J2115" s="1">
        <f>(IMDB_Movies!$C2115-IMDB_Movies!$H2115)</f>
        <v>-14867345</v>
      </c>
    </row>
    <row r="2116" ht="14.25" customHeight="1">
      <c r="A2116" s="1" t="s">
        <v>2980</v>
      </c>
      <c r="B2116" s="1">
        <v>111.0</v>
      </c>
      <c r="C2116" s="1">
        <v>5205343.0</v>
      </c>
      <c r="D2116" s="1" t="s">
        <v>2707</v>
      </c>
      <c r="E2116" s="1" t="s">
        <v>57</v>
      </c>
      <c r="F2116" s="1" t="s">
        <v>3655</v>
      </c>
      <c r="G2116" s="1" t="s">
        <v>14</v>
      </c>
      <c r="H2116" s="1">
        <v>2.0E7</v>
      </c>
      <c r="I2116" s="1">
        <v>6.4</v>
      </c>
      <c r="J2116" s="1">
        <f>(IMDB_Movies!$C2116-IMDB_Movies!$H2116)</f>
        <v>-14794657</v>
      </c>
    </row>
    <row r="2117" ht="14.25" customHeight="1">
      <c r="A2117" s="1" t="s">
        <v>3656</v>
      </c>
      <c r="B2117" s="1">
        <v>100.0</v>
      </c>
      <c r="C2117" s="1">
        <v>5005883.0</v>
      </c>
      <c r="D2117" s="1" t="s">
        <v>1160</v>
      </c>
      <c r="E2117" s="1" t="s">
        <v>70</v>
      </c>
      <c r="F2117" s="1" t="s">
        <v>3657</v>
      </c>
      <c r="G2117" s="1" t="s">
        <v>14</v>
      </c>
      <c r="H2117" s="1">
        <v>2.0E7</v>
      </c>
      <c r="I2117" s="1">
        <v>6.1</v>
      </c>
      <c r="J2117" s="1">
        <f>(IMDB_Movies!$C2117-IMDB_Movies!$H2117)</f>
        <v>-14994117</v>
      </c>
    </row>
    <row r="2118" ht="14.25" customHeight="1">
      <c r="A2118" s="1" t="s">
        <v>3658</v>
      </c>
      <c r="B2118" s="1">
        <v>125.0</v>
      </c>
      <c r="C2118" s="1">
        <v>5749134.0</v>
      </c>
      <c r="D2118" s="1" t="s">
        <v>224</v>
      </c>
      <c r="E2118" s="1" t="s">
        <v>12</v>
      </c>
      <c r="F2118" s="1" t="s">
        <v>3659</v>
      </c>
      <c r="G2118" s="1" t="s">
        <v>14</v>
      </c>
      <c r="H2118" s="1">
        <v>2.0E7</v>
      </c>
      <c r="I2118" s="1">
        <v>7.0</v>
      </c>
      <c r="J2118" s="1">
        <f>(IMDB_Movies!$C2118-IMDB_Movies!$H2118)</f>
        <v>-14250866</v>
      </c>
    </row>
    <row r="2119" ht="14.25" customHeight="1">
      <c r="A2119" s="1" t="s">
        <v>3660</v>
      </c>
      <c r="B2119" s="1">
        <v>119.0</v>
      </c>
      <c r="C2119" s="1">
        <v>4234040.0</v>
      </c>
      <c r="D2119" s="1" t="s">
        <v>586</v>
      </c>
      <c r="E2119" s="1" t="s">
        <v>53</v>
      </c>
      <c r="F2119" s="1" t="s">
        <v>3661</v>
      </c>
      <c r="G2119" s="1" t="s">
        <v>14</v>
      </c>
      <c r="H2119" s="1">
        <v>2.0E7</v>
      </c>
      <c r="I2119" s="1">
        <v>7.0</v>
      </c>
      <c r="J2119" s="1">
        <f>(IMDB_Movies!$C2119-IMDB_Movies!$H2119)</f>
        <v>-15765960</v>
      </c>
    </row>
    <row r="2120" ht="14.25" customHeight="1">
      <c r="A2120" s="1" t="s">
        <v>3662</v>
      </c>
      <c r="B2120" s="1">
        <v>135.0</v>
      </c>
      <c r="C2120" s="1">
        <v>4001121.0</v>
      </c>
      <c r="D2120" s="1" t="s">
        <v>1493</v>
      </c>
      <c r="E2120" s="1" t="s">
        <v>53</v>
      </c>
      <c r="F2120" s="1" t="s">
        <v>3663</v>
      </c>
      <c r="G2120" s="1" t="s">
        <v>14</v>
      </c>
      <c r="H2120" s="1">
        <v>2.0E7</v>
      </c>
      <c r="I2120" s="1">
        <v>7.0</v>
      </c>
      <c r="J2120" s="1">
        <f>(IMDB_Movies!$C2120-IMDB_Movies!$H2120)</f>
        <v>-15998879</v>
      </c>
    </row>
    <row r="2121" ht="14.25" customHeight="1">
      <c r="A2121" s="1" t="s">
        <v>3664</v>
      </c>
      <c r="B2121" s="1">
        <v>93.0</v>
      </c>
      <c r="C2121" s="1">
        <v>3749061.0</v>
      </c>
      <c r="D2121" s="1" t="s">
        <v>37</v>
      </c>
      <c r="E2121" s="1" t="s">
        <v>12</v>
      </c>
      <c r="F2121" s="1" t="s">
        <v>3665</v>
      </c>
      <c r="G2121" s="1" t="s">
        <v>14</v>
      </c>
      <c r="H2121" s="1">
        <v>2.0E7</v>
      </c>
      <c r="I2121" s="1">
        <v>4.9</v>
      </c>
      <c r="J2121" s="1">
        <f>(IMDB_Movies!$C2121-IMDB_Movies!$H2121)</f>
        <v>-16250939</v>
      </c>
    </row>
    <row r="2122" ht="14.25" customHeight="1">
      <c r="A2122" s="1" t="s">
        <v>2720</v>
      </c>
      <c r="B2122" s="1">
        <v>114.0</v>
      </c>
      <c r="C2122" s="1">
        <v>3519627.0</v>
      </c>
      <c r="D2122" s="1" t="s">
        <v>3666</v>
      </c>
      <c r="E2122" s="1" t="s">
        <v>43</v>
      </c>
      <c r="F2122" s="1" t="s">
        <v>3667</v>
      </c>
      <c r="G2122" s="1" t="s">
        <v>14</v>
      </c>
      <c r="H2122" s="1">
        <v>2.0E7</v>
      </c>
      <c r="I2122" s="1">
        <v>6.9</v>
      </c>
      <c r="J2122" s="1">
        <f>(IMDB_Movies!$C2122-IMDB_Movies!$H2122)</f>
        <v>-16480373</v>
      </c>
    </row>
    <row r="2123" ht="14.25" customHeight="1">
      <c r="A2123" s="1" t="s">
        <v>3668</v>
      </c>
      <c r="B2123" s="1">
        <v>124.0</v>
      </c>
      <c r="C2123" s="1">
        <v>3081925.0</v>
      </c>
      <c r="D2123" s="1" t="s">
        <v>545</v>
      </c>
      <c r="E2123" s="1" t="s">
        <v>57</v>
      </c>
      <c r="F2123" s="1" t="s">
        <v>3669</v>
      </c>
      <c r="G2123" s="1" t="s">
        <v>14</v>
      </c>
      <c r="H2123" s="1">
        <v>2.1E7</v>
      </c>
      <c r="I2123" s="1">
        <v>7.5</v>
      </c>
      <c r="J2123" s="1">
        <f>(IMDB_Movies!$C2123-IMDB_Movies!$H2123)</f>
        <v>-17918075</v>
      </c>
    </row>
    <row r="2124" ht="14.25" customHeight="1">
      <c r="A2124" s="1" t="s">
        <v>2574</v>
      </c>
      <c r="B2124" s="1">
        <v>134.0</v>
      </c>
      <c r="C2124" s="1">
        <v>2298191.0</v>
      </c>
      <c r="D2124" s="1" t="s">
        <v>3670</v>
      </c>
      <c r="E2124" s="1" t="s">
        <v>43</v>
      </c>
      <c r="F2124" s="1" t="s">
        <v>3671</v>
      </c>
      <c r="G2124" s="1" t="s">
        <v>124</v>
      </c>
      <c r="H2124" s="1">
        <v>2.4E9</v>
      </c>
      <c r="I2124" s="1">
        <v>8.4</v>
      </c>
      <c r="J2124" s="1">
        <f>(IMDB_Movies!$C2124-IMDB_Movies!$H2124)</f>
        <v>-2397701809</v>
      </c>
    </row>
    <row r="2125" ht="14.25" customHeight="1">
      <c r="A2125" s="1" t="s">
        <v>3672</v>
      </c>
      <c r="B2125" s="1">
        <v>114.0</v>
      </c>
      <c r="C2125" s="1">
        <v>2353728.0</v>
      </c>
      <c r="D2125" s="1" t="s">
        <v>3673</v>
      </c>
      <c r="E2125" s="1" t="s">
        <v>57</v>
      </c>
      <c r="F2125" s="1" t="s">
        <v>3674</v>
      </c>
      <c r="G2125" s="1" t="s">
        <v>90</v>
      </c>
      <c r="H2125" s="1">
        <v>2.0E7</v>
      </c>
      <c r="I2125" s="1">
        <v>6.9</v>
      </c>
      <c r="J2125" s="1">
        <f>(IMDB_Movies!$C2125-IMDB_Movies!$H2125)</f>
        <v>-17646272</v>
      </c>
    </row>
    <row r="2126" ht="14.25" customHeight="1">
      <c r="A2126" s="1" t="s">
        <v>3675</v>
      </c>
      <c r="B2126" s="1">
        <v>124.0</v>
      </c>
      <c r="C2126" s="1">
        <v>2000000.0</v>
      </c>
      <c r="D2126" s="1" t="s">
        <v>3676</v>
      </c>
      <c r="E2126" s="1" t="s">
        <v>53</v>
      </c>
      <c r="F2126" s="1" t="s">
        <v>3677</v>
      </c>
      <c r="G2126" s="1" t="s">
        <v>14</v>
      </c>
      <c r="H2126" s="1">
        <v>2.0E7</v>
      </c>
      <c r="I2126" s="1">
        <v>4.5</v>
      </c>
      <c r="J2126" s="1">
        <f>(IMDB_Movies!$C2126-IMDB_Movies!$H2126)</f>
        <v>-18000000</v>
      </c>
    </row>
    <row r="2127" ht="14.25" customHeight="1">
      <c r="A2127" s="1" t="s">
        <v>3229</v>
      </c>
      <c r="B2127" s="1">
        <v>104.0</v>
      </c>
      <c r="C2127" s="1">
        <v>1900725.0</v>
      </c>
      <c r="D2127" s="1" t="s">
        <v>3678</v>
      </c>
      <c r="E2127" s="1" t="s">
        <v>62</v>
      </c>
      <c r="F2127" s="1" t="s">
        <v>3679</v>
      </c>
      <c r="G2127" s="1" t="s">
        <v>14</v>
      </c>
      <c r="H2127" s="1">
        <v>2000000.0</v>
      </c>
      <c r="I2127" s="1">
        <v>7.4</v>
      </c>
      <c r="J2127" s="1">
        <f>(IMDB_Movies!$C2127-IMDB_Movies!$H2127)</f>
        <v>-99275</v>
      </c>
    </row>
    <row r="2128" ht="14.25" customHeight="1">
      <c r="A2128" s="1" t="s">
        <v>3680</v>
      </c>
      <c r="B2128" s="1">
        <v>118.0</v>
      </c>
      <c r="C2128" s="1">
        <v>2246000.0</v>
      </c>
      <c r="D2128" s="1" t="s">
        <v>616</v>
      </c>
      <c r="E2128" s="1" t="s">
        <v>53</v>
      </c>
      <c r="F2128" s="1" t="s">
        <v>3681</v>
      </c>
      <c r="G2128" s="1" t="s">
        <v>14</v>
      </c>
      <c r="H2128" s="1">
        <v>2.0E7</v>
      </c>
      <c r="I2128" s="1">
        <v>7.0</v>
      </c>
      <c r="J2128" s="1">
        <f>(IMDB_Movies!$C2128-IMDB_Movies!$H2128)</f>
        <v>-17754000</v>
      </c>
    </row>
    <row r="2129" ht="14.25" customHeight="1">
      <c r="A2129" s="1" t="s">
        <v>3223</v>
      </c>
      <c r="B2129" s="1">
        <v>80.0</v>
      </c>
      <c r="C2129" s="1">
        <v>1646664.0</v>
      </c>
      <c r="D2129" s="1" t="s">
        <v>2535</v>
      </c>
      <c r="E2129" s="1" t="s">
        <v>57</v>
      </c>
      <c r="F2129" s="1" t="s">
        <v>3682</v>
      </c>
      <c r="G2129" s="1" t="s">
        <v>14</v>
      </c>
      <c r="H2129" s="1">
        <v>2.0E7</v>
      </c>
      <c r="I2129" s="1">
        <v>2.8</v>
      </c>
      <c r="J2129" s="1">
        <f>(IMDB_Movies!$C2129-IMDB_Movies!$H2129)</f>
        <v>-18353336</v>
      </c>
    </row>
    <row r="2130" ht="14.25" customHeight="1">
      <c r="A2130" s="1" t="s">
        <v>2816</v>
      </c>
      <c r="B2130" s="1">
        <v>107.0</v>
      </c>
      <c r="C2130" s="1">
        <v>1190018.0</v>
      </c>
      <c r="D2130" s="1" t="s">
        <v>535</v>
      </c>
      <c r="E2130" s="1" t="s">
        <v>12</v>
      </c>
      <c r="F2130" s="1" t="s">
        <v>3683</v>
      </c>
      <c r="G2130" s="1" t="s">
        <v>14</v>
      </c>
      <c r="H2130" s="1">
        <v>2.0E7</v>
      </c>
      <c r="I2130" s="1">
        <v>7.5</v>
      </c>
      <c r="J2130" s="1">
        <f>(IMDB_Movies!$C2130-IMDB_Movies!$H2130)</f>
        <v>-18809982</v>
      </c>
    </row>
    <row r="2131" ht="14.25" customHeight="1">
      <c r="A2131" s="1" t="s">
        <v>577</v>
      </c>
      <c r="B2131" s="1">
        <v>125.0</v>
      </c>
      <c r="C2131" s="1">
        <v>1027749.0</v>
      </c>
      <c r="D2131" s="1" t="s">
        <v>1198</v>
      </c>
      <c r="E2131" s="1" t="s">
        <v>70</v>
      </c>
      <c r="F2131" s="1" t="s">
        <v>3684</v>
      </c>
      <c r="G2131" s="1" t="s">
        <v>14</v>
      </c>
      <c r="H2131" s="1">
        <v>4.0E7</v>
      </c>
      <c r="I2131" s="1">
        <v>7.1</v>
      </c>
      <c r="J2131" s="1">
        <f>(IMDB_Movies!$C2131-IMDB_Movies!$H2131)</f>
        <v>-38972251</v>
      </c>
    </row>
    <row r="2132" ht="14.25" customHeight="1">
      <c r="A2132" s="1" t="s">
        <v>2941</v>
      </c>
      <c r="B2132" s="1">
        <v>115.0</v>
      </c>
      <c r="C2132" s="1">
        <v>882710.0</v>
      </c>
      <c r="D2132" s="1" t="s">
        <v>1810</v>
      </c>
      <c r="E2132" s="1" t="s">
        <v>62</v>
      </c>
      <c r="F2132" s="1" t="s">
        <v>3685</v>
      </c>
      <c r="G2132" s="1" t="s">
        <v>14</v>
      </c>
      <c r="H2132" s="1">
        <v>2.4E7</v>
      </c>
      <c r="I2132" s="1">
        <v>6.4</v>
      </c>
      <c r="J2132" s="1">
        <f>(IMDB_Movies!$C2132-IMDB_Movies!$H2132)</f>
        <v>-23117290</v>
      </c>
    </row>
    <row r="2133" ht="14.25" customHeight="1">
      <c r="A2133" s="1" t="s">
        <v>3686</v>
      </c>
      <c r="B2133" s="1">
        <v>88.0</v>
      </c>
      <c r="C2133" s="1">
        <v>1064277.0</v>
      </c>
      <c r="D2133" s="1" t="s">
        <v>3187</v>
      </c>
      <c r="E2133" s="1" t="s">
        <v>43</v>
      </c>
      <c r="F2133" s="1" t="s">
        <v>3687</v>
      </c>
      <c r="G2133" s="1" t="s">
        <v>14</v>
      </c>
      <c r="H2133" s="1">
        <v>2.0E7</v>
      </c>
      <c r="I2133" s="1">
        <v>6.7</v>
      </c>
      <c r="J2133" s="1">
        <f>(IMDB_Movies!$C2133-IMDB_Movies!$H2133)</f>
        <v>-18935723</v>
      </c>
    </row>
    <row r="2134" ht="14.25" customHeight="1">
      <c r="A2134" s="1" t="s">
        <v>1297</v>
      </c>
      <c r="B2134" s="1">
        <v>122.0</v>
      </c>
      <c r="C2134" s="1">
        <v>531009.0</v>
      </c>
      <c r="D2134" s="1" t="s">
        <v>129</v>
      </c>
      <c r="E2134" s="1" t="s">
        <v>70</v>
      </c>
      <c r="F2134" s="1" t="s">
        <v>3688</v>
      </c>
      <c r="G2134" s="1" t="s">
        <v>14</v>
      </c>
      <c r="H2134" s="1">
        <v>1.0E7</v>
      </c>
      <c r="I2134" s="1">
        <v>5.3</v>
      </c>
      <c r="J2134" s="1">
        <f>(IMDB_Movies!$C2134-IMDB_Movies!$H2134)</f>
        <v>-9468991</v>
      </c>
    </row>
    <row r="2135" ht="14.25" customHeight="1">
      <c r="A2135" s="1" t="s">
        <v>3689</v>
      </c>
      <c r="B2135" s="1">
        <v>103.0</v>
      </c>
      <c r="C2135" s="1">
        <v>410388.0</v>
      </c>
      <c r="D2135" s="1" t="s">
        <v>3690</v>
      </c>
      <c r="E2135" s="1" t="s">
        <v>12</v>
      </c>
      <c r="F2135" s="1" t="s">
        <v>3691</v>
      </c>
      <c r="G2135" s="1" t="s">
        <v>124</v>
      </c>
      <c r="H2135" s="1">
        <v>2.127519898E9</v>
      </c>
      <c r="I2135" s="1">
        <v>6.9</v>
      </c>
      <c r="J2135" s="1">
        <f>(IMDB_Movies!$C2135-IMDB_Movies!$H2135)</f>
        <v>-2127109510</v>
      </c>
    </row>
    <row r="2136" ht="14.25" customHeight="1">
      <c r="A2136" s="1" t="s">
        <v>3692</v>
      </c>
      <c r="B2136" s="1">
        <v>101.0</v>
      </c>
      <c r="C2136" s="1">
        <v>375474.0</v>
      </c>
      <c r="D2136" s="1" t="s">
        <v>847</v>
      </c>
      <c r="E2136" s="1" t="s">
        <v>70</v>
      </c>
      <c r="F2136" s="1" t="s">
        <v>3693</v>
      </c>
      <c r="G2136" s="1" t="s">
        <v>14</v>
      </c>
      <c r="H2136" s="1">
        <v>2.0E7</v>
      </c>
      <c r="I2136" s="1">
        <v>6.2</v>
      </c>
      <c r="J2136" s="1">
        <f>(IMDB_Movies!$C2136-IMDB_Movies!$H2136)</f>
        <v>-19624526</v>
      </c>
    </row>
    <row r="2137" ht="14.25" customHeight="1">
      <c r="A2137" s="1" t="s">
        <v>250</v>
      </c>
      <c r="B2137" s="1">
        <v>107.0</v>
      </c>
      <c r="C2137" s="1">
        <v>305070.0</v>
      </c>
      <c r="D2137" s="1" t="s">
        <v>1032</v>
      </c>
      <c r="E2137" s="1" t="s">
        <v>12</v>
      </c>
      <c r="F2137" s="1" t="s">
        <v>3694</v>
      </c>
      <c r="G2137" s="1" t="s">
        <v>14</v>
      </c>
      <c r="H2137" s="1">
        <v>2.0E7</v>
      </c>
      <c r="I2137" s="1">
        <v>6.4</v>
      </c>
      <c r="J2137" s="1">
        <f>(IMDB_Movies!$C2137-IMDB_Movies!$H2137)</f>
        <v>-19694930</v>
      </c>
    </row>
    <row r="2138" ht="14.25" customHeight="1">
      <c r="A2138" s="1" t="s">
        <v>2296</v>
      </c>
      <c r="B2138" s="1">
        <v>118.0</v>
      </c>
      <c r="C2138" s="1">
        <v>146072.0</v>
      </c>
      <c r="D2138" s="1" t="s">
        <v>3695</v>
      </c>
      <c r="E2138" s="1" t="s">
        <v>57</v>
      </c>
      <c r="F2138" s="1" t="s">
        <v>3696</v>
      </c>
      <c r="G2138" s="1" t="s">
        <v>90</v>
      </c>
      <c r="H2138" s="1">
        <v>1.4E8</v>
      </c>
      <c r="I2138" s="1">
        <v>6.0</v>
      </c>
      <c r="J2138" s="1">
        <f>(IMDB_Movies!$C2138-IMDB_Movies!$H2138)</f>
        <v>-139853928</v>
      </c>
    </row>
    <row r="2139" ht="14.25" customHeight="1">
      <c r="A2139" s="1" t="s">
        <v>2454</v>
      </c>
      <c r="B2139" s="1">
        <v>107.0</v>
      </c>
      <c r="C2139" s="1">
        <v>1183354.0</v>
      </c>
      <c r="D2139" s="1" t="s">
        <v>3697</v>
      </c>
      <c r="E2139" s="1" t="s">
        <v>12</v>
      </c>
      <c r="F2139" s="1" t="s">
        <v>3698</v>
      </c>
      <c r="G2139" s="1" t="s">
        <v>14</v>
      </c>
      <c r="H2139" s="1">
        <v>2.0E7</v>
      </c>
      <c r="I2139" s="1">
        <v>5.1</v>
      </c>
      <c r="J2139" s="1">
        <f>(IMDB_Movies!$C2139-IMDB_Movies!$H2139)</f>
        <v>-18816646</v>
      </c>
    </row>
    <row r="2140" ht="14.25" customHeight="1">
      <c r="A2140" s="1" t="s">
        <v>3699</v>
      </c>
      <c r="B2140" s="1">
        <v>100.0</v>
      </c>
      <c r="C2140" s="1">
        <v>121972.0</v>
      </c>
      <c r="D2140" s="1" t="s">
        <v>3700</v>
      </c>
      <c r="E2140" s="1" t="s">
        <v>62</v>
      </c>
      <c r="F2140" s="1" t="s">
        <v>3701</v>
      </c>
      <c r="G2140" s="1" t="s">
        <v>14</v>
      </c>
      <c r="H2140" s="1">
        <v>2.2E7</v>
      </c>
      <c r="I2140" s="1">
        <v>5.5</v>
      </c>
      <c r="J2140" s="1">
        <f>(IMDB_Movies!$C2140-IMDB_Movies!$H2140)</f>
        <v>-21878028</v>
      </c>
    </row>
    <row r="2141" ht="14.25" customHeight="1">
      <c r="A2141" s="1" t="s">
        <v>1995</v>
      </c>
      <c r="B2141" s="1">
        <v>110.0</v>
      </c>
      <c r="C2141" s="1">
        <v>263365.0</v>
      </c>
      <c r="D2141" s="1" t="s">
        <v>907</v>
      </c>
      <c r="E2141" s="1" t="s">
        <v>57</v>
      </c>
      <c r="F2141" s="1" t="s">
        <v>3702</v>
      </c>
      <c r="G2141" s="1" t="s">
        <v>14</v>
      </c>
      <c r="H2141" s="1">
        <v>2.0E7</v>
      </c>
      <c r="I2141" s="1">
        <v>5.4</v>
      </c>
      <c r="J2141" s="1">
        <f>(IMDB_Movies!$C2141-IMDB_Movies!$H2141)</f>
        <v>-19736635</v>
      </c>
    </row>
    <row r="2142" ht="14.25" customHeight="1">
      <c r="A2142" s="1" t="s">
        <v>3398</v>
      </c>
      <c r="B2142" s="1">
        <v>125.0</v>
      </c>
      <c r="C2142" s="1">
        <v>8047690.0</v>
      </c>
      <c r="D2142" s="1" t="s">
        <v>129</v>
      </c>
      <c r="E2142" s="1" t="s">
        <v>70</v>
      </c>
      <c r="F2142" s="1" t="s">
        <v>3703</v>
      </c>
      <c r="G2142" s="1" t="s">
        <v>135</v>
      </c>
      <c r="H2142" s="1">
        <v>1.94E7</v>
      </c>
      <c r="I2142" s="1">
        <v>7.5</v>
      </c>
      <c r="J2142" s="1">
        <f>(IMDB_Movies!$C2142-IMDB_Movies!$H2142)</f>
        <v>-11352310</v>
      </c>
    </row>
    <row r="2143" ht="14.25" customHeight="1">
      <c r="A2143" s="1" t="s">
        <v>3377</v>
      </c>
      <c r="B2143" s="1">
        <v>184.0</v>
      </c>
      <c r="C2143" s="1">
        <v>476270.0</v>
      </c>
      <c r="D2143" s="1" t="s">
        <v>2881</v>
      </c>
      <c r="E2143" s="1" t="s">
        <v>12</v>
      </c>
      <c r="F2143" s="1" t="s">
        <v>3704</v>
      </c>
      <c r="G2143" s="1" t="s">
        <v>93</v>
      </c>
      <c r="H2143" s="1">
        <v>2.0E7</v>
      </c>
      <c r="I2143" s="1">
        <v>7.4</v>
      </c>
      <c r="J2143" s="1">
        <f>(IMDB_Movies!$C2143-IMDB_Movies!$H2143)</f>
        <v>-19523730</v>
      </c>
    </row>
    <row r="2144" ht="14.25" customHeight="1">
      <c r="A2144" s="1" t="s">
        <v>1021</v>
      </c>
      <c r="B2144" s="1">
        <v>236.0</v>
      </c>
      <c r="C2144" s="1">
        <v>1.84208848E8</v>
      </c>
      <c r="D2144" s="1" t="s">
        <v>2047</v>
      </c>
      <c r="E2144" s="1" t="s">
        <v>43</v>
      </c>
      <c r="F2144" s="1" t="s">
        <v>3705</v>
      </c>
      <c r="G2144" s="1" t="s">
        <v>14</v>
      </c>
      <c r="H2144" s="1">
        <v>2.2E7</v>
      </c>
      <c r="I2144" s="1">
        <v>8.0</v>
      </c>
      <c r="J2144" s="1">
        <f>(IMDB_Movies!$C2144-IMDB_Movies!$H2144)</f>
        <v>162208848</v>
      </c>
    </row>
    <row r="2145" ht="14.25" customHeight="1">
      <c r="A2145" s="1" t="s">
        <v>2211</v>
      </c>
      <c r="B2145" s="1">
        <v>97.0</v>
      </c>
      <c r="C2145" s="1">
        <v>1.00292856E8</v>
      </c>
      <c r="D2145" s="1" t="s">
        <v>57</v>
      </c>
      <c r="E2145" s="1" t="s">
        <v>57</v>
      </c>
      <c r="F2145" s="1" t="s">
        <v>3706</v>
      </c>
      <c r="G2145" s="1" t="s">
        <v>14</v>
      </c>
      <c r="H2145" s="1">
        <v>2.0E7</v>
      </c>
      <c r="I2145" s="1">
        <v>5.7</v>
      </c>
      <c r="J2145" s="1">
        <f>(IMDB_Movies!$C2145-IMDB_Movies!$H2145)</f>
        <v>80292856</v>
      </c>
    </row>
    <row r="2146" ht="14.25" customHeight="1">
      <c r="A2146" s="1" t="s">
        <v>1491</v>
      </c>
      <c r="B2146" s="1">
        <v>113.0</v>
      </c>
      <c r="C2146" s="1">
        <v>5.8571513E7</v>
      </c>
      <c r="D2146" s="1" t="s">
        <v>797</v>
      </c>
      <c r="E2146" s="1" t="s">
        <v>62</v>
      </c>
      <c r="F2146" s="1" t="s">
        <v>3707</v>
      </c>
      <c r="G2146" s="1" t="s">
        <v>14</v>
      </c>
      <c r="H2146" s="1">
        <v>1.9E7</v>
      </c>
      <c r="I2146" s="1">
        <v>6.8</v>
      </c>
      <c r="J2146" s="1">
        <f>(IMDB_Movies!$C2146-IMDB_Movies!$H2146)</f>
        <v>39571513</v>
      </c>
    </row>
    <row r="2147" ht="14.25" customHeight="1">
      <c r="A2147" s="1" t="s">
        <v>3708</v>
      </c>
      <c r="B2147" s="1">
        <v>95.0</v>
      </c>
      <c r="C2147" s="1">
        <v>5.143116E7</v>
      </c>
      <c r="D2147" s="1" t="s">
        <v>981</v>
      </c>
      <c r="E2147" s="1" t="s">
        <v>57</v>
      </c>
      <c r="F2147" s="1" t="s">
        <v>3709</v>
      </c>
      <c r="G2147" s="1" t="s">
        <v>14</v>
      </c>
      <c r="H2147" s="1">
        <v>2.0E7</v>
      </c>
      <c r="I2147" s="1">
        <v>5.9</v>
      </c>
      <c r="J2147" s="1">
        <f>(IMDB_Movies!$C2147-IMDB_Movies!$H2147)</f>
        <v>31431160</v>
      </c>
    </row>
    <row r="2148" ht="14.25" customHeight="1">
      <c r="A2148" s="1" t="s">
        <v>2132</v>
      </c>
      <c r="B2148" s="1">
        <v>103.0</v>
      </c>
      <c r="C2148" s="1">
        <v>1.03001286E8</v>
      </c>
      <c r="D2148" s="1" t="s">
        <v>2133</v>
      </c>
      <c r="E2148" s="1" t="s">
        <v>82</v>
      </c>
      <c r="F2148" s="1" t="s">
        <v>3710</v>
      </c>
      <c r="G2148" s="1" t="s">
        <v>14</v>
      </c>
      <c r="H2148" s="1">
        <v>1.5E7</v>
      </c>
      <c r="I2148" s="1">
        <v>7.2</v>
      </c>
      <c r="J2148" s="1">
        <f>(IMDB_Movies!$C2148-IMDB_Movies!$H2148)</f>
        <v>88001286</v>
      </c>
    </row>
    <row r="2149" ht="14.25" customHeight="1">
      <c r="A2149" s="1" t="s">
        <v>3516</v>
      </c>
      <c r="B2149" s="1">
        <v>91.0</v>
      </c>
      <c r="C2149" s="1">
        <v>4.186796E7</v>
      </c>
      <c r="D2149" s="1" t="s">
        <v>82</v>
      </c>
      <c r="E2149" s="1" t="s">
        <v>82</v>
      </c>
      <c r="F2149" s="1" t="s">
        <v>3711</v>
      </c>
      <c r="G2149" s="1" t="s">
        <v>14</v>
      </c>
      <c r="H2149" s="1">
        <v>2.0E7</v>
      </c>
      <c r="I2149" s="1">
        <v>5.5</v>
      </c>
      <c r="J2149" s="1">
        <f>(IMDB_Movies!$C2149-IMDB_Movies!$H2149)</f>
        <v>21867960</v>
      </c>
    </row>
    <row r="2150" ht="14.25" customHeight="1">
      <c r="A2150" s="1" t="s">
        <v>216</v>
      </c>
      <c r="B2150" s="1">
        <v>116.0</v>
      </c>
      <c r="C2150" s="1">
        <v>2.10609762E8</v>
      </c>
      <c r="D2150" s="1" t="s">
        <v>700</v>
      </c>
      <c r="E2150" s="1" t="s">
        <v>43</v>
      </c>
      <c r="F2150" s="1" t="s">
        <v>3712</v>
      </c>
      <c r="G2150" s="1" t="s">
        <v>14</v>
      </c>
      <c r="H2150" s="1">
        <v>1.9E7</v>
      </c>
      <c r="I2150" s="1">
        <v>8.5</v>
      </c>
      <c r="J2150" s="1">
        <f>(IMDB_Movies!$C2150-IMDB_Movies!$H2150)</f>
        <v>191609762</v>
      </c>
    </row>
    <row r="2151" ht="14.25" customHeight="1">
      <c r="A2151" s="1" t="s">
        <v>2282</v>
      </c>
      <c r="B2151" s="1">
        <v>93.0</v>
      </c>
      <c r="C2151" s="1">
        <v>4.0846082E7</v>
      </c>
      <c r="D2151" s="1" t="s">
        <v>1073</v>
      </c>
      <c r="E2151" s="1" t="s">
        <v>82</v>
      </c>
      <c r="F2151" s="1" t="s">
        <v>3713</v>
      </c>
      <c r="G2151" s="1" t="s">
        <v>14</v>
      </c>
      <c r="H2151" s="1">
        <v>1.9E7</v>
      </c>
      <c r="I2151" s="1">
        <v>5.6</v>
      </c>
      <c r="J2151" s="1">
        <f>(IMDB_Movies!$C2151-IMDB_Movies!$H2151)</f>
        <v>21846082</v>
      </c>
    </row>
    <row r="2152" ht="14.25" customHeight="1">
      <c r="A2152" s="1" t="s">
        <v>3095</v>
      </c>
      <c r="B2152" s="1">
        <v>113.0</v>
      </c>
      <c r="C2152" s="1">
        <v>5.1697449E7</v>
      </c>
      <c r="D2152" s="1" t="s">
        <v>917</v>
      </c>
      <c r="E2152" s="1" t="s">
        <v>57</v>
      </c>
      <c r="F2152" s="1" t="s">
        <v>3714</v>
      </c>
      <c r="G2152" s="1" t="s">
        <v>14</v>
      </c>
      <c r="H2152" s="1">
        <v>1.3E7</v>
      </c>
      <c r="I2152" s="1">
        <v>4.1</v>
      </c>
      <c r="J2152" s="1">
        <f>(IMDB_Movies!$C2152-IMDB_Movies!$H2152)</f>
        <v>38697449</v>
      </c>
    </row>
    <row r="2153" ht="14.25" customHeight="1">
      <c r="A2153" s="1" t="s">
        <v>1369</v>
      </c>
      <c r="B2153" s="1">
        <v>101.0</v>
      </c>
      <c r="C2153" s="1">
        <v>2.7758465E7</v>
      </c>
      <c r="D2153" s="1" t="s">
        <v>545</v>
      </c>
      <c r="E2153" s="1" t="s">
        <v>57</v>
      </c>
      <c r="F2153" s="1" t="s">
        <v>3715</v>
      </c>
      <c r="G2153" s="1" t="s">
        <v>14</v>
      </c>
      <c r="H2153" s="1">
        <v>1.9E7</v>
      </c>
      <c r="I2153" s="1">
        <v>6.1</v>
      </c>
      <c r="J2153" s="1">
        <f>(IMDB_Movies!$C2153-IMDB_Movies!$H2153)</f>
        <v>8758465</v>
      </c>
    </row>
    <row r="2154" ht="14.25" customHeight="1">
      <c r="A2154" s="1" t="s">
        <v>340</v>
      </c>
      <c r="B2154" s="1">
        <v>95.0</v>
      </c>
      <c r="C2154" s="1">
        <v>5.6127162E7</v>
      </c>
      <c r="D2154" s="1" t="s">
        <v>631</v>
      </c>
      <c r="E2154" s="1" t="s">
        <v>57</v>
      </c>
      <c r="F2154" s="1" t="s">
        <v>3716</v>
      </c>
      <c r="G2154" s="1" t="s">
        <v>14</v>
      </c>
      <c r="H2154" s="1">
        <v>1.8E7</v>
      </c>
      <c r="I2154" s="1">
        <v>5.4</v>
      </c>
      <c r="J2154" s="1">
        <f>(IMDB_Movies!$C2154-IMDB_Movies!$H2154)</f>
        <v>38127162</v>
      </c>
    </row>
    <row r="2155" ht="14.25" customHeight="1">
      <c r="A2155" s="1" t="s">
        <v>391</v>
      </c>
      <c r="B2155" s="1">
        <v>109.0</v>
      </c>
      <c r="C2155" s="1">
        <v>1357042.0</v>
      </c>
      <c r="D2155" s="1" t="s">
        <v>1264</v>
      </c>
      <c r="E2155" s="1" t="s">
        <v>53</v>
      </c>
      <c r="F2155" s="1" t="s">
        <v>3717</v>
      </c>
      <c r="G2155" s="1" t="s">
        <v>14</v>
      </c>
      <c r="H2155" s="1">
        <v>1.5E7</v>
      </c>
      <c r="I2155" s="1">
        <v>7.1</v>
      </c>
      <c r="J2155" s="1">
        <f>(IMDB_Movies!$C2155-IMDB_Movies!$H2155)</f>
        <v>-13642958</v>
      </c>
    </row>
    <row r="2156" ht="14.25" customHeight="1">
      <c r="A2156" s="1" t="s">
        <v>3718</v>
      </c>
      <c r="B2156" s="1">
        <v>85.0</v>
      </c>
      <c r="C2156" s="1">
        <v>1.5911333E7</v>
      </c>
      <c r="D2156" s="1" t="s">
        <v>893</v>
      </c>
      <c r="E2156" s="1" t="s">
        <v>43</v>
      </c>
      <c r="F2156" s="1" t="s">
        <v>3719</v>
      </c>
      <c r="G2156" s="1" t="s">
        <v>14</v>
      </c>
      <c r="H2156" s="1">
        <v>1.9E7</v>
      </c>
      <c r="I2156" s="1">
        <v>3.6</v>
      </c>
      <c r="J2156" s="1">
        <f>(IMDB_Movies!$C2156-IMDB_Movies!$H2156)</f>
        <v>-3088667</v>
      </c>
    </row>
    <row r="2157" ht="14.25" customHeight="1">
      <c r="A2157" s="1" t="s">
        <v>429</v>
      </c>
      <c r="B2157" s="1">
        <v>101.0</v>
      </c>
      <c r="C2157" s="1">
        <v>3.9103378E7</v>
      </c>
      <c r="D2157" s="1" t="s">
        <v>2243</v>
      </c>
      <c r="E2157" s="1" t="s">
        <v>82</v>
      </c>
      <c r="F2157" s="1" t="s">
        <v>3720</v>
      </c>
      <c r="G2157" s="1" t="s">
        <v>14</v>
      </c>
      <c r="H2157" s="1">
        <v>2.0E7</v>
      </c>
      <c r="I2157" s="1">
        <v>6.5</v>
      </c>
      <c r="J2157" s="1">
        <f>(IMDB_Movies!$C2157-IMDB_Movies!$H2157)</f>
        <v>19103378</v>
      </c>
    </row>
    <row r="2158" ht="14.25" customHeight="1">
      <c r="A2158" s="1" t="s">
        <v>2574</v>
      </c>
      <c r="B2158" s="1">
        <v>125.0</v>
      </c>
      <c r="C2158" s="1">
        <v>1.0049886E7</v>
      </c>
      <c r="D2158" s="1" t="s">
        <v>282</v>
      </c>
      <c r="E2158" s="1" t="s">
        <v>43</v>
      </c>
      <c r="F2158" s="1" t="s">
        <v>3721</v>
      </c>
      <c r="G2158" s="1" t="s">
        <v>124</v>
      </c>
      <c r="H2158" s="1">
        <v>1.9E7</v>
      </c>
      <c r="I2158" s="1">
        <v>8.6</v>
      </c>
      <c r="J2158" s="1">
        <f>(IMDB_Movies!$C2158-IMDB_Movies!$H2158)</f>
        <v>-8950114</v>
      </c>
    </row>
    <row r="2159" ht="14.25" customHeight="1">
      <c r="A2159" s="1" t="s">
        <v>567</v>
      </c>
      <c r="B2159" s="1">
        <v>132.0</v>
      </c>
      <c r="C2159" s="1">
        <v>8600000.0</v>
      </c>
      <c r="D2159" s="1" t="s">
        <v>1032</v>
      </c>
      <c r="E2159" s="1" t="s">
        <v>12</v>
      </c>
      <c r="F2159" s="1" t="s">
        <v>3722</v>
      </c>
      <c r="G2159" s="1" t="s">
        <v>14</v>
      </c>
      <c r="H2159" s="1">
        <v>2.5E7</v>
      </c>
      <c r="I2159" s="1">
        <v>7.0</v>
      </c>
      <c r="J2159" s="1">
        <f>(IMDB_Movies!$C2159-IMDB_Movies!$H2159)</f>
        <v>-16400000</v>
      </c>
    </row>
    <row r="2160" ht="14.25" customHeight="1">
      <c r="A2160" s="1" t="s">
        <v>3723</v>
      </c>
      <c r="B2160" s="1">
        <v>131.0</v>
      </c>
      <c r="C2160" s="1">
        <v>2.1483154E7</v>
      </c>
      <c r="D2160" s="1" t="s">
        <v>1198</v>
      </c>
      <c r="E2160" s="1" t="s">
        <v>70</v>
      </c>
      <c r="F2160" s="1" t="s">
        <v>3724</v>
      </c>
      <c r="G2160" s="1" t="s">
        <v>14</v>
      </c>
      <c r="H2160" s="1">
        <v>1.9E7</v>
      </c>
      <c r="I2160" s="1">
        <v>7.6</v>
      </c>
      <c r="J2160" s="1">
        <f>(IMDB_Movies!$C2160-IMDB_Movies!$H2160)</f>
        <v>2483154</v>
      </c>
    </row>
    <row r="2161" ht="14.25" customHeight="1">
      <c r="A2161" s="1" t="s">
        <v>1564</v>
      </c>
      <c r="B2161" s="1">
        <v>129.0</v>
      </c>
      <c r="C2161" s="1">
        <v>8396942.0</v>
      </c>
      <c r="D2161" s="1" t="s">
        <v>3725</v>
      </c>
      <c r="E2161" s="1" t="s">
        <v>43</v>
      </c>
      <c r="F2161" s="1" t="s">
        <v>3726</v>
      </c>
      <c r="G2161" s="1" t="s">
        <v>14</v>
      </c>
      <c r="H2161" s="1">
        <v>1.9E7</v>
      </c>
      <c r="I2161" s="1">
        <v>6.5</v>
      </c>
      <c r="J2161" s="1">
        <f>(IMDB_Movies!$C2161-IMDB_Movies!$H2161)</f>
        <v>-10603058</v>
      </c>
    </row>
    <row r="2162" ht="14.25" customHeight="1">
      <c r="A2162" s="1" t="s">
        <v>3727</v>
      </c>
      <c r="B2162" s="1">
        <v>100.0</v>
      </c>
      <c r="C2162" s="1">
        <v>12561.0</v>
      </c>
      <c r="D2162" s="1" t="s">
        <v>631</v>
      </c>
      <c r="E2162" s="1" t="s">
        <v>57</v>
      </c>
      <c r="F2162" s="1" t="s">
        <v>3728</v>
      </c>
      <c r="G2162" s="1" t="s">
        <v>14</v>
      </c>
      <c r="H2162" s="1">
        <v>1.9E7</v>
      </c>
      <c r="I2162" s="1">
        <v>6.4</v>
      </c>
      <c r="J2162" s="1">
        <f>(IMDB_Movies!$C2162-IMDB_Movies!$H2162)</f>
        <v>-18987439</v>
      </c>
    </row>
    <row r="2163" ht="14.25" customHeight="1">
      <c r="A2163" s="1" t="s">
        <v>3729</v>
      </c>
      <c r="B2163" s="1">
        <v>97.0</v>
      </c>
      <c r="C2163" s="1">
        <v>6923891.0</v>
      </c>
      <c r="D2163" s="1" t="s">
        <v>545</v>
      </c>
      <c r="E2163" s="1" t="s">
        <v>57</v>
      </c>
      <c r="F2163" s="1" t="s">
        <v>3730</v>
      </c>
      <c r="G2163" s="1" t="s">
        <v>14</v>
      </c>
      <c r="H2163" s="1">
        <v>2.3E7</v>
      </c>
      <c r="I2163" s="1">
        <v>6.3</v>
      </c>
      <c r="J2163" s="1">
        <f>(IMDB_Movies!$C2163-IMDB_Movies!$H2163)</f>
        <v>-16076109</v>
      </c>
    </row>
    <row r="2164" ht="14.25" customHeight="1">
      <c r="A2164" s="1" t="s">
        <v>3731</v>
      </c>
      <c r="B2164" s="1">
        <v>92.0</v>
      </c>
      <c r="C2164" s="1">
        <v>2119994.0</v>
      </c>
      <c r="D2164" s="1" t="s">
        <v>3732</v>
      </c>
      <c r="E2164" s="1" t="s">
        <v>75</v>
      </c>
      <c r="F2164" s="1" t="s">
        <v>3733</v>
      </c>
      <c r="G2164" s="1" t="s">
        <v>14</v>
      </c>
      <c r="H2164" s="1">
        <v>1.9E7</v>
      </c>
      <c r="I2164" s="1">
        <v>5.7</v>
      </c>
      <c r="J2164" s="1">
        <f>(IMDB_Movies!$C2164-IMDB_Movies!$H2164)</f>
        <v>-16880006</v>
      </c>
    </row>
    <row r="2165" ht="14.25" customHeight="1">
      <c r="A2165" s="1" t="s">
        <v>3734</v>
      </c>
      <c r="B2165" s="1">
        <v>116.0</v>
      </c>
      <c r="C2165" s="1">
        <v>1292527.0</v>
      </c>
      <c r="D2165" s="1" t="s">
        <v>3735</v>
      </c>
      <c r="E2165" s="1" t="s">
        <v>62</v>
      </c>
      <c r="F2165" s="1" t="s">
        <v>3736</v>
      </c>
      <c r="G2165" s="1" t="s">
        <v>14</v>
      </c>
      <c r="H2165" s="1">
        <v>1.9E7</v>
      </c>
      <c r="I2165" s="1">
        <v>6.3</v>
      </c>
      <c r="J2165" s="1">
        <f>(IMDB_Movies!$C2165-IMDB_Movies!$H2165)</f>
        <v>-17707473</v>
      </c>
    </row>
    <row r="2166" ht="14.25" customHeight="1">
      <c r="A2166" s="1" t="s">
        <v>3737</v>
      </c>
      <c r="B2166" s="1">
        <v>90.0</v>
      </c>
      <c r="C2166" s="1">
        <v>6.4255243E7</v>
      </c>
      <c r="D2166" s="1" t="s">
        <v>2078</v>
      </c>
      <c r="E2166" s="1" t="s">
        <v>70</v>
      </c>
      <c r="F2166" s="1" t="s">
        <v>3738</v>
      </c>
      <c r="G2166" s="1" t="s">
        <v>14</v>
      </c>
      <c r="H2166" s="1">
        <v>1.9E7</v>
      </c>
      <c r="I2166" s="1">
        <v>6.0</v>
      </c>
      <c r="J2166" s="1">
        <f>(IMDB_Movies!$C2166-IMDB_Movies!$H2166)</f>
        <v>45255243</v>
      </c>
    </row>
    <row r="2167" ht="14.25" customHeight="1">
      <c r="A2167" s="1" t="s">
        <v>672</v>
      </c>
      <c r="B2167" s="1">
        <v>81.0</v>
      </c>
      <c r="C2167" s="1">
        <v>2.2245861E7</v>
      </c>
      <c r="D2167" s="1" t="s">
        <v>917</v>
      </c>
      <c r="E2167" s="1" t="s">
        <v>57</v>
      </c>
      <c r="F2167" s="1" t="s">
        <v>3739</v>
      </c>
      <c r="G2167" s="1" t="s">
        <v>14</v>
      </c>
      <c r="H2167" s="1">
        <v>1.9E7</v>
      </c>
      <c r="I2167" s="1">
        <v>7.7</v>
      </c>
      <c r="J2167" s="1">
        <f>(IMDB_Movies!$C2167-IMDB_Movies!$H2167)</f>
        <v>3245861</v>
      </c>
    </row>
    <row r="2168" ht="14.25" customHeight="1">
      <c r="A2168" s="1" t="s">
        <v>3740</v>
      </c>
      <c r="B2168" s="1">
        <v>97.0</v>
      </c>
      <c r="C2168" s="1">
        <v>2.043394E7</v>
      </c>
      <c r="D2168" s="1" t="s">
        <v>82</v>
      </c>
      <c r="E2168" s="1" t="s">
        <v>82</v>
      </c>
      <c r="F2168" s="1" t="s">
        <v>3741</v>
      </c>
      <c r="G2168" s="1" t="s">
        <v>14</v>
      </c>
      <c r="H2168" s="1">
        <v>1.5E7</v>
      </c>
      <c r="I2168" s="1">
        <v>6.2</v>
      </c>
      <c r="J2168" s="1">
        <f>(IMDB_Movies!$C2168-IMDB_Movies!$H2168)</f>
        <v>5433940</v>
      </c>
    </row>
    <row r="2169" ht="14.25" customHeight="1">
      <c r="A2169" s="1" t="s">
        <v>1002</v>
      </c>
      <c r="B2169" s="1">
        <v>118.0</v>
      </c>
      <c r="C2169" s="1">
        <v>1.0562387E7</v>
      </c>
      <c r="D2169" s="1" t="s">
        <v>1841</v>
      </c>
      <c r="E2169" s="1" t="s">
        <v>43</v>
      </c>
      <c r="F2169" s="1" t="s">
        <v>3742</v>
      </c>
      <c r="G2169" s="1" t="s">
        <v>14</v>
      </c>
      <c r="H2169" s="1">
        <v>1.85E7</v>
      </c>
      <c r="I2169" s="1">
        <v>7.7</v>
      </c>
      <c r="J2169" s="1">
        <f>(IMDB_Movies!$C2169-IMDB_Movies!$H2169)</f>
        <v>-7937613</v>
      </c>
    </row>
    <row r="2170" ht="14.25" customHeight="1">
      <c r="A2170" s="1" t="s">
        <v>3743</v>
      </c>
      <c r="B2170" s="1">
        <v>100.0</v>
      </c>
      <c r="C2170" s="1">
        <v>1.8439082E7</v>
      </c>
      <c r="D2170" s="1" t="s">
        <v>1277</v>
      </c>
      <c r="E2170" s="1" t="s">
        <v>57</v>
      </c>
      <c r="F2170" s="1" t="s">
        <v>3744</v>
      </c>
      <c r="G2170" s="1" t="s">
        <v>14</v>
      </c>
      <c r="H2170" s="1">
        <v>1.85E7</v>
      </c>
      <c r="I2170" s="1">
        <v>6.4</v>
      </c>
      <c r="J2170" s="1">
        <f>(IMDB_Movies!$C2170-IMDB_Movies!$H2170)</f>
        <v>-60918</v>
      </c>
    </row>
    <row r="2171" ht="14.25" customHeight="1">
      <c r="A2171" s="1" t="s">
        <v>2459</v>
      </c>
      <c r="B2171" s="1">
        <v>97.0</v>
      </c>
      <c r="C2171" s="1">
        <v>1.50056505E8</v>
      </c>
      <c r="D2171" s="1" t="s">
        <v>57</v>
      </c>
      <c r="E2171" s="1" t="s">
        <v>57</v>
      </c>
      <c r="F2171" s="1" t="s">
        <v>3745</v>
      </c>
      <c r="G2171" s="1" t="s">
        <v>14</v>
      </c>
      <c r="H2171" s="1">
        <v>1.8E7</v>
      </c>
      <c r="I2171" s="1">
        <v>6.4</v>
      </c>
      <c r="J2171" s="1">
        <f>(IMDB_Movies!$C2171-IMDB_Movies!$H2171)</f>
        <v>132056505</v>
      </c>
    </row>
    <row r="2172" ht="14.25" customHeight="1">
      <c r="A2172" s="1" t="s">
        <v>655</v>
      </c>
      <c r="B2172" s="1">
        <v>114.0</v>
      </c>
      <c r="C2172" s="1">
        <v>1.1993873E8</v>
      </c>
      <c r="D2172" s="1" t="s">
        <v>3578</v>
      </c>
      <c r="E2172" s="1" t="s">
        <v>12</v>
      </c>
      <c r="F2172" s="1" t="s">
        <v>3746</v>
      </c>
      <c r="G2172" s="1" t="s">
        <v>14</v>
      </c>
      <c r="H2172" s="1">
        <v>1.8E7</v>
      </c>
      <c r="I2172" s="1">
        <v>6.9</v>
      </c>
      <c r="J2172" s="1">
        <f>(IMDB_Movies!$C2172-IMDB_Movies!$H2172)</f>
        <v>101938730</v>
      </c>
    </row>
    <row r="2173" ht="14.25" customHeight="1">
      <c r="A2173" s="1" t="s">
        <v>1914</v>
      </c>
      <c r="B2173" s="1">
        <v>130.0</v>
      </c>
      <c r="C2173" s="1">
        <v>1.14968774E8</v>
      </c>
      <c r="D2173" s="1" t="s">
        <v>2161</v>
      </c>
      <c r="E2173" s="1" t="s">
        <v>57</v>
      </c>
      <c r="F2173" s="1" t="s">
        <v>3747</v>
      </c>
      <c r="G2173" s="1" t="s">
        <v>14</v>
      </c>
      <c r="H2173" s="1">
        <v>1.8E7</v>
      </c>
      <c r="I2173" s="1">
        <v>7.3</v>
      </c>
      <c r="J2173" s="1">
        <f>(IMDB_Movies!$C2173-IMDB_Movies!$H2173)</f>
        <v>96968774</v>
      </c>
    </row>
    <row r="2174" ht="14.25" customHeight="1">
      <c r="A2174" s="1" t="s">
        <v>1307</v>
      </c>
      <c r="B2174" s="1">
        <v>82.0</v>
      </c>
      <c r="C2174" s="1">
        <v>1.28505958E8</v>
      </c>
      <c r="D2174" s="1" t="s">
        <v>57</v>
      </c>
      <c r="E2174" s="1" t="s">
        <v>57</v>
      </c>
      <c r="F2174" s="1" t="s">
        <v>3748</v>
      </c>
      <c r="G2174" s="1" t="s">
        <v>14</v>
      </c>
      <c r="H2174" s="1">
        <v>1.8E7</v>
      </c>
      <c r="I2174" s="1">
        <v>7.3</v>
      </c>
      <c r="J2174" s="1">
        <f>(IMDB_Movies!$C2174-IMDB_Movies!$H2174)</f>
        <v>110505958</v>
      </c>
    </row>
    <row r="2175" ht="14.25" customHeight="1">
      <c r="A2175" s="1" t="s">
        <v>1096</v>
      </c>
      <c r="B2175" s="1">
        <v>96.0</v>
      </c>
      <c r="C2175" s="1">
        <v>9.5001351E7</v>
      </c>
      <c r="D2175" s="1" t="s">
        <v>631</v>
      </c>
      <c r="E2175" s="1" t="s">
        <v>57</v>
      </c>
      <c r="F2175" s="1" t="s">
        <v>3749</v>
      </c>
      <c r="G2175" s="1" t="s">
        <v>14</v>
      </c>
      <c r="H2175" s="1">
        <v>1.8E7</v>
      </c>
      <c r="I2175" s="1">
        <v>6.2</v>
      </c>
      <c r="J2175" s="1">
        <f>(IMDB_Movies!$C2175-IMDB_Movies!$H2175)</f>
        <v>77001351</v>
      </c>
    </row>
    <row r="2176" ht="14.25" customHeight="1">
      <c r="A2176" s="1" t="s">
        <v>3259</v>
      </c>
      <c r="B2176" s="1">
        <v>105.0</v>
      </c>
      <c r="C2176" s="1">
        <v>7.64E7</v>
      </c>
      <c r="D2176" s="1" t="s">
        <v>41</v>
      </c>
      <c r="E2176" s="1" t="s">
        <v>12</v>
      </c>
      <c r="F2176" s="1" t="s">
        <v>3750</v>
      </c>
      <c r="G2176" s="1" t="s">
        <v>14</v>
      </c>
      <c r="H2176" s="1">
        <v>1.7E7</v>
      </c>
      <c r="I2176" s="1">
        <v>6.6</v>
      </c>
      <c r="J2176" s="1">
        <f>(IMDB_Movies!$C2176-IMDB_Movies!$H2176)</f>
        <v>59400000</v>
      </c>
    </row>
    <row r="2177" ht="14.25" customHeight="1">
      <c r="A2177" s="1" t="s">
        <v>967</v>
      </c>
      <c r="B2177" s="1">
        <v>122.0</v>
      </c>
      <c r="C2177" s="1">
        <v>7.5072454E7</v>
      </c>
      <c r="D2177" s="1" t="s">
        <v>1527</v>
      </c>
      <c r="E2177" s="1" t="s">
        <v>70</v>
      </c>
      <c r="F2177" s="1" t="s">
        <v>3751</v>
      </c>
      <c r="G2177" s="1" t="s">
        <v>14</v>
      </c>
      <c r="H2177" s="1">
        <v>2.0E7</v>
      </c>
      <c r="I2177" s="1">
        <v>6.7</v>
      </c>
      <c r="J2177" s="1">
        <f>(IMDB_Movies!$C2177-IMDB_Movies!$H2177)</f>
        <v>55072454</v>
      </c>
    </row>
    <row r="2178" ht="14.25" customHeight="1">
      <c r="A2178" s="1" t="s">
        <v>271</v>
      </c>
      <c r="B2178" s="1">
        <v>88.0</v>
      </c>
      <c r="C2178" s="1">
        <v>6.5535067E7</v>
      </c>
      <c r="D2178" s="1" t="s">
        <v>631</v>
      </c>
      <c r="E2178" s="1" t="s">
        <v>57</v>
      </c>
      <c r="F2178" s="1" t="s">
        <v>3752</v>
      </c>
      <c r="G2178" s="1" t="s">
        <v>14</v>
      </c>
      <c r="H2178" s="1">
        <v>1.7E7</v>
      </c>
      <c r="I2178" s="1">
        <v>5.7</v>
      </c>
      <c r="J2178" s="1">
        <f>(IMDB_Movies!$C2178-IMDB_Movies!$H2178)</f>
        <v>48535067</v>
      </c>
    </row>
    <row r="2179" ht="14.25" customHeight="1">
      <c r="A2179" s="1" t="s">
        <v>3753</v>
      </c>
      <c r="B2179" s="1">
        <v>110.0</v>
      </c>
      <c r="C2179" s="1">
        <v>1.3998282E7</v>
      </c>
      <c r="D2179" s="1" t="s">
        <v>3754</v>
      </c>
      <c r="E2179" s="1" t="s">
        <v>12</v>
      </c>
      <c r="F2179" s="1" t="s">
        <v>3755</v>
      </c>
      <c r="G2179" s="1" t="s">
        <v>14</v>
      </c>
      <c r="H2179" s="1">
        <v>1.6E7</v>
      </c>
      <c r="I2179" s="1">
        <v>3.1</v>
      </c>
      <c r="J2179" s="1">
        <f>(IMDB_Movies!$C2179-IMDB_Movies!$H2179)</f>
        <v>-2001718</v>
      </c>
    </row>
    <row r="2180" ht="14.25" customHeight="1">
      <c r="A2180" s="1" t="s">
        <v>3539</v>
      </c>
      <c r="B2180" s="1">
        <v>103.0</v>
      </c>
      <c r="C2180" s="1">
        <v>6061759.0</v>
      </c>
      <c r="D2180" s="1" t="s">
        <v>545</v>
      </c>
      <c r="E2180" s="1" t="s">
        <v>57</v>
      </c>
      <c r="F2180" s="1" t="s">
        <v>3756</v>
      </c>
      <c r="G2180" s="1" t="s">
        <v>14</v>
      </c>
      <c r="H2180" s="1">
        <v>1.7E7</v>
      </c>
      <c r="I2180" s="1">
        <v>6.3</v>
      </c>
      <c r="J2180" s="1">
        <f>(IMDB_Movies!$C2180-IMDB_Movies!$H2180)</f>
        <v>-10938241</v>
      </c>
    </row>
    <row r="2181" ht="14.25" customHeight="1">
      <c r="A2181" s="1" t="s">
        <v>2440</v>
      </c>
      <c r="B2181" s="1">
        <v>106.0</v>
      </c>
      <c r="C2181" s="1">
        <v>6.4955956E7</v>
      </c>
      <c r="D2181" s="1" t="s">
        <v>917</v>
      </c>
      <c r="E2181" s="1" t="s">
        <v>57</v>
      </c>
      <c r="F2181" s="1" t="s">
        <v>3757</v>
      </c>
      <c r="G2181" s="1" t="s">
        <v>14</v>
      </c>
      <c r="H2181" s="1">
        <v>1.8E7</v>
      </c>
      <c r="I2181" s="1">
        <v>5.7</v>
      </c>
      <c r="J2181" s="1">
        <f>(IMDB_Movies!$C2181-IMDB_Movies!$H2181)</f>
        <v>46955956</v>
      </c>
    </row>
    <row r="2182" ht="14.25" customHeight="1">
      <c r="A2182" s="1" t="s">
        <v>3758</v>
      </c>
      <c r="B2182" s="1">
        <v>98.0</v>
      </c>
      <c r="C2182" s="1">
        <v>6.0057639E7</v>
      </c>
      <c r="D2182" s="1" t="s">
        <v>3004</v>
      </c>
      <c r="E2182" s="1" t="s">
        <v>57</v>
      </c>
      <c r="F2182" s="1" t="s">
        <v>3759</v>
      </c>
      <c r="G2182" s="1" t="s">
        <v>14</v>
      </c>
      <c r="H2182" s="1">
        <v>1.8E7</v>
      </c>
      <c r="I2182" s="1">
        <v>7.1</v>
      </c>
      <c r="J2182" s="1">
        <f>(IMDB_Movies!$C2182-IMDB_Movies!$H2182)</f>
        <v>42057639</v>
      </c>
    </row>
    <row r="2183" ht="14.25" customHeight="1">
      <c r="A2183" s="1" t="s">
        <v>736</v>
      </c>
      <c r="B2183" s="1">
        <v>68.0</v>
      </c>
      <c r="C2183" s="1">
        <v>5.386803E7</v>
      </c>
      <c r="D2183" s="1" t="s">
        <v>407</v>
      </c>
      <c r="E2183" s="1" t="s">
        <v>57</v>
      </c>
      <c r="F2183" s="1" t="s">
        <v>3760</v>
      </c>
      <c r="G2183" s="1" t="s">
        <v>14</v>
      </c>
      <c r="H2183" s="1">
        <v>1.7E7</v>
      </c>
      <c r="I2183" s="1">
        <v>7.0</v>
      </c>
      <c r="J2183" s="1">
        <f>(IMDB_Movies!$C2183-IMDB_Movies!$H2183)</f>
        <v>36868030</v>
      </c>
    </row>
    <row r="2184" ht="14.25" customHeight="1">
      <c r="A2184" s="1" t="s">
        <v>2380</v>
      </c>
      <c r="B2184" s="1">
        <v>94.0</v>
      </c>
      <c r="C2184" s="1">
        <v>5.9573085E7</v>
      </c>
      <c r="D2184" s="1" t="s">
        <v>981</v>
      </c>
      <c r="E2184" s="1" t="s">
        <v>57</v>
      </c>
      <c r="F2184" s="1" t="s">
        <v>3761</v>
      </c>
      <c r="G2184" s="1" t="s">
        <v>14</v>
      </c>
      <c r="H2184" s="1">
        <v>1.8E7</v>
      </c>
      <c r="I2184" s="1">
        <v>6.1</v>
      </c>
      <c r="J2184" s="1">
        <f>(IMDB_Movies!$C2184-IMDB_Movies!$H2184)</f>
        <v>41573085</v>
      </c>
    </row>
    <row r="2185" ht="14.25" customHeight="1">
      <c r="A2185" s="1" t="s">
        <v>383</v>
      </c>
      <c r="B2185" s="1">
        <v>99.0</v>
      </c>
      <c r="C2185" s="1">
        <v>5.2691009E7</v>
      </c>
      <c r="D2185" s="1" t="s">
        <v>1081</v>
      </c>
      <c r="E2185" s="1" t="s">
        <v>57</v>
      </c>
      <c r="F2185" s="1" t="s">
        <v>3762</v>
      </c>
      <c r="G2185" s="1" t="s">
        <v>14</v>
      </c>
      <c r="H2185" s="1">
        <v>2.1E7</v>
      </c>
      <c r="I2185" s="1">
        <v>6.6</v>
      </c>
      <c r="J2185" s="1">
        <f>(IMDB_Movies!$C2185-IMDB_Movies!$H2185)</f>
        <v>31691009</v>
      </c>
    </row>
    <row r="2186" ht="14.25" customHeight="1">
      <c r="A2186" s="1" t="s">
        <v>509</v>
      </c>
      <c r="B2186" s="1">
        <v>107.0</v>
      </c>
      <c r="C2186" s="1">
        <v>5.9735548E7</v>
      </c>
      <c r="D2186" s="1" t="s">
        <v>1456</v>
      </c>
      <c r="E2186" s="1" t="s">
        <v>12</v>
      </c>
      <c r="F2186" s="1" t="s">
        <v>3763</v>
      </c>
      <c r="G2186" s="1" t="s">
        <v>14</v>
      </c>
      <c r="H2186" s="1">
        <v>1.5E7</v>
      </c>
      <c r="I2186" s="1">
        <v>7.8</v>
      </c>
      <c r="J2186" s="1">
        <f>(IMDB_Movies!$C2186-IMDB_Movies!$H2186)</f>
        <v>44735548</v>
      </c>
    </row>
    <row r="2187" ht="14.25" customHeight="1">
      <c r="A2187" s="1" t="s">
        <v>1706</v>
      </c>
      <c r="B2187" s="1">
        <v>180.0</v>
      </c>
      <c r="C2187" s="1">
        <v>5.16E7</v>
      </c>
      <c r="D2187" s="1" t="s">
        <v>3764</v>
      </c>
      <c r="E2187" s="1" t="s">
        <v>53</v>
      </c>
      <c r="F2187" s="1" t="s">
        <v>3765</v>
      </c>
      <c r="G2187" s="1" t="s">
        <v>14</v>
      </c>
      <c r="H2187" s="1">
        <v>1.8E7</v>
      </c>
      <c r="I2187" s="1">
        <v>8.3</v>
      </c>
      <c r="J2187" s="1">
        <f>(IMDB_Movies!$C2187-IMDB_Movies!$H2187)</f>
        <v>33600000</v>
      </c>
    </row>
    <row r="2188" ht="14.25" customHeight="1">
      <c r="A2188" s="1" t="s">
        <v>3766</v>
      </c>
      <c r="B2188" s="1">
        <v>89.0</v>
      </c>
      <c r="C2188" s="1">
        <v>4.3818159E7</v>
      </c>
      <c r="D2188" s="1" t="s">
        <v>2133</v>
      </c>
      <c r="E2188" s="1" t="s">
        <v>82</v>
      </c>
      <c r="F2188" s="1" t="s">
        <v>3767</v>
      </c>
      <c r="G2188" s="1" t="s">
        <v>14</v>
      </c>
      <c r="H2188" s="1">
        <v>2.0E7</v>
      </c>
      <c r="I2188" s="1">
        <v>3.9</v>
      </c>
      <c r="J2188" s="1">
        <f>(IMDB_Movies!$C2188-IMDB_Movies!$H2188)</f>
        <v>23818159</v>
      </c>
    </row>
    <row r="2189" ht="14.25" customHeight="1">
      <c r="A2189" s="1" t="s">
        <v>762</v>
      </c>
      <c r="B2189" s="1">
        <v>97.0</v>
      </c>
      <c r="C2189" s="1">
        <v>8.6049418E7</v>
      </c>
      <c r="D2189" s="1" t="s">
        <v>57</v>
      </c>
      <c r="E2189" s="1" t="s">
        <v>57</v>
      </c>
      <c r="F2189" s="1" t="s">
        <v>3768</v>
      </c>
      <c r="G2189" s="1" t="s">
        <v>14</v>
      </c>
      <c r="H2189" s="1">
        <v>1.7E7</v>
      </c>
      <c r="I2189" s="1">
        <v>7.0</v>
      </c>
      <c r="J2189" s="1">
        <f>(IMDB_Movies!$C2189-IMDB_Movies!$H2189)</f>
        <v>69049418</v>
      </c>
    </row>
    <row r="2190" ht="14.25" customHeight="1">
      <c r="A2190" s="1" t="s">
        <v>3769</v>
      </c>
      <c r="B2190" s="1">
        <v>113.0</v>
      </c>
      <c r="C2190" s="1">
        <v>4.3601508E7</v>
      </c>
      <c r="D2190" s="1" t="s">
        <v>545</v>
      </c>
      <c r="E2190" s="1" t="s">
        <v>57</v>
      </c>
      <c r="F2190" s="1" t="s">
        <v>3770</v>
      </c>
      <c r="G2190" s="1" t="s">
        <v>14</v>
      </c>
      <c r="H2190" s="1">
        <v>1.8E7</v>
      </c>
      <c r="I2190" s="1">
        <v>6.7</v>
      </c>
      <c r="J2190" s="1">
        <f>(IMDB_Movies!$C2190-IMDB_Movies!$H2190)</f>
        <v>25601508</v>
      </c>
    </row>
    <row r="2191" ht="14.25" customHeight="1">
      <c r="A2191" s="1" t="s">
        <v>3734</v>
      </c>
      <c r="B2191" s="1">
        <v>131.0</v>
      </c>
      <c r="C2191" s="1">
        <v>4.1300105E7</v>
      </c>
      <c r="D2191" s="1" t="s">
        <v>2670</v>
      </c>
      <c r="E2191" s="1" t="s">
        <v>70</v>
      </c>
      <c r="F2191" s="1" t="s">
        <v>3771</v>
      </c>
      <c r="G2191" s="1" t="s">
        <v>14</v>
      </c>
      <c r="H2191" s="1">
        <v>1.98E7</v>
      </c>
      <c r="I2191" s="1">
        <v>7.3</v>
      </c>
      <c r="J2191" s="1">
        <f>(IMDB_Movies!$C2191-IMDB_Movies!$H2191)</f>
        <v>21500105</v>
      </c>
    </row>
    <row r="2192" ht="14.25" customHeight="1">
      <c r="A2192" s="1" t="s">
        <v>1667</v>
      </c>
      <c r="B2192" s="1">
        <v>103.0</v>
      </c>
      <c r="C2192" s="1">
        <v>4.1382841E7</v>
      </c>
      <c r="D2192" s="1" t="s">
        <v>907</v>
      </c>
      <c r="E2192" s="1" t="s">
        <v>57</v>
      </c>
      <c r="F2192" s="1" t="s">
        <v>3772</v>
      </c>
      <c r="G2192" s="1" t="s">
        <v>14</v>
      </c>
      <c r="H2192" s="1">
        <v>1.8E7</v>
      </c>
      <c r="I2192" s="1">
        <v>6.3</v>
      </c>
      <c r="J2192" s="1">
        <f>(IMDB_Movies!$C2192-IMDB_Movies!$H2192)</f>
        <v>23382841</v>
      </c>
    </row>
    <row r="2193" ht="14.25" customHeight="1">
      <c r="A2193" s="1" t="s">
        <v>448</v>
      </c>
      <c r="B2193" s="1">
        <v>119.0</v>
      </c>
      <c r="C2193" s="1">
        <v>4.2335698E7</v>
      </c>
      <c r="D2193" s="1" t="s">
        <v>545</v>
      </c>
      <c r="E2193" s="1" t="s">
        <v>57</v>
      </c>
      <c r="F2193" s="1" t="s">
        <v>3773</v>
      </c>
      <c r="G2193" s="1" t="s">
        <v>14</v>
      </c>
      <c r="H2193" s="1">
        <v>1.8E7</v>
      </c>
      <c r="I2193" s="1">
        <v>7.8</v>
      </c>
      <c r="J2193" s="1">
        <f>(IMDB_Movies!$C2193-IMDB_Movies!$H2193)</f>
        <v>24335698</v>
      </c>
    </row>
    <row r="2194" ht="14.25" customHeight="1">
      <c r="A2194" s="1" t="s">
        <v>2736</v>
      </c>
      <c r="B2194" s="1">
        <v>98.0</v>
      </c>
      <c r="C2194" s="1">
        <v>3.3404871E7</v>
      </c>
      <c r="D2194" s="1" t="s">
        <v>70</v>
      </c>
      <c r="E2194" s="1" t="s">
        <v>70</v>
      </c>
      <c r="F2194" s="1" t="s">
        <v>3774</v>
      </c>
      <c r="G2194" s="1" t="s">
        <v>14</v>
      </c>
      <c r="H2194" s="1">
        <v>1.8E7</v>
      </c>
      <c r="I2194" s="1">
        <v>7.3</v>
      </c>
      <c r="J2194" s="1">
        <f>(IMDB_Movies!$C2194-IMDB_Movies!$H2194)</f>
        <v>15404871</v>
      </c>
    </row>
    <row r="2195" ht="14.25" customHeight="1">
      <c r="A2195" s="1" t="s">
        <v>456</v>
      </c>
      <c r="B2195" s="1">
        <v>111.0</v>
      </c>
      <c r="C2195" s="1">
        <v>3.147143E7</v>
      </c>
      <c r="D2195" s="1" t="s">
        <v>1008</v>
      </c>
      <c r="E2195" s="1" t="s">
        <v>70</v>
      </c>
      <c r="F2195" s="1" t="s">
        <v>3775</v>
      </c>
      <c r="G2195" s="1" t="s">
        <v>14</v>
      </c>
      <c r="H2195" s="1">
        <v>1.5E7</v>
      </c>
      <c r="I2195" s="1">
        <v>7.6</v>
      </c>
      <c r="J2195" s="1">
        <f>(IMDB_Movies!$C2195-IMDB_Movies!$H2195)</f>
        <v>16471430</v>
      </c>
    </row>
    <row r="2196" ht="14.25" customHeight="1">
      <c r="A2196" s="1" t="s">
        <v>3776</v>
      </c>
      <c r="B2196" s="1">
        <v>94.0</v>
      </c>
      <c r="C2196" s="1">
        <v>3.022264E7</v>
      </c>
      <c r="D2196" s="1" t="s">
        <v>2592</v>
      </c>
      <c r="E2196" s="1" t="s">
        <v>70</v>
      </c>
      <c r="F2196" s="1" t="s">
        <v>3777</v>
      </c>
      <c r="G2196" s="1" t="s">
        <v>14</v>
      </c>
      <c r="H2196" s="1">
        <v>2.5E7</v>
      </c>
      <c r="I2196" s="1">
        <v>5.3</v>
      </c>
      <c r="J2196" s="1">
        <f>(IMDB_Movies!$C2196-IMDB_Movies!$H2196)</f>
        <v>5222640</v>
      </c>
    </row>
    <row r="2197" ht="14.25" customHeight="1">
      <c r="A2197" s="1" t="s">
        <v>3778</v>
      </c>
      <c r="B2197" s="1">
        <v>81.0</v>
      </c>
      <c r="C2197" s="1">
        <v>2.6906039E7</v>
      </c>
      <c r="D2197" s="1" t="s">
        <v>795</v>
      </c>
      <c r="E2197" s="1" t="s">
        <v>12</v>
      </c>
      <c r="F2197" s="1" t="s">
        <v>3779</v>
      </c>
      <c r="G2197" s="1" t="s">
        <v>14</v>
      </c>
      <c r="H2197" s="1">
        <v>1.8E7</v>
      </c>
      <c r="I2197" s="1">
        <v>5.3</v>
      </c>
      <c r="J2197" s="1">
        <f>(IMDB_Movies!$C2197-IMDB_Movies!$H2197)</f>
        <v>8906039</v>
      </c>
    </row>
    <row r="2198" ht="14.25" customHeight="1">
      <c r="A2198" s="1" t="s">
        <v>1837</v>
      </c>
      <c r="B2198" s="1">
        <v>89.0</v>
      </c>
      <c r="C2198" s="1">
        <v>2.1378E7</v>
      </c>
      <c r="D2198" s="1" t="s">
        <v>2475</v>
      </c>
      <c r="E2198" s="1" t="s">
        <v>78</v>
      </c>
      <c r="F2198" s="1" t="s">
        <v>3780</v>
      </c>
      <c r="G2198" s="1" t="s">
        <v>14</v>
      </c>
      <c r="H2198" s="1">
        <v>1000000.0</v>
      </c>
      <c r="I2198" s="1">
        <v>6.8</v>
      </c>
      <c r="J2198" s="1">
        <f>(IMDB_Movies!$C2198-IMDB_Movies!$H2198)</f>
        <v>20378000</v>
      </c>
    </row>
    <row r="2199" ht="14.25" customHeight="1">
      <c r="A2199" s="1" t="s">
        <v>3781</v>
      </c>
      <c r="B2199" s="1">
        <v>106.0</v>
      </c>
      <c r="C2199" s="1">
        <v>4.3853424E7</v>
      </c>
      <c r="D2199" s="1" t="s">
        <v>3782</v>
      </c>
      <c r="E2199" s="1" t="s">
        <v>53</v>
      </c>
      <c r="F2199" s="1" t="s">
        <v>3783</v>
      </c>
      <c r="G2199" s="1" t="s">
        <v>14</v>
      </c>
      <c r="H2199" s="1">
        <v>1.8E7</v>
      </c>
      <c r="I2199" s="1">
        <v>7.1</v>
      </c>
      <c r="J2199" s="1">
        <f>(IMDB_Movies!$C2199-IMDB_Movies!$H2199)</f>
        <v>25853424</v>
      </c>
    </row>
    <row r="2200" ht="14.25" customHeight="1">
      <c r="A2200" s="1" t="s">
        <v>3784</v>
      </c>
      <c r="B2200" s="1">
        <v>86.0</v>
      </c>
      <c r="C2200" s="1">
        <v>2.3993605E7</v>
      </c>
      <c r="D2200" s="1" t="s">
        <v>3004</v>
      </c>
      <c r="E2200" s="1" t="s">
        <v>57</v>
      </c>
      <c r="F2200" s="1" t="s">
        <v>3785</v>
      </c>
      <c r="G2200" s="1" t="s">
        <v>14</v>
      </c>
      <c r="H2200" s="1">
        <v>1.8E7</v>
      </c>
      <c r="I2200" s="1">
        <v>5.8</v>
      </c>
      <c r="J2200" s="1">
        <f>(IMDB_Movies!$C2200-IMDB_Movies!$H2200)</f>
        <v>5993605</v>
      </c>
    </row>
    <row r="2201" ht="14.25" customHeight="1">
      <c r="A2201" s="1" t="s">
        <v>3145</v>
      </c>
      <c r="B2201" s="1">
        <v>103.0</v>
      </c>
      <c r="C2201" s="1">
        <v>2.64E7</v>
      </c>
      <c r="D2201" s="1" t="s">
        <v>16</v>
      </c>
      <c r="E2201" s="1" t="s">
        <v>12</v>
      </c>
      <c r="F2201" s="1" t="s">
        <v>3786</v>
      </c>
      <c r="G2201" s="1" t="s">
        <v>14</v>
      </c>
      <c r="H2201" s="1">
        <v>1.8E7</v>
      </c>
      <c r="I2201" s="1">
        <v>5.8</v>
      </c>
      <c r="J2201" s="1">
        <f>(IMDB_Movies!$C2201-IMDB_Movies!$H2201)</f>
        <v>8400000</v>
      </c>
    </row>
    <row r="2202" ht="14.25" customHeight="1">
      <c r="A2202" s="1" t="s">
        <v>234</v>
      </c>
      <c r="B2202" s="1">
        <v>121.0</v>
      </c>
      <c r="C2202" s="1">
        <v>45250.0</v>
      </c>
      <c r="D2202" s="1" t="s">
        <v>616</v>
      </c>
      <c r="E2202" s="1" t="s">
        <v>53</v>
      </c>
      <c r="F2202" s="1" t="s">
        <v>3787</v>
      </c>
      <c r="G2202" s="1" t="s">
        <v>14</v>
      </c>
      <c r="H2202" s="1">
        <v>1.8E7</v>
      </c>
      <c r="I2202" s="1">
        <v>8.3</v>
      </c>
      <c r="J2202" s="1">
        <f>(IMDB_Movies!$C2202-IMDB_Movies!$H2202)</f>
        <v>-17954750</v>
      </c>
    </row>
    <row r="2203" ht="14.25" customHeight="1">
      <c r="A2203" s="1" t="s">
        <v>3788</v>
      </c>
      <c r="B2203" s="1">
        <v>109.0</v>
      </c>
      <c r="C2203" s="1">
        <v>2.292739E7</v>
      </c>
      <c r="D2203" s="1" t="s">
        <v>129</v>
      </c>
      <c r="E2203" s="1" t="s">
        <v>70</v>
      </c>
      <c r="F2203" s="1" t="s">
        <v>3789</v>
      </c>
      <c r="G2203" s="1" t="s">
        <v>14</v>
      </c>
      <c r="H2203" s="1">
        <v>1.8E7</v>
      </c>
      <c r="I2203" s="1">
        <v>5.6</v>
      </c>
      <c r="J2203" s="1">
        <f>(IMDB_Movies!$C2203-IMDB_Movies!$H2203)</f>
        <v>4927390</v>
      </c>
    </row>
    <row r="2204" ht="14.25" customHeight="1">
      <c r="A2204" s="1" t="s">
        <v>1104</v>
      </c>
      <c r="B2204" s="1">
        <v>109.0</v>
      </c>
      <c r="C2204" s="1">
        <v>4250320.0</v>
      </c>
      <c r="D2204" s="1" t="s">
        <v>3790</v>
      </c>
      <c r="E2204" s="1" t="s">
        <v>43</v>
      </c>
      <c r="F2204" s="1" t="s">
        <v>3791</v>
      </c>
      <c r="G2204" s="1" t="s">
        <v>14</v>
      </c>
      <c r="H2204" s="1">
        <v>1.8E7</v>
      </c>
      <c r="I2204" s="1">
        <v>6.8</v>
      </c>
      <c r="J2204" s="1">
        <f>(IMDB_Movies!$C2204-IMDB_Movies!$H2204)</f>
        <v>-13749680</v>
      </c>
    </row>
    <row r="2205" ht="14.25" customHeight="1">
      <c r="A2205" s="1" t="s">
        <v>3792</v>
      </c>
      <c r="B2205" s="1">
        <v>123.0</v>
      </c>
      <c r="C2205" s="1">
        <v>2.2452209E7</v>
      </c>
      <c r="D2205" s="1" t="s">
        <v>1221</v>
      </c>
      <c r="E2205" s="1" t="s">
        <v>57</v>
      </c>
      <c r="F2205" s="1" t="s">
        <v>3793</v>
      </c>
      <c r="G2205" s="1" t="s">
        <v>14</v>
      </c>
      <c r="H2205" s="1">
        <v>1.8E7</v>
      </c>
      <c r="I2205" s="1">
        <v>5.0</v>
      </c>
      <c r="J2205" s="1">
        <f>(IMDB_Movies!$C2205-IMDB_Movies!$H2205)</f>
        <v>4452209</v>
      </c>
    </row>
    <row r="2206" ht="14.25" customHeight="1">
      <c r="A2206" s="1" t="s">
        <v>1815</v>
      </c>
      <c r="B2206" s="1">
        <v>94.0</v>
      </c>
      <c r="C2206" s="1">
        <v>1.8329466E7</v>
      </c>
      <c r="D2206" s="1" t="s">
        <v>2553</v>
      </c>
      <c r="E2206" s="1" t="s">
        <v>43</v>
      </c>
      <c r="F2206" s="1" t="s">
        <v>3794</v>
      </c>
      <c r="G2206" s="1" t="s">
        <v>14</v>
      </c>
      <c r="H2206" s="1">
        <v>1.8E7</v>
      </c>
      <c r="I2206" s="1">
        <v>7.6</v>
      </c>
      <c r="J2206" s="1">
        <f>(IMDB_Movies!$C2206-IMDB_Movies!$H2206)</f>
        <v>329466</v>
      </c>
    </row>
    <row r="2207" ht="14.25" customHeight="1">
      <c r="A2207" s="1" t="s">
        <v>2736</v>
      </c>
      <c r="B2207" s="1">
        <v>94.0</v>
      </c>
      <c r="C2207" s="1">
        <v>1.707123E7</v>
      </c>
      <c r="D2207" s="1" t="s">
        <v>407</v>
      </c>
      <c r="E2207" s="1" t="s">
        <v>57</v>
      </c>
      <c r="F2207" s="1" t="s">
        <v>3795</v>
      </c>
      <c r="G2207" s="1" t="s">
        <v>14</v>
      </c>
      <c r="H2207" s="1">
        <v>1.8E7</v>
      </c>
      <c r="I2207" s="1">
        <v>6.7</v>
      </c>
      <c r="J2207" s="1">
        <f>(IMDB_Movies!$C2207-IMDB_Movies!$H2207)</f>
        <v>-928770</v>
      </c>
    </row>
    <row r="2208" ht="14.25" customHeight="1">
      <c r="A2208" s="1" t="s">
        <v>3796</v>
      </c>
      <c r="B2208" s="1">
        <v>115.0</v>
      </c>
      <c r="C2208" s="1">
        <v>1.717487E7</v>
      </c>
      <c r="D2208" s="1" t="s">
        <v>2592</v>
      </c>
      <c r="E2208" s="1" t="s">
        <v>70</v>
      </c>
      <c r="F2208" s="1" t="s">
        <v>3797</v>
      </c>
      <c r="G2208" s="1" t="s">
        <v>14</v>
      </c>
      <c r="H2208" s="1">
        <v>1.8E7</v>
      </c>
      <c r="I2208" s="1">
        <v>6.7</v>
      </c>
      <c r="J2208" s="1">
        <f>(IMDB_Movies!$C2208-IMDB_Movies!$H2208)</f>
        <v>-825130</v>
      </c>
    </row>
    <row r="2209" ht="14.25" customHeight="1">
      <c r="A2209" s="1" t="s">
        <v>3355</v>
      </c>
      <c r="B2209" s="1">
        <v>107.0</v>
      </c>
      <c r="C2209" s="1">
        <v>2.6284475E7</v>
      </c>
      <c r="D2209" s="1" t="s">
        <v>57</v>
      </c>
      <c r="E2209" s="1" t="s">
        <v>57</v>
      </c>
      <c r="F2209" s="1" t="s">
        <v>3798</v>
      </c>
      <c r="G2209" s="1" t="s">
        <v>14</v>
      </c>
      <c r="H2209" s="1">
        <v>1.7E7</v>
      </c>
      <c r="I2209" s="1">
        <v>5.7</v>
      </c>
      <c r="J2209" s="1">
        <f>(IMDB_Movies!$C2209-IMDB_Movies!$H2209)</f>
        <v>9284475</v>
      </c>
    </row>
    <row r="2210" ht="14.25" customHeight="1">
      <c r="A2210" s="1" t="s">
        <v>3799</v>
      </c>
      <c r="B2210" s="1">
        <v>91.0</v>
      </c>
      <c r="C2210" s="1">
        <v>1.6702864E7</v>
      </c>
      <c r="D2210" s="1" t="s">
        <v>407</v>
      </c>
      <c r="E2210" s="1" t="s">
        <v>57</v>
      </c>
      <c r="F2210" s="1" t="s">
        <v>3800</v>
      </c>
      <c r="G2210" s="1" t="s">
        <v>14</v>
      </c>
      <c r="H2210" s="1">
        <v>1.8E7</v>
      </c>
      <c r="I2210" s="1">
        <v>5.2</v>
      </c>
      <c r="J2210" s="1">
        <f>(IMDB_Movies!$C2210-IMDB_Movies!$H2210)</f>
        <v>-1297136</v>
      </c>
    </row>
    <row r="2211" ht="14.25" customHeight="1">
      <c r="A2211" s="1" t="s">
        <v>2252</v>
      </c>
      <c r="B2211" s="1">
        <v>125.0</v>
      </c>
      <c r="C2211" s="1">
        <v>1.5561627E7</v>
      </c>
      <c r="D2211" s="1" t="s">
        <v>70</v>
      </c>
      <c r="E2211" s="1" t="s">
        <v>70</v>
      </c>
      <c r="F2211" s="1" t="s">
        <v>3801</v>
      </c>
      <c r="G2211" s="1" t="s">
        <v>14</v>
      </c>
      <c r="H2211" s="1">
        <v>1.8E7</v>
      </c>
      <c r="I2211" s="1">
        <v>7.5</v>
      </c>
      <c r="J2211" s="1">
        <f>(IMDB_Movies!$C2211-IMDB_Movies!$H2211)</f>
        <v>-2438373</v>
      </c>
    </row>
    <row r="2212" ht="14.25" customHeight="1">
      <c r="A2212" s="1" t="s">
        <v>1815</v>
      </c>
      <c r="B2212" s="1">
        <v>122.0</v>
      </c>
      <c r="C2212" s="1">
        <v>1.7750583E7</v>
      </c>
      <c r="D2212" s="1" t="s">
        <v>586</v>
      </c>
      <c r="E2212" s="1" t="s">
        <v>53</v>
      </c>
      <c r="F2212" s="1" t="s">
        <v>3802</v>
      </c>
      <c r="G2212" s="1" t="s">
        <v>14</v>
      </c>
      <c r="H2212" s="1">
        <v>3.0E7</v>
      </c>
      <c r="I2212" s="1">
        <v>7.2</v>
      </c>
      <c r="J2212" s="1">
        <f>(IMDB_Movies!$C2212-IMDB_Movies!$H2212)</f>
        <v>-12249417</v>
      </c>
    </row>
    <row r="2213" ht="14.25" customHeight="1">
      <c r="A2213" s="1" t="s">
        <v>490</v>
      </c>
      <c r="B2213" s="1">
        <v>102.0</v>
      </c>
      <c r="C2213" s="1">
        <v>1.4793904E7</v>
      </c>
      <c r="D2213" s="1" t="s">
        <v>631</v>
      </c>
      <c r="E2213" s="1" t="s">
        <v>57</v>
      </c>
      <c r="F2213" s="1" t="s">
        <v>3803</v>
      </c>
      <c r="G2213" s="1" t="s">
        <v>14</v>
      </c>
      <c r="H2213" s="1">
        <v>1.8E7</v>
      </c>
      <c r="I2213" s="1">
        <v>5.3</v>
      </c>
      <c r="J2213" s="1">
        <f>(IMDB_Movies!$C2213-IMDB_Movies!$H2213)</f>
        <v>-3206096</v>
      </c>
    </row>
    <row r="2214" ht="14.25" customHeight="1">
      <c r="A2214" s="1" t="s">
        <v>2934</v>
      </c>
      <c r="B2214" s="1">
        <v>90.0</v>
      </c>
      <c r="C2214" s="1">
        <v>1.5281286E7</v>
      </c>
      <c r="D2214" s="1" t="s">
        <v>545</v>
      </c>
      <c r="E2214" s="1" t="s">
        <v>57</v>
      </c>
      <c r="F2214" s="1" t="s">
        <v>3804</v>
      </c>
      <c r="G2214" s="1" t="s">
        <v>14</v>
      </c>
      <c r="H2214" s="1">
        <v>1.8E7</v>
      </c>
      <c r="I2214" s="1">
        <v>6.5</v>
      </c>
      <c r="J2214" s="1">
        <f>(IMDB_Movies!$C2214-IMDB_Movies!$H2214)</f>
        <v>-2718714</v>
      </c>
    </row>
    <row r="2215" ht="14.25" customHeight="1">
      <c r="A2215" s="1" t="s">
        <v>3805</v>
      </c>
      <c r="B2215" s="1">
        <v>98.0</v>
      </c>
      <c r="C2215" s="1">
        <v>8000000.0</v>
      </c>
      <c r="D2215" s="1" t="s">
        <v>80</v>
      </c>
      <c r="E2215" s="1" t="s">
        <v>12</v>
      </c>
      <c r="F2215" s="1" t="s">
        <v>3806</v>
      </c>
      <c r="G2215" s="1" t="s">
        <v>14</v>
      </c>
      <c r="H2215" s="1">
        <v>1.8E7</v>
      </c>
      <c r="I2215" s="1">
        <v>5.0</v>
      </c>
      <c r="J2215" s="1">
        <f>(IMDB_Movies!$C2215-IMDB_Movies!$H2215)</f>
        <v>-10000000</v>
      </c>
    </row>
    <row r="2216" ht="14.25" customHeight="1">
      <c r="A2216" s="1" t="s">
        <v>3807</v>
      </c>
      <c r="B2216" s="1">
        <v>109.0</v>
      </c>
      <c r="C2216" s="1">
        <v>1.3491653E7</v>
      </c>
      <c r="D2216" s="1" t="s">
        <v>1420</v>
      </c>
      <c r="E2216" s="1" t="s">
        <v>70</v>
      </c>
      <c r="F2216" s="1" t="s">
        <v>3808</v>
      </c>
      <c r="G2216" s="1" t="s">
        <v>14</v>
      </c>
      <c r="H2216" s="1">
        <v>1.8E7</v>
      </c>
      <c r="I2216" s="1">
        <v>6.1</v>
      </c>
      <c r="J2216" s="1">
        <f>(IMDB_Movies!$C2216-IMDB_Movies!$H2216)</f>
        <v>-4508347</v>
      </c>
    </row>
    <row r="2217" ht="14.25" customHeight="1">
      <c r="A2217" s="1" t="s">
        <v>3809</v>
      </c>
      <c r="B2217" s="1">
        <v>90.0</v>
      </c>
      <c r="C2217" s="1">
        <v>1.0494494E7</v>
      </c>
      <c r="D2217" s="1" t="s">
        <v>185</v>
      </c>
      <c r="E2217" s="1" t="s">
        <v>12</v>
      </c>
      <c r="F2217" s="1" t="s">
        <v>3810</v>
      </c>
      <c r="G2217" s="1" t="s">
        <v>14</v>
      </c>
      <c r="H2217" s="1">
        <v>1.8E7</v>
      </c>
      <c r="I2217" s="1">
        <v>4.4</v>
      </c>
      <c r="J2217" s="1">
        <f>(IMDB_Movies!$C2217-IMDB_Movies!$H2217)</f>
        <v>-7505506</v>
      </c>
    </row>
    <row r="2218" ht="14.25" customHeight="1">
      <c r="A2218" s="1" t="s">
        <v>425</v>
      </c>
      <c r="B2218" s="1">
        <v>112.0</v>
      </c>
      <c r="C2218" s="1">
        <v>7837632.0</v>
      </c>
      <c r="D2218" s="1" t="s">
        <v>70</v>
      </c>
      <c r="E2218" s="1" t="s">
        <v>70</v>
      </c>
      <c r="F2218" s="1" t="s">
        <v>3811</v>
      </c>
      <c r="G2218" s="1" t="s">
        <v>14</v>
      </c>
      <c r="H2218" s="1">
        <v>1.8E7</v>
      </c>
      <c r="I2218" s="1">
        <v>7.5</v>
      </c>
      <c r="J2218" s="1">
        <f>(IMDB_Movies!$C2218-IMDB_Movies!$H2218)</f>
        <v>-10162368</v>
      </c>
    </row>
    <row r="2219" ht="14.25" customHeight="1">
      <c r="A2219" s="1" t="s">
        <v>1360</v>
      </c>
      <c r="B2219" s="1">
        <v>94.0</v>
      </c>
      <c r="C2219" s="1">
        <v>1.5155772E7</v>
      </c>
      <c r="D2219" s="1" t="s">
        <v>545</v>
      </c>
      <c r="E2219" s="1" t="s">
        <v>57</v>
      </c>
      <c r="F2219" s="1" t="s">
        <v>3812</v>
      </c>
      <c r="G2219" s="1" t="s">
        <v>14</v>
      </c>
      <c r="H2219" s="1">
        <v>1.8E7</v>
      </c>
      <c r="I2219" s="1">
        <v>5.7</v>
      </c>
      <c r="J2219" s="1">
        <f>(IMDB_Movies!$C2219-IMDB_Movies!$H2219)</f>
        <v>-2844228</v>
      </c>
    </row>
    <row r="2220" ht="14.25" customHeight="1">
      <c r="A2220" s="1" t="s">
        <v>3813</v>
      </c>
      <c r="B2220" s="1">
        <v>105.0</v>
      </c>
      <c r="C2220" s="1">
        <v>8508843.0</v>
      </c>
      <c r="D2220" s="1" t="s">
        <v>1470</v>
      </c>
      <c r="E2220" s="1" t="s">
        <v>43</v>
      </c>
      <c r="F2220" s="1" t="s">
        <v>3814</v>
      </c>
      <c r="G2220" s="1" t="s">
        <v>14</v>
      </c>
      <c r="H2220" s="1">
        <v>1.8E7</v>
      </c>
      <c r="I2220" s="1">
        <v>5.5</v>
      </c>
      <c r="J2220" s="1">
        <f>(IMDB_Movies!$C2220-IMDB_Movies!$H2220)</f>
        <v>-9491157</v>
      </c>
    </row>
    <row r="2221" ht="14.25" customHeight="1">
      <c r="A2221" s="1" t="s">
        <v>3815</v>
      </c>
      <c r="B2221" s="1">
        <v>104.0</v>
      </c>
      <c r="C2221" s="1">
        <v>7739049.0</v>
      </c>
      <c r="D2221" s="1" t="s">
        <v>545</v>
      </c>
      <c r="E2221" s="1" t="s">
        <v>57</v>
      </c>
      <c r="F2221" s="1" t="s">
        <v>3816</v>
      </c>
      <c r="G2221" s="1" t="s">
        <v>14</v>
      </c>
      <c r="H2221" s="1">
        <v>1.8E7</v>
      </c>
      <c r="I2221" s="1">
        <v>7.1</v>
      </c>
      <c r="J2221" s="1">
        <f>(IMDB_Movies!$C2221-IMDB_Movies!$H2221)</f>
        <v>-10260951</v>
      </c>
    </row>
    <row r="2222" ht="14.25" customHeight="1">
      <c r="A2222" s="1" t="s">
        <v>1777</v>
      </c>
      <c r="B2222" s="1">
        <v>112.0</v>
      </c>
      <c r="C2222" s="1">
        <v>6734844.0</v>
      </c>
      <c r="D2222" s="1" t="s">
        <v>129</v>
      </c>
      <c r="E2222" s="1" t="s">
        <v>70</v>
      </c>
      <c r="F2222" s="1" t="s">
        <v>3817</v>
      </c>
      <c r="G2222" s="1" t="s">
        <v>14</v>
      </c>
      <c r="H2222" s="1">
        <v>1.7E7</v>
      </c>
      <c r="I2222" s="1">
        <v>5.9</v>
      </c>
      <c r="J2222" s="1">
        <f>(IMDB_Movies!$C2222-IMDB_Movies!$H2222)</f>
        <v>-10265156</v>
      </c>
    </row>
    <row r="2223" ht="14.25" customHeight="1">
      <c r="A2223" s="1" t="s">
        <v>3818</v>
      </c>
      <c r="B2223" s="1">
        <v>108.0</v>
      </c>
      <c r="C2223" s="1">
        <v>6000000.0</v>
      </c>
      <c r="D2223" s="1" t="s">
        <v>16</v>
      </c>
      <c r="E2223" s="1" t="s">
        <v>12</v>
      </c>
      <c r="F2223" s="1" t="s">
        <v>3819</v>
      </c>
      <c r="G2223" s="1" t="s">
        <v>14</v>
      </c>
      <c r="H2223" s="1">
        <v>1.8E7</v>
      </c>
      <c r="I2223" s="1">
        <v>6.7</v>
      </c>
      <c r="J2223" s="1">
        <f>(IMDB_Movies!$C2223-IMDB_Movies!$H2223)</f>
        <v>-12000000</v>
      </c>
    </row>
    <row r="2224" ht="14.25" customHeight="1">
      <c r="A2224" s="1" t="s">
        <v>3062</v>
      </c>
      <c r="B2224" s="1">
        <v>112.0</v>
      </c>
      <c r="C2224" s="1">
        <v>6615578.0</v>
      </c>
      <c r="D2224" s="1" t="s">
        <v>2141</v>
      </c>
      <c r="E2224" s="1" t="s">
        <v>53</v>
      </c>
      <c r="F2224" s="1" t="s">
        <v>3820</v>
      </c>
      <c r="G2224" s="1" t="s">
        <v>14</v>
      </c>
      <c r="H2224" s="1">
        <v>1.3E7</v>
      </c>
      <c r="I2224" s="1">
        <v>7.0</v>
      </c>
      <c r="J2224" s="1">
        <f>(IMDB_Movies!$C2224-IMDB_Movies!$H2224)</f>
        <v>-6384422</v>
      </c>
    </row>
    <row r="2225" ht="14.25" customHeight="1">
      <c r="A2225" s="1" t="s">
        <v>151</v>
      </c>
      <c r="B2225" s="1">
        <v>127.0</v>
      </c>
      <c r="C2225" s="1">
        <v>5887457.0</v>
      </c>
      <c r="D2225" s="1" t="s">
        <v>1451</v>
      </c>
      <c r="E2225" s="1" t="s">
        <v>53</v>
      </c>
      <c r="F2225" s="1" t="s">
        <v>3821</v>
      </c>
      <c r="G2225" s="1" t="s">
        <v>14</v>
      </c>
      <c r="H2225" s="1">
        <v>1.8E7</v>
      </c>
      <c r="I2225" s="1">
        <v>7.9</v>
      </c>
      <c r="J2225" s="1">
        <f>(IMDB_Movies!$C2225-IMDB_Movies!$H2225)</f>
        <v>-12112543</v>
      </c>
    </row>
    <row r="2226" ht="14.25" customHeight="1">
      <c r="A2226" s="1" t="s">
        <v>2713</v>
      </c>
      <c r="B2226" s="1">
        <v>111.0</v>
      </c>
      <c r="C2226" s="1">
        <v>1.3362308E7</v>
      </c>
      <c r="D2226" s="1" t="s">
        <v>70</v>
      </c>
      <c r="E2226" s="1" t="s">
        <v>70</v>
      </c>
      <c r="F2226" s="1" t="s">
        <v>3822</v>
      </c>
      <c r="G2226" s="1" t="s">
        <v>14</v>
      </c>
      <c r="H2226" s="1">
        <v>1.8E7</v>
      </c>
      <c r="I2226" s="1">
        <v>6.9</v>
      </c>
      <c r="J2226" s="1">
        <f>(IMDB_Movies!$C2226-IMDB_Movies!$H2226)</f>
        <v>-4637692</v>
      </c>
    </row>
    <row r="2227" ht="14.25" customHeight="1">
      <c r="A2227" s="1" t="s">
        <v>753</v>
      </c>
      <c r="B2227" s="1">
        <v>126.0</v>
      </c>
      <c r="C2227" s="1">
        <v>5701643.0</v>
      </c>
      <c r="D2227" s="1" t="s">
        <v>1210</v>
      </c>
      <c r="E2227" s="1" t="s">
        <v>43</v>
      </c>
      <c r="F2227" s="1" t="s">
        <v>3823</v>
      </c>
      <c r="G2227" s="1" t="s">
        <v>142</v>
      </c>
      <c r="H2227" s="1">
        <v>2.0E7</v>
      </c>
      <c r="I2227" s="1">
        <v>7.3</v>
      </c>
      <c r="J2227" s="1">
        <f>(IMDB_Movies!$C2227-IMDB_Movies!$H2227)</f>
        <v>-14298357</v>
      </c>
    </row>
    <row r="2228" ht="14.25" customHeight="1">
      <c r="A2228" s="1" t="s">
        <v>503</v>
      </c>
      <c r="B2228" s="1">
        <v>114.0</v>
      </c>
      <c r="C2228" s="1">
        <v>5694401.0</v>
      </c>
      <c r="D2228" s="1" t="s">
        <v>185</v>
      </c>
      <c r="E2228" s="1" t="s">
        <v>12</v>
      </c>
      <c r="F2228" s="1" t="s">
        <v>3824</v>
      </c>
      <c r="G2228" s="1" t="s">
        <v>14</v>
      </c>
      <c r="H2228" s="1">
        <v>1.8E7</v>
      </c>
      <c r="I2228" s="1">
        <v>7.3</v>
      </c>
      <c r="J2228" s="1">
        <f>(IMDB_Movies!$C2228-IMDB_Movies!$H2228)</f>
        <v>-12305599</v>
      </c>
    </row>
    <row r="2229" ht="14.25" customHeight="1">
      <c r="A2229" s="1" t="s">
        <v>3825</v>
      </c>
      <c r="B2229" s="1">
        <v>99.0</v>
      </c>
      <c r="C2229" s="1">
        <v>5333658.0</v>
      </c>
      <c r="D2229" s="1" t="s">
        <v>288</v>
      </c>
      <c r="E2229" s="1" t="s">
        <v>12</v>
      </c>
      <c r="F2229" s="1" t="s">
        <v>3826</v>
      </c>
      <c r="G2229" s="1" t="s">
        <v>14</v>
      </c>
      <c r="H2229" s="1">
        <v>2.0E7</v>
      </c>
      <c r="I2229" s="1">
        <v>3.5</v>
      </c>
      <c r="J2229" s="1">
        <f>(IMDB_Movies!$C2229-IMDB_Movies!$H2229)</f>
        <v>-14666342</v>
      </c>
    </row>
    <row r="2230" ht="14.25" customHeight="1">
      <c r="A2230" s="1" t="s">
        <v>355</v>
      </c>
      <c r="B2230" s="1">
        <v>150.0</v>
      </c>
      <c r="C2230" s="1">
        <v>4414535.0</v>
      </c>
      <c r="D2230" s="1" t="s">
        <v>70</v>
      </c>
      <c r="E2230" s="1" t="s">
        <v>70</v>
      </c>
      <c r="F2230" s="1" t="s">
        <v>3827</v>
      </c>
      <c r="G2230" s="1" t="s">
        <v>14</v>
      </c>
      <c r="H2230" s="1">
        <v>1.8E7</v>
      </c>
      <c r="I2230" s="1">
        <v>7.8</v>
      </c>
      <c r="J2230" s="1">
        <f>(IMDB_Movies!$C2230-IMDB_Movies!$H2230)</f>
        <v>-13585465</v>
      </c>
    </row>
    <row r="2231" ht="14.25" customHeight="1">
      <c r="A2231" s="1" t="s">
        <v>3828</v>
      </c>
      <c r="B2231" s="1">
        <v>112.0</v>
      </c>
      <c r="C2231" s="1">
        <v>3707794.0</v>
      </c>
      <c r="D2231" s="1" t="s">
        <v>565</v>
      </c>
      <c r="E2231" s="1" t="s">
        <v>43</v>
      </c>
      <c r="F2231" s="1" t="s">
        <v>3829</v>
      </c>
      <c r="G2231" s="1" t="s">
        <v>14</v>
      </c>
      <c r="H2231" s="1">
        <v>1.8E7</v>
      </c>
      <c r="I2231" s="1">
        <v>6.7</v>
      </c>
      <c r="J2231" s="1">
        <f>(IMDB_Movies!$C2231-IMDB_Movies!$H2231)</f>
        <v>-14292206</v>
      </c>
    </row>
    <row r="2232" ht="14.25" customHeight="1">
      <c r="A2232" s="1" t="s">
        <v>2736</v>
      </c>
      <c r="B2232" s="1">
        <v>108.0</v>
      </c>
      <c r="C2232" s="1">
        <v>3203044.0</v>
      </c>
      <c r="D2232" s="1" t="s">
        <v>631</v>
      </c>
      <c r="E2232" s="1" t="s">
        <v>57</v>
      </c>
      <c r="F2232" s="1" t="s">
        <v>3830</v>
      </c>
      <c r="G2232" s="1" t="s">
        <v>14</v>
      </c>
      <c r="H2232" s="1">
        <v>1.8E7</v>
      </c>
      <c r="I2232" s="1">
        <v>6.4</v>
      </c>
      <c r="J2232" s="1">
        <f>(IMDB_Movies!$C2232-IMDB_Movies!$H2232)</f>
        <v>-14796956</v>
      </c>
    </row>
    <row r="2233" ht="14.25" customHeight="1">
      <c r="A2233" s="1" t="s">
        <v>3831</v>
      </c>
      <c r="B2233" s="1">
        <v>116.0</v>
      </c>
      <c r="C2233" s="1">
        <v>4435083.0</v>
      </c>
      <c r="D2233" s="1" t="s">
        <v>3832</v>
      </c>
      <c r="E2233" s="1" t="s">
        <v>53</v>
      </c>
      <c r="F2233" s="1" t="s">
        <v>3833</v>
      </c>
      <c r="G2233" s="1" t="s">
        <v>14</v>
      </c>
      <c r="H2233" s="1">
        <v>1.8E7</v>
      </c>
      <c r="I2233" s="1">
        <v>7.1</v>
      </c>
      <c r="J2233" s="1">
        <f>(IMDB_Movies!$C2233-IMDB_Movies!$H2233)</f>
        <v>-13564917</v>
      </c>
    </row>
    <row r="2234" ht="14.25" customHeight="1">
      <c r="A2234" s="1" t="s">
        <v>3834</v>
      </c>
      <c r="B2234" s="1">
        <v>144.0</v>
      </c>
      <c r="C2234" s="1">
        <v>2222647.0</v>
      </c>
      <c r="D2234" s="1" t="s">
        <v>2670</v>
      </c>
      <c r="E2234" s="1" t="s">
        <v>70</v>
      </c>
      <c r="F2234" s="1" t="s">
        <v>3835</v>
      </c>
      <c r="G2234" s="1" t="s">
        <v>93</v>
      </c>
      <c r="H2234" s="1">
        <v>1.2E7</v>
      </c>
      <c r="I2234" s="1">
        <v>7.8</v>
      </c>
      <c r="J2234" s="1">
        <f>(IMDB_Movies!$C2234-IMDB_Movies!$H2234)</f>
        <v>-9777353</v>
      </c>
    </row>
    <row r="2235" ht="14.25" customHeight="1">
      <c r="A2235" s="1" t="s">
        <v>3836</v>
      </c>
      <c r="B2235" s="1">
        <v>93.0</v>
      </c>
      <c r="C2235" s="1">
        <v>3500000.0</v>
      </c>
      <c r="D2235" s="1" t="s">
        <v>3837</v>
      </c>
      <c r="E2235" s="1" t="s">
        <v>12</v>
      </c>
      <c r="F2235" s="1" t="s">
        <v>3838</v>
      </c>
      <c r="G2235" s="1" t="s">
        <v>14</v>
      </c>
      <c r="H2235" s="1">
        <v>2700000.0</v>
      </c>
      <c r="I2235" s="1">
        <v>5.9</v>
      </c>
      <c r="J2235" s="1">
        <f>(IMDB_Movies!$C2235-IMDB_Movies!$H2235)</f>
        <v>800000</v>
      </c>
    </row>
    <row r="2236" ht="14.25" customHeight="1">
      <c r="A2236" s="1" t="s">
        <v>950</v>
      </c>
      <c r="B2236" s="1">
        <v>103.0</v>
      </c>
      <c r="C2236" s="1">
        <v>676698.0</v>
      </c>
      <c r="D2236" s="1" t="s">
        <v>797</v>
      </c>
      <c r="E2236" s="1" t="s">
        <v>62</v>
      </c>
      <c r="F2236" s="1" t="s">
        <v>3839</v>
      </c>
      <c r="G2236" s="1" t="s">
        <v>14</v>
      </c>
      <c r="H2236" s="1">
        <v>1.8E7</v>
      </c>
      <c r="I2236" s="1">
        <v>7.2</v>
      </c>
      <c r="J2236" s="1">
        <f>(IMDB_Movies!$C2236-IMDB_Movies!$H2236)</f>
        <v>-17323302</v>
      </c>
    </row>
    <row r="2237" ht="14.25" customHeight="1">
      <c r="A2237" s="1" t="s">
        <v>3840</v>
      </c>
      <c r="B2237" s="1">
        <v>121.0</v>
      </c>
      <c r="C2237" s="1">
        <v>229311.0</v>
      </c>
      <c r="D2237" s="1" t="s">
        <v>3841</v>
      </c>
      <c r="E2237" s="1" t="s">
        <v>12</v>
      </c>
      <c r="F2237" s="1" t="s">
        <v>3842</v>
      </c>
      <c r="G2237" s="1" t="s">
        <v>14</v>
      </c>
      <c r="H2237" s="1">
        <v>1.135E7</v>
      </c>
      <c r="I2237" s="1">
        <v>6.2</v>
      </c>
      <c r="J2237" s="1">
        <f>(IMDB_Movies!$C2237-IMDB_Movies!$H2237)</f>
        <v>-11120689</v>
      </c>
    </row>
    <row r="2238" ht="14.25" customHeight="1">
      <c r="A2238" s="1" t="s">
        <v>3843</v>
      </c>
      <c r="B2238" s="1">
        <v>105.0</v>
      </c>
      <c r="C2238" s="1">
        <v>63260.0</v>
      </c>
      <c r="D2238" s="1" t="s">
        <v>3844</v>
      </c>
      <c r="E2238" s="1" t="s">
        <v>12</v>
      </c>
      <c r="F2238" s="1" t="s">
        <v>3845</v>
      </c>
      <c r="G2238" s="1" t="s">
        <v>14</v>
      </c>
      <c r="H2238" s="1">
        <v>1.4E7</v>
      </c>
      <c r="I2238" s="1">
        <v>6.7</v>
      </c>
      <c r="J2238" s="1">
        <f>(IMDB_Movies!$C2238-IMDB_Movies!$H2238)</f>
        <v>-13936740</v>
      </c>
    </row>
    <row r="2239" ht="14.25" customHeight="1">
      <c r="A2239" s="1" t="s">
        <v>2205</v>
      </c>
      <c r="B2239" s="1">
        <v>119.0</v>
      </c>
      <c r="C2239" s="1">
        <v>1.21463226E8</v>
      </c>
      <c r="D2239" s="1" t="s">
        <v>57</v>
      </c>
      <c r="E2239" s="1" t="s">
        <v>57</v>
      </c>
      <c r="F2239" s="1" t="s">
        <v>3846</v>
      </c>
      <c r="G2239" s="1" t="s">
        <v>14</v>
      </c>
      <c r="H2239" s="1">
        <v>2.0E7</v>
      </c>
      <c r="I2239" s="1">
        <v>7.6</v>
      </c>
      <c r="J2239" s="1">
        <f>(IMDB_Movies!$C2239-IMDB_Movies!$H2239)</f>
        <v>101463226</v>
      </c>
    </row>
    <row r="2240" ht="14.25" customHeight="1">
      <c r="A2240" s="1" t="s">
        <v>427</v>
      </c>
      <c r="B2240" s="1">
        <v>98.0</v>
      </c>
      <c r="C2240" s="1">
        <v>5.8006147E7</v>
      </c>
      <c r="D2240" s="1" t="s">
        <v>1660</v>
      </c>
      <c r="E2240" s="1" t="s">
        <v>70</v>
      </c>
      <c r="F2240" s="1" t="s">
        <v>3847</v>
      </c>
      <c r="G2240" s="1" t="s">
        <v>14</v>
      </c>
      <c r="H2240" s="1">
        <v>2.3E7</v>
      </c>
      <c r="I2240" s="1">
        <v>6.2</v>
      </c>
      <c r="J2240" s="1">
        <f>(IMDB_Movies!$C2240-IMDB_Movies!$H2240)</f>
        <v>35006147</v>
      </c>
    </row>
    <row r="2241" ht="14.25" customHeight="1">
      <c r="A2241" s="1" t="s">
        <v>3848</v>
      </c>
      <c r="B2241" s="1">
        <v>80.0</v>
      </c>
      <c r="C2241" s="1">
        <v>5.1053787E7</v>
      </c>
      <c r="D2241" s="1" t="s">
        <v>3849</v>
      </c>
      <c r="E2241" s="1" t="s">
        <v>12</v>
      </c>
      <c r="F2241" s="1" t="s">
        <v>3850</v>
      </c>
      <c r="G2241" s="1" t="s">
        <v>14</v>
      </c>
      <c r="H2241" s="1">
        <v>1.75E7</v>
      </c>
      <c r="I2241" s="1">
        <v>6.5</v>
      </c>
      <c r="J2241" s="1">
        <f>(IMDB_Movies!$C2241-IMDB_Movies!$H2241)</f>
        <v>33553787</v>
      </c>
    </row>
    <row r="2242" ht="14.25" customHeight="1">
      <c r="A2242" s="1" t="s">
        <v>3851</v>
      </c>
      <c r="B2242" s="1">
        <v>121.0</v>
      </c>
      <c r="C2242" s="1">
        <v>2.34729E7</v>
      </c>
      <c r="D2242" s="1" t="s">
        <v>734</v>
      </c>
      <c r="E2242" s="1" t="s">
        <v>70</v>
      </c>
      <c r="F2242" s="1" t="s">
        <v>3852</v>
      </c>
      <c r="G2242" s="1" t="s">
        <v>14</v>
      </c>
      <c r="H2242" s="1">
        <v>1.75E7</v>
      </c>
      <c r="I2242" s="1">
        <v>8.1</v>
      </c>
      <c r="J2242" s="1">
        <f>(IMDB_Movies!$C2242-IMDB_Movies!$H2242)</f>
        <v>5972900</v>
      </c>
    </row>
    <row r="2243" ht="14.25" customHeight="1">
      <c r="A2243" s="1" t="s">
        <v>3853</v>
      </c>
      <c r="B2243" s="1">
        <v>94.0</v>
      </c>
      <c r="C2243" s="1">
        <v>3.9687528E7</v>
      </c>
      <c r="D2243" s="1" t="s">
        <v>224</v>
      </c>
      <c r="E2243" s="1" t="s">
        <v>12</v>
      </c>
      <c r="F2243" s="1" t="s">
        <v>3854</v>
      </c>
      <c r="G2243" s="1" t="s">
        <v>14</v>
      </c>
      <c r="H2243" s="1">
        <v>2.4E7</v>
      </c>
      <c r="I2243" s="1">
        <v>6.3</v>
      </c>
      <c r="J2243" s="1">
        <f>(IMDB_Movies!$C2243-IMDB_Movies!$H2243)</f>
        <v>15687528</v>
      </c>
    </row>
    <row r="2244" ht="14.25" customHeight="1">
      <c r="A2244" s="1" t="s">
        <v>3855</v>
      </c>
      <c r="B2244" s="1">
        <v>93.0</v>
      </c>
      <c r="C2244" s="1">
        <v>7017178.0</v>
      </c>
      <c r="D2244" s="1" t="s">
        <v>3856</v>
      </c>
      <c r="E2244" s="1" t="s">
        <v>70</v>
      </c>
      <c r="F2244" s="1" t="s">
        <v>3857</v>
      </c>
      <c r="G2244" s="1" t="s">
        <v>14</v>
      </c>
      <c r="H2244" s="1">
        <v>1.75E7</v>
      </c>
      <c r="I2244" s="1">
        <v>4.4</v>
      </c>
      <c r="J2244" s="1">
        <f>(IMDB_Movies!$C2244-IMDB_Movies!$H2244)</f>
        <v>-10482822</v>
      </c>
    </row>
    <row r="2245" ht="14.25" customHeight="1">
      <c r="A2245" s="1" t="s">
        <v>3858</v>
      </c>
      <c r="B2245" s="1">
        <v>116.0</v>
      </c>
      <c r="C2245" s="1">
        <v>325491.0</v>
      </c>
      <c r="D2245" s="1" t="s">
        <v>790</v>
      </c>
      <c r="E2245" s="1" t="s">
        <v>62</v>
      </c>
      <c r="F2245" s="1" t="s">
        <v>3859</v>
      </c>
      <c r="G2245" s="1" t="s">
        <v>14</v>
      </c>
      <c r="H2245" s="1">
        <v>1.75E7</v>
      </c>
      <c r="I2245" s="1">
        <v>6.0</v>
      </c>
      <c r="J2245" s="1">
        <f>(IMDB_Movies!$C2245-IMDB_Movies!$H2245)</f>
        <v>-17174509</v>
      </c>
    </row>
    <row r="2246" ht="14.25" customHeight="1">
      <c r="A2246" s="1" t="s">
        <v>1258</v>
      </c>
      <c r="B2246" s="1">
        <v>101.0</v>
      </c>
      <c r="C2246" s="1">
        <v>9.6471845E7</v>
      </c>
      <c r="D2246" s="1" t="s">
        <v>3172</v>
      </c>
      <c r="E2246" s="1" t="s">
        <v>78</v>
      </c>
      <c r="F2246" s="1" t="s">
        <v>3860</v>
      </c>
      <c r="G2246" s="1" t="s">
        <v>14</v>
      </c>
      <c r="H2246" s="1">
        <v>1.7E7</v>
      </c>
      <c r="I2246" s="1">
        <v>7.6</v>
      </c>
      <c r="J2246" s="1">
        <f>(IMDB_Movies!$C2246-IMDB_Movies!$H2246)</f>
        <v>79471845</v>
      </c>
    </row>
    <row r="2247" ht="14.25" customHeight="1">
      <c r="A2247" s="1" t="s">
        <v>10</v>
      </c>
      <c r="B2247" s="1">
        <v>154.0</v>
      </c>
      <c r="C2247" s="1">
        <v>8.52E7</v>
      </c>
      <c r="D2247" s="1" t="s">
        <v>41</v>
      </c>
      <c r="E2247" s="1" t="s">
        <v>12</v>
      </c>
      <c r="F2247" s="1" t="s">
        <v>3861</v>
      </c>
      <c r="G2247" s="1" t="s">
        <v>14</v>
      </c>
      <c r="H2247" s="1">
        <v>1.85E7</v>
      </c>
      <c r="I2247" s="1">
        <v>8.4</v>
      </c>
      <c r="J2247" s="1">
        <f>(IMDB_Movies!$C2247-IMDB_Movies!$H2247)</f>
        <v>66700000</v>
      </c>
    </row>
    <row r="2248" ht="14.25" customHeight="1">
      <c r="A2248" s="1" t="s">
        <v>3862</v>
      </c>
      <c r="B2248" s="1">
        <v>170.0</v>
      </c>
      <c r="C2248" s="1">
        <v>7.2E7</v>
      </c>
      <c r="D2248" s="1" t="s">
        <v>3863</v>
      </c>
      <c r="E2248" s="1" t="s">
        <v>70</v>
      </c>
      <c r="F2248" s="1" t="s">
        <v>3864</v>
      </c>
      <c r="G2248" s="1" t="s">
        <v>14</v>
      </c>
      <c r="H2248" s="1">
        <v>1.7E7</v>
      </c>
      <c r="I2248" s="1">
        <v>7.9</v>
      </c>
      <c r="J2248" s="1">
        <f>(IMDB_Movies!$C2248-IMDB_Movies!$H2248)</f>
        <v>55000000</v>
      </c>
    </row>
    <row r="2249" ht="14.25" customHeight="1">
      <c r="A2249" s="1" t="s">
        <v>3865</v>
      </c>
      <c r="B2249" s="1">
        <v>99.0</v>
      </c>
      <c r="C2249" s="1">
        <v>7.2219395E7</v>
      </c>
      <c r="D2249" s="1" t="s">
        <v>1073</v>
      </c>
      <c r="E2249" s="1" t="s">
        <v>82</v>
      </c>
      <c r="F2249" s="1" t="s">
        <v>3866</v>
      </c>
      <c r="G2249" s="1" t="s">
        <v>14</v>
      </c>
      <c r="H2249" s="1">
        <v>1.7E7</v>
      </c>
      <c r="I2249" s="1">
        <v>5.6</v>
      </c>
      <c r="J2249" s="1">
        <f>(IMDB_Movies!$C2249-IMDB_Movies!$H2249)</f>
        <v>55219395</v>
      </c>
    </row>
    <row r="2250" ht="14.25" customHeight="1">
      <c r="A2250" s="1" t="s">
        <v>2482</v>
      </c>
      <c r="B2250" s="1">
        <v>104.0</v>
      </c>
      <c r="C2250" s="1">
        <v>8.238956E7</v>
      </c>
      <c r="D2250" s="1" t="s">
        <v>57</v>
      </c>
      <c r="E2250" s="1" t="s">
        <v>57</v>
      </c>
      <c r="F2250" s="1" t="s">
        <v>3867</v>
      </c>
      <c r="G2250" s="1" t="s">
        <v>14</v>
      </c>
      <c r="H2250" s="1">
        <v>1.7E7</v>
      </c>
      <c r="I2250" s="1">
        <v>6.5</v>
      </c>
      <c r="J2250" s="1">
        <f>(IMDB_Movies!$C2250-IMDB_Movies!$H2250)</f>
        <v>65389560</v>
      </c>
    </row>
    <row r="2251" ht="14.25" customHeight="1">
      <c r="A2251" s="1" t="s">
        <v>2715</v>
      </c>
      <c r="B2251" s="1">
        <v>126.0</v>
      </c>
      <c r="C2251" s="1">
        <v>7.1502303E7</v>
      </c>
      <c r="D2251" s="1" t="s">
        <v>3666</v>
      </c>
      <c r="E2251" s="1" t="s">
        <v>43</v>
      </c>
      <c r="F2251" s="1" t="s">
        <v>3868</v>
      </c>
      <c r="G2251" s="1" t="s">
        <v>14</v>
      </c>
      <c r="H2251" s="1">
        <v>1.2E7</v>
      </c>
      <c r="I2251" s="1">
        <v>7.5</v>
      </c>
      <c r="J2251" s="1">
        <f>(IMDB_Movies!$C2251-IMDB_Movies!$H2251)</f>
        <v>59502303</v>
      </c>
    </row>
    <row r="2252" ht="14.25" customHeight="1">
      <c r="A2252" s="1" t="s">
        <v>1700</v>
      </c>
      <c r="B2252" s="1">
        <v>110.0</v>
      </c>
      <c r="C2252" s="1">
        <v>1.9179969E7</v>
      </c>
      <c r="D2252" s="1" t="s">
        <v>57</v>
      </c>
      <c r="E2252" s="1" t="s">
        <v>57</v>
      </c>
      <c r="F2252" s="1" t="s">
        <v>3869</v>
      </c>
      <c r="G2252" s="1" t="s">
        <v>14</v>
      </c>
      <c r="H2252" s="1">
        <v>1.75E7</v>
      </c>
      <c r="I2252" s="1">
        <v>6.3</v>
      </c>
      <c r="J2252" s="1">
        <f>(IMDB_Movies!$C2252-IMDB_Movies!$H2252)</f>
        <v>1679969</v>
      </c>
    </row>
    <row r="2253" ht="14.25" customHeight="1">
      <c r="A2253" s="1" t="s">
        <v>1837</v>
      </c>
      <c r="B2253" s="1">
        <v>101.0</v>
      </c>
      <c r="C2253" s="1">
        <v>4.7E7</v>
      </c>
      <c r="D2253" s="1" t="s">
        <v>2243</v>
      </c>
      <c r="E2253" s="1" t="s">
        <v>82</v>
      </c>
      <c r="F2253" s="1" t="s">
        <v>3870</v>
      </c>
      <c r="G2253" s="1" t="s">
        <v>14</v>
      </c>
      <c r="H2253" s="1">
        <v>300000.0</v>
      </c>
      <c r="I2253" s="1">
        <v>7.9</v>
      </c>
      <c r="J2253" s="1">
        <f>(IMDB_Movies!$C2253-IMDB_Movies!$H2253)</f>
        <v>46700000</v>
      </c>
    </row>
    <row r="2254" ht="14.25" customHeight="1">
      <c r="A2254" s="1" t="s">
        <v>3871</v>
      </c>
      <c r="B2254" s="1">
        <v>87.0</v>
      </c>
      <c r="C2254" s="1">
        <v>3.756623E7</v>
      </c>
      <c r="D2254" s="1" t="s">
        <v>3872</v>
      </c>
      <c r="E2254" s="1" t="s">
        <v>57</v>
      </c>
      <c r="F2254" s="1" t="s">
        <v>3873</v>
      </c>
      <c r="G2254" s="1" t="s">
        <v>14</v>
      </c>
      <c r="H2254" s="1">
        <v>1.7E7</v>
      </c>
      <c r="I2254" s="1">
        <v>5.1</v>
      </c>
      <c r="J2254" s="1">
        <f>(IMDB_Movies!$C2254-IMDB_Movies!$H2254)</f>
        <v>20566230</v>
      </c>
    </row>
    <row r="2255" ht="14.25" customHeight="1">
      <c r="A2255" s="1" t="s">
        <v>2966</v>
      </c>
      <c r="B2255" s="1">
        <v>123.0</v>
      </c>
      <c r="C2255" s="1">
        <v>7.0492685E7</v>
      </c>
      <c r="D2255" s="1" t="s">
        <v>917</v>
      </c>
      <c r="E2255" s="1" t="s">
        <v>57</v>
      </c>
      <c r="F2255" s="1" t="s">
        <v>3874</v>
      </c>
      <c r="G2255" s="1" t="s">
        <v>14</v>
      </c>
      <c r="H2255" s="1">
        <v>1.7E7</v>
      </c>
      <c r="I2255" s="1">
        <v>6.7</v>
      </c>
      <c r="J2255" s="1">
        <f>(IMDB_Movies!$C2255-IMDB_Movies!$H2255)</f>
        <v>53492685</v>
      </c>
    </row>
    <row r="2256" ht="14.25" customHeight="1">
      <c r="A2256" s="1" t="s">
        <v>3097</v>
      </c>
      <c r="B2256" s="1">
        <v>109.0</v>
      </c>
      <c r="C2256" s="1">
        <v>3.5635046E7</v>
      </c>
      <c r="D2256" s="1" t="s">
        <v>224</v>
      </c>
      <c r="E2256" s="1" t="s">
        <v>12</v>
      </c>
      <c r="F2256" s="1" t="s">
        <v>3875</v>
      </c>
      <c r="G2256" s="1" t="s">
        <v>14</v>
      </c>
      <c r="H2256" s="1">
        <v>1.7E7</v>
      </c>
      <c r="I2256" s="1">
        <v>6.7</v>
      </c>
      <c r="J2256" s="1">
        <f>(IMDB_Movies!$C2256-IMDB_Movies!$H2256)</f>
        <v>18635046</v>
      </c>
    </row>
    <row r="2257" ht="14.25" customHeight="1">
      <c r="A2257" s="1" t="s">
        <v>3876</v>
      </c>
      <c r="B2257" s="1">
        <v>90.0</v>
      </c>
      <c r="C2257" s="1">
        <v>4.5670855E7</v>
      </c>
      <c r="D2257" s="1" t="s">
        <v>2133</v>
      </c>
      <c r="E2257" s="1" t="s">
        <v>82</v>
      </c>
      <c r="F2257" s="1" t="s">
        <v>3877</v>
      </c>
      <c r="G2257" s="1" t="s">
        <v>14</v>
      </c>
      <c r="H2257" s="1">
        <v>2.0E7</v>
      </c>
      <c r="I2257" s="1">
        <v>5.6</v>
      </c>
      <c r="J2257" s="1">
        <f>(IMDB_Movies!$C2257-IMDB_Movies!$H2257)</f>
        <v>25670855</v>
      </c>
    </row>
    <row r="2258" ht="14.25" customHeight="1">
      <c r="A2258" s="1" t="s">
        <v>1330</v>
      </c>
      <c r="B2258" s="1">
        <v>96.0</v>
      </c>
      <c r="C2258" s="1">
        <v>3.7939782E7</v>
      </c>
      <c r="D2258" s="1" t="s">
        <v>631</v>
      </c>
      <c r="E2258" s="1" t="s">
        <v>57</v>
      </c>
      <c r="F2258" s="1" t="s">
        <v>3878</v>
      </c>
      <c r="G2258" s="1" t="s">
        <v>14</v>
      </c>
      <c r="H2258" s="1">
        <v>1.7E7</v>
      </c>
      <c r="I2258" s="1">
        <v>5.6</v>
      </c>
      <c r="J2258" s="1">
        <f>(IMDB_Movies!$C2258-IMDB_Movies!$H2258)</f>
        <v>20939782</v>
      </c>
    </row>
    <row r="2259" ht="14.25" customHeight="1">
      <c r="A2259" s="1" t="s">
        <v>3879</v>
      </c>
      <c r="B2259" s="1">
        <v>82.0</v>
      </c>
      <c r="C2259" s="1">
        <v>3.0324946E7</v>
      </c>
      <c r="D2259" s="1" t="s">
        <v>3880</v>
      </c>
      <c r="E2259" s="1" t="s">
        <v>57</v>
      </c>
      <c r="F2259" s="1" t="s">
        <v>3881</v>
      </c>
      <c r="G2259" s="1" t="s">
        <v>14</v>
      </c>
      <c r="H2259" s="1">
        <v>1.7E7</v>
      </c>
      <c r="I2259" s="1">
        <v>6.2</v>
      </c>
      <c r="J2259" s="1">
        <f>(IMDB_Movies!$C2259-IMDB_Movies!$H2259)</f>
        <v>13324946</v>
      </c>
    </row>
    <row r="2260" ht="14.25" customHeight="1">
      <c r="A2260" s="1" t="s">
        <v>3882</v>
      </c>
      <c r="B2260" s="1">
        <v>86.0</v>
      </c>
      <c r="C2260" s="1">
        <v>2.7854896E7</v>
      </c>
      <c r="D2260" s="1" t="s">
        <v>298</v>
      </c>
      <c r="E2260" s="1" t="s">
        <v>70</v>
      </c>
      <c r="F2260" s="1" t="s">
        <v>3883</v>
      </c>
      <c r="G2260" s="1" t="s">
        <v>14</v>
      </c>
      <c r="H2260" s="1">
        <v>1.7E7</v>
      </c>
      <c r="I2260" s="1">
        <v>5.6</v>
      </c>
      <c r="J2260" s="1">
        <f>(IMDB_Movies!$C2260-IMDB_Movies!$H2260)</f>
        <v>10854896</v>
      </c>
    </row>
    <row r="2261" ht="14.25" customHeight="1">
      <c r="A2261" s="1" t="s">
        <v>2493</v>
      </c>
      <c r="B2261" s="1">
        <v>108.0</v>
      </c>
      <c r="C2261" s="1">
        <v>4.1777564E7</v>
      </c>
      <c r="D2261" s="1" t="s">
        <v>82</v>
      </c>
      <c r="E2261" s="1" t="s">
        <v>82</v>
      </c>
      <c r="F2261" s="1" t="s">
        <v>3884</v>
      </c>
      <c r="G2261" s="1" t="s">
        <v>14</v>
      </c>
      <c r="H2261" s="1">
        <v>1.5E7</v>
      </c>
      <c r="I2261" s="1">
        <v>6.4</v>
      </c>
      <c r="J2261" s="1">
        <f>(IMDB_Movies!$C2261-IMDB_Movies!$H2261)</f>
        <v>26777564</v>
      </c>
    </row>
    <row r="2262" ht="14.25" customHeight="1">
      <c r="A2262" s="1" t="s">
        <v>1589</v>
      </c>
      <c r="B2262" s="1">
        <v>98.0</v>
      </c>
      <c r="C2262" s="1">
        <v>2.2734486E7</v>
      </c>
      <c r="D2262" s="1" t="s">
        <v>57</v>
      </c>
      <c r="E2262" s="1" t="s">
        <v>57</v>
      </c>
      <c r="F2262" s="1" t="s">
        <v>3885</v>
      </c>
      <c r="G2262" s="1" t="s">
        <v>14</v>
      </c>
      <c r="H2262" s="1">
        <v>1.7E7</v>
      </c>
      <c r="I2262" s="1">
        <v>5.6</v>
      </c>
      <c r="J2262" s="1">
        <f>(IMDB_Movies!$C2262-IMDB_Movies!$H2262)</f>
        <v>5734486</v>
      </c>
    </row>
    <row r="2263" ht="14.25" customHeight="1">
      <c r="A2263" s="1" t="s">
        <v>2829</v>
      </c>
      <c r="B2263" s="1">
        <v>129.0</v>
      </c>
      <c r="C2263" s="1">
        <v>4.4469602E7</v>
      </c>
      <c r="D2263" s="1" t="s">
        <v>616</v>
      </c>
      <c r="E2263" s="1" t="s">
        <v>53</v>
      </c>
      <c r="F2263" s="1" t="s">
        <v>3886</v>
      </c>
      <c r="G2263" s="1" t="s">
        <v>14</v>
      </c>
      <c r="H2263" s="1">
        <v>1.7E7</v>
      </c>
      <c r="I2263" s="1">
        <v>7.4</v>
      </c>
      <c r="J2263" s="1">
        <f>(IMDB_Movies!$C2263-IMDB_Movies!$H2263)</f>
        <v>27469602</v>
      </c>
    </row>
    <row r="2264" ht="14.25" customHeight="1">
      <c r="A2264" s="1" t="s">
        <v>3887</v>
      </c>
      <c r="B2264" s="1">
        <v>112.0</v>
      </c>
      <c r="C2264" s="1">
        <v>6.4998368E7</v>
      </c>
      <c r="D2264" s="1" t="s">
        <v>3880</v>
      </c>
      <c r="E2264" s="1" t="s">
        <v>57</v>
      </c>
      <c r="F2264" s="1" t="s">
        <v>3888</v>
      </c>
      <c r="G2264" s="1" t="s">
        <v>14</v>
      </c>
      <c r="H2264" s="1">
        <v>1.7E7</v>
      </c>
      <c r="I2264" s="1">
        <v>7.2</v>
      </c>
      <c r="J2264" s="1">
        <f>(IMDB_Movies!$C2264-IMDB_Movies!$H2264)</f>
        <v>47998368</v>
      </c>
    </row>
    <row r="2265" ht="14.25" customHeight="1">
      <c r="A2265" s="1" t="s">
        <v>2456</v>
      </c>
      <c r="B2265" s="1">
        <v>108.0</v>
      </c>
      <c r="C2265" s="1">
        <v>1.9693891E7</v>
      </c>
      <c r="D2265" s="1" t="s">
        <v>1556</v>
      </c>
      <c r="E2265" s="1" t="s">
        <v>57</v>
      </c>
      <c r="F2265" s="1" t="s">
        <v>3889</v>
      </c>
      <c r="G2265" s="1" t="s">
        <v>14</v>
      </c>
      <c r="H2265" s="1">
        <v>3.4E7</v>
      </c>
      <c r="I2265" s="1">
        <v>4.9</v>
      </c>
      <c r="J2265" s="1">
        <f>(IMDB_Movies!$C2265-IMDB_Movies!$H2265)</f>
        <v>-14306109</v>
      </c>
    </row>
    <row r="2266" ht="14.25" customHeight="1">
      <c r="A2266" s="1" t="s">
        <v>45</v>
      </c>
      <c r="B2266" s="1">
        <v>121.0</v>
      </c>
      <c r="C2266" s="1">
        <v>1.6311763E7</v>
      </c>
      <c r="D2266" s="1" t="s">
        <v>790</v>
      </c>
      <c r="E2266" s="1" t="s">
        <v>62</v>
      </c>
      <c r="F2266" s="1" t="s">
        <v>3890</v>
      </c>
      <c r="G2266" s="1" t="s">
        <v>14</v>
      </c>
      <c r="H2266" s="1">
        <v>1.7E7</v>
      </c>
      <c r="I2266" s="1">
        <v>7.5</v>
      </c>
      <c r="J2266" s="1">
        <f>(IMDB_Movies!$C2266-IMDB_Movies!$H2266)</f>
        <v>-688237</v>
      </c>
    </row>
    <row r="2267" ht="14.25" customHeight="1">
      <c r="A2267" s="1" t="s">
        <v>3891</v>
      </c>
      <c r="B2267" s="1">
        <v>89.0</v>
      </c>
      <c r="C2267" s="1">
        <v>1.2693621E7</v>
      </c>
      <c r="D2267" s="1" t="s">
        <v>1073</v>
      </c>
      <c r="E2267" s="1" t="s">
        <v>82</v>
      </c>
      <c r="F2267" s="1" t="s">
        <v>3892</v>
      </c>
      <c r="G2267" s="1" t="s">
        <v>14</v>
      </c>
      <c r="H2267" s="1">
        <v>1.7E7</v>
      </c>
      <c r="I2267" s="1">
        <v>4.8</v>
      </c>
      <c r="J2267" s="1">
        <f>(IMDB_Movies!$C2267-IMDB_Movies!$H2267)</f>
        <v>-4306379</v>
      </c>
    </row>
    <row r="2268" ht="14.25" customHeight="1">
      <c r="A2268" s="1" t="s">
        <v>3893</v>
      </c>
      <c r="B2268" s="1">
        <v>89.0</v>
      </c>
      <c r="C2268" s="1">
        <v>1.5655665E7</v>
      </c>
      <c r="D2268" s="1" t="s">
        <v>631</v>
      </c>
      <c r="E2268" s="1" t="s">
        <v>57</v>
      </c>
      <c r="F2268" s="1" t="s">
        <v>3894</v>
      </c>
      <c r="G2268" s="1" t="s">
        <v>14</v>
      </c>
      <c r="H2268" s="1">
        <v>4000000.0</v>
      </c>
      <c r="I2268" s="1">
        <v>3.1</v>
      </c>
      <c r="J2268" s="1">
        <f>(IMDB_Movies!$C2268-IMDB_Movies!$H2268)</f>
        <v>11655665</v>
      </c>
    </row>
    <row r="2269" ht="14.25" customHeight="1">
      <c r="A2269" s="1" t="s">
        <v>3895</v>
      </c>
      <c r="B2269" s="1">
        <v>73.0</v>
      </c>
      <c r="C2269" s="1">
        <v>1.1634458E7</v>
      </c>
      <c r="D2269" s="1" t="s">
        <v>3896</v>
      </c>
      <c r="E2269" s="1" t="s">
        <v>43</v>
      </c>
      <c r="F2269" s="1" t="s">
        <v>3897</v>
      </c>
      <c r="G2269" s="1" t="s">
        <v>14</v>
      </c>
      <c r="H2269" s="1">
        <v>1.7E7</v>
      </c>
      <c r="I2269" s="1">
        <v>5.8</v>
      </c>
      <c r="J2269" s="1">
        <f>(IMDB_Movies!$C2269-IMDB_Movies!$H2269)</f>
        <v>-5365542</v>
      </c>
    </row>
    <row r="2270" ht="14.25" customHeight="1">
      <c r="A2270" s="1" t="s">
        <v>1094</v>
      </c>
      <c r="B2270" s="1">
        <v>132.0</v>
      </c>
      <c r="C2270" s="1">
        <v>2.7154426E7</v>
      </c>
      <c r="D2270" s="1" t="s">
        <v>790</v>
      </c>
      <c r="E2270" s="1" t="s">
        <v>62</v>
      </c>
      <c r="F2270" s="1" t="s">
        <v>3898</v>
      </c>
      <c r="G2270" s="1" t="s">
        <v>14</v>
      </c>
      <c r="H2270" s="1">
        <v>1.7E7</v>
      </c>
      <c r="I2270" s="1">
        <v>6.7</v>
      </c>
      <c r="J2270" s="1">
        <f>(IMDB_Movies!$C2270-IMDB_Movies!$H2270)</f>
        <v>10154426</v>
      </c>
    </row>
    <row r="2271" ht="14.25" customHeight="1">
      <c r="A2271" s="1" t="s">
        <v>3899</v>
      </c>
      <c r="B2271" s="1">
        <v>96.0</v>
      </c>
      <c r="C2271" s="1">
        <v>5.4239856E7</v>
      </c>
      <c r="D2271" s="1" t="s">
        <v>82</v>
      </c>
      <c r="E2271" s="1" t="s">
        <v>82</v>
      </c>
      <c r="F2271" s="1" t="s">
        <v>3900</v>
      </c>
      <c r="G2271" s="1" t="s">
        <v>14</v>
      </c>
      <c r="H2271" s="1">
        <v>1.7E7</v>
      </c>
      <c r="I2271" s="1">
        <v>6.5</v>
      </c>
      <c r="J2271" s="1">
        <f>(IMDB_Movies!$C2271-IMDB_Movies!$H2271)</f>
        <v>37239856</v>
      </c>
    </row>
    <row r="2272" ht="14.25" customHeight="1">
      <c r="A2272" s="1" t="s">
        <v>1476</v>
      </c>
      <c r="B2272" s="1">
        <v>98.0</v>
      </c>
      <c r="C2272" s="1">
        <v>8662318.0</v>
      </c>
      <c r="D2272" s="1" t="s">
        <v>631</v>
      </c>
      <c r="E2272" s="1" t="s">
        <v>57</v>
      </c>
      <c r="F2272" s="1" t="s">
        <v>3901</v>
      </c>
      <c r="G2272" s="1" t="s">
        <v>14</v>
      </c>
      <c r="H2272" s="1">
        <v>1.7E7</v>
      </c>
      <c r="I2272" s="1">
        <v>5.9</v>
      </c>
      <c r="J2272" s="1">
        <f>(IMDB_Movies!$C2272-IMDB_Movies!$H2272)</f>
        <v>-8337682</v>
      </c>
    </row>
    <row r="2273" ht="14.25" customHeight="1">
      <c r="A2273" s="1" t="s">
        <v>650</v>
      </c>
      <c r="B2273" s="1">
        <v>107.0</v>
      </c>
      <c r="C2273" s="1">
        <v>7156725.0</v>
      </c>
      <c r="D2273" s="1" t="s">
        <v>2535</v>
      </c>
      <c r="E2273" s="1" t="s">
        <v>57</v>
      </c>
      <c r="F2273" s="1" t="s">
        <v>3902</v>
      </c>
      <c r="G2273" s="1" t="s">
        <v>14</v>
      </c>
      <c r="H2273" s="1">
        <v>1.9E7</v>
      </c>
      <c r="I2273" s="1">
        <v>5.5</v>
      </c>
      <c r="J2273" s="1">
        <f>(IMDB_Movies!$C2273-IMDB_Movies!$H2273)</f>
        <v>-11843275</v>
      </c>
    </row>
    <row r="2274" ht="14.25" customHeight="1">
      <c r="A2274" s="1" t="s">
        <v>3903</v>
      </c>
      <c r="B2274" s="1">
        <v>134.0</v>
      </c>
      <c r="C2274" s="1">
        <v>1.568102E7</v>
      </c>
      <c r="D2274" s="1" t="s">
        <v>2551</v>
      </c>
      <c r="E2274" s="1" t="s">
        <v>12</v>
      </c>
      <c r="F2274" s="1" t="s">
        <v>3904</v>
      </c>
      <c r="G2274" s="1" t="s">
        <v>14</v>
      </c>
      <c r="H2274" s="1">
        <v>1.7E7</v>
      </c>
      <c r="I2274" s="1">
        <v>3.6</v>
      </c>
      <c r="J2274" s="1">
        <f>(IMDB_Movies!$C2274-IMDB_Movies!$H2274)</f>
        <v>-1318980</v>
      </c>
    </row>
    <row r="2275" ht="14.25" customHeight="1">
      <c r="A2275" s="1" t="s">
        <v>3905</v>
      </c>
      <c r="B2275" s="1">
        <v>122.0</v>
      </c>
      <c r="C2275" s="1">
        <v>6855137.0</v>
      </c>
      <c r="D2275" s="1" t="s">
        <v>224</v>
      </c>
      <c r="E2275" s="1" t="s">
        <v>12</v>
      </c>
      <c r="F2275" s="1" t="s">
        <v>3906</v>
      </c>
      <c r="G2275" s="1" t="s">
        <v>14</v>
      </c>
      <c r="H2275" s="1">
        <v>1.7E7</v>
      </c>
      <c r="I2275" s="1">
        <v>7.4</v>
      </c>
      <c r="J2275" s="1">
        <f>(IMDB_Movies!$C2275-IMDB_Movies!$H2275)</f>
        <v>-10144863</v>
      </c>
    </row>
    <row r="2276" ht="14.25" customHeight="1">
      <c r="A2276" s="1" t="s">
        <v>3907</v>
      </c>
      <c r="B2276" s="1">
        <v>97.0</v>
      </c>
      <c r="C2276" s="1">
        <v>2315683.0</v>
      </c>
      <c r="D2276" s="1" t="s">
        <v>3908</v>
      </c>
      <c r="E2276" s="1" t="s">
        <v>43</v>
      </c>
      <c r="F2276" s="1" t="s">
        <v>3909</v>
      </c>
      <c r="G2276" s="1" t="s">
        <v>14</v>
      </c>
      <c r="H2276" s="1">
        <v>1.7E7</v>
      </c>
      <c r="I2276" s="1">
        <v>3.0</v>
      </c>
      <c r="J2276" s="1">
        <f>(IMDB_Movies!$C2276-IMDB_Movies!$H2276)</f>
        <v>-14684317</v>
      </c>
    </row>
    <row r="2277" ht="14.25" customHeight="1">
      <c r="A2277" s="1" t="s">
        <v>877</v>
      </c>
      <c r="B2277" s="1">
        <v>110.0</v>
      </c>
      <c r="C2277" s="1">
        <v>3.9825798E7</v>
      </c>
      <c r="D2277" s="1" t="s">
        <v>1160</v>
      </c>
      <c r="E2277" s="1" t="s">
        <v>70</v>
      </c>
      <c r="F2277" s="1" t="s">
        <v>3910</v>
      </c>
      <c r="G2277" s="1" t="s">
        <v>14</v>
      </c>
      <c r="H2277" s="1">
        <v>1.6E7</v>
      </c>
      <c r="I2277" s="1">
        <v>7.6</v>
      </c>
      <c r="J2277" s="1">
        <f>(IMDB_Movies!$C2277-IMDB_Movies!$H2277)</f>
        <v>23825798</v>
      </c>
    </row>
    <row r="2278" ht="14.25" customHeight="1">
      <c r="A2278" s="1" t="s">
        <v>3911</v>
      </c>
      <c r="B2278" s="1">
        <v>102.0</v>
      </c>
      <c r="C2278" s="1">
        <v>2000000.0</v>
      </c>
      <c r="D2278" s="1" t="s">
        <v>2839</v>
      </c>
      <c r="E2278" s="1" t="s">
        <v>43</v>
      </c>
      <c r="F2278" s="1" t="s">
        <v>3912</v>
      </c>
      <c r="G2278" s="1" t="s">
        <v>14</v>
      </c>
      <c r="H2278" s="1">
        <v>1.7E7</v>
      </c>
      <c r="I2278" s="1">
        <v>6.4</v>
      </c>
      <c r="J2278" s="1">
        <f>(IMDB_Movies!$C2278-IMDB_Movies!$H2278)</f>
        <v>-15000000</v>
      </c>
    </row>
    <row r="2279" ht="14.25" customHeight="1">
      <c r="A2279" s="1" t="s">
        <v>514</v>
      </c>
      <c r="B2279" s="1">
        <v>98.0</v>
      </c>
      <c r="C2279" s="1">
        <v>1569918.0</v>
      </c>
      <c r="D2279" s="1" t="s">
        <v>1932</v>
      </c>
      <c r="E2279" s="1" t="s">
        <v>53</v>
      </c>
      <c r="F2279" s="1" t="s">
        <v>3913</v>
      </c>
      <c r="G2279" s="1" t="s">
        <v>14</v>
      </c>
      <c r="H2279" s="1">
        <v>1.7E7</v>
      </c>
      <c r="I2279" s="1">
        <v>6.9</v>
      </c>
      <c r="J2279" s="1">
        <f>(IMDB_Movies!$C2279-IMDB_Movies!$H2279)</f>
        <v>-15430082</v>
      </c>
    </row>
    <row r="2280" ht="14.25" customHeight="1">
      <c r="A2280" s="1" t="s">
        <v>3914</v>
      </c>
      <c r="B2280" s="1">
        <v>120.0</v>
      </c>
      <c r="C2280" s="1">
        <v>106869.0</v>
      </c>
      <c r="D2280" s="1" t="s">
        <v>1810</v>
      </c>
      <c r="E2280" s="1" t="s">
        <v>62</v>
      </c>
      <c r="F2280" s="1" t="s">
        <v>3915</v>
      </c>
      <c r="G2280" s="1" t="s">
        <v>14</v>
      </c>
      <c r="H2280" s="1">
        <v>1.7E7</v>
      </c>
      <c r="I2280" s="1">
        <v>6.6</v>
      </c>
      <c r="J2280" s="1">
        <f>(IMDB_Movies!$C2280-IMDB_Movies!$H2280)</f>
        <v>-16893131</v>
      </c>
    </row>
    <row r="2281" ht="14.25" customHeight="1">
      <c r="A2281" s="1" t="s">
        <v>3189</v>
      </c>
      <c r="B2281" s="1">
        <v>160.0</v>
      </c>
      <c r="C2281" s="1">
        <v>273420.0</v>
      </c>
      <c r="D2281" s="1" t="s">
        <v>3916</v>
      </c>
      <c r="E2281" s="1" t="s">
        <v>57</v>
      </c>
      <c r="F2281" s="1" t="s">
        <v>3917</v>
      </c>
      <c r="G2281" s="1" t="s">
        <v>14</v>
      </c>
      <c r="H2281" s="1">
        <v>1.7E7</v>
      </c>
      <c r="I2281" s="1">
        <v>5.5</v>
      </c>
      <c r="J2281" s="1">
        <f>(IMDB_Movies!$C2281-IMDB_Movies!$H2281)</f>
        <v>-16726580</v>
      </c>
    </row>
    <row r="2282" ht="14.25" customHeight="1">
      <c r="A2282" s="1" t="s">
        <v>3918</v>
      </c>
      <c r="B2282" s="1">
        <v>83.0</v>
      </c>
      <c r="C2282" s="1">
        <v>4930798.0</v>
      </c>
      <c r="D2282" s="1" t="s">
        <v>2243</v>
      </c>
      <c r="E2282" s="1" t="s">
        <v>82</v>
      </c>
      <c r="F2282" s="1" t="s">
        <v>3919</v>
      </c>
      <c r="G2282" s="1" t="s">
        <v>14</v>
      </c>
      <c r="H2282" s="1">
        <v>1.7E7</v>
      </c>
      <c r="I2282" s="1">
        <v>4.1</v>
      </c>
      <c r="J2282" s="1">
        <f>(IMDB_Movies!$C2282-IMDB_Movies!$H2282)</f>
        <v>-12069202</v>
      </c>
    </row>
    <row r="2283" ht="14.25" customHeight="1">
      <c r="A2283" s="1" t="s">
        <v>3920</v>
      </c>
      <c r="B2283" s="1">
        <v>102.0</v>
      </c>
      <c r="C2283" s="1">
        <v>5.9847242E7</v>
      </c>
      <c r="D2283" s="1" t="s">
        <v>3056</v>
      </c>
      <c r="E2283" s="1" t="s">
        <v>57</v>
      </c>
      <c r="F2283" s="1" t="s">
        <v>3921</v>
      </c>
      <c r="G2283" s="1" t="s">
        <v>14</v>
      </c>
      <c r="H2283" s="1">
        <v>1.65E7</v>
      </c>
      <c r="I2283" s="1">
        <v>6.8</v>
      </c>
      <c r="J2283" s="1">
        <f>(IMDB_Movies!$C2283-IMDB_Movies!$H2283)</f>
        <v>43347242</v>
      </c>
    </row>
    <row r="2284" ht="14.25" customHeight="1">
      <c r="A2284" s="1" t="s">
        <v>3922</v>
      </c>
      <c r="B2284" s="1">
        <v>122.0</v>
      </c>
      <c r="C2284" s="1">
        <v>220914.0</v>
      </c>
      <c r="D2284" s="1" t="s">
        <v>2141</v>
      </c>
      <c r="E2284" s="1" t="s">
        <v>53</v>
      </c>
      <c r="F2284" s="1" t="s">
        <v>3923</v>
      </c>
      <c r="G2284" s="1" t="s">
        <v>14</v>
      </c>
      <c r="H2284" s="1">
        <v>1.68E7</v>
      </c>
      <c r="I2284" s="1">
        <v>6.5</v>
      </c>
      <c r="J2284" s="1">
        <f>(IMDB_Movies!$C2284-IMDB_Movies!$H2284)</f>
        <v>-16579086</v>
      </c>
    </row>
    <row r="2285" ht="14.25" customHeight="1">
      <c r="A2285" s="1" t="s">
        <v>323</v>
      </c>
      <c r="B2285" s="1">
        <v>126.0</v>
      </c>
      <c r="C2285" s="1">
        <v>4.38481E7</v>
      </c>
      <c r="D2285" s="1" t="s">
        <v>723</v>
      </c>
      <c r="E2285" s="1" t="s">
        <v>62</v>
      </c>
      <c r="F2285" s="1" t="s">
        <v>3924</v>
      </c>
      <c r="G2285" s="1" t="s">
        <v>14</v>
      </c>
      <c r="H2285" s="1">
        <v>1.5E7</v>
      </c>
      <c r="I2285" s="1">
        <v>7.4</v>
      </c>
      <c r="J2285" s="1">
        <f>(IMDB_Movies!$C2285-IMDB_Movies!$H2285)</f>
        <v>28848100</v>
      </c>
    </row>
    <row r="2286" ht="14.25" customHeight="1">
      <c r="A2286" s="1" t="s">
        <v>425</v>
      </c>
      <c r="B2286" s="1">
        <v>136.0</v>
      </c>
      <c r="C2286" s="1">
        <v>4.27E7</v>
      </c>
      <c r="D2286" s="1" t="s">
        <v>129</v>
      </c>
      <c r="E2286" s="1" t="s">
        <v>70</v>
      </c>
      <c r="F2286" s="1" t="s">
        <v>3925</v>
      </c>
      <c r="G2286" s="1" t="s">
        <v>14</v>
      </c>
      <c r="H2286" s="1">
        <v>1.65E7</v>
      </c>
      <c r="I2286" s="1">
        <v>7.7</v>
      </c>
      <c r="J2286" s="1">
        <f>(IMDB_Movies!$C2286-IMDB_Movies!$H2286)</f>
        <v>26200000</v>
      </c>
    </row>
    <row r="2287" ht="14.25" customHeight="1">
      <c r="A2287" s="1" t="s">
        <v>3926</v>
      </c>
      <c r="B2287" s="1">
        <v>120.0</v>
      </c>
      <c r="C2287" s="1">
        <v>1.8663911E7</v>
      </c>
      <c r="D2287" s="1" t="s">
        <v>2141</v>
      </c>
      <c r="E2287" s="1" t="s">
        <v>53</v>
      </c>
      <c r="F2287" s="1" t="s">
        <v>3927</v>
      </c>
      <c r="G2287" s="1" t="s">
        <v>14</v>
      </c>
      <c r="H2287" s="1">
        <v>1.65E7</v>
      </c>
      <c r="I2287" s="1">
        <v>7.1</v>
      </c>
      <c r="J2287" s="1">
        <f>(IMDB_Movies!$C2287-IMDB_Movies!$H2287)</f>
        <v>2163911</v>
      </c>
    </row>
    <row r="2288" ht="14.25" customHeight="1">
      <c r="A2288" s="1" t="s">
        <v>3928</v>
      </c>
      <c r="B2288" s="1">
        <v>108.0</v>
      </c>
      <c r="C2288" s="1">
        <v>1.170209E7</v>
      </c>
      <c r="D2288" s="1" t="s">
        <v>631</v>
      </c>
      <c r="E2288" s="1" t="s">
        <v>57</v>
      </c>
      <c r="F2288" s="1" t="s">
        <v>3929</v>
      </c>
      <c r="G2288" s="1" t="s">
        <v>14</v>
      </c>
      <c r="H2288" s="1">
        <v>1.65E7</v>
      </c>
      <c r="I2288" s="1">
        <v>6.3</v>
      </c>
      <c r="J2288" s="1">
        <f>(IMDB_Movies!$C2288-IMDB_Movies!$H2288)</f>
        <v>-4797910</v>
      </c>
    </row>
    <row r="2289" ht="14.25" customHeight="1">
      <c r="A2289" s="1" t="s">
        <v>3930</v>
      </c>
      <c r="B2289" s="1">
        <v>126.0</v>
      </c>
      <c r="C2289" s="1">
        <v>1.3005485E7</v>
      </c>
      <c r="D2289" s="1" t="s">
        <v>70</v>
      </c>
      <c r="E2289" s="1" t="s">
        <v>70</v>
      </c>
      <c r="F2289" s="1" t="s">
        <v>3931</v>
      </c>
      <c r="G2289" s="1" t="s">
        <v>14</v>
      </c>
      <c r="H2289" s="1">
        <v>1.5E7</v>
      </c>
      <c r="I2289" s="1">
        <v>7.6</v>
      </c>
      <c r="J2289" s="1">
        <f>(IMDB_Movies!$C2289-IMDB_Movies!$H2289)</f>
        <v>-1994515</v>
      </c>
    </row>
    <row r="2290" ht="14.25" customHeight="1">
      <c r="A2290" s="1" t="s">
        <v>437</v>
      </c>
      <c r="B2290" s="1">
        <v>128.0</v>
      </c>
      <c r="C2290" s="1">
        <v>9.5860116E7</v>
      </c>
      <c r="D2290" s="1" t="s">
        <v>917</v>
      </c>
      <c r="E2290" s="1" t="s">
        <v>57</v>
      </c>
      <c r="F2290" s="1" t="s">
        <v>3932</v>
      </c>
      <c r="G2290" s="1" t="s">
        <v>14</v>
      </c>
      <c r="H2290" s="1">
        <v>1.64E7</v>
      </c>
      <c r="I2290" s="1">
        <v>8.0</v>
      </c>
      <c r="J2290" s="1">
        <f>(IMDB_Movies!$C2290-IMDB_Movies!$H2290)</f>
        <v>79460116</v>
      </c>
    </row>
    <row r="2291" ht="14.25" customHeight="1">
      <c r="A2291" s="1" t="s">
        <v>3933</v>
      </c>
      <c r="B2291" s="1">
        <v>113.0</v>
      </c>
      <c r="C2291" s="1">
        <v>1.27175354E8</v>
      </c>
      <c r="D2291" s="1" t="s">
        <v>57</v>
      </c>
      <c r="E2291" s="1" t="s">
        <v>57</v>
      </c>
      <c r="F2291" s="1" t="s">
        <v>3934</v>
      </c>
      <c r="G2291" s="1" t="s">
        <v>14</v>
      </c>
      <c r="H2291" s="1">
        <v>1.6E7</v>
      </c>
      <c r="I2291" s="1">
        <v>7.3</v>
      </c>
      <c r="J2291" s="1">
        <f>(IMDB_Movies!$C2291-IMDB_Movies!$H2291)</f>
        <v>111175354</v>
      </c>
    </row>
    <row r="2292" ht="14.25" customHeight="1">
      <c r="A2292" s="1" t="s">
        <v>1360</v>
      </c>
      <c r="B2292" s="1">
        <v>89.0</v>
      </c>
      <c r="C2292" s="1">
        <v>9.28236E7</v>
      </c>
      <c r="D2292" s="1" t="s">
        <v>545</v>
      </c>
      <c r="E2292" s="1" t="s">
        <v>57</v>
      </c>
      <c r="F2292" s="1" t="s">
        <v>3935</v>
      </c>
      <c r="G2292" s="1" t="s">
        <v>14</v>
      </c>
      <c r="H2292" s="1">
        <v>1.6E7</v>
      </c>
      <c r="I2292" s="1">
        <v>7.6</v>
      </c>
      <c r="J2292" s="1">
        <f>(IMDB_Movies!$C2292-IMDB_Movies!$H2292)</f>
        <v>76823600</v>
      </c>
    </row>
    <row r="2293" ht="14.25" customHeight="1">
      <c r="A2293" s="1" t="s">
        <v>3286</v>
      </c>
      <c r="B2293" s="1">
        <v>129.0</v>
      </c>
      <c r="C2293" s="1">
        <v>5.4E7</v>
      </c>
      <c r="D2293" s="1" t="s">
        <v>70</v>
      </c>
      <c r="E2293" s="1" t="s">
        <v>70</v>
      </c>
      <c r="F2293" s="1" t="s">
        <v>3936</v>
      </c>
      <c r="G2293" s="1" t="s">
        <v>14</v>
      </c>
      <c r="H2293" s="1">
        <v>1.6E7</v>
      </c>
      <c r="I2293" s="1">
        <v>7.8</v>
      </c>
      <c r="J2293" s="1">
        <f>(IMDB_Movies!$C2293-IMDB_Movies!$H2293)</f>
        <v>38000000</v>
      </c>
    </row>
    <row r="2294" ht="14.25" customHeight="1">
      <c r="A2294" s="1" t="s">
        <v>923</v>
      </c>
      <c r="B2294" s="1">
        <v>94.0</v>
      </c>
      <c r="C2294" s="1">
        <v>6.8525609E7</v>
      </c>
      <c r="D2294" s="1" t="s">
        <v>57</v>
      </c>
      <c r="E2294" s="1" t="s">
        <v>57</v>
      </c>
      <c r="F2294" s="1" t="s">
        <v>3937</v>
      </c>
      <c r="G2294" s="1" t="s">
        <v>14</v>
      </c>
      <c r="H2294" s="1">
        <v>1.56E7</v>
      </c>
      <c r="I2294" s="1">
        <v>6.5</v>
      </c>
      <c r="J2294" s="1">
        <f>(IMDB_Movies!$C2294-IMDB_Movies!$H2294)</f>
        <v>52925609</v>
      </c>
    </row>
    <row r="2295" ht="14.25" customHeight="1">
      <c r="A2295" s="1" t="s">
        <v>1428</v>
      </c>
      <c r="B2295" s="1">
        <v>106.0</v>
      </c>
      <c r="C2295" s="1">
        <v>5.2885587E7</v>
      </c>
      <c r="D2295" s="1" t="s">
        <v>1556</v>
      </c>
      <c r="E2295" s="1" t="s">
        <v>57</v>
      </c>
      <c r="F2295" s="1" t="s">
        <v>3938</v>
      </c>
      <c r="G2295" s="1" t="s">
        <v>14</v>
      </c>
      <c r="H2295" s="1">
        <v>1.6E7</v>
      </c>
      <c r="I2295" s="1">
        <v>6.4</v>
      </c>
      <c r="J2295" s="1">
        <f>(IMDB_Movies!$C2295-IMDB_Movies!$H2295)</f>
        <v>36885587</v>
      </c>
    </row>
    <row r="2296" ht="14.25" customHeight="1">
      <c r="A2296" s="1" t="s">
        <v>3939</v>
      </c>
      <c r="B2296" s="1">
        <v>100.0</v>
      </c>
      <c r="C2296" s="1">
        <v>4.4667095E7</v>
      </c>
      <c r="D2296" s="1" t="s">
        <v>545</v>
      </c>
      <c r="E2296" s="1" t="s">
        <v>57</v>
      </c>
      <c r="F2296" s="1" t="s">
        <v>3940</v>
      </c>
      <c r="G2296" s="1" t="s">
        <v>14</v>
      </c>
      <c r="H2296" s="1">
        <v>1.5E7</v>
      </c>
      <c r="I2296" s="1">
        <v>8.0</v>
      </c>
      <c r="J2296" s="1">
        <f>(IMDB_Movies!$C2296-IMDB_Movies!$H2296)</f>
        <v>29667095</v>
      </c>
    </row>
    <row r="2297" ht="14.25" customHeight="1">
      <c r="A2297" s="1" t="s">
        <v>1317</v>
      </c>
      <c r="B2297" s="1">
        <v>89.0</v>
      </c>
      <c r="C2297" s="1">
        <v>4.2638165E7</v>
      </c>
      <c r="D2297" s="1" t="s">
        <v>779</v>
      </c>
      <c r="E2297" s="1" t="s">
        <v>70</v>
      </c>
      <c r="F2297" s="1" t="s">
        <v>3941</v>
      </c>
      <c r="G2297" s="1" t="s">
        <v>14</v>
      </c>
      <c r="H2297" s="1">
        <v>1.6E7</v>
      </c>
      <c r="I2297" s="1">
        <v>4.8</v>
      </c>
      <c r="J2297" s="1">
        <f>(IMDB_Movies!$C2297-IMDB_Movies!$H2297)</f>
        <v>26638165</v>
      </c>
    </row>
    <row r="2298" ht="14.25" customHeight="1">
      <c r="A2298" s="1" t="s">
        <v>1840</v>
      </c>
      <c r="B2298" s="1">
        <v>94.0</v>
      </c>
      <c r="C2298" s="1">
        <v>4.5507053E7</v>
      </c>
      <c r="D2298" s="1" t="s">
        <v>3666</v>
      </c>
      <c r="E2298" s="1" t="s">
        <v>43</v>
      </c>
      <c r="F2298" s="1" t="s">
        <v>3942</v>
      </c>
      <c r="G2298" s="1" t="s">
        <v>14</v>
      </c>
      <c r="H2298" s="1">
        <v>1.6E7</v>
      </c>
      <c r="I2298" s="1">
        <v>7.8</v>
      </c>
      <c r="J2298" s="1">
        <f>(IMDB_Movies!$C2298-IMDB_Movies!$H2298)</f>
        <v>29507053</v>
      </c>
    </row>
    <row r="2299" ht="14.25" customHeight="1">
      <c r="A2299" s="1" t="s">
        <v>363</v>
      </c>
      <c r="B2299" s="1">
        <v>83.0</v>
      </c>
      <c r="C2299" s="1">
        <v>3.9511038E7</v>
      </c>
      <c r="D2299" s="1" t="s">
        <v>82</v>
      </c>
      <c r="E2299" s="1" t="s">
        <v>82</v>
      </c>
      <c r="F2299" s="1" t="s">
        <v>3943</v>
      </c>
      <c r="G2299" s="1" t="s">
        <v>14</v>
      </c>
      <c r="H2299" s="1">
        <v>1.6E7</v>
      </c>
      <c r="I2299" s="1">
        <v>5.9</v>
      </c>
      <c r="J2299" s="1">
        <f>(IMDB_Movies!$C2299-IMDB_Movies!$H2299)</f>
        <v>23511038</v>
      </c>
    </row>
    <row r="2300" ht="14.25" customHeight="1">
      <c r="A2300" s="1" t="s">
        <v>3944</v>
      </c>
      <c r="B2300" s="1">
        <v>111.0</v>
      </c>
      <c r="C2300" s="1">
        <v>6462576.0</v>
      </c>
      <c r="D2300" s="1" t="s">
        <v>70</v>
      </c>
      <c r="E2300" s="1" t="s">
        <v>70</v>
      </c>
      <c r="F2300" s="1" t="s">
        <v>3945</v>
      </c>
      <c r="G2300" s="1" t="s">
        <v>14</v>
      </c>
      <c r="H2300" s="1">
        <v>1.85E7</v>
      </c>
      <c r="I2300" s="1">
        <v>5.4</v>
      </c>
      <c r="J2300" s="1">
        <f>(IMDB_Movies!$C2300-IMDB_Movies!$H2300)</f>
        <v>-12037424</v>
      </c>
    </row>
    <row r="2301" ht="14.25" customHeight="1">
      <c r="A2301" s="1" t="s">
        <v>3946</v>
      </c>
      <c r="B2301" s="1">
        <v>80.0</v>
      </c>
      <c r="C2301" s="1">
        <v>4.036353E7</v>
      </c>
      <c r="D2301" s="1" t="s">
        <v>1081</v>
      </c>
      <c r="E2301" s="1" t="s">
        <v>57</v>
      </c>
      <c r="F2301" s="1" t="s">
        <v>3947</v>
      </c>
      <c r="G2301" s="1" t="s">
        <v>14</v>
      </c>
      <c r="H2301" s="1">
        <v>1.6E7</v>
      </c>
      <c r="I2301" s="1">
        <v>3.3</v>
      </c>
      <c r="J2301" s="1">
        <f>(IMDB_Movies!$C2301-IMDB_Movies!$H2301)</f>
        <v>24363530</v>
      </c>
    </row>
    <row r="2302" ht="14.25" customHeight="1">
      <c r="A2302" s="1" t="s">
        <v>199</v>
      </c>
      <c r="B2302" s="1">
        <v>112.0</v>
      </c>
      <c r="C2302" s="1">
        <v>3.7623143E7</v>
      </c>
      <c r="D2302" s="1" t="s">
        <v>3948</v>
      </c>
      <c r="E2302" s="1" t="s">
        <v>70</v>
      </c>
      <c r="F2302" s="1" t="s">
        <v>3949</v>
      </c>
      <c r="G2302" s="1" t="s">
        <v>164</v>
      </c>
      <c r="H2302" s="1">
        <v>1.35E7</v>
      </c>
      <c r="I2302" s="1">
        <v>8.2</v>
      </c>
      <c r="J2302" s="1">
        <f>(IMDB_Movies!$C2302-IMDB_Movies!$H2302)</f>
        <v>24123143</v>
      </c>
    </row>
    <row r="2303" ht="14.25" customHeight="1">
      <c r="A2303" s="1" t="s">
        <v>2157</v>
      </c>
      <c r="B2303" s="1">
        <v>94.0</v>
      </c>
      <c r="C2303" s="1">
        <v>3.3357476E7</v>
      </c>
      <c r="D2303" s="1" t="s">
        <v>3950</v>
      </c>
      <c r="E2303" s="1" t="s">
        <v>12</v>
      </c>
      <c r="F2303" s="1" t="s">
        <v>3951</v>
      </c>
      <c r="G2303" s="1" t="s">
        <v>14</v>
      </c>
      <c r="H2303" s="1">
        <v>3.5E7</v>
      </c>
      <c r="I2303" s="1">
        <v>5.4</v>
      </c>
      <c r="J2303" s="1">
        <f>(IMDB_Movies!$C2303-IMDB_Movies!$H2303)</f>
        <v>-1642524</v>
      </c>
    </row>
    <row r="2304" ht="14.25" customHeight="1">
      <c r="A2304" s="1" t="s">
        <v>1044</v>
      </c>
      <c r="B2304" s="1">
        <v>130.0</v>
      </c>
      <c r="C2304" s="1">
        <v>2.8734552E7</v>
      </c>
      <c r="D2304" s="1" t="s">
        <v>1810</v>
      </c>
      <c r="E2304" s="1" t="s">
        <v>62</v>
      </c>
      <c r="F2304" s="1" t="s">
        <v>3952</v>
      </c>
      <c r="G2304" s="1" t="s">
        <v>14</v>
      </c>
      <c r="H2304" s="1">
        <v>1.6E7</v>
      </c>
      <c r="I2304" s="1">
        <v>6.4</v>
      </c>
      <c r="J2304" s="1">
        <f>(IMDB_Movies!$C2304-IMDB_Movies!$H2304)</f>
        <v>12734552</v>
      </c>
    </row>
    <row r="2305" ht="14.25" customHeight="1">
      <c r="A2305" s="1" t="s">
        <v>3953</v>
      </c>
      <c r="B2305" s="1">
        <v>91.0</v>
      </c>
      <c r="C2305" s="1">
        <v>3.7300107E7</v>
      </c>
      <c r="D2305" s="1" t="s">
        <v>1527</v>
      </c>
      <c r="E2305" s="1" t="s">
        <v>70</v>
      </c>
      <c r="F2305" s="1" t="s">
        <v>3954</v>
      </c>
      <c r="G2305" s="1" t="s">
        <v>14</v>
      </c>
      <c r="H2305" s="1">
        <v>1.6E7</v>
      </c>
      <c r="I2305" s="1">
        <v>4.8</v>
      </c>
      <c r="J2305" s="1">
        <f>(IMDB_Movies!$C2305-IMDB_Movies!$H2305)</f>
        <v>21300107</v>
      </c>
    </row>
    <row r="2306" ht="14.25" customHeight="1">
      <c r="A2306" s="1" t="s">
        <v>2274</v>
      </c>
      <c r="B2306" s="1">
        <v>91.0</v>
      </c>
      <c r="C2306" s="1">
        <v>2.7087695E7</v>
      </c>
      <c r="D2306" s="1" t="s">
        <v>1841</v>
      </c>
      <c r="E2306" s="1" t="s">
        <v>43</v>
      </c>
      <c r="F2306" s="1" t="s">
        <v>3955</v>
      </c>
      <c r="G2306" s="1" t="s">
        <v>14</v>
      </c>
      <c r="H2306" s="1">
        <v>1.77E7</v>
      </c>
      <c r="I2306" s="1">
        <v>5.9</v>
      </c>
      <c r="J2306" s="1">
        <f>(IMDB_Movies!$C2306-IMDB_Movies!$H2306)</f>
        <v>9387695</v>
      </c>
    </row>
    <row r="2307" ht="14.25" customHeight="1">
      <c r="A2307" s="1" t="s">
        <v>3956</v>
      </c>
      <c r="B2307" s="1">
        <v>110.0</v>
      </c>
      <c r="C2307" s="1">
        <v>3.0102717E7</v>
      </c>
      <c r="D2307" s="1" t="s">
        <v>1577</v>
      </c>
      <c r="E2307" s="1" t="s">
        <v>12</v>
      </c>
      <c r="F2307" s="1" t="s">
        <v>3957</v>
      </c>
      <c r="G2307" s="1" t="s">
        <v>14</v>
      </c>
      <c r="H2307" s="1">
        <v>1.5E7</v>
      </c>
      <c r="I2307" s="1">
        <v>5.5</v>
      </c>
      <c r="J2307" s="1">
        <f>(IMDB_Movies!$C2307-IMDB_Movies!$H2307)</f>
        <v>15102717</v>
      </c>
    </row>
    <row r="2308" ht="14.25" customHeight="1">
      <c r="A2308" s="1" t="s">
        <v>895</v>
      </c>
      <c r="B2308" s="1">
        <v>121.0</v>
      </c>
      <c r="C2308" s="1">
        <v>2.3618786E7</v>
      </c>
      <c r="D2308" s="1" t="s">
        <v>3958</v>
      </c>
      <c r="E2308" s="1" t="s">
        <v>12</v>
      </c>
      <c r="F2308" s="1" t="s">
        <v>3959</v>
      </c>
      <c r="G2308" s="1" t="s">
        <v>14</v>
      </c>
      <c r="H2308" s="1">
        <v>8000000.0</v>
      </c>
      <c r="I2308" s="1">
        <v>7.9</v>
      </c>
      <c r="J2308" s="1">
        <f>(IMDB_Movies!$C2308-IMDB_Movies!$H2308)</f>
        <v>15618786</v>
      </c>
    </row>
    <row r="2309" ht="14.25" customHeight="1">
      <c r="A2309" s="1" t="s">
        <v>3960</v>
      </c>
      <c r="B2309" s="1">
        <v>114.0</v>
      </c>
      <c r="C2309" s="1">
        <v>2.6896744E7</v>
      </c>
      <c r="D2309" s="1" t="s">
        <v>917</v>
      </c>
      <c r="E2309" s="1" t="s">
        <v>57</v>
      </c>
      <c r="F2309" s="1" t="s">
        <v>3961</v>
      </c>
      <c r="G2309" s="1" t="s">
        <v>14</v>
      </c>
      <c r="H2309" s="1">
        <v>1.65E7</v>
      </c>
      <c r="I2309" s="1">
        <v>4.9</v>
      </c>
      <c r="J2309" s="1">
        <f>(IMDB_Movies!$C2309-IMDB_Movies!$H2309)</f>
        <v>10396744</v>
      </c>
    </row>
    <row r="2310" ht="14.25" customHeight="1">
      <c r="A2310" s="1" t="s">
        <v>2736</v>
      </c>
      <c r="B2310" s="1">
        <v>96.0</v>
      </c>
      <c r="C2310" s="1">
        <v>2.3213577E7</v>
      </c>
      <c r="D2310" s="1" t="s">
        <v>129</v>
      </c>
      <c r="E2310" s="1" t="s">
        <v>70</v>
      </c>
      <c r="F2310" s="1" t="s">
        <v>3962</v>
      </c>
      <c r="G2310" s="1" t="s">
        <v>14</v>
      </c>
      <c r="H2310" s="1">
        <v>1.55E7</v>
      </c>
      <c r="I2310" s="1">
        <v>7.2</v>
      </c>
      <c r="J2310" s="1">
        <f>(IMDB_Movies!$C2310-IMDB_Movies!$H2310)</f>
        <v>7713577</v>
      </c>
    </row>
    <row r="2311" ht="14.25" customHeight="1">
      <c r="A2311" s="1" t="s">
        <v>3963</v>
      </c>
      <c r="B2311" s="1">
        <v>94.0</v>
      </c>
      <c r="C2311" s="1">
        <v>2.0627372E7</v>
      </c>
      <c r="D2311" s="1" t="s">
        <v>545</v>
      </c>
      <c r="E2311" s="1" t="s">
        <v>57</v>
      </c>
      <c r="F2311" s="1" t="s">
        <v>3964</v>
      </c>
      <c r="G2311" s="1" t="s">
        <v>14</v>
      </c>
      <c r="H2311" s="1">
        <v>1.6E7</v>
      </c>
      <c r="I2311" s="1">
        <v>5.3</v>
      </c>
      <c r="J2311" s="1">
        <f>(IMDB_Movies!$C2311-IMDB_Movies!$H2311)</f>
        <v>4627372</v>
      </c>
    </row>
    <row r="2312" ht="14.25" customHeight="1">
      <c r="A2312" s="1" t="s">
        <v>3965</v>
      </c>
      <c r="B2312" s="1">
        <v>109.0</v>
      </c>
      <c r="C2312" s="1">
        <v>1.6346122E7</v>
      </c>
      <c r="D2312" s="1" t="s">
        <v>70</v>
      </c>
      <c r="E2312" s="1" t="s">
        <v>70</v>
      </c>
      <c r="F2312" s="1" t="s">
        <v>3966</v>
      </c>
      <c r="G2312" s="1" t="s">
        <v>14</v>
      </c>
      <c r="H2312" s="1">
        <v>1.6E7</v>
      </c>
      <c r="I2312" s="1">
        <v>7.2</v>
      </c>
      <c r="J2312" s="1">
        <f>(IMDB_Movies!$C2312-IMDB_Movies!$H2312)</f>
        <v>346122</v>
      </c>
    </row>
    <row r="2313" ht="14.25" customHeight="1">
      <c r="A2313" s="1" t="s">
        <v>1647</v>
      </c>
      <c r="B2313" s="1">
        <v>107.0</v>
      </c>
      <c r="C2313" s="1">
        <v>1.6204793E7</v>
      </c>
      <c r="D2313" s="1" t="s">
        <v>365</v>
      </c>
      <c r="E2313" s="1" t="s">
        <v>57</v>
      </c>
      <c r="F2313" s="1" t="s">
        <v>3967</v>
      </c>
      <c r="G2313" s="1" t="s">
        <v>14</v>
      </c>
      <c r="H2313" s="1">
        <v>1.6E7</v>
      </c>
      <c r="I2313" s="1">
        <v>5.1</v>
      </c>
      <c r="J2313" s="1">
        <f>(IMDB_Movies!$C2313-IMDB_Movies!$H2313)</f>
        <v>204793</v>
      </c>
    </row>
    <row r="2314" ht="14.25" customHeight="1">
      <c r="A2314" s="1" t="s">
        <v>3968</v>
      </c>
      <c r="B2314" s="1">
        <v>96.0</v>
      </c>
      <c r="C2314" s="1">
        <v>1.5427192E7</v>
      </c>
      <c r="D2314" s="1" t="s">
        <v>3969</v>
      </c>
      <c r="E2314" s="1" t="s">
        <v>57</v>
      </c>
      <c r="F2314" s="1" t="s">
        <v>3970</v>
      </c>
      <c r="G2314" s="1" t="s">
        <v>14</v>
      </c>
      <c r="H2314" s="1">
        <v>1.6E7</v>
      </c>
      <c r="I2314" s="1">
        <v>5.6</v>
      </c>
      <c r="J2314" s="1">
        <f>(IMDB_Movies!$C2314-IMDB_Movies!$H2314)</f>
        <v>-572808</v>
      </c>
    </row>
    <row r="2315" ht="14.25" customHeight="1">
      <c r="A2315" s="1" t="s">
        <v>2736</v>
      </c>
      <c r="B2315" s="1">
        <v>88.0</v>
      </c>
      <c r="C2315" s="1">
        <v>1.4792779E7</v>
      </c>
      <c r="D2315" s="1" t="s">
        <v>57</v>
      </c>
      <c r="E2315" s="1" t="s">
        <v>57</v>
      </c>
      <c r="F2315" s="1" t="s">
        <v>3971</v>
      </c>
      <c r="G2315" s="1" t="s">
        <v>14</v>
      </c>
      <c r="H2315" s="1">
        <v>1.6E7</v>
      </c>
      <c r="I2315" s="1">
        <v>7.6</v>
      </c>
      <c r="J2315" s="1">
        <f>(IMDB_Movies!$C2315-IMDB_Movies!$H2315)</f>
        <v>-1207221</v>
      </c>
    </row>
    <row r="2316" ht="14.25" customHeight="1">
      <c r="A2316" s="1" t="s">
        <v>3972</v>
      </c>
      <c r="B2316" s="1">
        <v>113.0</v>
      </c>
      <c r="C2316" s="1">
        <v>1.9057024E7</v>
      </c>
      <c r="D2316" s="1" t="s">
        <v>129</v>
      </c>
      <c r="E2316" s="1" t="s">
        <v>70</v>
      </c>
      <c r="F2316" s="1" t="s">
        <v>3973</v>
      </c>
      <c r="G2316" s="1" t="s">
        <v>14</v>
      </c>
      <c r="H2316" s="1">
        <v>1.6E7</v>
      </c>
      <c r="I2316" s="1">
        <v>7.2</v>
      </c>
      <c r="J2316" s="1">
        <f>(IMDB_Movies!$C2316-IMDB_Movies!$H2316)</f>
        <v>3057024</v>
      </c>
    </row>
    <row r="2317" ht="14.25" customHeight="1">
      <c r="A2317" s="1" t="s">
        <v>3974</v>
      </c>
      <c r="B2317" s="1">
        <v>101.0</v>
      </c>
      <c r="C2317" s="1">
        <v>1.4108518E7</v>
      </c>
      <c r="D2317" s="1" t="s">
        <v>545</v>
      </c>
      <c r="E2317" s="1" t="s">
        <v>57</v>
      </c>
      <c r="F2317" s="1" t="s">
        <v>3975</v>
      </c>
      <c r="G2317" s="1" t="s">
        <v>14</v>
      </c>
      <c r="H2317" s="1">
        <v>1.6E7</v>
      </c>
      <c r="I2317" s="1">
        <v>5.7</v>
      </c>
      <c r="J2317" s="1">
        <f>(IMDB_Movies!$C2317-IMDB_Movies!$H2317)</f>
        <v>-1891482</v>
      </c>
    </row>
    <row r="2318" ht="14.25" customHeight="1">
      <c r="A2318" s="1" t="s">
        <v>3223</v>
      </c>
      <c r="B2318" s="1">
        <v>105.0</v>
      </c>
      <c r="C2318" s="1">
        <v>1.3854E7</v>
      </c>
      <c r="D2318" s="1" t="s">
        <v>901</v>
      </c>
      <c r="E2318" s="1" t="s">
        <v>57</v>
      </c>
      <c r="F2318" s="1" t="s">
        <v>3976</v>
      </c>
      <c r="G2318" s="1" t="s">
        <v>14</v>
      </c>
      <c r="H2318" s="1">
        <v>2.0E7</v>
      </c>
      <c r="I2318" s="1">
        <v>5.2</v>
      </c>
      <c r="J2318" s="1">
        <f>(IMDB_Movies!$C2318-IMDB_Movies!$H2318)</f>
        <v>-6146000</v>
      </c>
    </row>
    <row r="2319" ht="14.25" customHeight="1">
      <c r="A2319" s="1" t="s">
        <v>986</v>
      </c>
      <c r="B2319" s="1">
        <v>125.0</v>
      </c>
      <c r="C2319" s="1">
        <v>7.7324422E7</v>
      </c>
      <c r="D2319" s="1" t="s">
        <v>70</v>
      </c>
      <c r="E2319" s="1" t="s">
        <v>70</v>
      </c>
      <c r="F2319" s="1" t="s">
        <v>3977</v>
      </c>
      <c r="G2319" s="1" t="s">
        <v>14</v>
      </c>
      <c r="H2319" s="1">
        <v>2.6E7</v>
      </c>
      <c r="I2319" s="1">
        <v>7.7</v>
      </c>
      <c r="J2319" s="1">
        <f>(IMDB_Movies!$C2319-IMDB_Movies!$H2319)</f>
        <v>51324422</v>
      </c>
    </row>
    <row r="2320" ht="14.25" customHeight="1">
      <c r="A2320" s="1" t="s">
        <v>3978</v>
      </c>
      <c r="B2320" s="1">
        <v>100.0</v>
      </c>
      <c r="C2320" s="1">
        <v>1.55E7</v>
      </c>
      <c r="D2320" s="1" t="s">
        <v>1729</v>
      </c>
      <c r="E2320" s="1" t="s">
        <v>89</v>
      </c>
      <c r="F2320" s="1" t="s">
        <v>3979</v>
      </c>
      <c r="G2320" s="1" t="s">
        <v>14</v>
      </c>
      <c r="H2320" s="1">
        <v>1.6E7</v>
      </c>
      <c r="I2320" s="1">
        <v>7.0</v>
      </c>
      <c r="J2320" s="1">
        <f>(IMDB_Movies!$C2320-IMDB_Movies!$H2320)</f>
        <v>-500000</v>
      </c>
    </row>
    <row r="2321" ht="14.25" customHeight="1">
      <c r="A2321" s="1" t="s">
        <v>3980</v>
      </c>
      <c r="B2321" s="1">
        <v>112.0</v>
      </c>
      <c r="C2321" s="1">
        <v>4734235.0</v>
      </c>
      <c r="D2321" s="1" t="s">
        <v>2914</v>
      </c>
      <c r="E2321" s="1" t="s">
        <v>57</v>
      </c>
      <c r="F2321" s="1" t="s">
        <v>3981</v>
      </c>
      <c r="G2321" s="1" t="s">
        <v>14</v>
      </c>
      <c r="H2321" s="1">
        <v>1.5E7</v>
      </c>
      <c r="I2321" s="1">
        <v>6.0</v>
      </c>
      <c r="J2321" s="1">
        <f>(IMDB_Movies!$C2321-IMDB_Movies!$H2321)</f>
        <v>-10265765</v>
      </c>
    </row>
    <row r="2322" ht="14.25" customHeight="1">
      <c r="A2322" s="1" t="s">
        <v>2736</v>
      </c>
      <c r="B2322" s="1">
        <v>112.0</v>
      </c>
      <c r="C2322" s="1">
        <v>4839383.0</v>
      </c>
      <c r="D2322" s="1" t="s">
        <v>631</v>
      </c>
      <c r="E2322" s="1" t="s">
        <v>57</v>
      </c>
      <c r="F2322" s="1" t="s">
        <v>3982</v>
      </c>
      <c r="G2322" s="1" t="s">
        <v>14</v>
      </c>
      <c r="H2322" s="1">
        <v>1.6E7</v>
      </c>
      <c r="I2322" s="1">
        <v>6.6</v>
      </c>
      <c r="J2322" s="1">
        <f>(IMDB_Movies!$C2322-IMDB_Movies!$H2322)</f>
        <v>-11160617</v>
      </c>
    </row>
    <row r="2323" ht="14.25" customHeight="1">
      <c r="A2323" s="1" t="s">
        <v>3983</v>
      </c>
      <c r="B2323" s="1">
        <v>95.0</v>
      </c>
      <c r="C2323" s="1">
        <v>4193025.0</v>
      </c>
      <c r="D2323" s="1" t="s">
        <v>2535</v>
      </c>
      <c r="E2323" s="1" t="s">
        <v>57</v>
      </c>
      <c r="F2323" s="1" t="s">
        <v>3984</v>
      </c>
      <c r="G2323" s="1" t="s">
        <v>14</v>
      </c>
      <c r="H2323" s="1">
        <v>1.5E7</v>
      </c>
      <c r="I2323" s="1">
        <v>6.8</v>
      </c>
      <c r="J2323" s="1">
        <f>(IMDB_Movies!$C2323-IMDB_Movies!$H2323)</f>
        <v>-10806975</v>
      </c>
    </row>
    <row r="2324" ht="14.25" customHeight="1">
      <c r="A2324" s="1" t="s">
        <v>1979</v>
      </c>
      <c r="B2324" s="1">
        <v>110.0</v>
      </c>
      <c r="C2324" s="1">
        <v>5900000.0</v>
      </c>
      <c r="D2324" s="1" t="s">
        <v>16</v>
      </c>
      <c r="E2324" s="1" t="s">
        <v>12</v>
      </c>
      <c r="F2324" s="1" t="s">
        <v>3985</v>
      </c>
      <c r="G2324" s="1" t="s">
        <v>14</v>
      </c>
      <c r="H2324" s="1">
        <v>1.6E7</v>
      </c>
      <c r="I2324" s="1">
        <v>7.2</v>
      </c>
      <c r="J2324" s="1">
        <f>(IMDB_Movies!$C2324-IMDB_Movies!$H2324)</f>
        <v>-10100000</v>
      </c>
    </row>
    <row r="2325" ht="14.25" customHeight="1">
      <c r="A2325" s="1" t="s">
        <v>3986</v>
      </c>
      <c r="B2325" s="1">
        <v>118.0</v>
      </c>
      <c r="C2325" s="1">
        <v>2849142.0</v>
      </c>
      <c r="D2325" s="1" t="s">
        <v>70</v>
      </c>
      <c r="E2325" s="1" t="s">
        <v>70</v>
      </c>
      <c r="F2325" s="1" t="s">
        <v>3987</v>
      </c>
      <c r="G2325" s="1" t="s">
        <v>14</v>
      </c>
      <c r="H2325" s="1">
        <v>1.6E7</v>
      </c>
      <c r="I2325" s="1">
        <v>7.2</v>
      </c>
      <c r="J2325" s="1">
        <f>(IMDB_Movies!$C2325-IMDB_Movies!$H2325)</f>
        <v>-13150858</v>
      </c>
    </row>
    <row r="2326" ht="14.25" customHeight="1">
      <c r="A2326" s="1" t="s">
        <v>3988</v>
      </c>
      <c r="B2326" s="1">
        <v>97.0</v>
      </c>
      <c r="C2326" s="1">
        <v>1686429.0</v>
      </c>
      <c r="D2326" s="1" t="s">
        <v>3989</v>
      </c>
      <c r="E2326" s="1" t="s">
        <v>12</v>
      </c>
      <c r="F2326" s="1" t="s">
        <v>3990</v>
      </c>
      <c r="G2326" s="1" t="s">
        <v>14</v>
      </c>
      <c r="H2326" s="1">
        <v>1.6E7</v>
      </c>
      <c r="I2326" s="1">
        <v>2.8</v>
      </c>
      <c r="J2326" s="1">
        <f>(IMDB_Movies!$C2326-IMDB_Movies!$H2326)</f>
        <v>-14313571</v>
      </c>
    </row>
    <row r="2327" ht="14.25" customHeight="1">
      <c r="A2327" s="1" t="s">
        <v>2941</v>
      </c>
      <c r="B2327" s="1">
        <v>120.0</v>
      </c>
      <c r="C2327" s="1">
        <v>1984743.0</v>
      </c>
      <c r="D2327" s="1" t="s">
        <v>129</v>
      </c>
      <c r="E2327" s="1" t="s">
        <v>70</v>
      </c>
      <c r="F2327" s="1" t="s">
        <v>3991</v>
      </c>
      <c r="G2327" s="1" t="s">
        <v>14</v>
      </c>
      <c r="H2327" s="1">
        <v>1.6E7</v>
      </c>
      <c r="I2327" s="1">
        <v>6.6</v>
      </c>
      <c r="J2327" s="1">
        <f>(IMDB_Movies!$C2327-IMDB_Movies!$H2327)</f>
        <v>-14015257</v>
      </c>
    </row>
    <row r="2328" ht="14.25" customHeight="1">
      <c r="A2328" s="1" t="s">
        <v>3992</v>
      </c>
      <c r="B2328" s="1">
        <v>135.0</v>
      </c>
      <c r="C2328" s="1">
        <v>1666262.0</v>
      </c>
      <c r="D2328" s="1" t="s">
        <v>726</v>
      </c>
      <c r="E2328" s="1" t="s">
        <v>70</v>
      </c>
      <c r="F2328" s="1" t="s">
        <v>3993</v>
      </c>
      <c r="G2328" s="1" t="s">
        <v>14</v>
      </c>
      <c r="H2328" s="1">
        <v>1.6E7</v>
      </c>
      <c r="I2328" s="1">
        <v>6.7</v>
      </c>
      <c r="J2328" s="1">
        <f>(IMDB_Movies!$C2328-IMDB_Movies!$H2328)</f>
        <v>-14333738</v>
      </c>
    </row>
    <row r="2329" ht="14.25" customHeight="1">
      <c r="A2329" s="1" t="s">
        <v>1815</v>
      </c>
      <c r="B2329" s="1">
        <v>101.0</v>
      </c>
      <c r="C2329" s="1">
        <v>2319187.0</v>
      </c>
      <c r="D2329" s="1" t="s">
        <v>797</v>
      </c>
      <c r="E2329" s="1" t="s">
        <v>62</v>
      </c>
      <c r="F2329" s="1" t="s">
        <v>3994</v>
      </c>
      <c r="G2329" s="1" t="s">
        <v>14</v>
      </c>
      <c r="H2329" s="1">
        <v>2.0E7</v>
      </c>
      <c r="I2329" s="1">
        <v>7.0</v>
      </c>
      <c r="J2329" s="1">
        <f>(IMDB_Movies!$C2329-IMDB_Movies!$H2329)</f>
        <v>-17680813</v>
      </c>
    </row>
    <row r="2330" ht="14.25" customHeight="1">
      <c r="A2330" s="1" t="s">
        <v>3995</v>
      </c>
      <c r="B2330" s="1">
        <v>92.0</v>
      </c>
      <c r="C2330" s="1">
        <v>1.3922211E7</v>
      </c>
      <c r="D2330" s="1" t="s">
        <v>57</v>
      </c>
      <c r="E2330" s="1" t="s">
        <v>57</v>
      </c>
      <c r="F2330" s="1" t="s">
        <v>3996</v>
      </c>
      <c r="G2330" s="1" t="s">
        <v>14</v>
      </c>
      <c r="H2330" s="1">
        <v>1.6E7</v>
      </c>
      <c r="I2330" s="1">
        <v>4.4</v>
      </c>
      <c r="J2330" s="1">
        <f>(IMDB_Movies!$C2330-IMDB_Movies!$H2330)</f>
        <v>-2077789</v>
      </c>
    </row>
    <row r="2331" ht="14.25" customHeight="1">
      <c r="A2331" s="1" t="s">
        <v>3997</v>
      </c>
      <c r="B2331" s="1">
        <v>92.0</v>
      </c>
      <c r="C2331" s="1">
        <v>23091.0</v>
      </c>
      <c r="D2331" s="1" t="s">
        <v>2442</v>
      </c>
      <c r="E2331" s="1" t="s">
        <v>70</v>
      </c>
      <c r="F2331" s="1" t="s">
        <v>3998</v>
      </c>
      <c r="G2331" s="1" t="s">
        <v>14</v>
      </c>
      <c r="H2331" s="1">
        <v>1.5E7</v>
      </c>
      <c r="I2331" s="1">
        <v>6.2</v>
      </c>
      <c r="J2331" s="1">
        <f>(IMDB_Movies!$C2331-IMDB_Movies!$H2331)</f>
        <v>-14976909</v>
      </c>
    </row>
    <row r="2332" ht="14.25" customHeight="1">
      <c r="A2332" s="1" t="s">
        <v>3999</v>
      </c>
      <c r="B2332" s="1">
        <v>161.0</v>
      </c>
      <c r="C2332" s="1">
        <v>336467.0</v>
      </c>
      <c r="D2332" s="1" t="s">
        <v>1824</v>
      </c>
      <c r="E2332" s="1" t="s">
        <v>70</v>
      </c>
      <c r="F2332" s="1" t="s">
        <v>4000</v>
      </c>
      <c r="G2332" s="1" t="s">
        <v>14</v>
      </c>
      <c r="H2332" s="1">
        <v>1.3E7</v>
      </c>
      <c r="I2332" s="1">
        <v>7.3</v>
      </c>
      <c r="J2332" s="1">
        <f>(IMDB_Movies!$C2332-IMDB_Movies!$H2332)</f>
        <v>-12663533</v>
      </c>
    </row>
    <row r="2333" ht="14.25" customHeight="1">
      <c r="A2333" s="1" t="s">
        <v>3589</v>
      </c>
      <c r="B2333" s="1">
        <v>92.0</v>
      </c>
      <c r="C2333" s="1">
        <v>2964.0</v>
      </c>
      <c r="D2333" s="1" t="s">
        <v>2718</v>
      </c>
      <c r="E2333" s="1" t="s">
        <v>57</v>
      </c>
      <c r="F2333" s="1" t="s">
        <v>4001</v>
      </c>
      <c r="G2333" s="1" t="s">
        <v>14</v>
      </c>
      <c r="H2333" s="1">
        <v>1.6E7</v>
      </c>
      <c r="I2333" s="1">
        <v>5.1</v>
      </c>
      <c r="J2333" s="1">
        <f>(IMDB_Movies!$C2333-IMDB_Movies!$H2333)</f>
        <v>-15997036</v>
      </c>
    </row>
    <row r="2334" ht="14.25" customHeight="1">
      <c r="A2334" s="1" t="s">
        <v>4002</v>
      </c>
      <c r="B2334" s="1">
        <v>122.0</v>
      </c>
      <c r="C2334" s="1">
        <v>2428883.0</v>
      </c>
      <c r="D2334" s="1" t="s">
        <v>659</v>
      </c>
      <c r="E2334" s="1" t="s">
        <v>70</v>
      </c>
      <c r="F2334" s="1" t="s">
        <v>4003</v>
      </c>
      <c r="G2334" s="1" t="s">
        <v>14</v>
      </c>
      <c r="H2334" s="1">
        <v>1.6E7</v>
      </c>
      <c r="I2334" s="1">
        <v>6.6</v>
      </c>
      <c r="J2334" s="1">
        <f>(IMDB_Movies!$C2334-IMDB_Movies!$H2334)</f>
        <v>-13571117</v>
      </c>
    </row>
    <row r="2335" ht="14.25" customHeight="1">
      <c r="A2335" s="1" t="s">
        <v>4004</v>
      </c>
      <c r="B2335" s="1">
        <v>91.0</v>
      </c>
      <c r="C2335" s="1">
        <v>1.3571817E7</v>
      </c>
      <c r="D2335" s="1" t="s">
        <v>1556</v>
      </c>
      <c r="E2335" s="1" t="s">
        <v>57</v>
      </c>
      <c r="F2335" s="1" t="s">
        <v>4005</v>
      </c>
      <c r="G2335" s="1" t="s">
        <v>14</v>
      </c>
      <c r="H2335" s="1">
        <v>1.56E7</v>
      </c>
      <c r="I2335" s="1">
        <v>4.5</v>
      </c>
      <c r="J2335" s="1">
        <f>(IMDB_Movies!$C2335-IMDB_Movies!$H2335)</f>
        <v>-2028183</v>
      </c>
    </row>
    <row r="2336" ht="14.25" customHeight="1">
      <c r="A2336" s="1" t="s">
        <v>4006</v>
      </c>
      <c r="B2336" s="1">
        <v>93.0</v>
      </c>
      <c r="C2336" s="1">
        <v>1181197.0</v>
      </c>
      <c r="D2336" s="1" t="s">
        <v>719</v>
      </c>
      <c r="E2336" s="1" t="s">
        <v>70</v>
      </c>
      <c r="F2336" s="1" t="s">
        <v>4007</v>
      </c>
      <c r="G2336" s="1" t="s">
        <v>14</v>
      </c>
      <c r="H2336" s="1">
        <v>1.55E7</v>
      </c>
      <c r="I2336" s="1">
        <v>5.9</v>
      </c>
      <c r="J2336" s="1">
        <f>(IMDB_Movies!$C2336-IMDB_Movies!$H2336)</f>
        <v>-14318803</v>
      </c>
    </row>
    <row r="2337" ht="14.25" customHeight="1">
      <c r="A2337" s="1" t="s">
        <v>4008</v>
      </c>
      <c r="B2337" s="1">
        <v>94.0</v>
      </c>
      <c r="C2337" s="1">
        <v>81525.0</v>
      </c>
      <c r="D2337" s="1" t="s">
        <v>1254</v>
      </c>
      <c r="E2337" s="1" t="s">
        <v>12</v>
      </c>
      <c r="F2337" s="1" t="s">
        <v>4009</v>
      </c>
      <c r="G2337" s="1" t="s">
        <v>90</v>
      </c>
      <c r="H2337" s="1">
        <v>1.53E7</v>
      </c>
      <c r="I2337" s="1">
        <v>6.6</v>
      </c>
      <c r="J2337" s="1">
        <f>(IMDB_Movies!$C2337-IMDB_Movies!$H2337)</f>
        <v>-15218475</v>
      </c>
    </row>
    <row r="2338" ht="14.25" customHeight="1">
      <c r="A2338" s="1" t="s">
        <v>290</v>
      </c>
      <c r="B2338" s="1">
        <v>95.0</v>
      </c>
      <c r="C2338" s="1">
        <v>7774730.0</v>
      </c>
      <c r="D2338" s="1" t="s">
        <v>4010</v>
      </c>
      <c r="E2338" s="1" t="s">
        <v>57</v>
      </c>
      <c r="F2338" s="1" t="s">
        <v>4011</v>
      </c>
      <c r="G2338" s="1" t="s">
        <v>14</v>
      </c>
      <c r="H2338" s="1">
        <v>1.55E7</v>
      </c>
      <c r="I2338" s="1">
        <v>6.5</v>
      </c>
      <c r="J2338" s="1">
        <f>(IMDB_Movies!$C2338-IMDB_Movies!$H2338)</f>
        <v>-7725270</v>
      </c>
    </row>
    <row r="2339" ht="14.25" customHeight="1">
      <c r="A2339" s="1" t="s">
        <v>888</v>
      </c>
      <c r="B2339" s="1">
        <v>105.0</v>
      </c>
      <c r="C2339" s="1">
        <v>2.347605E8</v>
      </c>
      <c r="D2339" s="1" t="s">
        <v>653</v>
      </c>
      <c r="E2339" s="1" t="s">
        <v>12</v>
      </c>
      <c r="F2339" s="1" t="s">
        <v>4012</v>
      </c>
      <c r="G2339" s="1" t="s">
        <v>14</v>
      </c>
      <c r="H2339" s="1">
        <v>1.4E7</v>
      </c>
      <c r="I2339" s="1">
        <v>7.3</v>
      </c>
      <c r="J2339" s="1">
        <f>(IMDB_Movies!$C2339-IMDB_Movies!$H2339)</f>
        <v>220760500</v>
      </c>
    </row>
    <row r="2340" ht="14.25" customHeight="1">
      <c r="A2340" s="1" t="s">
        <v>490</v>
      </c>
      <c r="B2340" s="1">
        <v>103.0</v>
      </c>
      <c r="C2340" s="1">
        <v>2.85761243E8</v>
      </c>
      <c r="D2340" s="1" t="s">
        <v>1081</v>
      </c>
      <c r="E2340" s="1" t="s">
        <v>57</v>
      </c>
      <c r="F2340" s="1" t="s">
        <v>4013</v>
      </c>
      <c r="G2340" s="1" t="s">
        <v>14</v>
      </c>
      <c r="H2340" s="1">
        <v>1.8E7</v>
      </c>
      <c r="I2340" s="1">
        <v>7.5</v>
      </c>
      <c r="J2340" s="1">
        <f>(IMDB_Movies!$C2340-IMDB_Movies!$H2340)</f>
        <v>267761243</v>
      </c>
    </row>
    <row r="2341" ht="14.25" customHeight="1">
      <c r="A2341" s="1" t="s">
        <v>3259</v>
      </c>
      <c r="B2341" s="1">
        <v>102.0</v>
      </c>
      <c r="C2341" s="1">
        <v>1.6778096E8</v>
      </c>
      <c r="D2341" s="1" t="s">
        <v>1377</v>
      </c>
      <c r="E2341" s="1" t="s">
        <v>57</v>
      </c>
      <c r="F2341" s="1" t="s">
        <v>4014</v>
      </c>
      <c r="G2341" s="1" t="s">
        <v>14</v>
      </c>
      <c r="H2341" s="1">
        <v>1.1E7</v>
      </c>
      <c r="I2341" s="1">
        <v>5.9</v>
      </c>
      <c r="J2341" s="1">
        <f>(IMDB_Movies!$C2341-IMDB_Movies!$H2341)</f>
        <v>156780960</v>
      </c>
    </row>
    <row r="2342" ht="14.25" customHeight="1">
      <c r="A2342" s="1" t="s">
        <v>819</v>
      </c>
      <c r="B2342" s="1">
        <v>116.0</v>
      </c>
      <c r="C2342" s="1">
        <v>1.772E8</v>
      </c>
      <c r="D2342" s="1" t="s">
        <v>545</v>
      </c>
      <c r="E2342" s="1" t="s">
        <v>57</v>
      </c>
      <c r="F2342" s="1" t="s">
        <v>4015</v>
      </c>
      <c r="G2342" s="1" t="s">
        <v>14</v>
      </c>
      <c r="H2342" s="1">
        <v>2.2E7</v>
      </c>
      <c r="I2342" s="1">
        <v>7.4</v>
      </c>
      <c r="J2342" s="1">
        <f>(IMDB_Movies!$C2342-IMDB_Movies!$H2342)</f>
        <v>155200000</v>
      </c>
    </row>
    <row r="2343" ht="14.25" customHeight="1">
      <c r="A2343" s="1" t="s">
        <v>648</v>
      </c>
      <c r="B2343" s="1">
        <v>110.0</v>
      </c>
      <c r="C2343" s="1">
        <v>1.76781728E8</v>
      </c>
      <c r="D2343" s="1" t="s">
        <v>635</v>
      </c>
      <c r="E2343" s="1" t="s">
        <v>12</v>
      </c>
      <c r="F2343" s="1" t="s">
        <v>4016</v>
      </c>
      <c r="G2343" s="1" t="s">
        <v>14</v>
      </c>
      <c r="H2343" s="1">
        <v>1.5E7</v>
      </c>
      <c r="I2343" s="1">
        <v>6.9</v>
      </c>
      <c r="J2343" s="1">
        <f>(IMDB_Movies!$C2343-IMDB_Movies!$H2343)</f>
        <v>161781728</v>
      </c>
    </row>
    <row r="2344" ht="14.25" customHeight="1">
      <c r="A2344" s="1" t="s">
        <v>425</v>
      </c>
      <c r="B2344" s="1">
        <v>120.0</v>
      </c>
      <c r="C2344" s="1">
        <v>1.28067808E8</v>
      </c>
      <c r="D2344" s="1" t="s">
        <v>635</v>
      </c>
      <c r="E2344" s="1" t="s">
        <v>12</v>
      </c>
      <c r="F2344" s="1" t="s">
        <v>4017</v>
      </c>
      <c r="G2344" s="1" t="s">
        <v>135</v>
      </c>
      <c r="H2344" s="1">
        <v>1.5E7</v>
      </c>
      <c r="I2344" s="1">
        <v>7.9</v>
      </c>
      <c r="J2344" s="1">
        <f>(IMDB_Movies!$C2344-IMDB_Movies!$H2344)</f>
        <v>113067808</v>
      </c>
    </row>
    <row r="2345" ht="14.25" customHeight="1">
      <c r="A2345" s="1" t="s">
        <v>18</v>
      </c>
      <c r="B2345" s="1">
        <v>122.0</v>
      </c>
      <c r="C2345" s="1">
        <v>1.30058047E8</v>
      </c>
      <c r="D2345" s="1" t="s">
        <v>70</v>
      </c>
      <c r="E2345" s="1" t="s">
        <v>70</v>
      </c>
      <c r="F2345" s="1" t="s">
        <v>4018</v>
      </c>
      <c r="G2345" s="1" t="s">
        <v>14</v>
      </c>
      <c r="H2345" s="1">
        <v>1.5E7</v>
      </c>
      <c r="I2345" s="1">
        <v>8.4</v>
      </c>
      <c r="J2345" s="1">
        <f>(IMDB_Movies!$C2345-IMDB_Movies!$H2345)</f>
        <v>115058047</v>
      </c>
    </row>
    <row r="2346" ht="14.25" customHeight="1">
      <c r="A2346" s="1" t="s">
        <v>1289</v>
      </c>
      <c r="B2346" s="1">
        <v>118.0</v>
      </c>
      <c r="C2346" s="1">
        <v>1.38795342E8</v>
      </c>
      <c r="D2346" s="1" t="s">
        <v>2071</v>
      </c>
      <c r="E2346" s="1" t="s">
        <v>53</v>
      </c>
      <c r="F2346" s="1" t="s">
        <v>4019</v>
      </c>
      <c r="G2346" s="1" t="s">
        <v>14</v>
      </c>
      <c r="H2346" s="1">
        <v>1.5E7</v>
      </c>
      <c r="I2346" s="1">
        <v>8.0</v>
      </c>
      <c r="J2346" s="1">
        <f>(IMDB_Movies!$C2346-IMDB_Movies!$H2346)</f>
        <v>123795342</v>
      </c>
    </row>
    <row r="2347" ht="14.25" customHeight="1">
      <c r="A2347" s="1" t="s">
        <v>973</v>
      </c>
      <c r="B2347" s="1">
        <v>107.0</v>
      </c>
      <c r="C2347" s="1">
        <v>1.119364E8</v>
      </c>
      <c r="D2347" s="1" t="s">
        <v>407</v>
      </c>
      <c r="E2347" s="1" t="s">
        <v>57</v>
      </c>
      <c r="F2347" s="1" t="s">
        <v>4020</v>
      </c>
      <c r="G2347" s="1" t="s">
        <v>14</v>
      </c>
      <c r="H2347" s="1">
        <v>1.5E7</v>
      </c>
      <c r="I2347" s="1">
        <v>6.0</v>
      </c>
      <c r="J2347" s="1">
        <f>(IMDB_Movies!$C2347-IMDB_Movies!$H2347)</f>
        <v>96936400</v>
      </c>
    </row>
    <row r="2348" ht="14.25" customHeight="1">
      <c r="A2348" s="1" t="s">
        <v>4021</v>
      </c>
      <c r="B2348" s="1">
        <v>102.0</v>
      </c>
      <c r="C2348" s="1">
        <v>317040.0</v>
      </c>
      <c r="D2348" s="1" t="s">
        <v>129</v>
      </c>
      <c r="E2348" s="1" t="s">
        <v>70</v>
      </c>
      <c r="F2348" s="1" t="s">
        <v>4022</v>
      </c>
      <c r="G2348" s="1" t="s">
        <v>14</v>
      </c>
      <c r="H2348" s="1">
        <v>1.55E7</v>
      </c>
      <c r="I2348" s="1">
        <v>6.8</v>
      </c>
      <c r="J2348" s="1">
        <f>(IMDB_Movies!$C2348-IMDB_Movies!$H2348)</f>
        <v>-15182960</v>
      </c>
    </row>
    <row r="2349" ht="14.25" customHeight="1">
      <c r="A2349" s="1" t="s">
        <v>203</v>
      </c>
      <c r="B2349" s="1">
        <v>154.0</v>
      </c>
      <c r="C2349" s="1">
        <v>9.4175854E7</v>
      </c>
      <c r="D2349" s="1" t="s">
        <v>70</v>
      </c>
      <c r="E2349" s="1" t="s">
        <v>70</v>
      </c>
      <c r="F2349" s="1" t="s">
        <v>4023</v>
      </c>
      <c r="G2349" s="1" t="s">
        <v>14</v>
      </c>
      <c r="H2349" s="1">
        <v>1.5E7</v>
      </c>
      <c r="I2349" s="1">
        <v>7.8</v>
      </c>
      <c r="J2349" s="1">
        <f>(IMDB_Movies!$C2349-IMDB_Movies!$H2349)</f>
        <v>79175854</v>
      </c>
    </row>
    <row r="2350" ht="14.25" customHeight="1">
      <c r="A2350" s="1" t="s">
        <v>4024</v>
      </c>
      <c r="B2350" s="1">
        <v>114.0</v>
      </c>
      <c r="C2350" s="1">
        <v>9.1121452E7</v>
      </c>
      <c r="D2350" s="1" t="s">
        <v>3213</v>
      </c>
      <c r="E2350" s="1" t="s">
        <v>53</v>
      </c>
      <c r="F2350" s="1" t="s">
        <v>4025</v>
      </c>
      <c r="G2350" s="1" t="s">
        <v>14</v>
      </c>
      <c r="H2350" s="1">
        <v>1.4E7</v>
      </c>
      <c r="I2350" s="1">
        <v>8.1</v>
      </c>
      <c r="J2350" s="1">
        <f>(IMDB_Movies!$C2350-IMDB_Movies!$H2350)</f>
        <v>77121452</v>
      </c>
    </row>
    <row r="2351" ht="14.25" customHeight="1">
      <c r="A2351" s="1" t="s">
        <v>3920</v>
      </c>
      <c r="B2351" s="1">
        <v>109.0</v>
      </c>
      <c r="C2351" s="1">
        <v>6.98E7</v>
      </c>
      <c r="D2351" s="1" t="s">
        <v>3278</v>
      </c>
      <c r="E2351" s="1" t="s">
        <v>57</v>
      </c>
      <c r="F2351" s="1" t="s">
        <v>4026</v>
      </c>
      <c r="G2351" s="1" t="s">
        <v>14</v>
      </c>
      <c r="H2351" s="1">
        <v>1.0E7</v>
      </c>
      <c r="I2351" s="1">
        <v>6.1</v>
      </c>
      <c r="J2351" s="1">
        <f>(IMDB_Movies!$C2351-IMDB_Movies!$H2351)</f>
        <v>59800000</v>
      </c>
    </row>
    <row r="2352" ht="14.25" customHeight="1">
      <c r="A2352" s="1" t="s">
        <v>822</v>
      </c>
      <c r="B2352" s="1">
        <v>94.0</v>
      </c>
      <c r="C2352" s="1">
        <v>6.4001297E7</v>
      </c>
      <c r="D2352" s="1" t="s">
        <v>1081</v>
      </c>
      <c r="E2352" s="1" t="s">
        <v>57</v>
      </c>
      <c r="F2352" s="1" t="s">
        <v>4027</v>
      </c>
      <c r="G2352" s="1" t="s">
        <v>14</v>
      </c>
      <c r="H2352" s="1">
        <v>1.5E7</v>
      </c>
      <c r="I2352" s="1">
        <v>6.2</v>
      </c>
      <c r="J2352" s="1">
        <f>(IMDB_Movies!$C2352-IMDB_Movies!$H2352)</f>
        <v>49001297</v>
      </c>
    </row>
    <row r="2353" ht="14.25" customHeight="1">
      <c r="A2353" s="1" t="s">
        <v>4028</v>
      </c>
      <c r="B2353" s="1">
        <v>100.0</v>
      </c>
      <c r="C2353" s="1">
        <v>7.158822E7</v>
      </c>
      <c r="D2353" s="1" t="s">
        <v>2475</v>
      </c>
      <c r="E2353" s="1" t="s">
        <v>78</v>
      </c>
      <c r="F2353" s="1" t="s">
        <v>4029</v>
      </c>
      <c r="G2353" s="1" t="s">
        <v>14</v>
      </c>
      <c r="H2353" s="1">
        <v>2.0E7</v>
      </c>
      <c r="I2353" s="1">
        <v>6.2</v>
      </c>
      <c r="J2353" s="1">
        <f>(IMDB_Movies!$C2353-IMDB_Movies!$H2353)</f>
        <v>51588220</v>
      </c>
    </row>
    <row r="2354" ht="14.25" customHeight="1">
      <c r="A2354" s="1" t="s">
        <v>1469</v>
      </c>
      <c r="B2354" s="1">
        <v>98.0</v>
      </c>
      <c r="C2354" s="1">
        <v>6.14E7</v>
      </c>
      <c r="D2354" s="1" t="s">
        <v>1470</v>
      </c>
      <c r="E2354" s="1" t="s">
        <v>43</v>
      </c>
      <c r="F2354" s="1" t="s">
        <v>4030</v>
      </c>
      <c r="G2354" s="1" t="s">
        <v>14</v>
      </c>
      <c r="H2354" s="1">
        <v>1.5E7</v>
      </c>
      <c r="I2354" s="1">
        <v>7.4</v>
      </c>
      <c r="J2354" s="1">
        <f>(IMDB_Movies!$C2354-IMDB_Movies!$H2354)</f>
        <v>46400000</v>
      </c>
    </row>
    <row r="2355" ht="14.25" customHeight="1">
      <c r="A2355" s="1" t="s">
        <v>3444</v>
      </c>
      <c r="B2355" s="1">
        <v>102.0</v>
      </c>
      <c r="C2355" s="1">
        <v>1.0197884E8</v>
      </c>
      <c r="D2355" s="1" t="s">
        <v>57</v>
      </c>
      <c r="E2355" s="1" t="s">
        <v>57</v>
      </c>
      <c r="F2355" s="1" t="s">
        <v>4031</v>
      </c>
      <c r="G2355" s="1" t="s">
        <v>14</v>
      </c>
      <c r="H2355" s="1">
        <v>1.5E7</v>
      </c>
      <c r="I2355" s="1">
        <v>6.6</v>
      </c>
      <c r="J2355" s="1">
        <f>(IMDB_Movies!$C2355-IMDB_Movies!$H2355)</f>
        <v>86978840</v>
      </c>
    </row>
    <row r="2356" ht="14.25" customHeight="1">
      <c r="A2356" s="1" t="s">
        <v>1918</v>
      </c>
      <c r="B2356" s="1">
        <v>94.0</v>
      </c>
      <c r="C2356" s="1">
        <v>5.6437947E7</v>
      </c>
      <c r="D2356" s="1" t="s">
        <v>586</v>
      </c>
      <c r="E2356" s="1" t="s">
        <v>53</v>
      </c>
      <c r="F2356" s="1" t="s">
        <v>4032</v>
      </c>
      <c r="G2356" s="1" t="s">
        <v>14</v>
      </c>
      <c r="H2356" s="1">
        <v>9800000.0</v>
      </c>
      <c r="I2356" s="1">
        <v>7.3</v>
      </c>
      <c r="J2356" s="1">
        <f>(IMDB_Movies!$C2356-IMDB_Movies!$H2356)</f>
        <v>46637947</v>
      </c>
    </row>
    <row r="2357" ht="14.25" customHeight="1">
      <c r="A2357" s="1" t="s">
        <v>151</v>
      </c>
      <c r="B2357" s="1">
        <v>92.0</v>
      </c>
      <c r="C2357" s="1">
        <v>7.3326666E7</v>
      </c>
      <c r="D2357" s="1" t="s">
        <v>1000</v>
      </c>
      <c r="E2357" s="1" t="s">
        <v>57</v>
      </c>
      <c r="F2357" s="1" t="s">
        <v>4033</v>
      </c>
      <c r="G2357" s="1" t="s">
        <v>14</v>
      </c>
      <c r="H2357" s="1">
        <v>1.5E7</v>
      </c>
      <c r="I2357" s="1">
        <v>7.5</v>
      </c>
      <c r="J2357" s="1">
        <f>(IMDB_Movies!$C2357-IMDB_Movies!$H2357)</f>
        <v>58326666</v>
      </c>
    </row>
    <row r="2358" ht="14.25" customHeight="1">
      <c r="A2358" s="1" t="s">
        <v>3095</v>
      </c>
      <c r="B2358" s="1">
        <v>113.0</v>
      </c>
      <c r="C2358" s="1">
        <v>5.5184721E7</v>
      </c>
      <c r="D2358" s="1" t="s">
        <v>917</v>
      </c>
      <c r="E2358" s="1" t="s">
        <v>57</v>
      </c>
      <c r="F2358" s="1" t="s">
        <v>4034</v>
      </c>
      <c r="G2358" s="1" t="s">
        <v>14</v>
      </c>
      <c r="H2358" s="1">
        <v>1.5E7</v>
      </c>
      <c r="I2358" s="1">
        <v>5.6</v>
      </c>
      <c r="J2358" s="1">
        <f>(IMDB_Movies!$C2358-IMDB_Movies!$H2358)</f>
        <v>40184721</v>
      </c>
    </row>
    <row r="2359" ht="14.25" customHeight="1">
      <c r="A2359" s="1" t="s">
        <v>4035</v>
      </c>
      <c r="B2359" s="1">
        <v>115.0</v>
      </c>
      <c r="C2359" s="1">
        <v>5.00033E7</v>
      </c>
      <c r="D2359" s="1" t="s">
        <v>4036</v>
      </c>
      <c r="E2359" s="1" t="s">
        <v>70</v>
      </c>
      <c r="F2359" s="1" t="s">
        <v>4037</v>
      </c>
      <c r="G2359" s="1" t="s">
        <v>14</v>
      </c>
      <c r="H2359" s="1">
        <v>1.5E7</v>
      </c>
      <c r="I2359" s="1">
        <v>7.3</v>
      </c>
      <c r="J2359" s="1">
        <f>(IMDB_Movies!$C2359-IMDB_Movies!$H2359)</f>
        <v>35003300</v>
      </c>
    </row>
    <row r="2360" ht="14.25" customHeight="1">
      <c r="A2360" s="1" t="s">
        <v>4038</v>
      </c>
      <c r="B2360" s="1">
        <v>95.0</v>
      </c>
      <c r="C2360" s="1">
        <v>5.4322273E7</v>
      </c>
      <c r="D2360" s="1" t="s">
        <v>370</v>
      </c>
      <c r="E2360" s="1" t="s">
        <v>70</v>
      </c>
      <c r="F2360" s="1" t="s">
        <v>4039</v>
      </c>
      <c r="G2360" s="1" t="s">
        <v>14</v>
      </c>
      <c r="H2360" s="1">
        <v>1.7E7</v>
      </c>
      <c r="I2360" s="1">
        <v>6.4</v>
      </c>
      <c r="J2360" s="1">
        <f>(IMDB_Movies!$C2360-IMDB_Movies!$H2360)</f>
        <v>37322273</v>
      </c>
    </row>
    <row r="2361" ht="14.25" customHeight="1">
      <c r="A2361" s="1" t="s">
        <v>666</v>
      </c>
      <c r="B2361" s="1">
        <v>87.0</v>
      </c>
      <c r="C2361" s="1">
        <v>4.7860214E7</v>
      </c>
      <c r="D2361" s="1" t="s">
        <v>2243</v>
      </c>
      <c r="E2361" s="1" t="s">
        <v>82</v>
      </c>
      <c r="F2361" s="1" t="s">
        <v>4040</v>
      </c>
      <c r="G2361" s="1" t="s">
        <v>14</v>
      </c>
      <c r="H2361" s="1">
        <v>1.5E7</v>
      </c>
      <c r="I2361" s="1">
        <v>5.0</v>
      </c>
      <c r="J2361" s="1">
        <f>(IMDB_Movies!$C2361-IMDB_Movies!$H2361)</f>
        <v>32860214</v>
      </c>
    </row>
    <row r="2362" ht="14.25" customHeight="1">
      <c r="A2362" s="1" t="s">
        <v>340</v>
      </c>
      <c r="B2362" s="1">
        <v>88.0</v>
      </c>
      <c r="C2362" s="1">
        <v>4.7811275E7</v>
      </c>
      <c r="D2362" s="1" t="s">
        <v>866</v>
      </c>
      <c r="E2362" s="1" t="s">
        <v>43</v>
      </c>
      <c r="F2362" s="1" t="s">
        <v>4041</v>
      </c>
      <c r="G2362" s="1" t="s">
        <v>14</v>
      </c>
      <c r="H2362" s="1">
        <v>1.5E7</v>
      </c>
      <c r="I2362" s="1">
        <v>5.4</v>
      </c>
      <c r="J2362" s="1">
        <f>(IMDB_Movies!$C2362-IMDB_Movies!$H2362)</f>
        <v>32811275</v>
      </c>
    </row>
    <row r="2363" ht="14.25" customHeight="1">
      <c r="A2363" s="1" t="s">
        <v>1104</v>
      </c>
      <c r="B2363" s="1">
        <v>97.0</v>
      </c>
      <c r="C2363" s="1">
        <v>4.3022524E7</v>
      </c>
      <c r="D2363" s="1" t="s">
        <v>917</v>
      </c>
      <c r="E2363" s="1" t="s">
        <v>57</v>
      </c>
      <c r="F2363" s="1" t="s">
        <v>4042</v>
      </c>
      <c r="G2363" s="1" t="s">
        <v>14</v>
      </c>
      <c r="H2363" s="1">
        <v>1.5E7</v>
      </c>
      <c r="I2363" s="1">
        <v>7.1</v>
      </c>
      <c r="J2363" s="1">
        <f>(IMDB_Movies!$C2363-IMDB_Movies!$H2363)</f>
        <v>28022524</v>
      </c>
    </row>
    <row r="2364" ht="14.25" customHeight="1">
      <c r="A2364" s="1" t="s">
        <v>4043</v>
      </c>
      <c r="B2364" s="1">
        <v>94.0</v>
      </c>
      <c r="C2364" s="1">
        <v>4.267263E7</v>
      </c>
      <c r="D2364" s="1" t="s">
        <v>4044</v>
      </c>
      <c r="E2364" s="1" t="s">
        <v>43</v>
      </c>
      <c r="F2364" s="1" t="s">
        <v>4045</v>
      </c>
      <c r="G2364" s="1" t="s">
        <v>14</v>
      </c>
      <c r="H2364" s="1">
        <v>1.7E7</v>
      </c>
      <c r="I2364" s="1">
        <v>5.3</v>
      </c>
      <c r="J2364" s="1">
        <f>(IMDB_Movies!$C2364-IMDB_Movies!$H2364)</f>
        <v>25672630</v>
      </c>
    </row>
    <row r="2365" ht="14.25" customHeight="1">
      <c r="A2365" s="1" t="s">
        <v>4046</v>
      </c>
      <c r="B2365" s="1">
        <v>112.0</v>
      </c>
      <c r="C2365" s="1">
        <v>4.2919096E7</v>
      </c>
      <c r="D2365" s="1" t="s">
        <v>379</v>
      </c>
      <c r="E2365" s="1" t="s">
        <v>12</v>
      </c>
      <c r="F2365" s="1" t="s">
        <v>4047</v>
      </c>
      <c r="G2365" s="1" t="s">
        <v>14</v>
      </c>
      <c r="H2365" s="1">
        <v>1.5E7</v>
      </c>
      <c r="I2365" s="1">
        <v>6.5</v>
      </c>
      <c r="J2365" s="1">
        <f>(IMDB_Movies!$C2365-IMDB_Movies!$H2365)</f>
        <v>27919096</v>
      </c>
    </row>
    <row r="2366" ht="14.25" customHeight="1">
      <c r="A2366" s="1" t="s">
        <v>4048</v>
      </c>
      <c r="B2366" s="1">
        <v>98.0</v>
      </c>
      <c r="C2366" s="1">
        <v>4.259253E7</v>
      </c>
      <c r="D2366" s="1" t="s">
        <v>365</v>
      </c>
      <c r="E2366" s="1" t="s">
        <v>57</v>
      </c>
      <c r="F2366" s="1" t="s">
        <v>4049</v>
      </c>
      <c r="G2366" s="1" t="s">
        <v>14</v>
      </c>
      <c r="H2366" s="1">
        <v>1.5E7</v>
      </c>
      <c r="I2366" s="1">
        <v>6.2</v>
      </c>
      <c r="J2366" s="1">
        <f>(IMDB_Movies!$C2366-IMDB_Movies!$H2366)</f>
        <v>27592530</v>
      </c>
    </row>
    <row r="2367" ht="14.25" customHeight="1">
      <c r="A2367" s="1" t="s">
        <v>1685</v>
      </c>
      <c r="B2367" s="1">
        <v>104.0</v>
      </c>
      <c r="C2367" s="1">
        <v>4.0064955E7</v>
      </c>
      <c r="D2367" s="1" t="s">
        <v>2362</v>
      </c>
      <c r="E2367" s="1" t="s">
        <v>82</v>
      </c>
      <c r="F2367" s="1" t="s">
        <v>4050</v>
      </c>
      <c r="G2367" s="1" t="s">
        <v>14</v>
      </c>
      <c r="H2367" s="1">
        <v>1.5E7</v>
      </c>
      <c r="I2367" s="1">
        <v>6.4</v>
      </c>
      <c r="J2367" s="1">
        <f>(IMDB_Movies!$C2367-IMDB_Movies!$H2367)</f>
        <v>25064955</v>
      </c>
    </row>
    <row r="2368" ht="14.25" customHeight="1">
      <c r="A2368" s="1" t="s">
        <v>547</v>
      </c>
      <c r="B2368" s="1">
        <v>120.0</v>
      </c>
      <c r="C2368" s="1">
        <v>4.4886089E7</v>
      </c>
      <c r="D2368" s="1" t="s">
        <v>790</v>
      </c>
      <c r="E2368" s="1" t="s">
        <v>62</v>
      </c>
      <c r="F2368" s="1" t="s">
        <v>4051</v>
      </c>
      <c r="G2368" s="1" t="s">
        <v>14</v>
      </c>
      <c r="H2368" s="1">
        <v>1.0E7</v>
      </c>
      <c r="I2368" s="1">
        <v>6.9</v>
      </c>
      <c r="J2368" s="1">
        <f>(IMDB_Movies!$C2368-IMDB_Movies!$H2368)</f>
        <v>34886089</v>
      </c>
    </row>
    <row r="2369" ht="14.25" customHeight="1">
      <c r="A2369" s="1" t="s">
        <v>4052</v>
      </c>
      <c r="B2369" s="1">
        <v>99.0</v>
      </c>
      <c r="C2369" s="1">
        <v>3.7882551E7</v>
      </c>
      <c r="D2369" s="1" t="s">
        <v>57</v>
      </c>
      <c r="E2369" s="1" t="s">
        <v>57</v>
      </c>
      <c r="F2369" s="1" t="s">
        <v>4053</v>
      </c>
      <c r="G2369" s="1" t="s">
        <v>14</v>
      </c>
      <c r="H2369" s="1">
        <v>1.6E7</v>
      </c>
      <c r="I2369" s="1">
        <v>5.7</v>
      </c>
      <c r="J2369" s="1">
        <f>(IMDB_Movies!$C2369-IMDB_Movies!$H2369)</f>
        <v>21882551</v>
      </c>
    </row>
    <row r="2370" ht="14.25" customHeight="1">
      <c r="A2370" s="1" t="s">
        <v>242</v>
      </c>
      <c r="B2370" s="1">
        <v>109.0</v>
      </c>
      <c r="C2370" s="1">
        <v>4.0983001E7</v>
      </c>
      <c r="D2370" s="1" t="s">
        <v>790</v>
      </c>
      <c r="E2370" s="1" t="s">
        <v>62</v>
      </c>
      <c r="F2370" s="1" t="s">
        <v>4054</v>
      </c>
      <c r="G2370" s="1" t="s">
        <v>14</v>
      </c>
      <c r="H2370" s="1">
        <v>7000000.0</v>
      </c>
      <c r="I2370" s="1">
        <v>7.7</v>
      </c>
      <c r="J2370" s="1">
        <f>(IMDB_Movies!$C2370-IMDB_Movies!$H2370)</f>
        <v>33983001</v>
      </c>
    </row>
    <row r="2371" ht="14.25" customHeight="1">
      <c r="A2371" s="1" t="s">
        <v>239</v>
      </c>
      <c r="B2371" s="1">
        <v>106.0</v>
      </c>
      <c r="C2371" s="1">
        <v>3.500718E7</v>
      </c>
      <c r="D2371" s="1" t="s">
        <v>224</v>
      </c>
      <c r="E2371" s="1" t="s">
        <v>12</v>
      </c>
      <c r="F2371" s="1" t="s">
        <v>4055</v>
      </c>
      <c r="G2371" s="1" t="s">
        <v>14</v>
      </c>
      <c r="H2371" s="1">
        <v>1.5E7</v>
      </c>
      <c r="I2371" s="1">
        <v>5.6</v>
      </c>
      <c r="J2371" s="1">
        <f>(IMDB_Movies!$C2371-IMDB_Movies!$H2371)</f>
        <v>20007180</v>
      </c>
    </row>
    <row r="2372" ht="14.25" customHeight="1">
      <c r="A2372" s="1" t="s">
        <v>4056</v>
      </c>
      <c r="B2372" s="1">
        <v>123.0</v>
      </c>
      <c r="C2372" s="1">
        <v>3.5887263E7</v>
      </c>
      <c r="D2372" s="1" t="s">
        <v>2141</v>
      </c>
      <c r="E2372" s="1" t="s">
        <v>53</v>
      </c>
      <c r="F2372" s="1" t="s">
        <v>4057</v>
      </c>
      <c r="G2372" s="1" t="s">
        <v>14</v>
      </c>
      <c r="H2372" s="1">
        <v>1.5E7</v>
      </c>
      <c r="I2372" s="1">
        <v>7.7</v>
      </c>
      <c r="J2372" s="1">
        <f>(IMDB_Movies!$C2372-IMDB_Movies!$H2372)</f>
        <v>20887263</v>
      </c>
    </row>
    <row r="2373" ht="14.25" customHeight="1">
      <c r="A2373" s="1" t="s">
        <v>2157</v>
      </c>
      <c r="B2373" s="1">
        <v>86.0</v>
      </c>
      <c r="C2373" s="1">
        <v>3.4308901E7</v>
      </c>
      <c r="D2373" s="1" t="s">
        <v>407</v>
      </c>
      <c r="E2373" s="1" t="s">
        <v>57</v>
      </c>
      <c r="F2373" s="1" t="s">
        <v>4058</v>
      </c>
      <c r="G2373" s="1" t="s">
        <v>14</v>
      </c>
      <c r="H2373" s="1">
        <v>1.6E7</v>
      </c>
      <c r="I2373" s="1">
        <v>5.1</v>
      </c>
      <c r="J2373" s="1">
        <f>(IMDB_Movies!$C2373-IMDB_Movies!$H2373)</f>
        <v>18308901</v>
      </c>
    </row>
    <row r="2374" ht="14.25" customHeight="1">
      <c r="A2374" s="1" t="s">
        <v>4059</v>
      </c>
      <c r="B2374" s="1">
        <v>120.0</v>
      </c>
      <c r="C2374" s="1">
        <v>3.3771174E7</v>
      </c>
      <c r="D2374" s="1" t="s">
        <v>545</v>
      </c>
      <c r="E2374" s="1" t="s">
        <v>57</v>
      </c>
      <c r="F2374" s="1" t="s">
        <v>4060</v>
      </c>
      <c r="G2374" s="1" t="s">
        <v>14</v>
      </c>
      <c r="H2374" s="1">
        <v>1.5E7</v>
      </c>
      <c r="I2374" s="1">
        <v>6.8</v>
      </c>
      <c r="J2374" s="1">
        <f>(IMDB_Movies!$C2374-IMDB_Movies!$H2374)</f>
        <v>18771174</v>
      </c>
    </row>
    <row r="2375" ht="14.25" customHeight="1">
      <c r="A2375" s="1" t="s">
        <v>2968</v>
      </c>
      <c r="B2375" s="1">
        <v>227.0</v>
      </c>
      <c r="C2375" s="1">
        <v>6000000.0</v>
      </c>
      <c r="D2375" s="1" t="s">
        <v>1210</v>
      </c>
      <c r="E2375" s="1" t="s">
        <v>43</v>
      </c>
      <c r="F2375" s="1" t="s">
        <v>4061</v>
      </c>
      <c r="G2375" s="1" t="s">
        <v>14</v>
      </c>
      <c r="H2375" s="1">
        <v>1.5E7</v>
      </c>
      <c r="I2375" s="1">
        <v>8.4</v>
      </c>
      <c r="J2375" s="1">
        <f>(IMDB_Movies!$C2375-IMDB_Movies!$H2375)</f>
        <v>-9000000</v>
      </c>
    </row>
    <row r="2376" ht="14.25" customHeight="1">
      <c r="A2376" s="1" t="s">
        <v>4062</v>
      </c>
      <c r="B2376" s="1">
        <v>119.0</v>
      </c>
      <c r="C2376" s="1">
        <v>3.3386128E7</v>
      </c>
      <c r="D2376" s="1" t="s">
        <v>82</v>
      </c>
      <c r="E2376" s="1" t="s">
        <v>82</v>
      </c>
      <c r="F2376" s="1" t="s">
        <v>4063</v>
      </c>
      <c r="G2376" s="1" t="s">
        <v>14</v>
      </c>
      <c r="H2376" s="1">
        <v>1.5E7</v>
      </c>
      <c r="I2376" s="1">
        <v>4.9</v>
      </c>
      <c r="J2376" s="1">
        <f>(IMDB_Movies!$C2376-IMDB_Movies!$H2376)</f>
        <v>18386128</v>
      </c>
    </row>
    <row r="2377" ht="14.25" customHeight="1">
      <c r="A2377" s="1" t="s">
        <v>2541</v>
      </c>
      <c r="B2377" s="1">
        <v>115.0</v>
      </c>
      <c r="C2377" s="1">
        <v>3.7877959E7</v>
      </c>
      <c r="D2377" s="1" t="s">
        <v>3565</v>
      </c>
      <c r="E2377" s="1" t="s">
        <v>43</v>
      </c>
      <c r="F2377" s="1" t="s">
        <v>4064</v>
      </c>
      <c r="G2377" s="1" t="s">
        <v>14</v>
      </c>
      <c r="H2377" s="1">
        <v>1.5E7</v>
      </c>
      <c r="I2377" s="1">
        <v>7.1</v>
      </c>
      <c r="J2377" s="1">
        <f>(IMDB_Movies!$C2377-IMDB_Movies!$H2377)</f>
        <v>22877959</v>
      </c>
    </row>
    <row r="2378" ht="14.25" customHeight="1">
      <c r="A2378" s="1" t="s">
        <v>4065</v>
      </c>
      <c r="B2378" s="1">
        <v>114.0</v>
      </c>
      <c r="C2378" s="1">
        <v>3.2721635E7</v>
      </c>
      <c r="D2378" s="1" t="s">
        <v>2283</v>
      </c>
      <c r="E2378" s="1" t="s">
        <v>62</v>
      </c>
      <c r="F2378" s="1" t="s">
        <v>4066</v>
      </c>
      <c r="G2378" s="1" t="s">
        <v>14</v>
      </c>
      <c r="H2378" s="1">
        <v>1.5E7</v>
      </c>
      <c r="I2378" s="1">
        <v>6.6</v>
      </c>
      <c r="J2378" s="1">
        <f>(IMDB_Movies!$C2378-IMDB_Movies!$H2378)</f>
        <v>17721635</v>
      </c>
    </row>
    <row r="2379" ht="14.25" customHeight="1">
      <c r="A2379" s="1" t="s">
        <v>3974</v>
      </c>
      <c r="B2379" s="1">
        <v>90.0</v>
      </c>
      <c r="C2379" s="1">
        <v>3.15853E7</v>
      </c>
      <c r="D2379" s="1" t="s">
        <v>631</v>
      </c>
      <c r="E2379" s="1" t="s">
        <v>57</v>
      </c>
      <c r="F2379" s="1" t="s">
        <v>4067</v>
      </c>
      <c r="G2379" s="1" t="s">
        <v>14</v>
      </c>
      <c r="H2379" s="1">
        <v>1.5E7</v>
      </c>
      <c r="I2379" s="1">
        <v>6.1</v>
      </c>
      <c r="J2379" s="1">
        <f>(IMDB_Movies!$C2379-IMDB_Movies!$H2379)</f>
        <v>16585300</v>
      </c>
    </row>
    <row r="2380" ht="14.25" customHeight="1">
      <c r="A2380" s="1" t="s">
        <v>4068</v>
      </c>
      <c r="B2380" s="1">
        <v>94.0</v>
      </c>
      <c r="C2380" s="1">
        <v>3.0259652E7</v>
      </c>
      <c r="D2380" s="1" t="s">
        <v>4069</v>
      </c>
      <c r="E2380" s="1" t="s">
        <v>57</v>
      </c>
      <c r="F2380" s="1" t="s">
        <v>4070</v>
      </c>
      <c r="G2380" s="1" t="s">
        <v>14</v>
      </c>
      <c r="H2380" s="1">
        <v>1.5E7</v>
      </c>
      <c r="I2380" s="1">
        <v>4.1</v>
      </c>
      <c r="J2380" s="1">
        <f>(IMDB_Movies!$C2380-IMDB_Movies!$H2380)</f>
        <v>15259652</v>
      </c>
    </row>
    <row r="2381" ht="14.25" customHeight="1">
      <c r="A2381" s="1" t="s">
        <v>1360</v>
      </c>
      <c r="B2381" s="1">
        <v>98.0</v>
      </c>
      <c r="C2381" s="1">
        <v>3.0857814E7</v>
      </c>
      <c r="D2381" s="1" t="s">
        <v>1208</v>
      </c>
      <c r="E2381" s="1" t="s">
        <v>43</v>
      </c>
      <c r="F2381" s="1" t="s">
        <v>4071</v>
      </c>
      <c r="G2381" s="1" t="s">
        <v>14</v>
      </c>
      <c r="H2381" s="1">
        <v>1.6E7</v>
      </c>
      <c r="I2381" s="1">
        <v>8.1</v>
      </c>
      <c r="J2381" s="1">
        <f>(IMDB_Movies!$C2381-IMDB_Movies!$H2381)</f>
        <v>14857814</v>
      </c>
    </row>
    <row r="2382" ht="14.25" customHeight="1">
      <c r="A2382" s="1" t="s">
        <v>4072</v>
      </c>
      <c r="B2382" s="1">
        <v>126.0</v>
      </c>
      <c r="C2382" s="1">
        <v>3.0226144E7</v>
      </c>
      <c r="D2382" s="1" t="s">
        <v>586</v>
      </c>
      <c r="E2382" s="1" t="s">
        <v>53</v>
      </c>
      <c r="F2382" s="1" t="s">
        <v>4073</v>
      </c>
      <c r="G2382" s="1" t="s">
        <v>14</v>
      </c>
      <c r="H2382" s="1">
        <v>1.5E7</v>
      </c>
      <c r="I2382" s="1">
        <v>7.6</v>
      </c>
      <c r="J2382" s="1">
        <f>(IMDB_Movies!$C2382-IMDB_Movies!$H2382)</f>
        <v>15226144</v>
      </c>
    </row>
    <row r="2383" ht="14.25" customHeight="1">
      <c r="A2383" s="1" t="s">
        <v>4074</v>
      </c>
      <c r="B2383" s="1">
        <v>100.0</v>
      </c>
      <c r="C2383" s="1">
        <v>3.5054909E7</v>
      </c>
      <c r="D2383" s="1" t="s">
        <v>723</v>
      </c>
      <c r="E2383" s="1" t="s">
        <v>62</v>
      </c>
      <c r="F2383" s="1" t="s">
        <v>4075</v>
      </c>
      <c r="G2383" s="1" t="s">
        <v>14</v>
      </c>
      <c r="H2383" s="1">
        <v>1.5E7</v>
      </c>
      <c r="I2383" s="1">
        <v>7.8</v>
      </c>
      <c r="J2383" s="1">
        <f>(IMDB_Movies!$C2383-IMDB_Movies!$H2383)</f>
        <v>20054909</v>
      </c>
    </row>
    <row r="2384" ht="14.25" customHeight="1">
      <c r="A2384" s="1" t="s">
        <v>4076</v>
      </c>
      <c r="B2384" s="1">
        <v>89.0</v>
      </c>
      <c r="C2384" s="1">
        <v>2.9302097E7</v>
      </c>
      <c r="D2384" s="1" t="s">
        <v>4077</v>
      </c>
      <c r="E2384" s="1" t="s">
        <v>57</v>
      </c>
      <c r="F2384" s="1" t="s">
        <v>4078</v>
      </c>
      <c r="G2384" s="1" t="s">
        <v>14</v>
      </c>
      <c r="H2384" s="1">
        <v>1.5E7</v>
      </c>
      <c r="I2384" s="1">
        <v>4.6</v>
      </c>
      <c r="J2384" s="1">
        <f>(IMDB_Movies!$C2384-IMDB_Movies!$H2384)</f>
        <v>14302097</v>
      </c>
    </row>
    <row r="2385" ht="14.25" customHeight="1">
      <c r="A2385" s="1" t="s">
        <v>3796</v>
      </c>
      <c r="B2385" s="1">
        <v>111.0</v>
      </c>
      <c r="C2385" s="1">
        <v>2.9106737E7</v>
      </c>
      <c r="D2385" s="1" t="s">
        <v>545</v>
      </c>
      <c r="E2385" s="1" t="s">
        <v>57</v>
      </c>
      <c r="F2385" s="1" t="s">
        <v>4079</v>
      </c>
      <c r="G2385" s="1" t="s">
        <v>14</v>
      </c>
      <c r="H2385" s="1">
        <v>1.5E7</v>
      </c>
      <c r="I2385" s="1">
        <v>6.0</v>
      </c>
      <c r="J2385" s="1">
        <f>(IMDB_Movies!$C2385-IMDB_Movies!$H2385)</f>
        <v>14106737</v>
      </c>
    </row>
    <row r="2386" ht="14.25" customHeight="1">
      <c r="A2386" s="1" t="s">
        <v>4080</v>
      </c>
      <c r="B2386" s="1">
        <v>100.0</v>
      </c>
      <c r="C2386" s="1">
        <v>2.8637507E7</v>
      </c>
      <c r="D2386" s="1" t="s">
        <v>330</v>
      </c>
      <c r="E2386" s="1" t="s">
        <v>70</v>
      </c>
      <c r="F2386" s="1" t="s">
        <v>4081</v>
      </c>
      <c r="G2386" s="1" t="s">
        <v>14</v>
      </c>
      <c r="H2386" s="1">
        <v>1.5E7</v>
      </c>
      <c r="I2386" s="1">
        <v>7.0</v>
      </c>
      <c r="J2386" s="1">
        <f>(IMDB_Movies!$C2386-IMDB_Movies!$H2386)</f>
        <v>13637507</v>
      </c>
    </row>
    <row r="2387" ht="14.25" customHeight="1">
      <c r="A2387" s="1" t="s">
        <v>1957</v>
      </c>
      <c r="B2387" s="1">
        <v>115.0</v>
      </c>
      <c r="C2387" s="1">
        <v>3.0127963E7</v>
      </c>
      <c r="D2387" s="1" t="s">
        <v>2636</v>
      </c>
      <c r="E2387" s="1" t="s">
        <v>70</v>
      </c>
      <c r="F2387" s="1" t="s">
        <v>4082</v>
      </c>
      <c r="G2387" s="1" t="s">
        <v>14</v>
      </c>
      <c r="H2387" s="1">
        <v>1.5E7</v>
      </c>
      <c r="I2387" s="1">
        <v>6.7</v>
      </c>
      <c r="J2387" s="1">
        <f>(IMDB_Movies!$C2387-IMDB_Movies!$H2387)</f>
        <v>15127963</v>
      </c>
    </row>
    <row r="2388" ht="14.25" customHeight="1">
      <c r="A2388" s="1" t="s">
        <v>1598</v>
      </c>
      <c r="B2388" s="1">
        <v>106.0</v>
      </c>
      <c r="C2388" s="1">
        <v>3.2645546E7</v>
      </c>
      <c r="D2388" s="1" t="s">
        <v>1377</v>
      </c>
      <c r="E2388" s="1" t="s">
        <v>57</v>
      </c>
      <c r="F2388" s="1" t="s">
        <v>4083</v>
      </c>
      <c r="G2388" s="1" t="s">
        <v>14</v>
      </c>
      <c r="H2388" s="1">
        <v>1.4E7</v>
      </c>
      <c r="I2388" s="1">
        <v>6.4</v>
      </c>
      <c r="J2388" s="1">
        <f>(IMDB_Movies!$C2388-IMDB_Movies!$H2388)</f>
        <v>18645546</v>
      </c>
    </row>
    <row r="2389" ht="14.25" customHeight="1">
      <c r="A2389" s="1" t="s">
        <v>4084</v>
      </c>
      <c r="B2389" s="1">
        <v>124.0</v>
      </c>
      <c r="C2389" s="1">
        <v>2.7441122E7</v>
      </c>
      <c r="D2389" s="1" t="s">
        <v>1691</v>
      </c>
      <c r="E2389" s="1" t="s">
        <v>70</v>
      </c>
      <c r="F2389" s="1" t="s">
        <v>4085</v>
      </c>
      <c r="G2389" s="1" t="s">
        <v>14</v>
      </c>
      <c r="H2389" s="1">
        <v>1.5E7</v>
      </c>
      <c r="I2389" s="1">
        <v>7.2</v>
      </c>
      <c r="J2389" s="1">
        <f>(IMDB_Movies!$C2389-IMDB_Movies!$H2389)</f>
        <v>12441122</v>
      </c>
    </row>
    <row r="2390" ht="14.25" customHeight="1">
      <c r="A2390" s="1" t="s">
        <v>1875</v>
      </c>
      <c r="B2390" s="1">
        <v>107.0</v>
      </c>
      <c r="C2390" s="1">
        <v>2.8014536E7</v>
      </c>
      <c r="D2390" s="1" t="s">
        <v>583</v>
      </c>
      <c r="E2390" s="1" t="s">
        <v>12</v>
      </c>
      <c r="F2390" s="1" t="s">
        <v>4086</v>
      </c>
      <c r="G2390" s="1" t="s">
        <v>14</v>
      </c>
      <c r="H2390" s="1">
        <v>1.5E7</v>
      </c>
      <c r="I2390" s="1">
        <v>7.4</v>
      </c>
      <c r="J2390" s="1">
        <f>(IMDB_Movies!$C2390-IMDB_Movies!$H2390)</f>
        <v>13014536</v>
      </c>
    </row>
    <row r="2391" ht="14.25" customHeight="1">
      <c r="A2391" s="1" t="s">
        <v>4087</v>
      </c>
      <c r="B2391" s="1">
        <v>99.0</v>
      </c>
      <c r="C2391" s="1">
        <v>3.386001E7</v>
      </c>
      <c r="D2391" s="1" t="s">
        <v>631</v>
      </c>
      <c r="E2391" s="1" t="s">
        <v>57</v>
      </c>
      <c r="F2391" s="1" t="s">
        <v>4088</v>
      </c>
      <c r="G2391" s="1" t="s">
        <v>14</v>
      </c>
      <c r="H2391" s="1">
        <v>1.5E7</v>
      </c>
      <c r="I2391" s="1">
        <v>4.8</v>
      </c>
      <c r="J2391" s="1">
        <f>(IMDB_Movies!$C2391-IMDB_Movies!$H2391)</f>
        <v>18860010</v>
      </c>
    </row>
    <row r="2392" ht="14.25" customHeight="1">
      <c r="A2392" s="1" t="s">
        <v>4089</v>
      </c>
      <c r="B2392" s="1">
        <v>90.0</v>
      </c>
      <c r="C2392" s="1">
        <v>2.6421314E7</v>
      </c>
      <c r="D2392" s="1" t="s">
        <v>4090</v>
      </c>
      <c r="E2392" s="1" t="s">
        <v>43</v>
      </c>
      <c r="F2392" s="1" t="s">
        <v>4091</v>
      </c>
      <c r="G2392" s="1" t="s">
        <v>14</v>
      </c>
      <c r="H2392" s="1">
        <v>1.5E7</v>
      </c>
      <c r="I2392" s="1">
        <v>4.0</v>
      </c>
      <c r="J2392" s="1">
        <f>(IMDB_Movies!$C2392-IMDB_Movies!$H2392)</f>
        <v>11421314</v>
      </c>
    </row>
    <row r="2393" ht="14.25" customHeight="1">
      <c r="A2393" s="1" t="s">
        <v>3532</v>
      </c>
      <c r="B2393" s="1">
        <v>101.0</v>
      </c>
      <c r="C2393" s="1">
        <v>2.4881E7</v>
      </c>
      <c r="D2393" s="1" t="s">
        <v>370</v>
      </c>
      <c r="E2393" s="1" t="s">
        <v>70</v>
      </c>
      <c r="F2393" s="1" t="s">
        <v>4092</v>
      </c>
      <c r="G2393" s="1" t="s">
        <v>14</v>
      </c>
      <c r="H2393" s="1">
        <v>1.5E7</v>
      </c>
      <c r="I2393" s="1">
        <v>6.2</v>
      </c>
      <c r="J2393" s="1">
        <f>(IMDB_Movies!$C2393-IMDB_Movies!$H2393)</f>
        <v>9881000</v>
      </c>
    </row>
    <row r="2394" ht="14.25" customHeight="1">
      <c r="A2394" s="1" t="s">
        <v>2736</v>
      </c>
      <c r="B2394" s="1">
        <v>119.0</v>
      </c>
      <c r="C2394" s="1">
        <v>2.3089926E7</v>
      </c>
      <c r="D2394" s="1" t="s">
        <v>2926</v>
      </c>
      <c r="E2394" s="1" t="s">
        <v>70</v>
      </c>
      <c r="F2394" s="1" t="s">
        <v>4093</v>
      </c>
      <c r="G2394" s="1" t="s">
        <v>14</v>
      </c>
      <c r="H2394" s="1">
        <v>1.5E7</v>
      </c>
      <c r="I2394" s="1">
        <v>7.7</v>
      </c>
      <c r="J2394" s="1">
        <f>(IMDB_Movies!$C2394-IMDB_Movies!$H2394)</f>
        <v>8089926</v>
      </c>
    </row>
    <row r="2395" ht="14.25" customHeight="1">
      <c r="A2395" s="1" t="s">
        <v>4094</v>
      </c>
      <c r="B2395" s="1">
        <v>103.0</v>
      </c>
      <c r="C2395" s="1">
        <v>2.6161406E7</v>
      </c>
      <c r="D2395" s="1" t="s">
        <v>332</v>
      </c>
      <c r="E2395" s="1" t="s">
        <v>43</v>
      </c>
      <c r="F2395" s="1" t="s">
        <v>4095</v>
      </c>
      <c r="G2395" s="1" t="s">
        <v>14</v>
      </c>
      <c r="H2395" s="1">
        <v>1.5E7</v>
      </c>
      <c r="I2395" s="1">
        <v>6.7</v>
      </c>
      <c r="J2395" s="1">
        <f>(IMDB_Movies!$C2395-IMDB_Movies!$H2395)</f>
        <v>11161406</v>
      </c>
    </row>
    <row r="2396" ht="14.25" customHeight="1">
      <c r="A2396" s="1" t="s">
        <v>3992</v>
      </c>
      <c r="B2396" s="1">
        <v>134.0</v>
      </c>
      <c r="C2396" s="1">
        <v>2.2954968E7</v>
      </c>
      <c r="D2396" s="1" t="s">
        <v>129</v>
      </c>
      <c r="E2396" s="1" t="s">
        <v>70</v>
      </c>
      <c r="F2396" s="1" t="s">
        <v>4096</v>
      </c>
      <c r="G2396" s="1" t="s">
        <v>14</v>
      </c>
      <c r="H2396" s="1">
        <v>1.15E7</v>
      </c>
      <c r="I2396" s="1">
        <v>7.9</v>
      </c>
      <c r="J2396" s="1">
        <f>(IMDB_Movies!$C2396-IMDB_Movies!$H2396)</f>
        <v>11454968</v>
      </c>
    </row>
    <row r="2397" ht="14.25" customHeight="1">
      <c r="A2397" s="1" t="s">
        <v>2372</v>
      </c>
      <c r="B2397" s="1">
        <v>155.0</v>
      </c>
      <c r="C2397" s="1">
        <v>2.6384919E7</v>
      </c>
      <c r="D2397" s="1" t="s">
        <v>70</v>
      </c>
      <c r="E2397" s="1" t="s">
        <v>70</v>
      </c>
      <c r="F2397" s="1" t="s">
        <v>4097</v>
      </c>
      <c r="G2397" s="1" t="s">
        <v>14</v>
      </c>
      <c r="H2397" s="1">
        <v>1.5E7</v>
      </c>
      <c r="I2397" s="1">
        <v>7.9</v>
      </c>
      <c r="J2397" s="1">
        <f>(IMDB_Movies!$C2397-IMDB_Movies!$H2397)</f>
        <v>11384919</v>
      </c>
    </row>
    <row r="2398" ht="14.25" customHeight="1">
      <c r="A2398" s="1" t="s">
        <v>3891</v>
      </c>
      <c r="B2398" s="1">
        <v>94.0</v>
      </c>
      <c r="C2398" s="1">
        <v>2.2189039E7</v>
      </c>
      <c r="D2398" s="1" t="s">
        <v>1970</v>
      </c>
      <c r="E2398" s="1" t="s">
        <v>12</v>
      </c>
      <c r="F2398" s="1" t="s">
        <v>4098</v>
      </c>
      <c r="G2398" s="1" t="s">
        <v>14</v>
      </c>
      <c r="H2398" s="1">
        <v>1.5E7</v>
      </c>
      <c r="I2398" s="1">
        <v>5.5</v>
      </c>
      <c r="J2398" s="1">
        <f>(IMDB_Movies!$C2398-IMDB_Movies!$H2398)</f>
        <v>7189039</v>
      </c>
    </row>
    <row r="2399" ht="14.25" customHeight="1">
      <c r="A2399" s="1" t="s">
        <v>4099</v>
      </c>
      <c r="B2399" s="1">
        <v>95.0</v>
      </c>
      <c r="C2399" s="1">
        <v>2.0998709E7</v>
      </c>
      <c r="D2399" s="1" t="s">
        <v>1158</v>
      </c>
      <c r="E2399" s="1" t="s">
        <v>43</v>
      </c>
      <c r="F2399" s="1" t="s">
        <v>4100</v>
      </c>
      <c r="G2399" s="1" t="s">
        <v>14</v>
      </c>
      <c r="H2399" s="1">
        <v>1.5E7</v>
      </c>
      <c r="I2399" s="1">
        <v>6.2</v>
      </c>
      <c r="J2399" s="1">
        <f>(IMDB_Movies!$C2399-IMDB_Movies!$H2399)</f>
        <v>5998709</v>
      </c>
    </row>
    <row r="2400" ht="14.25" customHeight="1">
      <c r="A2400" s="1" t="s">
        <v>4101</v>
      </c>
      <c r="B2400" s="1">
        <v>89.0</v>
      </c>
      <c r="C2400" s="1">
        <v>2.0801344E7</v>
      </c>
      <c r="D2400" s="1" t="s">
        <v>82</v>
      </c>
      <c r="E2400" s="1" t="s">
        <v>82</v>
      </c>
      <c r="F2400" s="1" t="s">
        <v>4102</v>
      </c>
      <c r="G2400" s="1" t="s">
        <v>14</v>
      </c>
      <c r="H2400" s="1">
        <v>1.5E7</v>
      </c>
      <c r="I2400" s="1">
        <v>5.1</v>
      </c>
      <c r="J2400" s="1">
        <f>(IMDB_Movies!$C2400-IMDB_Movies!$H2400)</f>
        <v>5801344</v>
      </c>
    </row>
    <row r="2401" ht="14.25" customHeight="1">
      <c r="A2401" s="1" t="s">
        <v>4103</v>
      </c>
      <c r="B2401" s="1">
        <v>97.0</v>
      </c>
      <c r="C2401" s="1">
        <v>2.1468807E7</v>
      </c>
      <c r="D2401" s="1" t="s">
        <v>1073</v>
      </c>
      <c r="E2401" s="1" t="s">
        <v>82</v>
      </c>
      <c r="F2401" s="1" t="s">
        <v>4104</v>
      </c>
      <c r="G2401" s="1" t="s">
        <v>14</v>
      </c>
      <c r="H2401" s="1">
        <v>1.4E7</v>
      </c>
      <c r="I2401" s="1">
        <v>4.1</v>
      </c>
      <c r="J2401" s="1">
        <f>(IMDB_Movies!$C2401-IMDB_Movies!$H2401)</f>
        <v>7468807</v>
      </c>
    </row>
    <row r="2402" ht="14.25" customHeight="1">
      <c r="A2402" s="1" t="s">
        <v>1413</v>
      </c>
      <c r="B2402" s="1">
        <v>90.0</v>
      </c>
      <c r="C2402" s="1">
        <v>1.9158074E7</v>
      </c>
      <c r="D2402" s="1" t="s">
        <v>746</v>
      </c>
      <c r="E2402" s="1" t="s">
        <v>70</v>
      </c>
      <c r="F2402" s="1" t="s">
        <v>4105</v>
      </c>
      <c r="G2402" s="1" t="s">
        <v>14</v>
      </c>
      <c r="H2402" s="1">
        <v>1.5E7</v>
      </c>
      <c r="I2402" s="1">
        <v>6.7</v>
      </c>
      <c r="J2402" s="1">
        <f>(IMDB_Movies!$C2402-IMDB_Movies!$H2402)</f>
        <v>4158074</v>
      </c>
    </row>
    <row r="2403" ht="14.25" customHeight="1">
      <c r="A2403" s="1" t="s">
        <v>4106</v>
      </c>
      <c r="B2403" s="1">
        <v>92.0</v>
      </c>
      <c r="C2403" s="1">
        <v>1.8843314E7</v>
      </c>
      <c r="D2403" s="1" t="s">
        <v>379</v>
      </c>
      <c r="E2403" s="1" t="s">
        <v>12</v>
      </c>
      <c r="F2403" s="1" t="s">
        <v>4107</v>
      </c>
      <c r="G2403" s="1" t="s">
        <v>14</v>
      </c>
      <c r="H2403" s="1">
        <v>2.0E7</v>
      </c>
      <c r="I2403" s="1">
        <v>4.7</v>
      </c>
      <c r="J2403" s="1">
        <f>(IMDB_Movies!$C2403-IMDB_Movies!$H2403)</f>
        <v>-1156686</v>
      </c>
    </row>
    <row r="2404" ht="14.25" customHeight="1">
      <c r="A2404" s="1" t="s">
        <v>4108</v>
      </c>
      <c r="B2404" s="1">
        <v>100.0</v>
      </c>
      <c r="C2404" s="1">
        <v>2.0566327E7</v>
      </c>
      <c r="D2404" s="1" t="s">
        <v>795</v>
      </c>
      <c r="E2404" s="1" t="s">
        <v>12</v>
      </c>
      <c r="F2404" s="1" t="s">
        <v>4109</v>
      </c>
      <c r="G2404" s="1" t="s">
        <v>14</v>
      </c>
      <c r="H2404" s="1">
        <v>1.5E7</v>
      </c>
      <c r="I2404" s="1">
        <v>6.4</v>
      </c>
      <c r="J2404" s="1">
        <f>(IMDB_Movies!$C2404-IMDB_Movies!$H2404)</f>
        <v>5566327</v>
      </c>
    </row>
    <row r="2405" ht="14.25" customHeight="1">
      <c r="A2405" s="1" t="s">
        <v>3557</v>
      </c>
      <c r="B2405" s="1">
        <v>117.0</v>
      </c>
      <c r="C2405" s="1">
        <v>2.0218921E7</v>
      </c>
      <c r="D2405" s="1" t="s">
        <v>2099</v>
      </c>
      <c r="E2405" s="1" t="s">
        <v>70</v>
      </c>
      <c r="F2405" s="1" t="s">
        <v>4110</v>
      </c>
      <c r="G2405" s="1" t="s">
        <v>14</v>
      </c>
      <c r="H2405" s="1">
        <v>1.5E7</v>
      </c>
      <c r="I2405" s="1">
        <v>6.3</v>
      </c>
      <c r="J2405" s="1">
        <f>(IMDB_Movies!$C2405-IMDB_Movies!$H2405)</f>
        <v>5218921</v>
      </c>
    </row>
    <row r="2406" ht="14.25" customHeight="1">
      <c r="A2406" s="1" t="s">
        <v>4111</v>
      </c>
      <c r="B2406" s="1">
        <v>84.0</v>
      </c>
      <c r="C2406" s="1">
        <v>1.7411331E7</v>
      </c>
      <c r="D2406" s="1" t="s">
        <v>1487</v>
      </c>
      <c r="E2406" s="1" t="s">
        <v>82</v>
      </c>
      <c r="F2406" s="1" t="s">
        <v>4112</v>
      </c>
      <c r="G2406" s="1" t="s">
        <v>14</v>
      </c>
      <c r="H2406" s="1">
        <v>1.5E7</v>
      </c>
      <c r="I2406" s="1">
        <v>5.5</v>
      </c>
      <c r="J2406" s="1">
        <f>(IMDB_Movies!$C2406-IMDB_Movies!$H2406)</f>
        <v>2411331</v>
      </c>
    </row>
    <row r="2407" ht="14.25" customHeight="1">
      <c r="A2407" s="1" t="s">
        <v>4113</v>
      </c>
      <c r="B2407" s="1">
        <v>140.0</v>
      </c>
      <c r="C2407" s="1">
        <v>2.1383298E7</v>
      </c>
      <c r="D2407" s="1" t="s">
        <v>790</v>
      </c>
      <c r="E2407" s="1" t="s">
        <v>62</v>
      </c>
      <c r="F2407" s="1" t="s">
        <v>4114</v>
      </c>
      <c r="G2407" s="1" t="s">
        <v>14</v>
      </c>
      <c r="H2407" s="1">
        <v>1.5E7</v>
      </c>
      <c r="I2407" s="1">
        <v>7.3</v>
      </c>
      <c r="J2407" s="1">
        <f>(IMDB_Movies!$C2407-IMDB_Movies!$H2407)</f>
        <v>6383298</v>
      </c>
    </row>
    <row r="2408" ht="14.25" customHeight="1">
      <c r="A2408" s="1" t="s">
        <v>567</v>
      </c>
      <c r="B2408" s="1">
        <v>108.0</v>
      </c>
      <c r="C2408" s="1">
        <v>2.4984868E7</v>
      </c>
      <c r="D2408" s="1" t="s">
        <v>185</v>
      </c>
      <c r="E2408" s="1" t="s">
        <v>12</v>
      </c>
      <c r="F2408" s="1" t="s">
        <v>4115</v>
      </c>
      <c r="G2408" s="1" t="s">
        <v>14</v>
      </c>
      <c r="H2408" s="1">
        <v>1.5E7</v>
      </c>
      <c r="I2408" s="1">
        <v>6.3</v>
      </c>
      <c r="J2408" s="1">
        <f>(IMDB_Movies!$C2408-IMDB_Movies!$H2408)</f>
        <v>9984868</v>
      </c>
    </row>
    <row r="2409" ht="14.25" customHeight="1">
      <c r="A2409" s="1" t="s">
        <v>4116</v>
      </c>
      <c r="B2409" s="1">
        <v>109.0</v>
      </c>
      <c r="C2409" s="1">
        <v>1.6459004E7</v>
      </c>
      <c r="D2409" s="1" t="s">
        <v>719</v>
      </c>
      <c r="E2409" s="1" t="s">
        <v>70</v>
      </c>
      <c r="F2409" s="1" t="s">
        <v>4117</v>
      </c>
      <c r="G2409" s="1" t="s">
        <v>14</v>
      </c>
      <c r="H2409" s="1">
        <v>1.5E7</v>
      </c>
      <c r="I2409" s="1">
        <v>4.9</v>
      </c>
      <c r="J2409" s="1">
        <f>(IMDB_Movies!$C2409-IMDB_Movies!$H2409)</f>
        <v>1459004</v>
      </c>
    </row>
    <row r="2410" ht="14.25" customHeight="1">
      <c r="A2410" s="1" t="s">
        <v>838</v>
      </c>
      <c r="B2410" s="1">
        <v>131.0</v>
      </c>
      <c r="C2410" s="1">
        <v>1.57E7</v>
      </c>
      <c r="D2410" s="1" t="s">
        <v>806</v>
      </c>
      <c r="E2410" s="1" t="s">
        <v>70</v>
      </c>
      <c r="F2410" s="1" t="s">
        <v>4118</v>
      </c>
      <c r="G2410" s="1" t="s">
        <v>14</v>
      </c>
      <c r="H2410" s="1">
        <v>1.5E7</v>
      </c>
      <c r="I2410" s="1">
        <v>7.6</v>
      </c>
      <c r="J2410" s="1">
        <f>(IMDB_Movies!$C2410-IMDB_Movies!$H2410)</f>
        <v>700000</v>
      </c>
    </row>
    <row r="2411" ht="14.25" customHeight="1">
      <c r="A2411" s="1" t="s">
        <v>4119</v>
      </c>
      <c r="B2411" s="1">
        <v>114.0</v>
      </c>
      <c r="C2411" s="1">
        <v>1.51E7</v>
      </c>
      <c r="D2411" s="1" t="s">
        <v>817</v>
      </c>
      <c r="E2411" s="1" t="s">
        <v>12</v>
      </c>
      <c r="F2411" s="1" t="s">
        <v>4120</v>
      </c>
      <c r="G2411" s="1" t="s">
        <v>14</v>
      </c>
      <c r="H2411" s="1">
        <v>1.5E7</v>
      </c>
      <c r="I2411" s="1">
        <v>6.0</v>
      </c>
      <c r="J2411" s="1">
        <f>(IMDB_Movies!$C2411-IMDB_Movies!$H2411)</f>
        <v>100000</v>
      </c>
    </row>
    <row r="2412" ht="14.25" customHeight="1">
      <c r="A2412" s="1" t="s">
        <v>2876</v>
      </c>
      <c r="B2412" s="1">
        <v>97.0</v>
      </c>
      <c r="C2412" s="1">
        <v>1.493857E7</v>
      </c>
      <c r="D2412" s="1" t="s">
        <v>581</v>
      </c>
      <c r="E2412" s="1" t="s">
        <v>62</v>
      </c>
      <c r="F2412" s="1" t="s">
        <v>4121</v>
      </c>
      <c r="G2412" s="1" t="s">
        <v>14</v>
      </c>
      <c r="H2412" s="1">
        <v>1.5E7</v>
      </c>
      <c r="I2412" s="1">
        <v>6.2</v>
      </c>
      <c r="J2412" s="1">
        <f>(IMDB_Movies!$C2412-IMDB_Movies!$H2412)</f>
        <v>-61430</v>
      </c>
    </row>
    <row r="2413" ht="14.25" customHeight="1">
      <c r="A2413" s="1" t="s">
        <v>3500</v>
      </c>
      <c r="B2413" s="1">
        <v>122.0</v>
      </c>
      <c r="C2413" s="1">
        <v>1.7237244E7</v>
      </c>
      <c r="D2413" s="1" t="s">
        <v>790</v>
      </c>
      <c r="E2413" s="1" t="s">
        <v>62</v>
      </c>
      <c r="F2413" s="1" t="s">
        <v>4122</v>
      </c>
      <c r="G2413" s="1" t="s">
        <v>14</v>
      </c>
      <c r="H2413" s="1">
        <v>1.5E7</v>
      </c>
      <c r="I2413" s="1">
        <v>6.8</v>
      </c>
      <c r="J2413" s="1">
        <f>(IMDB_Movies!$C2413-IMDB_Movies!$H2413)</f>
        <v>2237244</v>
      </c>
    </row>
    <row r="2414" ht="14.25" customHeight="1">
      <c r="A2414" s="1" t="s">
        <v>4123</v>
      </c>
      <c r="B2414" s="1">
        <v>87.0</v>
      </c>
      <c r="C2414" s="1">
        <v>1.4249005E7</v>
      </c>
      <c r="D2414" s="1" t="s">
        <v>57</v>
      </c>
      <c r="E2414" s="1" t="s">
        <v>57</v>
      </c>
      <c r="F2414" s="1" t="s">
        <v>4124</v>
      </c>
      <c r="G2414" s="1" t="s">
        <v>14</v>
      </c>
      <c r="H2414" s="1">
        <v>1.5E7</v>
      </c>
      <c r="I2414" s="1">
        <v>4.5</v>
      </c>
      <c r="J2414" s="1">
        <f>(IMDB_Movies!$C2414-IMDB_Movies!$H2414)</f>
        <v>-750995</v>
      </c>
    </row>
    <row r="2415" ht="14.25" customHeight="1">
      <c r="A2415" s="1" t="s">
        <v>4125</v>
      </c>
      <c r="B2415" s="1">
        <v>85.0</v>
      </c>
      <c r="C2415" s="1">
        <v>1.270188E7</v>
      </c>
      <c r="D2415" s="1" t="s">
        <v>227</v>
      </c>
      <c r="E2415" s="1" t="s">
        <v>43</v>
      </c>
      <c r="F2415" s="1" t="s">
        <v>4126</v>
      </c>
      <c r="G2415" s="1" t="s">
        <v>14</v>
      </c>
      <c r="H2415" s="1">
        <v>1.5E7</v>
      </c>
      <c r="I2415" s="1">
        <v>5.7</v>
      </c>
      <c r="J2415" s="1">
        <f>(IMDB_Movies!$C2415-IMDB_Movies!$H2415)</f>
        <v>-2298120</v>
      </c>
    </row>
    <row r="2416" ht="14.25" customHeight="1">
      <c r="A2416" s="1" t="s">
        <v>4127</v>
      </c>
      <c r="B2416" s="1">
        <v>101.0</v>
      </c>
      <c r="C2416" s="1">
        <v>1.280119E7</v>
      </c>
      <c r="D2416" s="1" t="s">
        <v>11</v>
      </c>
      <c r="E2416" s="1" t="s">
        <v>12</v>
      </c>
      <c r="F2416" s="1" t="s">
        <v>4128</v>
      </c>
      <c r="G2416" s="1" t="s">
        <v>14</v>
      </c>
      <c r="H2416" s="1">
        <v>1.5E7</v>
      </c>
      <c r="I2416" s="1">
        <v>4.6</v>
      </c>
      <c r="J2416" s="1">
        <f>(IMDB_Movies!$C2416-IMDB_Movies!$H2416)</f>
        <v>-2198810</v>
      </c>
    </row>
    <row r="2417" ht="14.25" customHeight="1">
      <c r="A2417" s="1" t="s">
        <v>4129</v>
      </c>
      <c r="B2417" s="1">
        <v>121.0</v>
      </c>
      <c r="C2417" s="1">
        <v>1.2549485E7</v>
      </c>
      <c r="D2417" s="1" t="s">
        <v>4130</v>
      </c>
      <c r="E2417" s="1" t="s">
        <v>62</v>
      </c>
      <c r="F2417" s="1" t="s">
        <v>4131</v>
      </c>
      <c r="G2417" s="1" t="s">
        <v>14</v>
      </c>
      <c r="H2417" s="1">
        <v>1.5E7</v>
      </c>
      <c r="I2417" s="1">
        <v>6.2</v>
      </c>
      <c r="J2417" s="1">
        <f>(IMDB_Movies!$C2417-IMDB_Movies!$H2417)</f>
        <v>-2450515</v>
      </c>
    </row>
    <row r="2418" ht="14.25" customHeight="1">
      <c r="A2418" s="1" t="s">
        <v>4132</v>
      </c>
      <c r="B2418" s="1">
        <v>107.0</v>
      </c>
      <c r="C2418" s="1">
        <v>1.3766014E7</v>
      </c>
      <c r="D2418" s="1" t="s">
        <v>129</v>
      </c>
      <c r="E2418" s="1" t="s">
        <v>70</v>
      </c>
      <c r="F2418" s="1" t="s">
        <v>4133</v>
      </c>
      <c r="G2418" s="1" t="s">
        <v>14</v>
      </c>
      <c r="H2418" s="1">
        <v>1.5E7</v>
      </c>
      <c r="I2418" s="1">
        <v>7.0</v>
      </c>
      <c r="J2418" s="1">
        <f>(IMDB_Movies!$C2418-IMDB_Movies!$H2418)</f>
        <v>-1233986</v>
      </c>
    </row>
    <row r="2419" ht="14.25" customHeight="1">
      <c r="A2419" s="1" t="s">
        <v>4134</v>
      </c>
      <c r="B2419" s="1">
        <v>111.0</v>
      </c>
      <c r="C2419" s="1">
        <v>1.3034417E7</v>
      </c>
      <c r="D2419" s="1" t="s">
        <v>1328</v>
      </c>
      <c r="E2419" s="1" t="s">
        <v>70</v>
      </c>
      <c r="F2419" s="1" t="s">
        <v>4135</v>
      </c>
      <c r="G2419" s="1" t="s">
        <v>14</v>
      </c>
      <c r="H2419" s="1">
        <v>1.5E7</v>
      </c>
      <c r="I2419" s="1">
        <v>6.9</v>
      </c>
      <c r="J2419" s="1">
        <f>(IMDB_Movies!$C2419-IMDB_Movies!$H2419)</f>
        <v>-1965583</v>
      </c>
    </row>
    <row r="2420" ht="14.25" customHeight="1">
      <c r="A2420" s="1" t="s">
        <v>4136</v>
      </c>
      <c r="B2420" s="1">
        <v>97.0</v>
      </c>
      <c r="C2420" s="1">
        <v>1.2212417E7</v>
      </c>
      <c r="D2420" s="1" t="s">
        <v>581</v>
      </c>
      <c r="E2420" s="1" t="s">
        <v>62</v>
      </c>
      <c r="F2420" s="1" t="s">
        <v>4137</v>
      </c>
      <c r="G2420" s="1" t="s">
        <v>14</v>
      </c>
      <c r="H2420" s="1">
        <v>1.5E7</v>
      </c>
      <c r="I2420" s="1">
        <v>6.7</v>
      </c>
      <c r="J2420" s="1">
        <f>(IMDB_Movies!$C2420-IMDB_Movies!$H2420)</f>
        <v>-2787583</v>
      </c>
    </row>
    <row r="2421" ht="14.25" customHeight="1">
      <c r="A2421" s="1" t="s">
        <v>4138</v>
      </c>
      <c r="B2421" s="1">
        <v>97.0</v>
      </c>
      <c r="C2421" s="1">
        <v>1.1614236E7</v>
      </c>
      <c r="D2421" s="1" t="s">
        <v>57</v>
      </c>
      <c r="E2421" s="1" t="s">
        <v>57</v>
      </c>
      <c r="F2421" s="1" t="s">
        <v>4139</v>
      </c>
      <c r="G2421" s="1" t="s">
        <v>14</v>
      </c>
      <c r="H2421" s="1">
        <v>1.5E7</v>
      </c>
      <c r="I2421" s="1">
        <v>5.6</v>
      </c>
      <c r="J2421" s="1">
        <f>(IMDB_Movies!$C2421-IMDB_Movies!$H2421)</f>
        <v>-3385764</v>
      </c>
    </row>
    <row r="2422" ht="14.25" customHeight="1">
      <c r="A2422" s="1" t="s">
        <v>2252</v>
      </c>
      <c r="B2422" s="1">
        <v>125.0</v>
      </c>
      <c r="C2422" s="1">
        <v>1.3337299E7</v>
      </c>
      <c r="D2422" s="1" t="s">
        <v>2193</v>
      </c>
      <c r="E2422" s="1" t="s">
        <v>53</v>
      </c>
      <c r="F2422" s="1" t="s">
        <v>4140</v>
      </c>
      <c r="G2422" s="1" t="s">
        <v>14</v>
      </c>
      <c r="H2422" s="1">
        <v>2.0E7</v>
      </c>
      <c r="I2422" s="1">
        <v>6.6</v>
      </c>
      <c r="J2422" s="1">
        <f>(IMDB_Movies!$C2422-IMDB_Movies!$H2422)</f>
        <v>-6662701</v>
      </c>
    </row>
    <row r="2423" ht="14.25" customHeight="1">
      <c r="A2423" s="1" t="s">
        <v>2736</v>
      </c>
      <c r="B2423" s="1">
        <v>124.0</v>
      </c>
      <c r="C2423" s="1">
        <v>1.0763469E7</v>
      </c>
      <c r="D2423" s="1" t="s">
        <v>545</v>
      </c>
      <c r="E2423" s="1" t="s">
        <v>57</v>
      </c>
      <c r="F2423" s="1" t="s">
        <v>4141</v>
      </c>
      <c r="G2423" s="1" t="s">
        <v>14</v>
      </c>
      <c r="H2423" s="1">
        <v>1.5E7</v>
      </c>
      <c r="I2423" s="1">
        <v>6.4</v>
      </c>
      <c r="J2423" s="1">
        <f>(IMDB_Movies!$C2423-IMDB_Movies!$H2423)</f>
        <v>-4236531</v>
      </c>
    </row>
    <row r="2424" ht="14.25" customHeight="1">
      <c r="A2424" s="1" t="s">
        <v>4142</v>
      </c>
      <c r="B2424" s="1">
        <v>76.0</v>
      </c>
      <c r="C2424" s="1">
        <v>1.1144518E7</v>
      </c>
      <c r="D2424" s="1" t="s">
        <v>3050</v>
      </c>
      <c r="E2424" s="1" t="s">
        <v>43</v>
      </c>
      <c r="F2424" s="1" t="s">
        <v>4143</v>
      </c>
      <c r="G2424" s="1" t="s">
        <v>14</v>
      </c>
      <c r="H2424" s="1">
        <v>1.5E7</v>
      </c>
      <c r="I2424" s="1">
        <v>2.8</v>
      </c>
      <c r="J2424" s="1">
        <f>(IMDB_Movies!$C2424-IMDB_Movies!$H2424)</f>
        <v>-3855482</v>
      </c>
    </row>
    <row r="2425" ht="14.25" customHeight="1">
      <c r="A2425" s="1" t="s">
        <v>4144</v>
      </c>
      <c r="B2425" s="1">
        <v>107.0</v>
      </c>
      <c r="C2425" s="1">
        <v>1.5608545E7</v>
      </c>
      <c r="D2425" s="1" t="s">
        <v>12</v>
      </c>
      <c r="E2425" s="1" t="s">
        <v>12</v>
      </c>
      <c r="F2425" s="1" t="s">
        <v>4145</v>
      </c>
      <c r="G2425" s="1" t="s">
        <v>14</v>
      </c>
      <c r="H2425" s="1">
        <v>1.5E7</v>
      </c>
      <c r="I2425" s="1">
        <v>5.4</v>
      </c>
      <c r="J2425" s="1">
        <f>(IMDB_Movies!$C2425-IMDB_Movies!$H2425)</f>
        <v>608545</v>
      </c>
    </row>
    <row r="2426" ht="14.25" customHeight="1">
      <c r="A2426" s="1" t="s">
        <v>406</v>
      </c>
      <c r="B2426" s="1">
        <v>91.0</v>
      </c>
      <c r="C2426" s="1">
        <v>1.0443316E7</v>
      </c>
      <c r="D2426" s="1" t="s">
        <v>545</v>
      </c>
      <c r="E2426" s="1" t="s">
        <v>57</v>
      </c>
      <c r="F2426" s="1" t="s">
        <v>4146</v>
      </c>
      <c r="G2426" s="1" t="s">
        <v>14</v>
      </c>
      <c r="H2426" s="1">
        <v>1.5E7</v>
      </c>
      <c r="I2426" s="1">
        <v>5.0</v>
      </c>
      <c r="J2426" s="1">
        <f>(IMDB_Movies!$C2426-IMDB_Movies!$H2426)</f>
        <v>-4556684</v>
      </c>
    </row>
    <row r="2427" ht="14.25" customHeight="1">
      <c r="A2427" s="1" t="s">
        <v>4147</v>
      </c>
      <c r="B2427" s="1">
        <v>96.0</v>
      </c>
      <c r="C2427" s="1">
        <v>1.0494147E7</v>
      </c>
      <c r="D2427" s="1" t="s">
        <v>129</v>
      </c>
      <c r="E2427" s="1" t="s">
        <v>70</v>
      </c>
      <c r="F2427" s="1" t="s">
        <v>4148</v>
      </c>
      <c r="G2427" s="1" t="s">
        <v>14</v>
      </c>
      <c r="H2427" s="1">
        <v>1.5E7</v>
      </c>
      <c r="I2427" s="1">
        <v>5.1</v>
      </c>
      <c r="J2427" s="1">
        <f>(IMDB_Movies!$C2427-IMDB_Movies!$H2427)</f>
        <v>-4505853</v>
      </c>
    </row>
    <row r="2428" ht="14.25" customHeight="1">
      <c r="A2428" s="1" t="s">
        <v>1002</v>
      </c>
      <c r="B2428" s="1">
        <v>142.0</v>
      </c>
      <c r="C2428" s="1">
        <v>9929000.0</v>
      </c>
      <c r="D2428" s="1" t="s">
        <v>690</v>
      </c>
      <c r="E2428" s="1" t="s">
        <v>70</v>
      </c>
      <c r="F2428" s="1" t="s">
        <v>4149</v>
      </c>
      <c r="G2428" s="1" t="s">
        <v>14</v>
      </c>
      <c r="H2428" s="1">
        <v>1.5E7</v>
      </c>
      <c r="I2428" s="1">
        <v>8.0</v>
      </c>
      <c r="J2428" s="1">
        <f>(IMDB_Movies!$C2428-IMDB_Movies!$H2428)</f>
        <v>-5071000</v>
      </c>
    </row>
    <row r="2429" ht="14.25" customHeight="1">
      <c r="A2429" s="1" t="s">
        <v>3781</v>
      </c>
      <c r="B2429" s="1">
        <v>103.0</v>
      </c>
      <c r="C2429" s="1">
        <v>1.041198E7</v>
      </c>
      <c r="D2429" s="1" t="s">
        <v>4150</v>
      </c>
      <c r="E2429" s="1" t="s">
        <v>75</v>
      </c>
      <c r="F2429" s="1" t="s">
        <v>4151</v>
      </c>
      <c r="G2429" s="1" t="s">
        <v>14</v>
      </c>
      <c r="H2429" s="1">
        <v>1.5E7</v>
      </c>
      <c r="I2429" s="1">
        <v>5.9</v>
      </c>
      <c r="J2429" s="1">
        <f>(IMDB_Movies!$C2429-IMDB_Movies!$H2429)</f>
        <v>-4588020</v>
      </c>
    </row>
    <row r="2430" ht="14.25" customHeight="1">
      <c r="A2430" s="1" t="s">
        <v>1483</v>
      </c>
      <c r="B2430" s="1">
        <v>117.0</v>
      </c>
      <c r="C2430" s="1">
        <v>1.7439163E7</v>
      </c>
      <c r="D2430" s="1" t="s">
        <v>407</v>
      </c>
      <c r="E2430" s="1" t="s">
        <v>57</v>
      </c>
      <c r="F2430" s="1" t="s">
        <v>4152</v>
      </c>
      <c r="G2430" s="1" t="s">
        <v>14</v>
      </c>
      <c r="H2430" s="1">
        <v>1.5E7</v>
      </c>
      <c r="I2430" s="1">
        <v>8.2</v>
      </c>
      <c r="J2430" s="1">
        <f>(IMDB_Movies!$C2430-IMDB_Movies!$H2430)</f>
        <v>2439163</v>
      </c>
    </row>
    <row r="2431" ht="14.25" customHeight="1">
      <c r="A2431" s="1" t="s">
        <v>4153</v>
      </c>
      <c r="B2431" s="1">
        <v>116.0</v>
      </c>
      <c r="C2431" s="1">
        <v>9396487.0</v>
      </c>
      <c r="D2431" s="1" t="s">
        <v>2099</v>
      </c>
      <c r="E2431" s="1" t="s">
        <v>70</v>
      </c>
      <c r="F2431" s="1" t="s">
        <v>4154</v>
      </c>
      <c r="G2431" s="1" t="s">
        <v>14</v>
      </c>
      <c r="H2431" s="1">
        <v>1.5E7</v>
      </c>
      <c r="I2431" s="1">
        <v>7.0</v>
      </c>
      <c r="J2431" s="1">
        <f>(IMDB_Movies!$C2431-IMDB_Movies!$H2431)</f>
        <v>-5603513</v>
      </c>
    </row>
    <row r="2432" ht="14.25" customHeight="1">
      <c r="A2432" s="1" t="s">
        <v>1120</v>
      </c>
      <c r="B2432" s="1">
        <v>118.0</v>
      </c>
      <c r="C2432" s="1">
        <v>9059588.0</v>
      </c>
      <c r="D2432" s="1" t="s">
        <v>1810</v>
      </c>
      <c r="E2432" s="1" t="s">
        <v>62</v>
      </c>
      <c r="F2432" s="1" t="s">
        <v>4155</v>
      </c>
      <c r="G2432" s="1" t="s">
        <v>14</v>
      </c>
      <c r="H2432" s="1">
        <v>1.5E7</v>
      </c>
      <c r="I2432" s="1">
        <v>6.6</v>
      </c>
      <c r="J2432" s="1">
        <f>(IMDB_Movies!$C2432-IMDB_Movies!$H2432)</f>
        <v>-5940412</v>
      </c>
    </row>
    <row r="2433" ht="14.25" customHeight="1">
      <c r="A2433" s="1" t="s">
        <v>4156</v>
      </c>
      <c r="B2433" s="1">
        <v>108.0</v>
      </c>
      <c r="C2433" s="1">
        <v>9172810.0</v>
      </c>
      <c r="D2433" s="1" t="s">
        <v>4157</v>
      </c>
      <c r="E2433" s="1" t="s">
        <v>53</v>
      </c>
      <c r="F2433" s="1" t="s">
        <v>4158</v>
      </c>
      <c r="G2433" s="1" t="s">
        <v>14</v>
      </c>
      <c r="H2433" s="1">
        <v>1.6E7</v>
      </c>
      <c r="I2433" s="1">
        <v>6.7</v>
      </c>
      <c r="J2433" s="1">
        <f>(IMDB_Movies!$C2433-IMDB_Movies!$H2433)</f>
        <v>-6827190</v>
      </c>
    </row>
    <row r="2434" ht="14.25" customHeight="1">
      <c r="A2434" s="1" t="s">
        <v>4159</v>
      </c>
      <c r="B2434" s="1">
        <v>94.0</v>
      </c>
      <c r="C2434" s="1">
        <v>8735529.0</v>
      </c>
      <c r="D2434" s="1" t="s">
        <v>545</v>
      </c>
      <c r="E2434" s="1" t="s">
        <v>57</v>
      </c>
      <c r="F2434" s="1" t="s">
        <v>4160</v>
      </c>
      <c r="G2434" s="1" t="s">
        <v>14</v>
      </c>
      <c r="H2434" s="1">
        <v>1.5E7</v>
      </c>
      <c r="I2434" s="1">
        <v>5.5</v>
      </c>
      <c r="J2434" s="1">
        <f>(IMDB_Movies!$C2434-IMDB_Movies!$H2434)</f>
        <v>-6264471</v>
      </c>
    </row>
    <row r="2435" ht="14.25" customHeight="1">
      <c r="A2435" s="1" t="s">
        <v>4161</v>
      </c>
      <c r="B2435" s="1">
        <v>97.0</v>
      </c>
      <c r="C2435" s="1">
        <v>8586376.0</v>
      </c>
      <c r="D2435" s="1" t="s">
        <v>57</v>
      </c>
      <c r="E2435" s="1" t="s">
        <v>57</v>
      </c>
      <c r="F2435" s="1" t="s">
        <v>4162</v>
      </c>
      <c r="G2435" s="1" t="s">
        <v>14</v>
      </c>
      <c r="H2435" s="1">
        <v>2.0E7</v>
      </c>
      <c r="I2435" s="1">
        <v>4.9</v>
      </c>
      <c r="J2435" s="1">
        <f>(IMDB_Movies!$C2435-IMDB_Movies!$H2435)</f>
        <v>-11413624</v>
      </c>
    </row>
    <row r="2436" ht="14.25" customHeight="1">
      <c r="A2436" s="1" t="s">
        <v>2031</v>
      </c>
      <c r="B2436" s="1">
        <v>97.0</v>
      </c>
      <c r="C2436" s="1">
        <v>8378141.0</v>
      </c>
      <c r="D2436" s="1" t="s">
        <v>545</v>
      </c>
      <c r="E2436" s="1" t="s">
        <v>57</v>
      </c>
      <c r="F2436" s="1" t="s">
        <v>4163</v>
      </c>
      <c r="G2436" s="1" t="s">
        <v>14</v>
      </c>
      <c r="H2436" s="1">
        <v>1.5E7</v>
      </c>
      <c r="I2436" s="1">
        <v>6.9</v>
      </c>
      <c r="J2436" s="1">
        <f>(IMDB_Movies!$C2436-IMDB_Movies!$H2436)</f>
        <v>-6621859</v>
      </c>
    </row>
    <row r="2437" ht="14.25" customHeight="1">
      <c r="A2437" s="1" t="s">
        <v>4164</v>
      </c>
      <c r="B2437" s="1">
        <v>91.0</v>
      </c>
      <c r="C2437" s="1">
        <v>8080116.0</v>
      </c>
      <c r="D2437" s="1" t="s">
        <v>866</v>
      </c>
      <c r="E2437" s="1" t="s">
        <v>43</v>
      </c>
      <c r="F2437" s="1" t="s">
        <v>4165</v>
      </c>
      <c r="G2437" s="1" t="s">
        <v>14</v>
      </c>
      <c r="H2437" s="1">
        <v>1.5E7</v>
      </c>
      <c r="I2437" s="1">
        <v>5.6</v>
      </c>
      <c r="J2437" s="1">
        <f>(IMDB_Movies!$C2437-IMDB_Movies!$H2437)</f>
        <v>-6919884</v>
      </c>
    </row>
    <row r="2438" ht="14.25" customHeight="1">
      <c r="A2438" s="1" t="s">
        <v>4166</v>
      </c>
      <c r="B2438" s="1">
        <v>107.0</v>
      </c>
      <c r="C2438" s="1">
        <v>7757130.0</v>
      </c>
      <c r="D2438" s="1" t="s">
        <v>3004</v>
      </c>
      <c r="E2438" s="1" t="s">
        <v>57</v>
      </c>
      <c r="F2438" s="1" t="s">
        <v>4167</v>
      </c>
      <c r="G2438" s="1" t="s">
        <v>14</v>
      </c>
      <c r="H2438" s="1">
        <v>1.5E7</v>
      </c>
      <c r="I2438" s="1">
        <v>8.0</v>
      </c>
      <c r="J2438" s="1">
        <f>(IMDB_Movies!$C2438-IMDB_Movies!$H2438)</f>
        <v>-7242870</v>
      </c>
    </row>
    <row r="2439" ht="14.25" customHeight="1">
      <c r="A2439" s="1" t="s">
        <v>4168</v>
      </c>
      <c r="B2439" s="1">
        <v>95.0</v>
      </c>
      <c r="C2439" s="1">
        <v>9123834.0</v>
      </c>
      <c r="D2439" s="1" t="s">
        <v>631</v>
      </c>
      <c r="E2439" s="1" t="s">
        <v>57</v>
      </c>
      <c r="F2439" s="1" t="s">
        <v>4169</v>
      </c>
      <c r="G2439" s="1" t="s">
        <v>14</v>
      </c>
      <c r="H2439" s="1">
        <v>1.5E7</v>
      </c>
      <c r="I2439" s="1">
        <v>5.3</v>
      </c>
      <c r="J2439" s="1">
        <f>(IMDB_Movies!$C2439-IMDB_Movies!$H2439)</f>
        <v>-5876166</v>
      </c>
    </row>
    <row r="2440" ht="14.25" customHeight="1">
      <c r="A2440" s="1" t="s">
        <v>4170</v>
      </c>
      <c r="B2440" s="1">
        <v>102.0</v>
      </c>
      <c r="C2440" s="1">
        <v>6409206.0</v>
      </c>
      <c r="D2440" s="1" t="s">
        <v>2535</v>
      </c>
      <c r="E2440" s="1" t="s">
        <v>57</v>
      </c>
      <c r="F2440" s="1" t="s">
        <v>4171</v>
      </c>
      <c r="G2440" s="1" t="s">
        <v>14</v>
      </c>
      <c r="H2440" s="1">
        <v>1.5E7</v>
      </c>
      <c r="I2440" s="1">
        <v>6.2</v>
      </c>
      <c r="J2440" s="1">
        <f>(IMDB_Movies!$C2440-IMDB_Movies!$H2440)</f>
        <v>-8590794</v>
      </c>
    </row>
    <row r="2441" ht="14.25" customHeight="1">
      <c r="A2441" s="1" t="s">
        <v>4172</v>
      </c>
      <c r="B2441" s="1">
        <v>88.0</v>
      </c>
      <c r="C2441" s="1">
        <v>6373693.0</v>
      </c>
      <c r="D2441" s="1" t="s">
        <v>631</v>
      </c>
      <c r="E2441" s="1" t="s">
        <v>57</v>
      </c>
      <c r="F2441" s="1" t="s">
        <v>4173</v>
      </c>
      <c r="G2441" s="1" t="s">
        <v>14</v>
      </c>
      <c r="H2441" s="1">
        <v>1.5E7</v>
      </c>
      <c r="I2441" s="1">
        <v>5.3</v>
      </c>
      <c r="J2441" s="1">
        <f>(IMDB_Movies!$C2441-IMDB_Movies!$H2441)</f>
        <v>-8626307</v>
      </c>
    </row>
    <row r="2442" ht="14.25" customHeight="1">
      <c r="A2442" s="1" t="s">
        <v>2052</v>
      </c>
      <c r="B2442" s="1">
        <v>106.0</v>
      </c>
      <c r="C2442" s="1">
        <v>7556708.0</v>
      </c>
      <c r="D2442" s="1" t="s">
        <v>70</v>
      </c>
      <c r="E2442" s="1" t="s">
        <v>70</v>
      </c>
      <c r="F2442" s="1" t="s">
        <v>4174</v>
      </c>
      <c r="G2442" s="1" t="s">
        <v>14</v>
      </c>
      <c r="H2442" s="1">
        <v>1.5E7</v>
      </c>
      <c r="I2442" s="1">
        <v>6.6</v>
      </c>
      <c r="J2442" s="1">
        <f>(IMDB_Movies!$C2442-IMDB_Movies!$H2442)</f>
        <v>-7443292</v>
      </c>
    </row>
    <row r="2443" ht="14.25" customHeight="1">
      <c r="A2443" s="1" t="s">
        <v>2736</v>
      </c>
      <c r="B2443" s="1">
        <v>92.0</v>
      </c>
      <c r="C2443" s="1">
        <v>5306447.0</v>
      </c>
      <c r="D2443" s="1" t="s">
        <v>631</v>
      </c>
      <c r="E2443" s="1" t="s">
        <v>57</v>
      </c>
      <c r="F2443" s="1" t="s">
        <v>4175</v>
      </c>
      <c r="G2443" s="1" t="s">
        <v>14</v>
      </c>
      <c r="H2443" s="1">
        <v>1.5E7</v>
      </c>
      <c r="I2443" s="1">
        <v>7.2</v>
      </c>
      <c r="J2443" s="1">
        <f>(IMDB_Movies!$C2443-IMDB_Movies!$H2443)</f>
        <v>-9693553</v>
      </c>
    </row>
    <row r="2444" ht="14.25" customHeight="1">
      <c r="A2444" s="1" t="s">
        <v>4176</v>
      </c>
      <c r="B2444" s="1">
        <v>105.0</v>
      </c>
      <c r="C2444" s="1">
        <v>5217498.0</v>
      </c>
      <c r="D2444" s="1" t="s">
        <v>719</v>
      </c>
      <c r="E2444" s="1" t="s">
        <v>70</v>
      </c>
      <c r="F2444" s="1" t="s">
        <v>4177</v>
      </c>
      <c r="G2444" s="1" t="s">
        <v>14</v>
      </c>
      <c r="H2444" s="1">
        <v>1.5E7</v>
      </c>
      <c r="I2444" s="1">
        <v>4.6</v>
      </c>
      <c r="J2444" s="1">
        <f>(IMDB_Movies!$C2444-IMDB_Movies!$H2444)</f>
        <v>-9782502</v>
      </c>
    </row>
    <row r="2445" ht="14.25" customHeight="1">
      <c r="A2445" s="1" t="s">
        <v>4002</v>
      </c>
      <c r="B2445" s="1">
        <v>107.0</v>
      </c>
      <c r="C2445" s="1">
        <v>5023275.0</v>
      </c>
      <c r="D2445" s="1" t="s">
        <v>4178</v>
      </c>
      <c r="E2445" s="1" t="s">
        <v>43</v>
      </c>
      <c r="F2445" s="1" t="s">
        <v>4179</v>
      </c>
      <c r="G2445" s="1" t="s">
        <v>14</v>
      </c>
      <c r="H2445" s="1">
        <v>1.5E7</v>
      </c>
      <c r="I2445" s="1">
        <v>7.5</v>
      </c>
      <c r="J2445" s="1">
        <f>(IMDB_Movies!$C2445-IMDB_Movies!$H2445)</f>
        <v>-9976725</v>
      </c>
    </row>
    <row r="2446" ht="14.25" customHeight="1">
      <c r="A2446" s="1" t="s">
        <v>4180</v>
      </c>
      <c r="B2446" s="1">
        <v>120.0</v>
      </c>
      <c r="C2446" s="1">
        <v>4956401.0</v>
      </c>
      <c r="D2446" s="1" t="s">
        <v>1198</v>
      </c>
      <c r="E2446" s="1" t="s">
        <v>70</v>
      </c>
      <c r="F2446" s="1" t="s">
        <v>4181</v>
      </c>
      <c r="G2446" s="1" t="s">
        <v>14</v>
      </c>
      <c r="H2446" s="1">
        <v>1.5E7</v>
      </c>
      <c r="I2446" s="1">
        <v>6.5</v>
      </c>
      <c r="J2446" s="1">
        <f>(IMDB_Movies!$C2446-IMDB_Movies!$H2446)</f>
        <v>-10043599</v>
      </c>
    </row>
    <row r="2447" ht="14.25" customHeight="1">
      <c r="A2447" s="1" t="s">
        <v>148</v>
      </c>
      <c r="B2447" s="1">
        <v>103.0</v>
      </c>
      <c r="C2447" s="1">
        <v>4235837.0</v>
      </c>
      <c r="D2447" s="1" t="s">
        <v>3969</v>
      </c>
      <c r="E2447" s="1" t="s">
        <v>57</v>
      </c>
      <c r="F2447" s="1" t="s">
        <v>4182</v>
      </c>
      <c r="G2447" s="1" t="s">
        <v>14</v>
      </c>
      <c r="H2447" s="1">
        <v>1.5E7</v>
      </c>
      <c r="I2447" s="1">
        <v>7.6</v>
      </c>
      <c r="J2447" s="1">
        <f>(IMDB_Movies!$C2447-IMDB_Movies!$H2447)</f>
        <v>-10764163</v>
      </c>
    </row>
    <row r="2448" ht="14.25" customHeight="1">
      <c r="A2448" s="1" t="s">
        <v>4183</v>
      </c>
      <c r="B2448" s="1">
        <v>92.0</v>
      </c>
      <c r="C2448" s="1">
        <v>4002955.0</v>
      </c>
      <c r="D2448" s="1" t="s">
        <v>2672</v>
      </c>
      <c r="E2448" s="1" t="s">
        <v>57</v>
      </c>
      <c r="F2448" s="1" t="s">
        <v>4184</v>
      </c>
      <c r="G2448" s="1" t="s">
        <v>14</v>
      </c>
      <c r="H2448" s="1">
        <v>2.0E7</v>
      </c>
      <c r="I2448" s="1">
        <v>6.2</v>
      </c>
      <c r="J2448" s="1">
        <f>(IMDB_Movies!$C2448-IMDB_Movies!$H2448)</f>
        <v>-15997045</v>
      </c>
    </row>
    <row r="2449" ht="14.25" customHeight="1">
      <c r="A2449" s="1" t="s">
        <v>1993</v>
      </c>
      <c r="B2449" s="1">
        <v>147.0</v>
      </c>
      <c r="C2449" s="1">
        <v>7219578.0</v>
      </c>
      <c r="D2449" s="1" t="s">
        <v>719</v>
      </c>
      <c r="E2449" s="1" t="s">
        <v>70</v>
      </c>
      <c r="F2449" s="1" t="s">
        <v>4185</v>
      </c>
      <c r="G2449" s="1" t="s">
        <v>14</v>
      </c>
      <c r="H2449" s="1">
        <v>1.5E7</v>
      </c>
      <c r="I2449" s="1">
        <v>8.0</v>
      </c>
      <c r="J2449" s="1">
        <f>(IMDB_Movies!$C2449-IMDB_Movies!$H2449)</f>
        <v>-7780422</v>
      </c>
    </row>
    <row r="2450" ht="14.25" customHeight="1">
      <c r="A2450" s="1" t="s">
        <v>2736</v>
      </c>
      <c r="B2450" s="1">
        <v>98.0</v>
      </c>
      <c r="C2450" s="1">
        <v>3247816.0</v>
      </c>
      <c r="D2450" s="1" t="s">
        <v>545</v>
      </c>
      <c r="E2450" s="1" t="s">
        <v>57</v>
      </c>
      <c r="F2450" s="1" t="s">
        <v>4186</v>
      </c>
      <c r="G2450" s="1" t="s">
        <v>14</v>
      </c>
      <c r="H2450" s="1">
        <v>2.2E7</v>
      </c>
      <c r="I2450" s="1">
        <v>6.3</v>
      </c>
      <c r="J2450" s="1">
        <f>(IMDB_Movies!$C2450-IMDB_Movies!$H2450)</f>
        <v>-18752184</v>
      </c>
    </row>
    <row r="2451" ht="14.25" customHeight="1">
      <c r="A2451" s="1" t="s">
        <v>4187</v>
      </c>
      <c r="B2451" s="1">
        <v>103.0</v>
      </c>
      <c r="C2451" s="1">
        <v>2412045.0</v>
      </c>
      <c r="D2451" s="1" t="s">
        <v>3124</v>
      </c>
      <c r="E2451" s="1" t="s">
        <v>70</v>
      </c>
      <c r="F2451" s="1" t="s">
        <v>4188</v>
      </c>
      <c r="G2451" s="1" t="s">
        <v>14</v>
      </c>
      <c r="H2451" s="1">
        <v>1.5E7</v>
      </c>
      <c r="I2451" s="1">
        <v>7.2</v>
      </c>
      <c r="J2451" s="1">
        <f>(IMDB_Movies!$C2451-IMDB_Movies!$H2451)</f>
        <v>-12587955</v>
      </c>
    </row>
    <row r="2452" ht="14.25" customHeight="1">
      <c r="A2452" s="1" t="s">
        <v>4189</v>
      </c>
      <c r="B2452" s="1">
        <v>111.0</v>
      </c>
      <c r="C2452" s="1">
        <v>2203641.0</v>
      </c>
      <c r="D2452" s="1" t="s">
        <v>797</v>
      </c>
      <c r="E2452" s="1" t="s">
        <v>62</v>
      </c>
      <c r="F2452" s="1" t="s">
        <v>4190</v>
      </c>
      <c r="G2452" s="1" t="s">
        <v>14</v>
      </c>
      <c r="H2452" s="1">
        <v>1.5E7</v>
      </c>
      <c r="I2452" s="1">
        <v>6.7</v>
      </c>
      <c r="J2452" s="1">
        <f>(IMDB_Movies!$C2452-IMDB_Movies!$H2452)</f>
        <v>-12796359</v>
      </c>
    </row>
    <row r="2453" ht="14.25" customHeight="1">
      <c r="A2453" s="1" t="s">
        <v>4191</v>
      </c>
      <c r="B2453" s="1">
        <v>98.0</v>
      </c>
      <c r="C2453" s="1">
        <v>1953732.0</v>
      </c>
      <c r="D2453" s="1" t="s">
        <v>523</v>
      </c>
      <c r="E2453" s="1" t="s">
        <v>43</v>
      </c>
      <c r="F2453" s="1" t="s">
        <v>4192</v>
      </c>
      <c r="G2453" s="1" t="s">
        <v>14</v>
      </c>
      <c r="H2453" s="1">
        <v>1.5E7</v>
      </c>
      <c r="I2453" s="1">
        <v>5.3</v>
      </c>
      <c r="J2453" s="1">
        <f>(IMDB_Movies!$C2453-IMDB_Movies!$H2453)</f>
        <v>-13046268</v>
      </c>
    </row>
    <row r="2454" ht="14.25" customHeight="1">
      <c r="A2454" s="1" t="s">
        <v>4193</v>
      </c>
      <c r="B2454" s="1">
        <v>111.0</v>
      </c>
      <c r="C2454" s="1">
        <v>1954202.0</v>
      </c>
      <c r="D2454" s="1" t="s">
        <v>3004</v>
      </c>
      <c r="E2454" s="1" t="s">
        <v>57</v>
      </c>
      <c r="F2454" s="1" t="s">
        <v>4194</v>
      </c>
      <c r="G2454" s="1" t="s">
        <v>14</v>
      </c>
      <c r="H2454" s="1">
        <v>1.5E7</v>
      </c>
      <c r="I2454" s="1">
        <v>6.3</v>
      </c>
      <c r="J2454" s="1">
        <f>(IMDB_Movies!$C2454-IMDB_Movies!$H2454)</f>
        <v>-13045798</v>
      </c>
    </row>
    <row r="2455" ht="14.25" customHeight="1">
      <c r="A2455" s="1" t="s">
        <v>3834</v>
      </c>
      <c r="B2455" s="1">
        <v>111.0</v>
      </c>
      <c r="C2455" s="1">
        <v>1294640.0</v>
      </c>
      <c r="D2455" s="1" t="s">
        <v>2234</v>
      </c>
      <c r="E2455" s="1" t="s">
        <v>62</v>
      </c>
      <c r="F2455" s="1" t="s">
        <v>4195</v>
      </c>
      <c r="G2455" s="1" t="s">
        <v>14</v>
      </c>
      <c r="H2455" s="1">
        <v>1.5E7</v>
      </c>
      <c r="I2455" s="1">
        <v>6.5</v>
      </c>
      <c r="J2455" s="1">
        <f>(IMDB_Movies!$C2455-IMDB_Movies!$H2455)</f>
        <v>-13705360</v>
      </c>
    </row>
    <row r="2456" ht="14.25" customHeight="1">
      <c r="A2456" s="1" t="s">
        <v>4196</v>
      </c>
      <c r="B2456" s="1">
        <v>145.0</v>
      </c>
      <c r="C2456" s="1">
        <v>26435.0</v>
      </c>
      <c r="D2456" s="1" t="s">
        <v>690</v>
      </c>
      <c r="E2456" s="1" t="s">
        <v>70</v>
      </c>
      <c r="F2456" s="1" t="s">
        <v>4197</v>
      </c>
      <c r="G2456" s="1" t="s">
        <v>93</v>
      </c>
      <c r="H2456" s="1">
        <v>6000000.0</v>
      </c>
      <c r="I2456" s="1">
        <v>8.3</v>
      </c>
      <c r="J2456" s="1">
        <f>(IMDB_Movies!$C2456-IMDB_Movies!$H2456)</f>
        <v>-5973565</v>
      </c>
    </row>
    <row r="2457" ht="14.25" customHeight="1">
      <c r="A2457" s="1" t="s">
        <v>1709</v>
      </c>
      <c r="B2457" s="1">
        <v>84.0</v>
      </c>
      <c r="C2457" s="1">
        <v>1197786.0</v>
      </c>
      <c r="D2457" s="1" t="s">
        <v>185</v>
      </c>
      <c r="E2457" s="1" t="s">
        <v>12</v>
      </c>
      <c r="F2457" s="1" t="s">
        <v>4198</v>
      </c>
      <c r="G2457" s="1" t="s">
        <v>90</v>
      </c>
      <c r="H2457" s="1">
        <v>1.2E7</v>
      </c>
      <c r="I2457" s="1">
        <v>7.2</v>
      </c>
      <c r="J2457" s="1">
        <f>(IMDB_Movies!$C2457-IMDB_Movies!$H2457)</f>
        <v>-10802214</v>
      </c>
    </row>
    <row r="2458" ht="14.25" customHeight="1">
      <c r="A2458" s="1" t="s">
        <v>1773</v>
      </c>
      <c r="B2458" s="1">
        <v>115.0</v>
      </c>
      <c r="C2458" s="1">
        <v>529766.0</v>
      </c>
      <c r="D2458" s="1" t="s">
        <v>723</v>
      </c>
      <c r="E2458" s="1" t="s">
        <v>62</v>
      </c>
      <c r="F2458" s="1" t="s">
        <v>4199</v>
      </c>
      <c r="G2458" s="1" t="s">
        <v>14</v>
      </c>
      <c r="H2458" s="1">
        <v>7000000.0</v>
      </c>
      <c r="I2458" s="1">
        <v>6.8</v>
      </c>
      <c r="J2458" s="1">
        <f>(IMDB_Movies!$C2458-IMDB_Movies!$H2458)</f>
        <v>-6470234</v>
      </c>
    </row>
    <row r="2459" ht="14.25" customHeight="1">
      <c r="A2459" s="1" t="s">
        <v>4200</v>
      </c>
      <c r="B2459" s="1">
        <v>105.0</v>
      </c>
      <c r="C2459" s="1">
        <v>613556.0</v>
      </c>
      <c r="D2459" s="1" t="s">
        <v>328</v>
      </c>
      <c r="E2459" s="1" t="s">
        <v>12</v>
      </c>
      <c r="F2459" s="1" t="s">
        <v>4201</v>
      </c>
      <c r="G2459" s="1" t="s">
        <v>135</v>
      </c>
      <c r="H2459" s="1">
        <v>1.5E7</v>
      </c>
      <c r="I2459" s="1">
        <v>6.4</v>
      </c>
      <c r="J2459" s="1">
        <f>(IMDB_Movies!$C2459-IMDB_Movies!$H2459)</f>
        <v>-14386444</v>
      </c>
    </row>
    <row r="2460" ht="14.25" customHeight="1">
      <c r="A2460" s="1" t="s">
        <v>4202</v>
      </c>
      <c r="B2460" s="1">
        <v>98.0</v>
      </c>
      <c r="C2460" s="1">
        <v>353743.0</v>
      </c>
      <c r="D2460" s="1" t="s">
        <v>4203</v>
      </c>
      <c r="E2460" s="1" t="s">
        <v>57</v>
      </c>
      <c r="F2460" s="1" t="s">
        <v>4204</v>
      </c>
      <c r="G2460" s="1" t="s">
        <v>14</v>
      </c>
      <c r="H2460" s="1">
        <v>1.5E7</v>
      </c>
      <c r="I2460" s="1">
        <v>6.9</v>
      </c>
      <c r="J2460" s="1">
        <f>(IMDB_Movies!$C2460-IMDB_Movies!$H2460)</f>
        <v>-14646257</v>
      </c>
    </row>
    <row r="2461" ht="14.25" customHeight="1">
      <c r="A2461" s="1" t="s">
        <v>4205</v>
      </c>
      <c r="B2461" s="1">
        <v>110.0</v>
      </c>
      <c r="C2461" s="1">
        <v>102055.0</v>
      </c>
      <c r="D2461" s="1" t="s">
        <v>12</v>
      </c>
      <c r="E2461" s="1" t="s">
        <v>12</v>
      </c>
      <c r="F2461" s="1" t="s">
        <v>4206</v>
      </c>
      <c r="G2461" s="1" t="s">
        <v>170</v>
      </c>
      <c r="H2461" s="1">
        <v>3.0E8</v>
      </c>
      <c r="I2461" s="1">
        <v>6.2</v>
      </c>
      <c r="J2461" s="1">
        <f>(IMDB_Movies!$C2461-IMDB_Movies!$H2461)</f>
        <v>-299897945</v>
      </c>
    </row>
    <row r="2462" ht="14.25" customHeight="1">
      <c r="A2462" s="1" t="s">
        <v>4207</v>
      </c>
      <c r="B2462" s="1">
        <v>103.0</v>
      </c>
      <c r="C2462" s="1">
        <v>73548.0</v>
      </c>
      <c r="D2462" s="1" t="s">
        <v>4208</v>
      </c>
      <c r="E2462" s="1" t="s">
        <v>78</v>
      </c>
      <c r="F2462" s="1" t="s">
        <v>4209</v>
      </c>
      <c r="G2462" s="1" t="s">
        <v>14</v>
      </c>
      <c r="H2462" s="1">
        <v>1.5E7</v>
      </c>
      <c r="I2462" s="1">
        <v>6.1</v>
      </c>
      <c r="J2462" s="1">
        <f>(IMDB_Movies!$C2462-IMDB_Movies!$H2462)</f>
        <v>-14926452</v>
      </c>
    </row>
    <row r="2463" ht="14.25" customHeight="1">
      <c r="A2463" s="1" t="s">
        <v>4210</v>
      </c>
      <c r="B2463" s="1">
        <v>90.0</v>
      </c>
      <c r="C2463" s="1">
        <v>28870.0</v>
      </c>
      <c r="D2463" s="1" t="s">
        <v>790</v>
      </c>
      <c r="E2463" s="1" t="s">
        <v>62</v>
      </c>
      <c r="F2463" s="1" t="s">
        <v>4211</v>
      </c>
      <c r="G2463" s="1" t="s">
        <v>14</v>
      </c>
      <c r="H2463" s="1">
        <v>1.5E7</v>
      </c>
      <c r="I2463" s="1">
        <v>5.1</v>
      </c>
      <c r="J2463" s="1">
        <f>(IMDB_Movies!$C2463-IMDB_Movies!$H2463)</f>
        <v>-14971130</v>
      </c>
    </row>
    <row r="2464" ht="14.25" customHeight="1">
      <c r="A2464" s="1" t="s">
        <v>4212</v>
      </c>
      <c r="B2464" s="1">
        <v>105.0</v>
      </c>
      <c r="C2464" s="1">
        <v>22723.0</v>
      </c>
      <c r="D2464" s="1" t="s">
        <v>4213</v>
      </c>
      <c r="E2464" s="1" t="s">
        <v>12</v>
      </c>
      <c r="F2464" s="1" t="s">
        <v>4214</v>
      </c>
      <c r="G2464" s="1" t="s">
        <v>14</v>
      </c>
      <c r="H2464" s="1">
        <v>2.5E7</v>
      </c>
      <c r="I2464" s="1">
        <v>4.5</v>
      </c>
      <c r="J2464" s="1">
        <f>(IMDB_Movies!$C2464-IMDB_Movies!$H2464)</f>
        <v>-24977277</v>
      </c>
    </row>
    <row r="2465" ht="14.25" customHeight="1">
      <c r="A2465" s="1" t="s">
        <v>4215</v>
      </c>
      <c r="B2465" s="1">
        <v>93.0</v>
      </c>
      <c r="C2465" s="1">
        <v>20380.0</v>
      </c>
      <c r="D2465" s="1" t="s">
        <v>4216</v>
      </c>
      <c r="E2465" s="1" t="s">
        <v>57</v>
      </c>
      <c r="F2465" s="1" t="s">
        <v>4217</v>
      </c>
      <c r="G2465" s="1" t="s">
        <v>14</v>
      </c>
      <c r="H2465" s="1">
        <v>1.5E7</v>
      </c>
      <c r="I2465" s="1">
        <v>5.9</v>
      </c>
      <c r="J2465" s="1">
        <f>(IMDB_Movies!$C2465-IMDB_Movies!$H2465)</f>
        <v>-14979620</v>
      </c>
    </row>
    <row r="2466" ht="14.25" customHeight="1">
      <c r="A2466" s="1" t="s">
        <v>1469</v>
      </c>
      <c r="B2466" s="1">
        <v>101.0</v>
      </c>
      <c r="C2466" s="1">
        <v>7.0906973E7</v>
      </c>
      <c r="D2466" s="1" t="s">
        <v>1277</v>
      </c>
      <c r="E2466" s="1" t="s">
        <v>57</v>
      </c>
      <c r="F2466" s="1" t="s">
        <v>4218</v>
      </c>
      <c r="G2466" s="1" t="s">
        <v>14</v>
      </c>
      <c r="H2466" s="1">
        <v>1.46E7</v>
      </c>
      <c r="I2466" s="1">
        <v>8.1</v>
      </c>
      <c r="J2466" s="1">
        <f>(IMDB_Movies!$C2466-IMDB_Movies!$H2466)</f>
        <v>56306973</v>
      </c>
    </row>
    <row r="2467" ht="14.25" customHeight="1">
      <c r="A2467" s="1" t="s">
        <v>4219</v>
      </c>
      <c r="B2467" s="1">
        <v>115.0</v>
      </c>
      <c r="C2467" s="1">
        <v>6.6009973E7</v>
      </c>
      <c r="D2467" s="1" t="s">
        <v>2914</v>
      </c>
      <c r="E2467" s="1" t="s">
        <v>57</v>
      </c>
      <c r="F2467" s="1" t="s">
        <v>4220</v>
      </c>
      <c r="G2467" s="1" t="s">
        <v>14</v>
      </c>
      <c r="H2467" s="1">
        <v>1.48E7</v>
      </c>
      <c r="I2467" s="1">
        <v>5.7</v>
      </c>
      <c r="J2467" s="1">
        <f>(IMDB_Movies!$C2467-IMDB_Movies!$H2467)</f>
        <v>51209973</v>
      </c>
    </row>
    <row r="2468" ht="14.25" customHeight="1">
      <c r="A2468" s="1" t="s">
        <v>195</v>
      </c>
      <c r="B2468" s="1">
        <v>120.0</v>
      </c>
      <c r="C2468" s="1">
        <v>4.6338728E7</v>
      </c>
      <c r="D2468" s="1" t="s">
        <v>129</v>
      </c>
      <c r="E2468" s="1" t="s">
        <v>70</v>
      </c>
      <c r="F2468" s="1" t="s">
        <v>4221</v>
      </c>
      <c r="G2468" s="1" t="s">
        <v>14</v>
      </c>
      <c r="H2468" s="1">
        <v>1.45E7</v>
      </c>
      <c r="I2468" s="1">
        <v>6.8</v>
      </c>
      <c r="J2468" s="1">
        <f>(IMDB_Movies!$C2468-IMDB_Movies!$H2468)</f>
        <v>31838728</v>
      </c>
    </row>
    <row r="2469" ht="14.25" customHeight="1">
      <c r="A2469" s="1" t="s">
        <v>4222</v>
      </c>
      <c r="B2469" s="1">
        <v>111.0</v>
      </c>
      <c r="C2469" s="1">
        <v>7691700.0</v>
      </c>
      <c r="D2469" s="1" t="s">
        <v>1198</v>
      </c>
      <c r="E2469" s="1" t="s">
        <v>70</v>
      </c>
      <c r="F2469" s="1" t="s">
        <v>4223</v>
      </c>
      <c r="G2469" s="1" t="s">
        <v>90</v>
      </c>
      <c r="H2469" s="1">
        <v>1.0E7</v>
      </c>
      <c r="I2469" s="1">
        <v>7.5</v>
      </c>
      <c r="J2469" s="1">
        <f>(IMDB_Movies!$C2469-IMDB_Movies!$H2469)</f>
        <v>-2308300</v>
      </c>
    </row>
    <row r="2470" ht="14.25" customHeight="1">
      <c r="A2470" s="1" t="s">
        <v>1300</v>
      </c>
      <c r="B2470" s="1">
        <v>131.0</v>
      </c>
      <c r="C2470" s="1">
        <v>1.01157447E8</v>
      </c>
      <c r="D2470" s="1" t="s">
        <v>659</v>
      </c>
      <c r="E2470" s="1" t="s">
        <v>70</v>
      </c>
      <c r="F2470" s="1" t="s">
        <v>4224</v>
      </c>
      <c r="G2470" s="1" t="s">
        <v>14</v>
      </c>
      <c r="H2470" s="1">
        <v>1.44E7</v>
      </c>
      <c r="I2470" s="1">
        <v>8.3</v>
      </c>
      <c r="J2470" s="1">
        <f>(IMDB_Movies!$C2470-IMDB_Movies!$H2470)</f>
        <v>86757447</v>
      </c>
    </row>
    <row r="2471" ht="14.25" customHeight="1">
      <c r="A2471" s="1" t="s">
        <v>4225</v>
      </c>
      <c r="B2471" s="1">
        <v>139.0</v>
      </c>
      <c r="C2471" s="1">
        <v>74205.0</v>
      </c>
      <c r="D2471" s="1" t="s">
        <v>70</v>
      </c>
      <c r="E2471" s="1" t="s">
        <v>70</v>
      </c>
      <c r="F2471" s="1" t="s">
        <v>4226</v>
      </c>
      <c r="G2471" s="1" t="s">
        <v>14</v>
      </c>
      <c r="H2471" s="1">
        <v>1.42E7</v>
      </c>
      <c r="I2471" s="1">
        <v>7.4</v>
      </c>
      <c r="J2471" s="1">
        <f>(IMDB_Movies!$C2471-IMDB_Movies!$H2471)</f>
        <v>-14125795</v>
      </c>
    </row>
    <row r="2472" ht="14.25" customHeight="1">
      <c r="A2472" s="1" t="s">
        <v>1815</v>
      </c>
      <c r="B2472" s="1">
        <v>120.0</v>
      </c>
      <c r="C2472" s="1">
        <v>1.41319195E8</v>
      </c>
      <c r="D2472" s="1" t="s">
        <v>129</v>
      </c>
      <c r="E2472" s="1" t="s">
        <v>70</v>
      </c>
      <c r="F2472" s="1" t="s">
        <v>4227</v>
      </c>
      <c r="G2472" s="1" t="s">
        <v>14</v>
      </c>
      <c r="H2472" s="1">
        <v>1.5E7</v>
      </c>
      <c r="I2472" s="1">
        <v>8.0</v>
      </c>
      <c r="J2472" s="1">
        <f>(IMDB_Movies!$C2472-IMDB_Movies!$H2472)</f>
        <v>126319195</v>
      </c>
    </row>
    <row r="2473" ht="14.25" customHeight="1">
      <c r="A2473" s="1" t="s">
        <v>1777</v>
      </c>
      <c r="B2473" s="1">
        <v>119.0</v>
      </c>
      <c r="C2473" s="1">
        <v>1.56645693E8</v>
      </c>
      <c r="D2473" s="1" t="s">
        <v>2926</v>
      </c>
      <c r="E2473" s="1" t="s">
        <v>70</v>
      </c>
      <c r="F2473" s="1" t="s">
        <v>4228</v>
      </c>
      <c r="G2473" s="1" t="s">
        <v>14</v>
      </c>
      <c r="H2473" s="1">
        <v>1.4E7</v>
      </c>
      <c r="I2473" s="1">
        <v>6.9</v>
      </c>
      <c r="J2473" s="1">
        <f>(IMDB_Movies!$C2473-IMDB_Movies!$H2473)</f>
        <v>142645693</v>
      </c>
    </row>
    <row r="2474" ht="14.25" customHeight="1">
      <c r="A2474" s="1" t="s">
        <v>1168</v>
      </c>
      <c r="B2474" s="1">
        <v>125.0</v>
      </c>
      <c r="C2474" s="1">
        <v>1.78406268E8</v>
      </c>
      <c r="D2474" s="1" t="s">
        <v>631</v>
      </c>
      <c r="E2474" s="1" t="s">
        <v>57</v>
      </c>
      <c r="F2474" s="1" t="s">
        <v>4229</v>
      </c>
      <c r="G2474" s="1" t="s">
        <v>14</v>
      </c>
      <c r="H2474" s="1">
        <v>1.4E7</v>
      </c>
      <c r="I2474" s="1">
        <v>6.9</v>
      </c>
      <c r="J2474" s="1">
        <f>(IMDB_Movies!$C2474-IMDB_Movies!$H2474)</f>
        <v>164406268</v>
      </c>
    </row>
    <row r="2475" ht="14.25" customHeight="1">
      <c r="A2475" s="1" t="s">
        <v>4230</v>
      </c>
      <c r="B2475" s="1">
        <v>108.0</v>
      </c>
      <c r="C2475" s="1">
        <v>1.0930621E8</v>
      </c>
      <c r="D2475" s="1" t="s">
        <v>613</v>
      </c>
      <c r="E2475" s="1" t="s">
        <v>12</v>
      </c>
      <c r="F2475" s="1" t="s">
        <v>4231</v>
      </c>
      <c r="G2475" s="1" t="s">
        <v>14</v>
      </c>
      <c r="H2475" s="1">
        <v>1.58E7</v>
      </c>
      <c r="I2475" s="1">
        <v>5.5</v>
      </c>
      <c r="J2475" s="1">
        <f>(IMDB_Movies!$C2475-IMDB_Movies!$H2475)</f>
        <v>93506210</v>
      </c>
    </row>
    <row r="2476" ht="14.25" customHeight="1">
      <c r="A2476" s="1" t="s">
        <v>323</v>
      </c>
      <c r="B2476" s="1">
        <v>145.0</v>
      </c>
      <c r="C2476" s="1">
        <v>7.0001698E7</v>
      </c>
      <c r="D2476" s="1" t="s">
        <v>2426</v>
      </c>
      <c r="E2476" s="1" t="s">
        <v>53</v>
      </c>
      <c r="F2476" s="1" t="s">
        <v>4232</v>
      </c>
      <c r="G2476" s="1" t="s">
        <v>14</v>
      </c>
      <c r="H2476" s="1">
        <v>1.4E7</v>
      </c>
      <c r="I2476" s="1">
        <v>7.2</v>
      </c>
      <c r="J2476" s="1">
        <f>(IMDB_Movies!$C2476-IMDB_Movies!$H2476)</f>
        <v>56001698</v>
      </c>
    </row>
    <row r="2477" ht="14.25" customHeight="1">
      <c r="A2477" s="1" t="s">
        <v>305</v>
      </c>
      <c r="B2477" s="1">
        <v>98.0</v>
      </c>
      <c r="C2477" s="1">
        <v>6.8856263E7</v>
      </c>
      <c r="D2477" s="1" t="s">
        <v>2613</v>
      </c>
      <c r="E2477" s="1" t="s">
        <v>43</v>
      </c>
      <c r="F2477" s="1" t="s">
        <v>4233</v>
      </c>
      <c r="G2477" s="1" t="s">
        <v>14</v>
      </c>
      <c r="H2477" s="1">
        <v>1.5E7</v>
      </c>
      <c r="I2477" s="1">
        <v>6.9</v>
      </c>
      <c r="J2477" s="1">
        <f>(IMDB_Movies!$C2477-IMDB_Movies!$H2477)</f>
        <v>53856263</v>
      </c>
    </row>
    <row r="2478" ht="14.25" customHeight="1">
      <c r="A2478" s="1" t="s">
        <v>1879</v>
      </c>
      <c r="B2478" s="1">
        <v>101.0</v>
      </c>
      <c r="C2478" s="1">
        <v>5.1527787E7</v>
      </c>
      <c r="D2478" s="1" t="s">
        <v>2243</v>
      </c>
      <c r="E2478" s="1" t="s">
        <v>82</v>
      </c>
      <c r="F2478" s="1" t="s">
        <v>4234</v>
      </c>
      <c r="G2478" s="1" t="s">
        <v>14</v>
      </c>
      <c r="H2478" s="1">
        <v>1.5E7</v>
      </c>
      <c r="I2478" s="1">
        <v>5.5</v>
      </c>
      <c r="J2478" s="1">
        <f>(IMDB_Movies!$C2478-IMDB_Movies!$H2478)</f>
        <v>36527787</v>
      </c>
    </row>
    <row r="2479" ht="14.25" customHeight="1">
      <c r="A2479" s="1" t="s">
        <v>3169</v>
      </c>
      <c r="B2479" s="1">
        <v>109.0</v>
      </c>
      <c r="C2479" s="1">
        <v>6.1356221E7</v>
      </c>
      <c r="D2479" s="1" t="s">
        <v>2592</v>
      </c>
      <c r="E2479" s="1" t="s">
        <v>70</v>
      </c>
      <c r="F2479" s="1" t="s">
        <v>4235</v>
      </c>
      <c r="G2479" s="1" t="s">
        <v>14</v>
      </c>
      <c r="H2479" s="1">
        <v>1.4E7</v>
      </c>
      <c r="I2479" s="1">
        <v>5.2</v>
      </c>
      <c r="J2479" s="1">
        <f>(IMDB_Movies!$C2479-IMDB_Movies!$H2479)</f>
        <v>47356221</v>
      </c>
    </row>
    <row r="2480" ht="14.25" customHeight="1">
      <c r="A2480" s="1" t="s">
        <v>2666</v>
      </c>
      <c r="B2480" s="1">
        <v>123.0</v>
      </c>
      <c r="C2480" s="1">
        <v>4.68E7</v>
      </c>
      <c r="D2480" s="1" t="s">
        <v>137</v>
      </c>
      <c r="E2480" s="1" t="s">
        <v>12</v>
      </c>
      <c r="F2480" s="1" t="s">
        <v>4236</v>
      </c>
      <c r="G2480" s="1" t="s">
        <v>14</v>
      </c>
      <c r="H2480" s="1">
        <v>1.4E7</v>
      </c>
      <c r="I2480" s="1">
        <v>7.1</v>
      </c>
      <c r="J2480" s="1">
        <f>(IMDB_Movies!$C2480-IMDB_Movies!$H2480)</f>
        <v>32800000</v>
      </c>
    </row>
    <row r="2481" ht="14.25" customHeight="1">
      <c r="A2481" s="1" t="s">
        <v>4237</v>
      </c>
      <c r="B2481" s="1">
        <v>99.0</v>
      </c>
      <c r="C2481" s="1">
        <v>3.8048637E7</v>
      </c>
      <c r="D2481" s="1" t="s">
        <v>1073</v>
      </c>
      <c r="E2481" s="1" t="s">
        <v>82</v>
      </c>
      <c r="F2481" s="1" t="s">
        <v>4238</v>
      </c>
      <c r="G2481" s="1" t="s">
        <v>14</v>
      </c>
      <c r="H2481" s="1">
        <v>1.4E7</v>
      </c>
      <c r="I2481" s="1">
        <v>5.5</v>
      </c>
      <c r="J2481" s="1">
        <f>(IMDB_Movies!$C2481-IMDB_Movies!$H2481)</f>
        <v>24048637</v>
      </c>
    </row>
    <row r="2482" ht="14.25" customHeight="1">
      <c r="A2482" s="1" t="s">
        <v>4239</v>
      </c>
      <c r="B2482" s="1">
        <v>107.0</v>
      </c>
      <c r="C2482" s="1">
        <v>3.479316E7</v>
      </c>
      <c r="D2482" s="1" t="s">
        <v>2360</v>
      </c>
      <c r="E2482" s="1" t="s">
        <v>43</v>
      </c>
      <c r="F2482" s="1" t="s">
        <v>4240</v>
      </c>
      <c r="G2482" s="1" t="s">
        <v>14</v>
      </c>
      <c r="H2482" s="1">
        <v>1.4E7</v>
      </c>
      <c r="I2482" s="1">
        <v>6.7</v>
      </c>
      <c r="J2482" s="1">
        <f>(IMDB_Movies!$C2482-IMDB_Movies!$H2482)</f>
        <v>20793160</v>
      </c>
    </row>
    <row r="2483" ht="14.25" customHeight="1">
      <c r="A2483" s="1" t="s">
        <v>3199</v>
      </c>
      <c r="B2483" s="1">
        <v>81.0</v>
      </c>
      <c r="C2483" s="1">
        <v>3.0628981E7</v>
      </c>
      <c r="D2483" s="1" t="s">
        <v>631</v>
      </c>
      <c r="E2483" s="1" t="s">
        <v>57</v>
      </c>
      <c r="F2483" s="1" t="s">
        <v>4241</v>
      </c>
      <c r="G2483" s="1" t="s">
        <v>14</v>
      </c>
      <c r="H2483" s="1">
        <v>1.4E7</v>
      </c>
      <c r="I2483" s="1">
        <v>5.0</v>
      </c>
      <c r="J2483" s="1">
        <f>(IMDB_Movies!$C2483-IMDB_Movies!$H2483)</f>
        <v>16628981</v>
      </c>
    </row>
    <row r="2484" ht="14.25" customHeight="1">
      <c r="A2484" s="1" t="s">
        <v>1696</v>
      </c>
      <c r="B2484" s="1">
        <v>105.0</v>
      </c>
      <c r="C2484" s="1">
        <v>2.9959436E7</v>
      </c>
      <c r="D2484" s="1" t="s">
        <v>2017</v>
      </c>
      <c r="E2484" s="1" t="s">
        <v>53</v>
      </c>
      <c r="F2484" s="1" t="s">
        <v>4242</v>
      </c>
      <c r="G2484" s="1" t="s">
        <v>14</v>
      </c>
      <c r="H2484" s="1">
        <v>1.3E7</v>
      </c>
      <c r="I2484" s="1">
        <v>6.4</v>
      </c>
      <c r="J2484" s="1">
        <f>(IMDB_Movies!$C2484-IMDB_Movies!$H2484)</f>
        <v>16959436</v>
      </c>
    </row>
    <row r="2485" ht="14.25" customHeight="1">
      <c r="A2485" s="1" t="s">
        <v>4125</v>
      </c>
      <c r="B2485" s="1">
        <v>82.0</v>
      </c>
      <c r="C2485" s="1">
        <v>2.5571351E7</v>
      </c>
      <c r="D2485" s="1" t="s">
        <v>2906</v>
      </c>
      <c r="E2485" s="1" t="s">
        <v>43</v>
      </c>
      <c r="F2485" s="1" t="s">
        <v>4243</v>
      </c>
      <c r="G2485" s="1" t="s">
        <v>14</v>
      </c>
      <c r="H2485" s="1">
        <v>1.4E7</v>
      </c>
      <c r="I2485" s="1">
        <v>6.6</v>
      </c>
      <c r="J2485" s="1">
        <f>(IMDB_Movies!$C2485-IMDB_Movies!$H2485)</f>
        <v>11571351</v>
      </c>
    </row>
    <row r="2486" ht="14.25" customHeight="1">
      <c r="A2486" s="1" t="s">
        <v>1044</v>
      </c>
      <c r="B2486" s="1">
        <v>109.0</v>
      </c>
      <c r="C2486" s="1">
        <v>2.7515786E7</v>
      </c>
      <c r="D2486" s="1" t="s">
        <v>129</v>
      </c>
      <c r="E2486" s="1" t="s">
        <v>70</v>
      </c>
      <c r="F2486" s="1" t="s">
        <v>4244</v>
      </c>
      <c r="G2486" s="1" t="s">
        <v>14</v>
      </c>
      <c r="H2486" s="1">
        <v>1.4E7</v>
      </c>
      <c r="I2486" s="1">
        <v>5.9</v>
      </c>
      <c r="J2486" s="1">
        <f>(IMDB_Movies!$C2486-IMDB_Movies!$H2486)</f>
        <v>13515786</v>
      </c>
    </row>
    <row r="2487" ht="14.25" customHeight="1">
      <c r="A2487" s="1" t="s">
        <v>1576</v>
      </c>
      <c r="B2487" s="1">
        <v>95.0</v>
      </c>
      <c r="C2487" s="1">
        <v>2.5482931E7</v>
      </c>
      <c r="D2487" s="1" t="s">
        <v>212</v>
      </c>
      <c r="E2487" s="1" t="s">
        <v>12</v>
      </c>
      <c r="F2487" s="1" t="s">
        <v>4245</v>
      </c>
      <c r="G2487" s="1" t="s">
        <v>14</v>
      </c>
      <c r="H2487" s="1">
        <v>1.4E7</v>
      </c>
      <c r="I2487" s="1">
        <v>5.7</v>
      </c>
      <c r="J2487" s="1">
        <f>(IMDB_Movies!$C2487-IMDB_Movies!$H2487)</f>
        <v>11482931</v>
      </c>
    </row>
    <row r="2488" ht="14.25" customHeight="1">
      <c r="A2488" s="1" t="s">
        <v>2132</v>
      </c>
      <c r="B2488" s="1">
        <v>100.0</v>
      </c>
      <c r="C2488" s="1">
        <v>1.99E7</v>
      </c>
      <c r="D2488" s="1" t="s">
        <v>3143</v>
      </c>
      <c r="E2488" s="1" t="s">
        <v>57</v>
      </c>
      <c r="F2488" s="1" t="s">
        <v>4246</v>
      </c>
      <c r="G2488" s="1" t="s">
        <v>14</v>
      </c>
      <c r="H2488" s="1">
        <v>2.0E7</v>
      </c>
      <c r="I2488" s="1">
        <v>4.5</v>
      </c>
      <c r="J2488" s="1">
        <f>(IMDB_Movies!$C2488-IMDB_Movies!$H2488)</f>
        <v>-100000</v>
      </c>
    </row>
    <row r="2489" ht="14.25" customHeight="1">
      <c r="A2489" s="1" t="s">
        <v>3809</v>
      </c>
      <c r="B2489" s="1">
        <v>91.0</v>
      </c>
      <c r="C2489" s="1">
        <v>1.6298046E7</v>
      </c>
      <c r="D2489" s="1" t="s">
        <v>1073</v>
      </c>
      <c r="E2489" s="1" t="s">
        <v>82</v>
      </c>
      <c r="F2489" s="1" t="s">
        <v>4247</v>
      </c>
      <c r="G2489" s="1" t="s">
        <v>14</v>
      </c>
      <c r="H2489" s="1">
        <v>1.4E7</v>
      </c>
      <c r="I2489" s="1">
        <v>5.0</v>
      </c>
      <c r="J2489" s="1">
        <f>(IMDB_Movies!$C2489-IMDB_Movies!$H2489)</f>
        <v>2298046</v>
      </c>
    </row>
    <row r="2490" ht="14.25" customHeight="1">
      <c r="A2490" s="1" t="s">
        <v>1936</v>
      </c>
      <c r="B2490" s="1">
        <v>90.0</v>
      </c>
      <c r="C2490" s="1">
        <v>1.5549702E7</v>
      </c>
      <c r="D2490" s="1" t="s">
        <v>631</v>
      </c>
      <c r="E2490" s="1" t="s">
        <v>57</v>
      </c>
      <c r="F2490" s="1" t="s">
        <v>4248</v>
      </c>
      <c r="G2490" s="1" t="s">
        <v>14</v>
      </c>
      <c r="H2490" s="1">
        <v>1.4E7</v>
      </c>
      <c r="I2490" s="1">
        <v>4.6</v>
      </c>
      <c r="J2490" s="1">
        <f>(IMDB_Movies!$C2490-IMDB_Movies!$H2490)</f>
        <v>1549702</v>
      </c>
    </row>
    <row r="2491" ht="14.25" customHeight="1">
      <c r="A2491" s="1" t="s">
        <v>537</v>
      </c>
      <c r="B2491" s="1">
        <v>108.0</v>
      </c>
      <c r="C2491" s="1">
        <v>1.548354E7</v>
      </c>
      <c r="D2491" s="1" t="s">
        <v>4249</v>
      </c>
      <c r="E2491" s="1" t="s">
        <v>43</v>
      </c>
      <c r="F2491" s="1" t="s">
        <v>4250</v>
      </c>
      <c r="G2491" s="1" t="s">
        <v>14</v>
      </c>
      <c r="H2491" s="1">
        <v>1.4E7</v>
      </c>
      <c r="I2491" s="1">
        <v>6.5</v>
      </c>
      <c r="J2491" s="1">
        <f>(IMDB_Movies!$C2491-IMDB_Movies!$H2491)</f>
        <v>1483540</v>
      </c>
    </row>
    <row r="2492" ht="14.25" customHeight="1">
      <c r="A2492" s="1" t="s">
        <v>4251</v>
      </c>
      <c r="B2492" s="1">
        <v>103.0</v>
      </c>
      <c r="C2492" s="1">
        <v>2.0246959E7</v>
      </c>
      <c r="D2492" s="1" t="s">
        <v>631</v>
      </c>
      <c r="E2492" s="1" t="s">
        <v>57</v>
      </c>
      <c r="F2492" s="1" t="s">
        <v>4252</v>
      </c>
      <c r="G2492" s="1" t="s">
        <v>14</v>
      </c>
      <c r="H2492" s="1">
        <v>1.4E7</v>
      </c>
      <c r="I2492" s="1">
        <v>4.9</v>
      </c>
      <c r="J2492" s="1">
        <f>(IMDB_Movies!$C2492-IMDB_Movies!$H2492)</f>
        <v>6246959</v>
      </c>
    </row>
    <row r="2493" ht="14.25" customHeight="1">
      <c r="A2493" s="1" t="s">
        <v>4253</v>
      </c>
      <c r="B2493" s="1">
        <v>96.0</v>
      </c>
      <c r="C2493" s="1">
        <v>1.5062898E7</v>
      </c>
      <c r="D2493" s="1" t="s">
        <v>57</v>
      </c>
      <c r="E2493" s="1" t="s">
        <v>57</v>
      </c>
      <c r="F2493" s="1" t="s">
        <v>4254</v>
      </c>
      <c r="G2493" s="1" t="s">
        <v>14</v>
      </c>
      <c r="H2493" s="1">
        <v>1.4E7</v>
      </c>
      <c r="I2493" s="1">
        <v>6.0</v>
      </c>
      <c r="J2493" s="1">
        <f>(IMDB_Movies!$C2493-IMDB_Movies!$H2493)</f>
        <v>1062898</v>
      </c>
    </row>
    <row r="2494" ht="14.25" customHeight="1">
      <c r="A2494" s="1" t="s">
        <v>4255</v>
      </c>
      <c r="B2494" s="1">
        <v>117.0</v>
      </c>
      <c r="C2494" s="1">
        <v>1.4348123E7</v>
      </c>
      <c r="D2494" s="1" t="s">
        <v>4256</v>
      </c>
      <c r="E2494" s="1" t="s">
        <v>57</v>
      </c>
      <c r="F2494" s="1" t="s">
        <v>4257</v>
      </c>
      <c r="G2494" s="1" t="s">
        <v>14</v>
      </c>
      <c r="H2494" s="1">
        <v>1.2E7</v>
      </c>
      <c r="I2494" s="1">
        <v>6.9</v>
      </c>
      <c r="J2494" s="1">
        <f>(IMDB_Movies!$C2494-IMDB_Movies!$H2494)</f>
        <v>2348123</v>
      </c>
    </row>
    <row r="2495" ht="14.25" customHeight="1">
      <c r="A2495" s="1" t="s">
        <v>4258</v>
      </c>
      <c r="B2495" s="1">
        <v>93.0</v>
      </c>
      <c r="C2495" s="1">
        <v>1.5171475E7</v>
      </c>
      <c r="D2495" s="1" t="s">
        <v>2475</v>
      </c>
      <c r="E2495" s="1" t="s">
        <v>78</v>
      </c>
      <c r="F2495" s="1" t="s">
        <v>4259</v>
      </c>
      <c r="G2495" s="1" t="s">
        <v>14</v>
      </c>
      <c r="H2495" s="1">
        <v>8500000.0</v>
      </c>
      <c r="I2495" s="1">
        <v>5.7</v>
      </c>
      <c r="J2495" s="1">
        <f>(IMDB_Movies!$C2495-IMDB_Movies!$H2495)</f>
        <v>6671475</v>
      </c>
    </row>
    <row r="2496" ht="14.25" customHeight="1">
      <c r="A2496" s="1" t="s">
        <v>1744</v>
      </c>
      <c r="B2496" s="1">
        <v>115.0</v>
      </c>
      <c r="C2496" s="1">
        <v>1.364E7</v>
      </c>
      <c r="D2496" s="1" t="s">
        <v>917</v>
      </c>
      <c r="E2496" s="1" t="s">
        <v>57</v>
      </c>
      <c r="F2496" s="1" t="s">
        <v>4260</v>
      </c>
      <c r="G2496" s="1" t="s">
        <v>14</v>
      </c>
      <c r="H2496" s="1">
        <v>1.4E7</v>
      </c>
      <c r="I2496" s="1">
        <v>6.9</v>
      </c>
      <c r="J2496" s="1">
        <f>(IMDB_Movies!$C2496-IMDB_Movies!$H2496)</f>
        <v>-360000</v>
      </c>
    </row>
    <row r="2497" ht="14.25" customHeight="1">
      <c r="A2497" s="1" t="s">
        <v>4261</v>
      </c>
      <c r="B2497" s="1">
        <v>85.0</v>
      </c>
      <c r="C2497" s="1">
        <v>1.2610731E7</v>
      </c>
      <c r="D2497" s="1" t="s">
        <v>817</v>
      </c>
      <c r="E2497" s="1" t="s">
        <v>12</v>
      </c>
      <c r="F2497" s="1" t="s">
        <v>4262</v>
      </c>
      <c r="G2497" s="1" t="s">
        <v>14</v>
      </c>
      <c r="H2497" s="1">
        <v>1.1E7</v>
      </c>
      <c r="I2497" s="1">
        <v>4.4</v>
      </c>
      <c r="J2497" s="1">
        <f>(IMDB_Movies!$C2497-IMDB_Movies!$H2497)</f>
        <v>1610731</v>
      </c>
    </row>
    <row r="2498" ht="14.25" customHeight="1">
      <c r="A2498" s="1" t="s">
        <v>4263</v>
      </c>
      <c r="B2498" s="1">
        <v>112.0</v>
      </c>
      <c r="C2498" s="1">
        <v>1.1204499E7</v>
      </c>
      <c r="D2498" s="1" t="s">
        <v>2197</v>
      </c>
      <c r="E2498" s="1" t="s">
        <v>70</v>
      </c>
      <c r="F2498" s="1" t="s">
        <v>4264</v>
      </c>
      <c r="G2498" s="1" t="s">
        <v>14</v>
      </c>
      <c r="H2498" s="1">
        <v>1.4E7</v>
      </c>
      <c r="I2498" s="1">
        <v>7.0</v>
      </c>
      <c r="J2498" s="1">
        <f>(IMDB_Movies!$C2498-IMDB_Movies!$H2498)</f>
        <v>-2795501</v>
      </c>
    </row>
    <row r="2499" ht="14.25" customHeight="1">
      <c r="A2499" s="1" t="s">
        <v>762</v>
      </c>
      <c r="B2499" s="1">
        <v>86.0</v>
      </c>
      <c r="C2499" s="1">
        <v>1.0397365E7</v>
      </c>
      <c r="D2499" s="1" t="s">
        <v>4265</v>
      </c>
      <c r="E2499" s="1" t="s">
        <v>57</v>
      </c>
      <c r="F2499" s="1" t="s">
        <v>4266</v>
      </c>
      <c r="G2499" s="1" t="s">
        <v>14</v>
      </c>
      <c r="H2499" s="1">
        <v>1.4E7</v>
      </c>
      <c r="I2499" s="1">
        <v>5.4</v>
      </c>
      <c r="J2499" s="1">
        <f>(IMDB_Movies!$C2499-IMDB_Movies!$H2499)</f>
        <v>-3602635</v>
      </c>
    </row>
    <row r="2500" ht="14.25" customHeight="1">
      <c r="A2500" s="1" t="s">
        <v>4267</v>
      </c>
      <c r="B2500" s="1">
        <v>86.0</v>
      </c>
      <c r="C2500" s="1">
        <v>9402410.0</v>
      </c>
      <c r="D2500" s="1" t="s">
        <v>1470</v>
      </c>
      <c r="E2500" s="1" t="s">
        <v>43</v>
      </c>
      <c r="F2500" s="1" t="s">
        <v>4268</v>
      </c>
      <c r="G2500" s="1" t="s">
        <v>14</v>
      </c>
      <c r="H2500" s="1">
        <v>1.4E7</v>
      </c>
      <c r="I2500" s="1">
        <v>5.4</v>
      </c>
      <c r="J2500" s="1">
        <f>(IMDB_Movies!$C2500-IMDB_Movies!$H2500)</f>
        <v>-4597590</v>
      </c>
    </row>
    <row r="2501" ht="14.25" customHeight="1">
      <c r="A2501" s="1" t="s">
        <v>4269</v>
      </c>
      <c r="B2501" s="1">
        <v>137.0</v>
      </c>
      <c r="C2501" s="1">
        <v>5459824.0</v>
      </c>
      <c r="D2501" s="1" t="s">
        <v>129</v>
      </c>
      <c r="E2501" s="1" t="s">
        <v>70</v>
      </c>
      <c r="F2501" s="1" t="s">
        <v>4270</v>
      </c>
      <c r="G2501" s="1" t="s">
        <v>14</v>
      </c>
      <c r="H2501" s="1">
        <v>2.6E7</v>
      </c>
      <c r="I2501" s="1">
        <v>7.6</v>
      </c>
      <c r="J2501" s="1">
        <f>(IMDB_Movies!$C2501-IMDB_Movies!$H2501)</f>
        <v>-20540176</v>
      </c>
    </row>
    <row r="2502" ht="14.25" customHeight="1">
      <c r="A2502" s="1" t="s">
        <v>4271</v>
      </c>
      <c r="B2502" s="1">
        <v>90.0</v>
      </c>
      <c r="C2502" s="1">
        <v>5108820.0</v>
      </c>
      <c r="D2502" s="1" t="s">
        <v>719</v>
      </c>
      <c r="E2502" s="1" t="s">
        <v>70</v>
      </c>
      <c r="F2502" s="1" t="s">
        <v>4272</v>
      </c>
      <c r="G2502" s="1" t="s">
        <v>14</v>
      </c>
      <c r="H2502" s="1">
        <v>2.4E7</v>
      </c>
      <c r="I2502" s="1">
        <v>5.9</v>
      </c>
      <c r="J2502" s="1">
        <f>(IMDB_Movies!$C2502-IMDB_Movies!$H2502)</f>
        <v>-18891180</v>
      </c>
    </row>
    <row r="2503" ht="14.25" customHeight="1">
      <c r="A2503" s="1" t="s">
        <v>3315</v>
      </c>
      <c r="B2503" s="1">
        <v>107.0</v>
      </c>
      <c r="C2503" s="1">
        <v>4741987.0</v>
      </c>
      <c r="D2503" s="1" t="s">
        <v>70</v>
      </c>
      <c r="E2503" s="1" t="s">
        <v>70</v>
      </c>
      <c r="F2503" s="1" t="s">
        <v>4273</v>
      </c>
      <c r="G2503" s="1" t="s">
        <v>14</v>
      </c>
      <c r="H2503" s="1">
        <v>1.4E7</v>
      </c>
      <c r="I2503" s="1">
        <v>6.6</v>
      </c>
      <c r="J2503" s="1">
        <f>(IMDB_Movies!$C2503-IMDB_Movies!$H2503)</f>
        <v>-9258013</v>
      </c>
    </row>
    <row r="2504" ht="14.25" customHeight="1">
      <c r="A2504" s="1" t="s">
        <v>471</v>
      </c>
      <c r="B2504" s="1">
        <v>98.0</v>
      </c>
      <c r="C2504" s="1">
        <v>4291965.0</v>
      </c>
      <c r="D2504" s="1" t="s">
        <v>2017</v>
      </c>
      <c r="E2504" s="1" t="s">
        <v>53</v>
      </c>
      <c r="F2504" s="1" t="s">
        <v>4274</v>
      </c>
      <c r="G2504" s="1" t="s">
        <v>14</v>
      </c>
      <c r="H2504" s="1">
        <v>1.4E7</v>
      </c>
      <c r="I2504" s="1">
        <v>6.7</v>
      </c>
      <c r="J2504" s="1">
        <f>(IMDB_Movies!$C2504-IMDB_Movies!$H2504)</f>
        <v>-9708035</v>
      </c>
    </row>
    <row r="2505" ht="14.25" customHeight="1">
      <c r="A2505" s="1" t="s">
        <v>4275</v>
      </c>
      <c r="B2505" s="1">
        <v>84.0</v>
      </c>
      <c r="C2505" s="1">
        <v>3100650.0</v>
      </c>
      <c r="D2505" s="1" t="s">
        <v>2078</v>
      </c>
      <c r="E2505" s="1" t="s">
        <v>70</v>
      </c>
      <c r="F2505" s="1" t="s">
        <v>4276</v>
      </c>
      <c r="G2505" s="1" t="s">
        <v>14</v>
      </c>
      <c r="H2505" s="1">
        <v>1.4E7</v>
      </c>
      <c r="I2505" s="1">
        <v>3.9</v>
      </c>
      <c r="J2505" s="1">
        <f>(IMDB_Movies!$C2505-IMDB_Movies!$H2505)</f>
        <v>-10899350</v>
      </c>
    </row>
    <row r="2506" ht="14.25" customHeight="1">
      <c r="A2506" s="1" t="s">
        <v>3992</v>
      </c>
      <c r="B2506" s="1">
        <v>139.0</v>
      </c>
      <c r="C2506" s="1">
        <v>2474000.0</v>
      </c>
      <c r="D2506" s="1" t="s">
        <v>2071</v>
      </c>
      <c r="E2506" s="1" t="s">
        <v>53</v>
      </c>
      <c r="F2506" s="1" t="s">
        <v>4277</v>
      </c>
      <c r="G2506" s="1" t="s">
        <v>14</v>
      </c>
      <c r="H2506" s="1">
        <v>1.4E7</v>
      </c>
      <c r="I2506" s="1">
        <v>5.7</v>
      </c>
      <c r="J2506" s="1">
        <f>(IMDB_Movies!$C2506-IMDB_Movies!$H2506)</f>
        <v>-11526000</v>
      </c>
    </row>
    <row r="2507" ht="14.25" customHeight="1">
      <c r="A2507" s="1" t="s">
        <v>4278</v>
      </c>
      <c r="B2507" s="1">
        <v>127.0</v>
      </c>
      <c r="C2507" s="1">
        <v>1000000.0</v>
      </c>
      <c r="D2507" s="1" t="s">
        <v>510</v>
      </c>
      <c r="E2507" s="1" t="s">
        <v>12</v>
      </c>
      <c r="F2507" s="1" t="s">
        <v>4279</v>
      </c>
      <c r="G2507" s="1" t="s">
        <v>14</v>
      </c>
      <c r="H2507" s="1">
        <v>1.4E7</v>
      </c>
      <c r="I2507" s="1">
        <v>6.5</v>
      </c>
      <c r="J2507" s="1">
        <f>(IMDB_Movies!$C2507-IMDB_Movies!$H2507)</f>
        <v>-13000000</v>
      </c>
    </row>
    <row r="2508" ht="14.25" customHeight="1">
      <c r="A2508" s="1" t="s">
        <v>3645</v>
      </c>
      <c r="B2508" s="1">
        <v>150.0</v>
      </c>
      <c r="C2508" s="1">
        <v>3958500.0</v>
      </c>
      <c r="D2508" s="1" t="s">
        <v>2017</v>
      </c>
      <c r="E2508" s="1" t="s">
        <v>53</v>
      </c>
      <c r="F2508" s="1" t="s">
        <v>4280</v>
      </c>
      <c r="G2508" s="1" t="s">
        <v>14</v>
      </c>
      <c r="H2508" s="1">
        <v>8200000.0</v>
      </c>
      <c r="I2508" s="1">
        <v>6.8</v>
      </c>
      <c r="J2508" s="1">
        <f>(IMDB_Movies!$C2508-IMDB_Movies!$H2508)</f>
        <v>-4241500</v>
      </c>
    </row>
    <row r="2509" ht="14.25" customHeight="1">
      <c r="A2509" s="1" t="s">
        <v>1858</v>
      </c>
      <c r="B2509" s="1">
        <v>132.0</v>
      </c>
      <c r="C2509" s="1">
        <v>274299.0</v>
      </c>
      <c r="D2509" s="1" t="s">
        <v>4281</v>
      </c>
      <c r="E2509" s="1" t="s">
        <v>53</v>
      </c>
      <c r="F2509" s="1" t="s">
        <v>4282</v>
      </c>
      <c r="G2509" s="1" t="s">
        <v>14</v>
      </c>
      <c r="H2509" s="1">
        <v>1.03E8</v>
      </c>
      <c r="I2509" s="1">
        <v>7.3</v>
      </c>
      <c r="J2509" s="1">
        <f>(IMDB_Movies!$C2509-IMDB_Movies!$H2509)</f>
        <v>-102725701</v>
      </c>
    </row>
    <row r="2510" ht="14.25" customHeight="1">
      <c r="A2510" s="1" t="s">
        <v>877</v>
      </c>
      <c r="B2510" s="1">
        <v>115.0</v>
      </c>
      <c r="C2510" s="1">
        <v>183088.0</v>
      </c>
      <c r="D2510" s="1" t="s">
        <v>4256</v>
      </c>
      <c r="E2510" s="1" t="s">
        <v>57</v>
      </c>
      <c r="F2510" s="1" t="s">
        <v>4283</v>
      </c>
      <c r="G2510" s="1" t="s">
        <v>14</v>
      </c>
      <c r="H2510" s="1">
        <v>1.5E7</v>
      </c>
      <c r="I2510" s="1">
        <v>7.0</v>
      </c>
      <c r="J2510" s="1">
        <f>(IMDB_Movies!$C2510-IMDB_Movies!$H2510)</f>
        <v>-14816912</v>
      </c>
    </row>
    <row r="2511" ht="14.25" customHeight="1">
      <c r="A2511" s="1" t="s">
        <v>4284</v>
      </c>
      <c r="B2511" s="1">
        <v>186.0</v>
      </c>
      <c r="C2511" s="1">
        <v>46495.0</v>
      </c>
      <c r="D2511" s="1" t="s">
        <v>70</v>
      </c>
      <c r="E2511" s="1" t="s">
        <v>70</v>
      </c>
      <c r="F2511" s="1" t="s">
        <v>4285</v>
      </c>
      <c r="G2511" s="1" t="s">
        <v>14</v>
      </c>
      <c r="H2511" s="1">
        <v>1.4E7</v>
      </c>
      <c r="I2511" s="1">
        <v>6.5</v>
      </c>
      <c r="J2511" s="1">
        <f>(IMDB_Movies!$C2511-IMDB_Movies!$H2511)</f>
        <v>-13953505</v>
      </c>
    </row>
    <row r="2512" ht="14.25" customHeight="1">
      <c r="A2512" s="1" t="s">
        <v>1360</v>
      </c>
      <c r="B2512" s="1">
        <v>90.0</v>
      </c>
      <c r="C2512" s="1">
        <v>1752214.0</v>
      </c>
      <c r="D2512" s="1" t="s">
        <v>545</v>
      </c>
      <c r="E2512" s="1" t="s">
        <v>57</v>
      </c>
      <c r="F2512" s="1" t="s">
        <v>4286</v>
      </c>
      <c r="G2512" s="1" t="s">
        <v>14</v>
      </c>
      <c r="H2512" s="1">
        <v>1.4E7</v>
      </c>
      <c r="I2512" s="1">
        <v>7.7</v>
      </c>
      <c r="J2512" s="1">
        <f>(IMDB_Movies!$C2512-IMDB_Movies!$H2512)</f>
        <v>-12247786</v>
      </c>
    </row>
    <row r="2513" ht="14.25" customHeight="1">
      <c r="A2513" s="1" t="s">
        <v>425</v>
      </c>
      <c r="B2513" s="1">
        <v>134.0</v>
      </c>
      <c r="C2513" s="1">
        <v>8.3025853E7</v>
      </c>
      <c r="D2513" s="1" t="s">
        <v>129</v>
      </c>
      <c r="E2513" s="1" t="s">
        <v>70</v>
      </c>
      <c r="F2513" s="1" t="s">
        <v>4287</v>
      </c>
      <c r="G2513" s="1" t="s">
        <v>14</v>
      </c>
      <c r="H2513" s="1">
        <v>1.4E7</v>
      </c>
      <c r="I2513" s="1">
        <v>7.7</v>
      </c>
      <c r="J2513" s="1">
        <f>(IMDB_Movies!$C2513-IMDB_Movies!$H2513)</f>
        <v>69025853</v>
      </c>
    </row>
    <row r="2514" ht="14.25" customHeight="1">
      <c r="A2514" s="1" t="s">
        <v>3589</v>
      </c>
      <c r="B2514" s="1">
        <v>97.0</v>
      </c>
      <c r="C2514" s="1">
        <v>5.6631572E7</v>
      </c>
      <c r="D2514" s="1" t="s">
        <v>631</v>
      </c>
      <c r="E2514" s="1" t="s">
        <v>57</v>
      </c>
      <c r="F2514" s="1" t="s">
        <v>4288</v>
      </c>
      <c r="G2514" s="1" t="s">
        <v>14</v>
      </c>
      <c r="H2514" s="1">
        <v>1.2E7</v>
      </c>
      <c r="I2514" s="1">
        <v>6.8</v>
      </c>
      <c r="J2514" s="1">
        <f>(IMDB_Movies!$C2514-IMDB_Movies!$H2514)</f>
        <v>44631572</v>
      </c>
    </row>
    <row r="2515" ht="14.25" customHeight="1">
      <c r="A2515" s="1" t="s">
        <v>3662</v>
      </c>
      <c r="B2515" s="1">
        <v>107.0</v>
      </c>
      <c r="C2515" s="1">
        <v>1.5854988E7</v>
      </c>
      <c r="D2515" s="1" t="s">
        <v>129</v>
      </c>
      <c r="E2515" s="1" t="s">
        <v>70</v>
      </c>
      <c r="F2515" s="1" t="s">
        <v>4289</v>
      </c>
      <c r="G2515" s="1" t="s">
        <v>14</v>
      </c>
      <c r="H2515" s="1">
        <v>1.35E7</v>
      </c>
      <c r="I2515" s="1">
        <v>7.4</v>
      </c>
      <c r="J2515" s="1">
        <f>(IMDB_Movies!$C2515-IMDB_Movies!$H2515)</f>
        <v>2354988</v>
      </c>
    </row>
    <row r="2516" ht="14.25" customHeight="1">
      <c r="A2516" s="1" t="s">
        <v>2403</v>
      </c>
      <c r="B2516" s="1">
        <v>99.0</v>
      </c>
      <c r="C2516" s="1">
        <v>1.2282677E7</v>
      </c>
      <c r="D2516" s="1" t="s">
        <v>1877</v>
      </c>
      <c r="E2516" s="1" t="s">
        <v>57</v>
      </c>
      <c r="F2516" s="1" t="s">
        <v>4290</v>
      </c>
      <c r="G2516" s="1" t="s">
        <v>14</v>
      </c>
      <c r="H2516" s="1">
        <v>1.4E7</v>
      </c>
      <c r="I2516" s="1">
        <v>5.1</v>
      </c>
      <c r="J2516" s="1">
        <f>(IMDB_Movies!$C2516-IMDB_Movies!$H2516)</f>
        <v>-1717323</v>
      </c>
    </row>
    <row r="2517" ht="14.25" customHeight="1">
      <c r="A2517" s="1" t="s">
        <v>2985</v>
      </c>
      <c r="B2517" s="1">
        <v>124.0</v>
      </c>
      <c r="C2517" s="1">
        <v>7060876.0</v>
      </c>
      <c r="D2517" s="1" t="s">
        <v>586</v>
      </c>
      <c r="E2517" s="1" t="s">
        <v>53</v>
      </c>
      <c r="F2517" s="1" t="s">
        <v>4291</v>
      </c>
      <c r="G2517" s="1" t="s">
        <v>14</v>
      </c>
      <c r="H2517" s="1">
        <v>1.35E7</v>
      </c>
      <c r="I2517" s="1">
        <v>7.4</v>
      </c>
      <c r="J2517" s="1">
        <f>(IMDB_Movies!$C2517-IMDB_Movies!$H2517)</f>
        <v>-6439124</v>
      </c>
    </row>
    <row r="2518" ht="14.25" customHeight="1">
      <c r="A2518" s="1" t="s">
        <v>4166</v>
      </c>
      <c r="B2518" s="1">
        <v>110.0</v>
      </c>
      <c r="C2518" s="1">
        <v>1.4989761E7</v>
      </c>
      <c r="D2518" s="1" t="s">
        <v>407</v>
      </c>
      <c r="E2518" s="1" t="s">
        <v>57</v>
      </c>
      <c r="F2518" s="1" t="s">
        <v>4292</v>
      </c>
      <c r="G2518" s="1" t="s">
        <v>14</v>
      </c>
      <c r="H2518" s="1">
        <v>1.5E7</v>
      </c>
      <c r="I2518" s="1">
        <v>7.2</v>
      </c>
      <c r="J2518" s="1">
        <f>(IMDB_Movies!$C2518-IMDB_Movies!$H2518)</f>
        <v>-10239</v>
      </c>
    </row>
    <row r="2519" ht="14.25" customHeight="1">
      <c r="A2519" s="1" t="s">
        <v>1048</v>
      </c>
      <c r="B2519" s="1">
        <v>178.0</v>
      </c>
      <c r="C2519" s="1">
        <v>5501940.0</v>
      </c>
      <c r="D2519" s="1" t="s">
        <v>1148</v>
      </c>
      <c r="E2519" s="1" t="s">
        <v>53</v>
      </c>
      <c r="F2519" s="1" t="s">
        <v>4293</v>
      </c>
      <c r="G2519" s="1" t="s">
        <v>93</v>
      </c>
      <c r="H2519" s="1">
        <v>1.35E7</v>
      </c>
      <c r="I2519" s="1">
        <v>8.3</v>
      </c>
      <c r="J2519" s="1">
        <f>(IMDB_Movies!$C2519-IMDB_Movies!$H2519)</f>
        <v>-7998060</v>
      </c>
    </row>
    <row r="2520" ht="14.25" customHeight="1">
      <c r="A2520" s="1" t="s">
        <v>1258</v>
      </c>
      <c r="B2520" s="1">
        <v>125.0</v>
      </c>
      <c r="C2520" s="1">
        <v>2086345.0</v>
      </c>
      <c r="D2520" s="1" t="s">
        <v>2141</v>
      </c>
      <c r="E2520" s="1" t="s">
        <v>53</v>
      </c>
      <c r="F2520" s="1" t="s">
        <v>4294</v>
      </c>
      <c r="G2520" s="1" t="s">
        <v>164</v>
      </c>
      <c r="H2520" s="1">
        <v>1.0E7</v>
      </c>
      <c r="I2520" s="1">
        <v>8.1</v>
      </c>
      <c r="J2520" s="1">
        <f>(IMDB_Movies!$C2520-IMDB_Movies!$H2520)</f>
        <v>-7913655</v>
      </c>
    </row>
    <row r="2521" ht="14.25" customHeight="1">
      <c r="A2521" s="1" t="s">
        <v>1104</v>
      </c>
      <c r="B2521" s="1">
        <v>121.0</v>
      </c>
      <c r="C2521" s="1">
        <v>1.2392237E8</v>
      </c>
      <c r="D2521" s="1" t="s">
        <v>4295</v>
      </c>
      <c r="E2521" s="1" t="s">
        <v>53</v>
      </c>
      <c r="F2521" s="1" t="s">
        <v>4296</v>
      </c>
      <c r="G2521" s="1" t="s">
        <v>14</v>
      </c>
      <c r="H2521" s="1">
        <v>1.3E7</v>
      </c>
      <c r="I2521" s="1">
        <v>7.3</v>
      </c>
      <c r="J2521" s="1">
        <f>(IMDB_Movies!$C2521-IMDB_Movies!$H2521)</f>
        <v>110922370</v>
      </c>
    </row>
    <row r="2522" ht="14.25" customHeight="1">
      <c r="A2522" s="1" t="s">
        <v>2646</v>
      </c>
      <c r="B2522" s="1">
        <v>100.0</v>
      </c>
      <c r="C2522" s="1">
        <v>163591.0</v>
      </c>
      <c r="D2522" s="1" t="s">
        <v>57</v>
      </c>
      <c r="E2522" s="1" t="s">
        <v>57</v>
      </c>
      <c r="F2522" s="1" t="s">
        <v>4297</v>
      </c>
      <c r="G2522" s="1" t="s">
        <v>14</v>
      </c>
      <c r="H2522" s="1">
        <v>1.34E7</v>
      </c>
      <c r="I2522" s="1">
        <v>3.6</v>
      </c>
      <c r="J2522" s="1">
        <f>(IMDB_Movies!$C2522-IMDB_Movies!$H2522)</f>
        <v>-13236409</v>
      </c>
    </row>
    <row r="2523" ht="14.25" customHeight="1">
      <c r="A2523" s="1" t="s">
        <v>427</v>
      </c>
      <c r="B2523" s="1">
        <v>115.0</v>
      </c>
      <c r="C2523" s="1">
        <v>7.3000942E7</v>
      </c>
      <c r="D2523" s="1" t="s">
        <v>1418</v>
      </c>
      <c r="E2523" s="1" t="s">
        <v>66</v>
      </c>
      <c r="F2523" s="1" t="s">
        <v>4298</v>
      </c>
      <c r="G2523" s="1" t="s">
        <v>14</v>
      </c>
      <c r="H2523" s="1">
        <v>1.3E7</v>
      </c>
      <c r="I2523" s="1">
        <v>1.6</v>
      </c>
      <c r="J2523" s="1">
        <f>(IMDB_Movies!$C2523-IMDB_Movies!$H2523)</f>
        <v>60000942</v>
      </c>
    </row>
    <row r="2524" ht="14.25" customHeight="1">
      <c r="A2524" s="1" t="s">
        <v>474</v>
      </c>
      <c r="B2524" s="1">
        <v>108.0</v>
      </c>
      <c r="C2524" s="1">
        <v>1.06952327E8</v>
      </c>
      <c r="D2524" s="1" t="s">
        <v>1420</v>
      </c>
      <c r="E2524" s="1" t="s">
        <v>70</v>
      </c>
      <c r="F2524" s="1" t="s">
        <v>4299</v>
      </c>
      <c r="G2524" s="1" t="s">
        <v>14</v>
      </c>
      <c r="H2524" s="1">
        <v>1.3E7</v>
      </c>
      <c r="I2524" s="1">
        <v>8.0</v>
      </c>
      <c r="J2524" s="1">
        <f>(IMDB_Movies!$C2524-IMDB_Movies!$H2524)</f>
        <v>93952327</v>
      </c>
    </row>
    <row r="2525" ht="14.25" customHeight="1">
      <c r="A2525" s="1" t="s">
        <v>1667</v>
      </c>
      <c r="B2525" s="1">
        <v>220.0</v>
      </c>
      <c r="C2525" s="1">
        <v>5.73E7</v>
      </c>
      <c r="D2525" s="1" t="s">
        <v>723</v>
      </c>
      <c r="E2525" s="1" t="s">
        <v>62</v>
      </c>
      <c r="F2525" s="1" t="s">
        <v>4300</v>
      </c>
      <c r="G2525" s="1" t="s">
        <v>14</v>
      </c>
      <c r="H2525" s="1">
        <v>1.3E7</v>
      </c>
      <c r="I2525" s="1">
        <v>9.0</v>
      </c>
      <c r="J2525" s="1">
        <f>(IMDB_Movies!$C2525-IMDB_Movies!$H2525)</f>
        <v>44300000</v>
      </c>
    </row>
    <row r="2526" ht="14.25" customHeight="1">
      <c r="A2526" s="1" t="s">
        <v>1957</v>
      </c>
      <c r="B2526" s="1">
        <v>112.0</v>
      </c>
      <c r="C2526" s="1">
        <v>9.1038276E7</v>
      </c>
      <c r="D2526" s="1" t="s">
        <v>2592</v>
      </c>
      <c r="E2526" s="1" t="s">
        <v>70</v>
      </c>
      <c r="F2526" s="1" t="s">
        <v>4301</v>
      </c>
      <c r="G2526" s="1" t="s">
        <v>14</v>
      </c>
      <c r="H2526" s="1">
        <v>1.3E7</v>
      </c>
      <c r="I2526" s="1">
        <v>6.1</v>
      </c>
      <c r="J2526" s="1">
        <f>(IMDB_Movies!$C2526-IMDB_Movies!$H2526)</f>
        <v>78038276</v>
      </c>
    </row>
    <row r="2527" ht="14.25" customHeight="1">
      <c r="A2527" s="1" t="s">
        <v>771</v>
      </c>
      <c r="B2527" s="1">
        <v>99.0</v>
      </c>
      <c r="C2527" s="1">
        <v>4.93699E7</v>
      </c>
      <c r="D2527" s="1" t="s">
        <v>3172</v>
      </c>
      <c r="E2527" s="1" t="s">
        <v>78</v>
      </c>
      <c r="F2527" s="1" t="s">
        <v>4302</v>
      </c>
      <c r="G2527" s="1" t="s">
        <v>14</v>
      </c>
      <c r="H2527" s="1">
        <v>7000000.0</v>
      </c>
      <c r="I2527" s="1">
        <v>5.7</v>
      </c>
      <c r="J2527" s="1">
        <f>(IMDB_Movies!$C2527-IMDB_Movies!$H2527)</f>
        <v>42369900</v>
      </c>
    </row>
    <row r="2528" ht="14.25" customHeight="1">
      <c r="A2528" s="1" t="s">
        <v>3209</v>
      </c>
      <c r="B2528" s="1">
        <v>109.0</v>
      </c>
      <c r="C2528" s="1">
        <v>6.1693523E7</v>
      </c>
      <c r="D2528" s="1" t="s">
        <v>70</v>
      </c>
      <c r="E2528" s="1" t="s">
        <v>70</v>
      </c>
      <c r="F2528" s="1" t="s">
        <v>4303</v>
      </c>
      <c r="G2528" s="1" t="s">
        <v>14</v>
      </c>
      <c r="H2528" s="1">
        <v>1.3E7</v>
      </c>
      <c r="I2528" s="1">
        <v>6.8</v>
      </c>
      <c r="J2528" s="1">
        <f>(IMDB_Movies!$C2528-IMDB_Movies!$H2528)</f>
        <v>48693523</v>
      </c>
    </row>
    <row r="2529" ht="14.25" customHeight="1">
      <c r="A2529" s="1" t="s">
        <v>4304</v>
      </c>
      <c r="B2529" s="1">
        <v>83.0</v>
      </c>
      <c r="C2529" s="1">
        <v>4.6729374E7</v>
      </c>
      <c r="D2529" s="1" t="s">
        <v>3372</v>
      </c>
      <c r="E2529" s="1" t="s">
        <v>57</v>
      </c>
      <c r="F2529" s="1" t="s">
        <v>4305</v>
      </c>
      <c r="G2529" s="1" t="s">
        <v>14</v>
      </c>
      <c r="H2529" s="1">
        <v>1.3E7</v>
      </c>
      <c r="I2529" s="1">
        <v>5.5</v>
      </c>
      <c r="J2529" s="1">
        <f>(IMDB_Movies!$C2529-IMDB_Movies!$H2529)</f>
        <v>33729374</v>
      </c>
    </row>
    <row r="2530" ht="14.25" customHeight="1">
      <c r="A2530" s="1" t="s">
        <v>4306</v>
      </c>
      <c r="B2530" s="1">
        <v>107.0</v>
      </c>
      <c r="C2530" s="1">
        <v>4.4726644E7</v>
      </c>
      <c r="D2530" s="1" t="s">
        <v>3333</v>
      </c>
      <c r="E2530" s="1" t="s">
        <v>12</v>
      </c>
      <c r="F2530" s="1" t="s">
        <v>4307</v>
      </c>
      <c r="G2530" s="1" t="s">
        <v>14</v>
      </c>
      <c r="H2530" s="1">
        <v>1.3E7</v>
      </c>
      <c r="I2530" s="1">
        <v>6.8</v>
      </c>
      <c r="J2530" s="1">
        <f>(IMDB_Movies!$C2530-IMDB_Movies!$H2530)</f>
        <v>31726644</v>
      </c>
    </row>
    <row r="2531" ht="14.25" customHeight="1">
      <c r="A2531" s="1" t="s">
        <v>4308</v>
      </c>
      <c r="B2531" s="1">
        <v>102.0</v>
      </c>
      <c r="C2531" s="1">
        <v>4.4134898E7</v>
      </c>
      <c r="D2531" s="1" t="s">
        <v>917</v>
      </c>
      <c r="E2531" s="1" t="s">
        <v>57</v>
      </c>
      <c r="F2531" s="1" t="s">
        <v>4309</v>
      </c>
      <c r="G2531" s="1" t="s">
        <v>14</v>
      </c>
      <c r="H2531" s="1">
        <v>1.3E7</v>
      </c>
      <c r="I2531" s="1">
        <v>7.3</v>
      </c>
      <c r="J2531" s="1">
        <f>(IMDB_Movies!$C2531-IMDB_Movies!$H2531)</f>
        <v>31134898</v>
      </c>
    </row>
    <row r="2532" ht="14.25" customHeight="1">
      <c r="A2532" s="1" t="s">
        <v>2403</v>
      </c>
      <c r="B2532" s="1">
        <v>100.0</v>
      </c>
      <c r="C2532" s="1">
        <v>4.8637684E7</v>
      </c>
      <c r="D2532" s="1" t="s">
        <v>631</v>
      </c>
      <c r="E2532" s="1" t="s">
        <v>57</v>
      </c>
      <c r="F2532" s="1" t="s">
        <v>4310</v>
      </c>
      <c r="G2532" s="1" t="s">
        <v>14</v>
      </c>
      <c r="H2532" s="1">
        <v>1.25E7</v>
      </c>
      <c r="I2532" s="1">
        <v>6.1</v>
      </c>
      <c r="J2532" s="1">
        <f>(IMDB_Movies!$C2532-IMDB_Movies!$H2532)</f>
        <v>36137684</v>
      </c>
    </row>
    <row r="2533" ht="14.25" customHeight="1">
      <c r="A2533" s="1" t="s">
        <v>2484</v>
      </c>
      <c r="B2533" s="1">
        <v>97.0</v>
      </c>
      <c r="C2533" s="1">
        <v>3.8176108E7</v>
      </c>
      <c r="D2533" s="1" t="s">
        <v>545</v>
      </c>
      <c r="E2533" s="1" t="s">
        <v>57</v>
      </c>
      <c r="F2533" s="1" t="s">
        <v>4311</v>
      </c>
      <c r="G2533" s="1" t="s">
        <v>14</v>
      </c>
      <c r="H2533" s="1">
        <v>1.6E7</v>
      </c>
      <c r="I2533" s="1">
        <v>7.2</v>
      </c>
      <c r="J2533" s="1">
        <f>(IMDB_Movies!$C2533-IMDB_Movies!$H2533)</f>
        <v>22176108</v>
      </c>
    </row>
    <row r="2534" ht="14.25" customHeight="1">
      <c r="A2534" s="1" t="s">
        <v>4312</v>
      </c>
      <c r="B2534" s="1">
        <v>92.0</v>
      </c>
      <c r="C2534" s="1">
        <v>2.8972187E7</v>
      </c>
      <c r="D2534" s="1" t="s">
        <v>57</v>
      </c>
      <c r="E2534" s="1" t="s">
        <v>57</v>
      </c>
      <c r="F2534" s="1" t="s">
        <v>4313</v>
      </c>
      <c r="G2534" s="1" t="s">
        <v>14</v>
      </c>
      <c r="H2534" s="1">
        <v>1.3E7</v>
      </c>
      <c r="I2534" s="1">
        <v>5.9</v>
      </c>
      <c r="J2534" s="1">
        <f>(IMDB_Movies!$C2534-IMDB_Movies!$H2534)</f>
        <v>15972187</v>
      </c>
    </row>
    <row r="2535" ht="14.25" customHeight="1">
      <c r="A2535" s="1" t="s">
        <v>4314</v>
      </c>
      <c r="B2535" s="1">
        <v>84.0</v>
      </c>
      <c r="C2535" s="1">
        <v>2.79794E7</v>
      </c>
      <c r="D2535" s="1" t="s">
        <v>653</v>
      </c>
      <c r="E2535" s="1" t="s">
        <v>12</v>
      </c>
      <c r="F2535" s="1" t="s">
        <v>4315</v>
      </c>
      <c r="G2535" s="1" t="s">
        <v>14</v>
      </c>
      <c r="H2535" s="1">
        <v>8200000.0</v>
      </c>
      <c r="I2535" s="1">
        <v>6.1</v>
      </c>
      <c r="J2535" s="1">
        <f>(IMDB_Movies!$C2535-IMDB_Movies!$H2535)</f>
        <v>19779400</v>
      </c>
    </row>
    <row r="2536" ht="14.25" customHeight="1">
      <c r="A2536" s="1" t="s">
        <v>1760</v>
      </c>
      <c r="B2536" s="1">
        <v>86.0</v>
      </c>
      <c r="C2536" s="1">
        <v>5.4257433E7</v>
      </c>
      <c r="D2536" s="1" t="s">
        <v>1527</v>
      </c>
      <c r="E2536" s="1" t="s">
        <v>70</v>
      </c>
      <c r="F2536" s="1" t="s">
        <v>4316</v>
      </c>
      <c r="G2536" s="1" t="s">
        <v>14</v>
      </c>
      <c r="H2536" s="1">
        <v>1.7E7</v>
      </c>
      <c r="I2536" s="1">
        <v>6.8</v>
      </c>
      <c r="J2536" s="1">
        <f>(IMDB_Movies!$C2536-IMDB_Movies!$H2536)</f>
        <v>37257433</v>
      </c>
    </row>
    <row r="2537" ht="14.25" customHeight="1">
      <c r="A2537" s="1" t="s">
        <v>4317</v>
      </c>
      <c r="B2537" s="1">
        <v>120.0</v>
      </c>
      <c r="C2537" s="1">
        <v>23947.0</v>
      </c>
      <c r="D2537" s="1" t="s">
        <v>1049</v>
      </c>
      <c r="E2537" s="1" t="s">
        <v>96</v>
      </c>
      <c r="F2537" s="1" t="s">
        <v>4318</v>
      </c>
      <c r="G2537" s="1" t="s">
        <v>14</v>
      </c>
      <c r="H2537" s="1">
        <v>1.3E7</v>
      </c>
      <c r="I2537" s="1">
        <v>7.7</v>
      </c>
      <c r="J2537" s="1">
        <f>(IMDB_Movies!$C2537-IMDB_Movies!$H2537)</f>
        <v>-12976053</v>
      </c>
    </row>
    <row r="2538" ht="14.25" customHeight="1">
      <c r="A2538" s="1" t="s">
        <v>3587</v>
      </c>
      <c r="B2538" s="1">
        <v>89.0</v>
      </c>
      <c r="C2538" s="1">
        <v>6.0008303E7</v>
      </c>
      <c r="D2538" s="1" t="s">
        <v>866</v>
      </c>
      <c r="E2538" s="1" t="s">
        <v>43</v>
      </c>
      <c r="F2538" s="1" t="s">
        <v>4319</v>
      </c>
      <c r="G2538" s="1" t="s">
        <v>14</v>
      </c>
      <c r="H2538" s="1">
        <v>1.3E7</v>
      </c>
      <c r="I2538" s="1">
        <v>4.9</v>
      </c>
      <c r="J2538" s="1">
        <f>(IMDB_Movies!$C2538-IMDB_Movies!$H2538)</f>
        <v>47008303</v>
      </c>
    </row>
    <row r="2539" ht="14.25" customHeight="1">
      <c r="A2539" s="1" t="s">
        <v>4320</v>
      </c>
      <c r="B2539" s="1">
        <v>117.0</v>
      </c>
      <c r="C2539" s="1">
        <v>4.9121934E7</v>
      </c>
      <c r="D2539" s="1" t="s">
        <v>545</v>
      </c>
      <c r="E2539" s="1" t="s">
        <v>57</v>
      </c>
      <c r="F2539" s="1" t="s">
        <v>4321</v>
      </c>
      <c r="G2539" s="1" t="s">
        <v>14</v>
      </c>
      <c r="H2539" s="1">
        <v>1.3E7</v>
      </c>
      <c r="I2539" s="1">
        <v>6.1</v>
      </c>
      <c r="J2539" s="1">
        <f>(IMDB_Movies!$C2539-IMDB_Movies!$H2539)</f>
        <v>36121934</v>
      </c>
    </row>
    <row r="2540" ht="14.25" customHeight="1">
      <c r="A2540" s="1" t="s">
        <v>3629</v>
      </c>
      <c r="B2540" s="1">
        <v>97.0</v>
      </c>
      <c r="C2540" s="1">
        <v>2.7141959E7</v>
      </c>
      <c r="D2540" s="1" t="s">
        <v>4322</v>
      </c>
      <c r="E2540" s="1" t="s">
        <v>57</v>
      </c>
      <c r="F2540" s="1" t="s">
        <v>4323</v>
      </c>
      <c r="G2540" s="1" t="s">
        <v>14</v>
      </c>
      <c r="H2540" s="1">
        <v>1.8E7</v>
      </c>
      <c r="I2540" s="1">
        <v>2.5</v>
      </c>
      <c r="J2540" s="1">
        <f>(IMDB_Movies!$C2540-IMDB_Movies!$H2540)</f>
        <v>9141959</v>
      </c>
    </row>
    <row r="2541" ht="14.25" customHeight="1">
      <c r="A2541" s="1" t="s">
        <v>4324</v>
      </c>
      <c r="B2541" s="1">
        <v>91.0</v>
      </c>
      <c r="C2541" s="1">
        <v>2.7052167E7</v>
      </c>
      <c r="D2541" s="1" t="s">
        <v>212</v>
      </c>
      <c r="E2541" s="1" t="s">
        <v>12</v>
      </c>
      <c r="F2541" s="1" t="s">
        <v>4325</v>
      </c>
      <c r="G2541" s="1" t="s">
        <v>14</v>
      </c>
      <c r="H2541" s="1">
        <v>1.3E7</v>
      </c>
      <c r="I2541" s="1">
        <v>6.1</v>
      </c>
      <c r="J2541" s="1">
        <f>(IMDB_Movies!$C2541-IMDB_Movies!$H2541)</f>
        <v>14052167</v>
      </c>
    </row>
    <row r="2542" ht="14.25" customHeight="1">
      <c r="A2542" s="1" t="s">
        <v>4326</v>
      </c>
      <c r="B2542" s="1">
        <v>100.0</v>
      </c>
      <c r="C2542" s="1">
        <v>2.6539321E7</v>
      </c>
      <c r="D2542" s="1" t="s">
        <v>1377</v>
      </c>
      <c r="E2542" s="1" t="s">
        <v>57</v>
      </c>
      <c r="F2542" s="1" t="s">
        <v>4327</v>
      </c>
      <c r="G2542" s="1" t="s">
        <v>14</v>
      </c>
      <c r="H2542" s="1">
        <v>1.3E7</v>
      </c>
      <c r="I2542" s="1">
        <v>5.9</v>
      </c>
      <c r="J2542" s="1">
        <f>(IMDB_Movies!$C2542-IMDB_Movies!$H2542)</f>
        <v>13539321</v>
      </c>
    </row>
    <row r="2543" ht="14.25" customHeight="1">
      <c r="A2543" s="1" t="s">
        <v>4328</v>
      </c>
      <c r="B2543" s="1">
        <v>72.0</v>
      </c>
      <c r="C2543" s="1">
        <v>2.8501605E7</v>
      </c>
      <c r="D2543" s="1" t="s">
        <v>2475</v>
      </c>
      <c r="E2543" s="1" t="s">
        <v>78</v>
      </c>
      <c r="F2543" s="1" t="s">
        <v>4329</v>
      </c>
      <c r="G2543" s="1" t="s">
        <v>14</v>
      </c>
      <c r="H2543" s="1">
        <v>1.3E7</v>
      </c>
      <c r="I2543" s="1">
        <v>5.7</v>
      </c>
      <c r="J2543" s="1">
        <f>(IMDB_Movies!$C2543-IMDB_Movies!$H2543)</f>
        <v>15501605</v>
      </c>
    </row>
    <row r="2544" ht="14.25" customHeight="1">
      <c r="A2544" s="1" t="s">
        <v>4330</v>
      </c>
      <c r="B2544" s="1">
        <v>84.0</v>
      </c>
      <c r="C2544" s="1">
        <v>5.2543632E7</v>
      </c>
      <c r="D2544" s="1" t="s">
        <v>581</v>
      </c>
      <c r="E2544" s="1" t="s">
        <v>62</v>
      </c>
      <c r="F2544" s="1" t="s">
        <v>4331</v>
      </c>
      <c r="G2544" s="1" t="s">
        <v>14</v>
      </c>
      <c r="H2544" s="1">
        <v>1.32E7</v>
      </c>
      <c r="I2544" s="1">
        <v>5.6</v>
      </c>
      <c r="J2544" s="1">
        <f>(IMDB_Movies!$C2544-IMDB_Movies!$H2544)</f>
        <v>39343632</v>
      </c>
    </row>
    <row r="2545" ht="14.25" customHeight="1">
      <c r="A2545" s="1" t="s">
        <v>1154</v>
      </c>
      <c r="B2545" s="1">
        <v>126.0</v>
      </c>
      <c r="C2545" s="1">
        <v>2.5592632E7</v>
      </c>
      <c r="D2545" s="1" t="s">
        <v>82</v>
      </c>
      <c r="E2545" s="1" t="s">
        <v>82</v>
      </c>
      <c r="F2545" s="1" t="s">
        <v>4332</v>
      </c>
      <c r="G2545" s="1" t="s">
        <v>14</v>
      </c>
      <c r="H2545" s="1">
        <v>1.8E7</v>
      </c>
      <c r="I2545" s="1">
        <v>7.2</v>
      </c>
      <c r="J2545" s="1">
        <f>(IMDB_Movies!$C2545-IMDB_Movies!$H2545)</f>
        <v>7592632</v>
      </c>
    </row>
    <row r="2546" ht="14.25" customHeight="1">
      <c r="A2546" s="1" t="s">
        <v>4333</v>
      </c>
      <c r="B2546" s="1">
        <v>108.0</v>
      </c>
      <c r="C2546" s="1">
        <v>2.5440971E7</v>
      </c>
      <c r="D2546" s="1" t="s">
        <v>815</v>
      </c>
      <c r="E2546" s="1" t="s">
        <v>70</v>
      </c>
      <c r="F2546" s="1" t="s">
        <v>4334</v>
      </c>
      <c r="G2546" s="1" t="s">
        <v>14</v>
      </c>
      <c r="H2546" s="1">
        <v>1.5E7</v>
      </c>
      <c r="I2546" s="1">
        <v>7.7</v>
      </c>
      <c r="J2546" s="1">
        <f>(IMDB_Movies!$C2546-IMDB_Movies!$H2546)</f>
        <v>10440971</v>
      </c>
    </row>
    <row r="2547" ht="14.25" customHeight="1">
      <c r="A2547" s="1" t="s">
        <v>672</v>
      </c>
      <c r="B2547" s="1">
        <v>112.0</v>
      </c>
      <c r="C2547" s="1">
        <v>2.2858926E7</v>
      </c>
      <c r="D2547" s="1" t="s">
        <v>2615</v>
      </c>
      <c r="E2547" s="1" t="s">
        <v>57</v>
      </c>
      <c r="F2547" s="1" t="s">
        <v>4335</v>
      </c>
      <c r="G2547" s="1" t="s">
        <v>14</v>
      </c>
      <c r="H2547" s="1">
        <v>1.3E7</v>
      </c>
      <c r="I2547" s="1">
        <v>7.8</v>
      </c>
      <c r="J2547" s="1">
        <f>(IMDB_Movies!$C2547-IMDB_Movies!$H2547)</f>
        <v>9858926</v>
      </c>
    </row>
    <row r="2548" ht="14.25" customHeight="1">
      <c r="A2548" s="1" t="s">
        <v>4336</v>
      </c>
      <c r="B2548" s="1">
        <v>90.0</v>
      </c>
      <c r="C2548" s="1">
        <v>2.2235901E7</v>
      </c>
      <c r="D2548" s="1" t="s">
        <v>631</v>
      </c>
      <c r="E2548" s="1" t="s">
        <v>57</v>
      </c>
      <c r="F2548" s="1" t="s">
        <v>4337</v>
      </c>
      <c r="G2548" s="1" t="s">
        <v>14</v>
      </c>
      <c r="H2548" s="1">
        <v>6000000.0</v>
      </c>
      <c r="I2548" s="1">
        <v>6.1</v>
      </c>
      <c r="J2548" s="1">
        <f>(IMDB_Movies!$C2548-IMDB_Movies!$H2548)</f>
        <v>16235901</v>
      </c>
    </row>
    <row r="2549" ht="14.25" customHeight="1">
      <c r="A2549" s="1" t="s">
        <v>569</v>
      </c>
      <c r="B2549" s="1">
        <v>91.0</v>
      </c>
      <c r="C2549" s="1">
        <v>3.8916903E7</v>
      </c>
      <c r="D2549" s="1" t="s">
        <v>4338</v>
      </c>
      <c r="E2549" s="1" t="s">
        <v>43</v>
      </c>
      <c r="F2549" s="1" t="s">
        <v>4339</v>
      </c>
      <c r="G2549" s="1" t="s">
        <v>14</v>
      </c>
      <c r="H2549" s="1">
        <v>1.3E7</v>
      </c>
      <c r="I2549" s="1">
        <v>5.8</v>
      </c>
      <c r="J2549" s="1">
        <f>(IMDB_Movies!$C2549-IMDB_Movies!$H2549)</f>
        <v>25916903</v>
      </c>
    </row>
    <row r="2550" ht="14.25" customHeight="1">
      <c r="A2550" s="1" t="s">
        <v>1850</v>
      </c>
      <c r="B2550" s="1">
        <v>135.0</v>
      </c>
      <c r="C2550" s="1">
        <v>1.6929123E7</v>
      </c>
      <c r="D2550" s="1" t="s">
        <v>129</v>
      </c>
      <c r="E2550" s="1" t="s">
        <v>70</v>
      </c>
      <c r="F2550" s="1" t="s">
        <v>4340</v>
      </c>
      <c r="G2550" s="1" t="s">
        <v>14</v>
      </c>
      <c r="H2550" s="1">
        <v>1.4E7</v>
      </c>
      <c r="I2550" s="1">
        <v>6.5</v>
      </c>
      <c r="J2550" s="1">
        <f>(IMDB_Movies!$C2550-IMDB_Movies!$H2550)</f>
        <v>2929123</v>
      </c>
    </row>
    <row r="2551" ht="14.25" customHeight="1">
      <c r="A2551" s="1" t="s">
        <v>1300</v>
      </c>
      <c r="B2551" s="1">
        <v>141.0</v>
      </c>
      <c r="C2551" s="1">
        <v>1.3753931E7</v>
      </c>
      <c r="D2551" s="1" t="s">
        <v>734</v>
      </c>
      <c r="E2551" s="1" t="s">
        <v>70</v>
      </c>
      <c r="F2551" s="1" t="s">
        <v>4341</v>
      </c>
      <c r="G2551" s="1" t="s">
        <v>124</v>
      </c>
      <c r="H2551" s="1">
        <v>1.9E7</v>
      </c>
      <c r="I2551" s="1">
        <v>7.9</v>
      </c>
      <c r="J2551" s="1">
        <f>(IMDB_Movies!$C2551-IMDB_Movies!$H2551)</f>
        <v>-5246069</v>
      </c>
    </row>
    <row r="2552" ht="14.25" customHeight="1">
      <c r="A2552" s="1" t="s">
        <v>4342</v>
      </c>
      <c r="B2552" s="1">
        <v>104.0</v>
      </c>
      <c r="C2552" s="1">
        <v>1.099644E7</v>
      </c>
      <c r="D2552" s="1" t="s">
        <v>292</v>
      </c>
      <c r="E2552" s="1" t="s">
        <v>43</v>
      </c>
      <c r="F2552" s="1" t="s">
        <v>4343</v>
      </c>
      <c r="G2552" s="1" t="s">
        <v>14</v>
      </c>
      <c r="H2552" s="1">
        <v>1.3E7</v>
      </c>
      <c r="I2552" s="1">
        <v>6.3</v>
      </c>
      <c r="J2552" s="1">
        <f>(IMDB_Movies!$C2552-IMDB_Movies!$H2552)</f>
        <v>-2003560</v>
      </c>
    </row>
    <row r="2553" ht="14.25" customHeight="1">
      <c r="A2553" s="1" t="s">
        <v>4344</v>
      </c>
      <c r="B2553" s="1">
        <v>84.0</v>
      </c>
      <c r="C2553" s="1">
        <v>8026971.0</v>
      </c>
      <c r="D2553" s="1" t="s">
        <v>631</v>
      </c>
      <c r="E2553" s="1" t="s">
        <v>57</v>
      </c>
      <c r="F2553" s="1" t="s">
        <v>4345</v>
      </c>
      <c r="G2553" s="1" t="s">
        <v>14</v>
      </c>
      <c r="H2553" s="1">
        <v>1.3E7</v>
      </c>
      <c r="I2553" s="1">
        <v>3.8</v>
      </c>
      <c r="J2553" s="1">
        <f>(IMDB_Movies!$C2553-IMDB_Movies!$H2553)</f>
        <v>-4973029</v>
      </c>
    </row>
    <row r="2554" ht="14.25" customHeight="1">
      <c r="A2554" s="1" t="s">
        <v>4346</v>
      </c>
      <c r="B2554" s="1">
        <v>118.0</v>
      </c>
      <c r="C2554" s="1">
        <v>1.4677654E7</v>
      </c>
      <c r="D2554" s="1" t="s">
        <v>70</v>
      </c>
      <c r="E2554" s="1" t="s">
        <v>70</v>
      </c>
      <c r="F2554" s="1" t="s">
        <v>4347</v>
      </c>
      <c r="G2554" s="1" t="s">
        <v>14</v>
      </c>
      <c r="H2554" s="1">
        <v>1.3E7</v>
      </c>
      <c r="I2554" s="1">
        <v>8.3</v>
      </c>
      <c r="J2554" s="1">
        <f>(IMDB_Movies!$C2554-IMDB_Movies!$H2554)</f>
        <v>1677654</v>
      </c>
    </row>
    <row r="2555" ht="14.25" customHeight="1">
      <c r="A2555" s="1" t="s">
        <v>4348</v>
      </c>
      <c r="B2555" s="1">
        <v>82.0</v>
      </c>
      <c r="C2555" s="1">
        <v>9975684.0</v>
      </c>
      <c r="D2555" s="1" t="s">
        <v>57</v>
      </c>
      <c r="E2555" s="1" t="s">
        <v>57</v>
      </c>
      <c r="F2555" s="1" t="s">
        <v>4349</v>
      </c>
      <c r="G2555" s="1" t="s">
        <v>14</v>
      </c>
      <c r="H2555" s="1">
        <v>1.3E7</v>
      </c>
      <c r="I2555" s="1">
        <v>6.4</v>
      </c>
      <c r="J2555" s="1">
        <f>(IMDB_Movies!$C2555-IMDB_Movies!$H2555)</f>
        <v>-3024316</v>
      </c>
    </row>
    <row r="2556" ht="14.25" customHeight="1">
      <c r="A2556" s="1" t="s">
        <v>4350</v>
      </c>
      <c r="B2556" s="1">
        <v>95.0</v>
      </c>
      <c r="C2556" s="1">
        <v>7881335.0</v>
      </c>
      <c r="D2556" s="1" t="s">
        <v>2026</v>
      </c>
      <c r="E2556" s="1" t="s">
        <v>57</v>
      </c>
      <c r="F2556" s="1" t="s">
        <v>4351</v>
      </c>
      <c r="G2556" s="1" t="s">
        <v>14</v>
      </c>
      <c r="H2556" s="1">
        <v>1.3E7</v>
      </c>
      <c r="I2556" s="1">
        <v>6.7</v>
      </c>
      <c r="J2556" s="1">
        <f>(IMDB_Movies!$C2556-IMDB_Movies!$H2556)</f>
        <v>-5118665</v>
      </c>
    </row>
    <row r="2557" ht="14.25" customHeight="1">
      <c r="A2557" s="1" t="s">
        <v>3532</v>
      </c>
      <c r="B2557" s="1">
        <v>94.0</v>
      </c>
      <c r="C2557" s="1">
        <v>6241697.0</v>
      </c>
      <c r="D2557" s="1" t="s">
        <v>57</v>
      </c>
      <c r="E2557" s="1" t="s">
        <v>57</v>
      </c>
      <c r="F2557" s="1" t="s">
        <v>4352</v>
      </c>
      <c r="G2557" s="1" t="s">
        <v>14</v>
      </c>
      <c r="H2557" s="1">
        <v>1.3E7</v>
      </c>
      <c r="I2557" s="1">
        <v>6.1</v>
      </c>
      <c r="J2557" s="1">
        <f>(IMDB_Movies!$C2557-IMDB_Movies!$H2557)</f>
        <v>-6758303</v>
      </c>
    </row>
    <row r="2558" ht="14.25" customHeight="1">
      <c r="A2558" s="1" t="s">
        <v>4353</v>
      </c>
      <c r="B2558" s="1">
        <v>99.0</v>
      </c>
      <c r="C2558" s="1">
        <v>5871603.0</v>
      </c>
      <c r="D2558" s="1" t="s">
        <v>1420</v>
      </c>
      <c r="E2558" s="1" t="s">
        <v>70</v>
      </c>
      <c r="F2558" s="1" t="s">
        <v>4354</v>
      </c>
      <c r="G2558" s="1" t="s">
        <v>14</v>
      </c>
      <c r="H2558" s="1">
        <v>1.3E7</v>
      </c>
      <c r="I2558" s="1">
        <v>6.0</v>
      </c>
      <c r="J2558" s="1">
        <f>(IMDB_Movies!$C2558-IMDB_Movies!$H2558)</f>
        <v>-7128397</v>
      </c>
    </row>
    <row r="2559" ht="14.25" customHeight="1">
      <c r="A2559" s="1" t="s">
        <v>4355</v>
      </c>
      <c r="B2559" s="1">
        <v>121.0</v>
      </c>
      <c r="C2559" s="1">
        <v>1.6574731E7</v>
      </c>
      <c r="D2559" s="1" t="s">
        <v>2099</v>
      </c>
      <c r="E2559" s="1" t="s">
        <v>70</v>
      </c>
      <c r="F2559" s="1" t="s">
        <v>4356</v>
      </c>
      <c r="G2559" s="1" t="s">
        <v>14</v>
      </c>
      <c r="H2559" s="1">
        <v>1.3E7</v>
      </c>
      <c r="I2559" s="1">
        <v>5.8</v>
      </c>
      <c r="J2559" s="1">
        <f>(IMDB_Movies!$C2559-IMDB_Movies!$H2559)</f>
        <v>3574731</v>
      </c>
    </row>
    <row r="2560" ht="14.25" customHeight="1">
      <c r="A2560" s="1" t="s">
        <v>4357</v>
      </c>
      <c r="B2560" s="1">
        <v>84.0</v>
      </c>
      <c r="C2560" s="1">
        <v>5002310.0</v>
      </c>
      <c r="D2560" s="1" t="s">
        <v>4358</v>
      </c>
      <c r="E2560" s="1" t="s">
        <v>43</v>
      </c>
      <c r="F2560" s="1" t="s">
        <v>4359</v>
      </c>
      <c r="G2560" s="1" t="s">
        <v>14</v>
      </c>
      <c r="H2560" s="1">
        <v>1.3E7</v>
      </c>
      <c r="I2560" s="1">
        <v>5.6</v>
      </c>
      <c r="J2560" s="1">
        <f>(IMDB_Movies!$C2560-IMDB_Movies!$H2560)</f>
        <v>-7997690</v>
      </c>
    </row>
    <row r="2561" ht="14.25" customHeight="1">
      <c r="A2561" s="1" t="s">
        <v>4360</v>
      </c>
      <c r="B2561" s="1">
        <v>93.0</v>
      </c>
      <c r="C2561" s="1">
        <v>4919896.0</v>
      </c>
      <c r="D2561" s="1" t="s">
        <v>2026</v>
      </c>
      <c r="E2561" s="1" t="s">
        <v>57</v>
      </c>
      <c r="F2561" s="1" t="s">
        <v>4361</v>
      </c>
      <c r="G2561" s="1" t="s">
        <v>14</v>
      </c>
      <c r="H2561" s="1">
        <v>1.3E7</v>
      </c>
      <c r="I2561" s="1">
        <v>6.1</v>
      </c>
      <c r="J2561" s="1">
        <f>(IMDB_Movies!$C2561-IMDB_Movies!$H2561)</f>
        <v>-8080104</v>
      </c>
    </row>
    <row r="2562" ht="14.25" customHeight="1">
      <c r="A2562" s="1" t="s">
        <v>3471</v>
      </c>
      <c r="B2562" s="1">
        <v>93.0</v>
      </c>
      <c r="C2562" s="1">
        <v>2.5675765E7</v>
      </c>
      <c r="D2562" s="1" t="s">
        <v>57</v>
      </c>
      <c r="E2562" s="1" t="s">
        <v>57</v>
      </c>
      <c r="F2562" s="1" t="s">
        <v>4362</v>
      </c>
      <c r="G2562" s="1" t="s">
        <v>14</v>
      </c>
      <c r="H2562" s="1">
        <v>1.3E7</v>
      </c>
      <c r="I2562" s="1">
        <v>5.9</v>
      </c>
      <c r="J2562" s="1">
        <f>(IMDB_Movies!$C2562-IMDB_Movies!$H2562)</f>
        <v>12675765</v>
      </c>
    </row>
    <row r="2563" ht="14.25" customHeight="1">
      <c r="A2563" s="1" t="s">
        <v>4363</v>
      </c>
      <c r="B2563" s="1">
        <v>120.0</v>
      </c>
      <c r="C2563" s="1">
        <v>4857376.0</v>
      </c>
      <c r="D2563" s="1" t="s">
        <v>545</v>
      </c>
      <c r="E2563" s="1" t="s">
        <v>57</v>
      </c>
      <c r="F2563" s="1" t="s">
        <v>4364</v>
      </c>
      <c r="G2563" s="1" t="s">
        <v>90</v>
      </c>
      <c r="H2563" s="1">
        <v>1.3E7</v>
      </c>
      <c r="I2563" s="1">
        <v>7.3</v>
      </c>
      <c r="J2563" s="1">
        <f>(IMDB_Movies!$C2563-IMDB_Movies!$H2563)</f>
        <v>-8142624</v>
      </c>
    </row>
    <row r="2564" ht="14.25" customHeight="1">
      <c r="A2564" s="1" t="s">
        <v>1514</v>
      </c>
      <c r="B2564" s="1">
        <v>112.0</v>
      </c>
      <c r="C2564" s="1">
        <v>3169424.0</v>
      </c>
      <c r="D2564" s="1" t="s">
        <v>1328</v>
      </c>
      <c r="E2564" s="1" t="s">
        <v>70</v>
      </c>
      <c r="F2564" s="1" t="s">
        <v>4365</v>
      </c>
      <c r="G2564" s="1" t="s">
        <v>14</v>
      </c>
      <c r="H2564" s="1">
        <v>1.3E7</v>
      </c>
      <c r="I2564" s="1">
        <v>6.8</v>
      </c>
      <c r="J2564" s="1">
        <f>(IMDB_Movies!$C2564-IMDB_Movies!$H2564)</f>
        <v>-9830576</v>
      </c>
    </row>
    <row r="2565" ht="14.25" customHeight="1">
      <c r="A2565" s="1" t="s">
        <v>650</v>
      </c>
      <c r="B2565" s="1">
        <v>107.0</v>
      </c>
      <c r="C2565" s="1">
        <v>1.8004225E7</v>
      </c>
      <c r="D2565" s="1" t="s">
        <v>545</v>
      </c>
      <c r="E2565" s="1" t="s">
        <v>57</v>
      </c>
      <c r="F2565" s="1" t="s">
        <v>4366</v>
      </c>
      <c r="G2565" s="1" t="s">
        <v>14</v>
      </c>
      <c r="H2565" s="1">
        <v>1.3E7</v>
      </c>
      <c r="I2565" s="1">
        <v>5.7</v>
      </c>
      <c r="J2565" s="1">
        <f>(IMDB_Movies!$C2565-IMDB_Movies!$H2565)</f>
        <v>5004225</v>
      </c>
    </row>
    <row r="2566" ht="14.25" customHeight="1">
      <c r="A2566" s="1" t="s">
        <v>4367</v>
      </c>
      <c r="B2566" s="1">
        <v>112.0</v>
      </c>
      <c r="C2566" s="1">
        <v>3058380.0</v>
      </c>
      <c r="D2566" s="1" t="s">
        <v>129</v>
      </c>
      <c r="E2566" s="1" t="s">
        <v>70</v>
      </c>
      <c r="F2566" s="1" t="s">
        <v>4368</v>
      </c>
      <c r="G2566" s="1" t="s">
        <v>90</v>
      </c>
      <c r="H2566" s="1">
        <v>1.0E8</v>
      </c>
      <c r="I2566" s="1">
        <v>7.3</v>
      </c>
      <c r="J2566" s="1">
        <f>(IMDB_Movies!$C2566-IMDB_Movies!$H2566)</f>
        <v>-96941620</v>
      </c>
    </row>
    <row r="2567" ht="14.25" customHeight="1">
      <c r="A2567" s="1" t="s">
        <v>3242</v>
      </c>
      <c r="B2567" s="1">
        <v>96.0</v>
      </c>
      <c r="C2567" s="1">
        <v>3074838.0</v>
      </c>
      <c r="D2567" s="1" t="s">
        <v>1160</v>
      </c>
      <c r="E2567" s="1" t="s">
        <v>70</v>
      </c>
      <c r="F2567" s="1" t="s">
        <v>4369</v>
      </c>
      <c r="G2567" s="1" t="s">
        <v>14</v>
      </c>
      <c r="H2567" s="1">
        <v>1.1E7</v>
      </c>
      <c r="I2567" s="1">
        <v>6.3</v>
      </c>
      <c r="J2567" s="1">
        <f>(IMDB_Movies!$C2567-IMDB_Movies!$H2567)</f>
        <v>-7925162</v>
      </c>
    </row>
    <row r="2568" ht="14.25" customHeight="1">
      <c r="A2568" s="1" t="s">
        <v>4370</v>
      </c>
      <c r="B2568" s="1">
        <v>91.0</v>
      </c>
      <c r="C2568" s="1">
        <v>2104000.0</v>
      </c>
      <c r="D2568" s="1" t="s">
        <v>3004</v>
      </c>
      <c r="E2568" s="1" t="s">
        <v>57</v>
      </c>
      <c r="F2568" s="1" t="s">
        <v>4371</v>
      </c>
      <c r="G2568" s="1" t="s">
        <v>14</v>
      </c>
      <c r="H2568" s="1">
        <v>1.3E7</v>
      </c>
      <c r="I2568" s="1">
        <v>5.9</v>
      </c>
      <c r="J2568" s="1">
        <f>(IMDB_Movies!$C2568-IMDB_Movies!$H2568)</f>
        <v>-10896000</v>
      </c>
    </row>
    <row r="2569" ht="14.25" customHeight="1">
      <c r="A2569" s="1" t="s">
        <v>3286</v>
      </c>
      <c r="B2569" s="1">
        <v>125.0</v>
      </c>
      <c r="C2569" s="1">
        <v>1172769.0</v>
      </c>
      <c r="D2569" s="1" t="s">
        <v>684</v>
      </c>
      <c r="E2569" s="1" t="s">
        <v>53</v>
      </c>
      <c r="F2569" s="1" t="s">
        <v>4372</v>
      </c>
      <c r="G2569" s="1" t="s">
        <v>14</v>
      </c>
      <c r="H2569" s="1">
        <v>1.3E7</v>
      </c>
      <c r="I2569" s="1">
        <v>7.1</v>
      </c>
      <c r="J2569" s="1">
        <f>(IMDB_Movies!$C2569-IMDB_Movies!$H2569)</f>
        <v>-11827231</v>
      </c>
    </row>
    <row r="2570" ht="14.25" customHeight="1">
      <c r="A2570" s="1" t="s">
        <v>4373</v>
      </c>
      <c r="B2570" s="1">
        <v>102.0</v>
      </c>
      <c r="C2570" s="1">
        <v>1.773857E7</v>
      </c>
      <c r="D2570" s="1" t="s">
        <v>129</v>
      </c>
      <c r="E2570" s="1" t="s">
        <v>70</v>
      </c>
      <c r="F2570" s="1" t="s">
        <v>4374</v>
      </c>
      <c r="G2570" s="1" t="s">
        <v>14</v>
      </c>
      <c r="H2570" s="1">
        <v>1.3E7</v>
      </c>
      <c r="I2570" s="1">
        <v>8.0</v>
      </c>
      <c r="J2570" s="1">
        <f>(IMDB_Movies!$C2570-IMDB_Movies!$H2570)</f>
        <v>4738570</v>
      </c>
    </row>
    <row r="2571" ht="14.25" customHeight="1">
      <c r="A2571" s="1" t="s">
        <v>4375</v>
      </c>
      <c r="B2571" s="1">
        <v>87.0</v>
      </c>
      <c r="C2571" s="1">
        <v>1200000.0</v>
      </c>
      <c r="D2571" s="1" t="s">
        <v>12</v>
      </c>
      <c r="E2571" s="1" t="s">
        <v>12</v>
      </c>
      <c r="F2571" s="1" t="s">
        <v>4376</v>
      </c>
      <c r="G2571" s="1" t="s">
        <v>14</v>
      </c>
      <c r="H2571" s="1">
        <v>3000000.0</v>
      </c>
      <c r="I2571" s="1">
        <v>5.1</v>
      </c>
      <c r="J2571" s="1">
        <f>(IMDB_Movies!$C2571-IMDB_Movies!$H2571)</f>
        <v>-1800000</v>
      </c>
    </row>
    <row r="2572" ht="14.25" customHeight="1">
      <c r="A2572" s="1" t="s">
        <v>3291</v>
      </c>
      <c r="B2572" s="1">
        <v>118.0</v>
      </c>
      <c r="C2572" s="1">
        <v>1150403.0</v>
      </c>
      <c r="D2572" s="1" t="s">
        <v>644</v>
      </c>
      <c r="E2572" s="1" t="s">
        <v>53</v>
      </c>
      <c r="F2572" s="1" t="s">
        <v>4377</v>
      </c>
      <c r="G2572" s="1" t="s">
        <v>14</v>
      </c>
      <c r="H2572" s="1">
        <v>1.3E7</v>
      </c>
      <c r="I2572" s="1">
        <v>7.1</v>
      </c>
      <c r="J2572" s="1">
        <f>(IMDB_Movies!$C2572-IMDB_Movies!$H2572)</f>
        <v>-11849597</v>
      </c>
    </row>
    <row r="2573" ht="14.25" customHeight="1">
      <c r="A2573" s="1" t="s">
        <v>4156</v>
      </c>
      <c r="B2573" s="1">
        <v>115.0</v>
      </c>
      <c r="C2573" s="1">
        <v>403932.0</v>
      </c>
      <c r="D2573" s="1" t="s">
        <v>1409</v>
      </c>
      <c r="E2573" s="1" t="s">
        <v>70</v>
      </c>
      <c r="F2573" s="1" t="s">
        <v>4378</v>
      </c>
      <c r="G2573" s="1" t="s">
        <v>14</v>
      </c>
      <c r="H2573" s="1">
        <v>2.0E7</v>
      </c>
      <c r="I2573" s="1">
        <v>6.5</v>
      </c>
      <c r="J2573" s="1">
        <f>(IMDB_Movies!$C2573-IMDB_Movies!$H2573)</f>
        <v>-19596068</v>
      </c>
    </row>
    <row r="2574" ht="14.25" customHeight="1">
      <c r="A2574" s="1" t="s">
        <v>1569</v>
      </c>
      <c r="B2574" s="1">
        <v>91.0</v>
      </c>
      <c r="C2574" s="1">
        <v>1712111.0</v>
      </c>
      <c r="D2574" s="1" t="s">
        <v>2243</v>
      </c>
      <c r="E2574" s="1" t="s">
        <v>82</v>
      </c>
      <c r="F2574" s="1" t="s">
        <v>4379</v>
      </c>
      <c r="G2574" s="1" t="s">
        <v>14</v>
      </c>
      <c r="H2574" s="1">
        <v>8495000.0</v>
      </c>
      <c r="I2574" s="1">
        <v>4.5</v>
      </c>
      <c r="J2574" s="1">
        <f>(IMDB_Movies!$C2574-IMDB_Movies!$H2574)</f>
        <v>-6782889</v>
      </c>
    </row>
    <row r="2575" ht="14.25" customHeight="1">
      <c r="A2575" s="1" t="s">
        <v>4380</v>
      </c>
      <c r="B2575" s="1">
        <v>88.0</v>
      </c>
      <c r="C2575" s="1">
        <v>1024175.0</v>
      </c>
      <c r="D2575" s="1" t="s">
        <v>2520</v>
      </c>
      <c r="E2575" s="1" t="s">
        <v>12</v>
      </c>
      <c r="F2575" s="1" t="s">
        <v>4381</v>
      </c>
      <c r="G2575" s="1" t="s">
        <v>14</v>
      </c>
      <c r="H2575" s="1">
        <v>1.3E7</v>
      </c>
      <c r="I2575" s="1">
        <v>6.6</v>
      </c>
      <c r="J2575" s="1">
        <f>(IMDB_Movies!$C2575-IMDB_Movies!$H2575)</f>
        <v>-11975825</v>
      </c>
    </row>
    <row r="2576" ht="14.25" customHeight="1">
      <c r="A2576" s="1" t="s">
        <v>1297</v>
      </c>
      <c r="B2576" s="1">
        <v>127.0</v>
      </c>
      <c r="C2576" s="1">
        <v>301305.0</v>
      </c>
      <c r="D2576" s="1" t="s">
        <v>2442</v>
      </c>
      <c r="E2576" s="1" t="s">
        <v>70</v>
      </c>
      <c r="F2576" s="1" t="s">
        <v>4382</v>
      </c>
      <c r="G2576" s="1" t="s">
        <v>54</v>
      </c>
      <c r="H2576" s="1">
        <v>1.3E7</v>
      </c>
      <c r="I2576" s="1">
        <v>4.3</v>
      </c>
      <c r="J2576" s="1">
        <f>(IMDB_Movies!$C2576-IMDB_Movies!$H2576)</f>
        <v>-12698695</v>
      </c>
    </row>
    <row r="2577" ht="14.25" customHeight="1">
      <c r="A2577" s="1" t="s">
        <v>4189</v>
      </c>
      <c r="B2577" s="1">
        <v>94.0</v>
      </c>
      <c r="C2577" s="1">
        <v>5.1872378E7</v>
      </c>
      <c r="D2577" s="1" t="s">
        <v>581</v>
      </c>
      <c r="E2577" s="1" t="s">
        <v>62</v>
      </c>
      <c r="F2577" s="1" t="s">
        <v>4383</v>
      </c>
      <c r="G2577" s="1" t="s">
        <v>14</v>
      </c>
      <c r="H2577" s="1">
        <v>1.3E7</v>
      </c>
      <c r="I2577" s="1">
        <v>6.7</v>
      </c>
      <c r="J2577" s="1">
        <f>(IMDB_Movies!$C2577-IMDB_Movies!$H2577)</f>
        <v>38872378</v>
      </c>
    </row>
    <row r="2578" ht="14.25" customHeight="1">
      <c r="A2578" s="1" t="s">
        <v>4384</v>
      </c>
      <c r="B2578" s="1">
        <v>115.0</v>
      </c>
      <c r="C2578" s="1">
        <v>31662.0</v>
      </c>
      <c r="D2578" s="1" t="s">
        <v>410</v>
      </c>
      <c r="E2578" s="1" t="s">
        <v>12</v>
      </c>
      <c r="F2578" s="1" t="s">
        <v>4385</v>
      </c>
      <c r="G2578" s="1" t="s">
        <v>14</v>
      </c>
      <c r="H2578" s="1">
        <v>1.262E7</v>
      </c>
      <c r="I2578" s="1">
        <v>6.8</v>
      </c>
      <c r="J2578" s="1">
        <f>(IMDB_Movies!$C2578-IMDB_Movies!$H2578)</f>
        <v>-12588338</v>
      </c>
    </row>
    <row r="2579" ht="14.25" customHeight="1">
      <c r="A2579" s="1" t="s">
        <v>4386</v>
      </c>
      <c r="B2579" s="1">
        <v>90.0</v>
      </c>
      <c r="C2579" s="1">
        <v>2.8399192E7</v>
      </c>
      <c r="D2579" s="1" t="s">
        <v>4387</v>
      </c>
      <c r="E2579" s="1" t="s">
        <v>12</v>
      </c>
      <c r="F2579" s="1" t="s">
        <v>4388</v>
      </c>
      <c r="G2579" s="1" t="s">
        <v>14</v>
      </c>
      <c r="H2579" s="1">
        <v>1.3E7</v>
      </c>
      <c r="I2579" s="1">
        <v>5.4</v>
      </c>
      <c r="J2579" s="1">
        <f>(IMDB_Movies!$C2579-IMDB_Movies!$H2579)</f>
        <v>15399192</v>
      </c>
    </row>
    <row r="2580" ht="14.25" customHeight="1">
      <c r="A2580" s="1" t="s">
        <v>1314</v>
      </c>
      <c r="B2580" s="1">
        <v>102.0</v>
      </c>
      <c r="C2580" s="1">
        <v>2035566.0</v>
      </c>
      <c r="D2580" s="1" t="s">
        <v>4389</v>
      </c>
      <c r="E2580" s="1" t="s">
        <v>53</v>
      </c>
      <c r="F2580" s="1" t="s">
        <v>4390</v>
      </c>
      <c r="G2580" s="1" t="s">
        <v>14</v>
      </c>
      <c r="H2580" s="1">
        <v>1.3E7</v>
      </c>
      <c r="I2580" s="1">
        <v>6.6</v>
      </c>
      <c r="J2580" s="1">
        <f>(IMDB_Movies!$C2580-IMDB_Movies!$H2580)</f>
        <v>-10964434</v>
      </c>
    </row>
    <row r="2581" ht="14.25" customHeight="1">
      <c r="A2581" s="1" t="s">
        <v>4072</v>
      </c>
      <c r="B2581" s="1">
        <v>117.0</v>
      </c>
      <c r="C2581" s="1">
        <v>2.1078145E7</v>
      </c>
      <c r="D2581" s="1" t="s">
        <v>586</v>
      </c>
      <c r="E2581" s="1" t="s">
        <v>53</v>
      </c>
      <c r="F2581" s="1" t="s">
        <v>4391</v>
      </c>
      <c r="G2581" s="1" t="s">
        <v>14</v>
      </c>
      <c r="H2581" s="1">
        <v>1.25E7</v>
      </c>
      <c r="I2581" s="1">
        <v>7.3</v>
      </c>
      <c r="J2581" s="1">
        <f>(IMDB_Movies!$C2581-IMDB_Movies!$H2581)</f>
        <v>8578145</v>
      </c>
    </row>
    <row r="2582" ht="14.25" customHeight="1">
      <c r="A2582" s="1" t="s">
        <v>3062</v>
      </c>
      <c r="B2582" s="1">
        <v>109.0</v>
      </c>
      <c r="C2582" s="1">
        <v>1.406095E7</v>
      </c>
      <c r="D2582" s="1" t="s">
        <v>70</v>
      </c>
      <c r="E2582" s="1" t="s">
        <v>70</v>
      </c>
      <c r="F2582" s="1" t="s">
        <v>4392</v>
      </c>
      <c r="G2582" s="1" t="s">
        <v>14</v>
      </c>
      <c r="H2582" s="1">
        <v>1.25E7</v>
      </c>
      <c r="I2582" s="1">
        <v>6.9</v>
      </c>
      <c r="J2582" s="1">
        <f>(IMDB_Movies!$C2582-IMDB_Movies!$H2582)</f>
        <v>1560950</v>
      </c>
    </row>
    <row r="2583" ht="14.25" customHeight="1">
      <c r="A2583" s="1" t="s">
        <v>648</v>
      </c>
      <c r="B2583" s="1">
        <v>121.0</v>
      </c>
      <c r="C2583" s="1">
        <v>1.22815E7</v>
      </c>
      <c r="D2583" s="1" t="s">
        <v>1970</v>
      </c>
      <c r="E2583" s="1" t="s">
        <v>12</v>
      </c>
      <c r="F2583" s="1" t="s">
        <v>4393</v>
      </c>
      <c r="G2583" s="1" t="s">
        <v>14</v>
      </c>
      <c r="H2583" s="1">
        <v>1.3E7</v>
      </c>
      <c r="I2583" s="1">
        <v>8.0</v>
      </c>
      <c r="J2583" s="1">
        <f>(IMDB_Movies!$C2583-IMDB_Movies!$H2583)</f>
        <v>-718500</v>
      </c>
    </row>
    <row r="2584" ht="14.25" customHeight="1">
      <c r="A2584" s="1" t="s">
        <v>4136</v>
      </c>
      <c r="B2584" s="1">
        <v>100.0</v>
      </c>
      <c r="C2584" s="1">
        <v>1.0725228E7</v>
      </c>
      <c r="D2584" s="1" t="s">
        <v>3700</v>
      </c>
      <c r="E2584" s="1" t="s">
        <v>62</v>
      </c>
      <c r="F2584" s="1" t="s">
        <v>4394</v>
      </c>
      <c r="G2584" s="1" t="s">
        <v>14</v>
      </c>
      <c r="H2584" s="1">
        <v>1.25E7</v>
      </c>
      <c r="I2584" s="1">
        <v>7.8</v>
      </c>
      <c r="J2584" s="1">
        <f>(IMDB_Movies!$C2584-IMDB_Movies!$H2584)</f>
        <v>-1774772</v>
      </c>
    </row>
    <row r="2585" ht="14.25" customHeight="1">
      <c r="A2585" s="1" t="s">
        <v>4156</v>
      </c>
      <c r="B2585" s="1">
        <v>109.0</v>
      </c>
      <c r="C2585" s="1">
        <v>214966.0</v>
      </c>
      <c r="D2585" s="1" t="s">
        <v>790</v>
      </c>
      <c r="E2585" s="1" t="s">
        <v>62</v>
      </c>
      <c r="F2585" s="1" t="s">
        <v>4395</v>
      </c>
      <c r="G2585" s="1" t="s">
        <v>14</v>
      </c>
      <c r="H2585" s="1">
        <v>1.3E7</v>
      </c>
      <c r="I2585" s="1">
        <v>6.1</v>
      </c>
      <c r="J2585" s="1">
        <f>(IMDB_Movies!$C2585-IMDB_Movies!$H2585)</f>
        <v>-12785034</v>
      </c>
    </row>
    <row r="2586" ht="14.25" customHeight="1">
      <c r="A2586" s="1" t="s">
        <v>4396</v>
      </c>
      <c r="B2586" s="1">
        <v>101.0</v>
      </c>
      <c r="C2586" s="1">
        <v>1.1956207E7</v>
      </c>
      <c r="D2586" s="1" t="s">
        <v>2133</v>
      </c>
      <c r="E2586" s="1" t="s">
        <v>82</v>
      </c>
      <c r="F2586" s="1" t="s">
        <v>4397</v>
      </c>
      <c r="G2586" s="1" t="s">
        <v>14</v>
      </c>
      <c r="H2586" s="1">
        <v>1.6E7</v>
      </c>
      <c r="I2586" s="1">
        <v>5.1</v>
      </c>
      <c r="J2586" s="1">
        <f>(IMDB_Movies!$C2586-IMDB_Movies!$H2586)</f>
        <v>-4043793</v>
      </c>
    </row>
    <row r="2587" ht="14.25" customHeight="1">
      <c r="A2587" s="1" t="s">
        <v>2843</v>
      </c>
      <c r="B2587" s="1">
        <v>106.0</v>
      </c>
      <c r="C2587" s="1">
        <v>5949693.0</v>
      </c>
      <c r="D2587" s="1" t="s">
        <v>545</v>
      </c>
      <c r="E2587" s="1" t="s">
        <v>57</v>
      </c>
      <c r="F2587" s="1" t="s">
        <v>4398</v>
      </c>
      <c r="G2587" s="1" t="s">
        <v>14</v>
      </c>
      <c r="H2587" s="1">
        <v>1.2E7</v>
      </c>
      <c r="I2587" s="1">
        <v>7.4</v>
      </c>
      <c r="J2587" s="1">
        <f>(IMDB_Movies!$C2587-IMDB_Movies!$H2587)</f>
        <v>-6050307</v>
      </c>
    </row>
    <row r="2588" ht="14.25" customHeight="1">
      <c r="A2588" s="1" t="s">
        <v>4399</v>
      </c>
      <c r="B2588" s="1">
        <v>94.0</v>
      </c>
      <c r="C2588" s="1">
        <v>9030581.0</v>
      </c>
      <c r="D2588" s="1" t="s">
        <v>1198</v>
      </c>
      <c r="E2588" s="1" t="s">
        <v>70</v>
      </c>
      <c r="F2588" s="1" t="s">
        <v>4400</v>
      </c>
      <c r="G2588" s="1" t="s">
        <v>14</v>
      </c>
      <c r="H2588" s="1">
        <v>1.25E7</v>
      </c>
      <c r="I2588" s="1">
        <v>7.8</v>
      </c>
      <c r="J2588" s="1">
        <f>(IMDB_Movies!$C2588-IMDB_Movies!$H2588)</f>
        <v>-3469419</v>
      </c>
    </row>
    <row r="2589" ht="14.25" customHeight="1">
      <c r="A2589" s="1" t="s">
        <v>4225</v>
      </c>
      <c r="B2589" s="1">
        <v>140.0</v>
      </c>
      <c r="C2589" s="1">
        <v>4157491.0</v>
      </c>
      <c r="D2589" s="1" t="s">
        <v>4401</v>
      </c>
      <c r="E2589" s="1" t="s">
        <v>62</v>
      </c>
      <c r="F2589" s="1" t="s">
        <v>4402</v>
      </c>
      <c r="G2589" s="1" t="s">
        <v>14</v>
      </c>
      <c r="H2589" s="1">
        <v>1.28E7</v>
      </c>
      <c r="I2589" s="1">
        <v>8.0</v>
      </c>
      <c r="J2589" s="1">
        <f>(IMDB_Movies!$C2589-IMDB_Movies!$H2589)</f>
        <v>-8642509</v>
      </c>
    </row>
    <row r="2590" ht="14.25" customHeight="1">
      <c r="A2590" s="1" t="s">
        <v>4035</v>
      </c>
      <c r="B2590" s="1">
        <v>132.0</v>
      </c>
      <c r="C2590" s="1">
        <v>1508689.0</v>
      </c>
      <c r="D2590" s="1" t="s">
        <v>129</v>
      </c>
      <c r="E2590" s="1" t="s">
        <v>70</v>
      </c>
      <c r="F2590" s="1" t="s">
        <v>4403</v>
      </c>
      <c r="G2590" s="1" t="s">
        <v>14</v>
      </c>
      <c r="H2590" s="1">
        <v>1.6E7</v>
      </c>
      <c r="I2590" s="1">
        <v>6.7</v>
      </c>
      <c r="J2590" s="1">
        <f>(IMDB_Movies!$C2590-IMDB_Movies!$H2590)</f>
        <v>-14491311</v>
      </c>
    </row>
    <row r="2591" ht="14.25" customHeight="1">
      <c r="A2591" s="1" t="s">
        <v>4404</v>
      </c>
      <c r="B2591" s="1">
        <v>99.0</v>
      </c>
      <c r="C2591" s="1">
        <v>1227324.0</v>
      </c>
      <c r="D2591" s="1" t="s">
        <v>723</v>
      </c>
      <c r="E2591" s="1" t="s">
        <v>62</v>
      </c>
      <c r="F2591" s="1" t="s">
        <v>4405</v>
      </c>
      <c r="G2591" s="1" t="s">
        <v>14</v>
      </c>
      <c r="H2591" s="1">
        <v>1.25E7</v>
      </c>
      <c r="I2591" s="1">
        <v>6.6</v>
      </c>
      <c r="J2591" s="1">
        <f>(IMDB_Movies!$C2591-IMDB_Movies!$H2591)</f>
        <v>-11272676</v>
      </c>
    </row>
    <row r="2592" ht="14.25" customHeight="1">
      <c r="A2592" s="1" t="s">
        <v>4406</v>
      </c>
      <c r="B2592" s="1">
        <v>90.0</v>
      </c>
      <c r="C2592" s="1">
        <v>4360548.0</v>
      </c>
      <c r="D2592" s="1" t="s">
        <v>545</v>
      </c>
      <c r="E2592" s="1" t="s">
        <v>57</v>
      </c>
      <c r="F2592" s="1" t="s">
        <v>4407</v>
      </c>
      <c r="G2592" s="1" t="s">
        <v>14</v>
      </c>
      <c r="H2592" s="1">
        <v>1.5E7</v>
      </c>
      <c r="I2592" s="1">
        <v>6.4</v>
      </c>
      <c r="J2592" s="1">
        <f>(IMDB_Movies!$C2592-IMDB_Movies!$H2592)</f>
        <v>-10639452</v>
      </c>
    </row>
    <row r="2593" ht="14.25" customHeight="1">
      <c r="A2593" s="1" t="s">
        <v>4408</v>
      </c>
      <c r="B2593" s="1">
        <v>105.0</v>
      </c>
      <c r="C2593" s="1">
        <v>2.6589953E7</v>
      </c>
      <c r="D2593" s="1" t="s">
        <v>185</v>
      </c>
      <c r="E2593" s="1" t="s">
        <v>12</v>
      </c>
      <c r="F2593" s="1" t="s">
        <v>4409</v>
      </c>
      <c r="G2593" s="1" t="s">
        <v>14</v>
      </c>
      <c r="H2593" s="1">
        <v>1.05E7</v>
      </c>
      <c r="I2593" s="1">
        <v>6.7</v>
      </c>
      <c r="J2593" s="1">
        <f>(IMDB_Movies!$C2593-IMDB_Movies!$H2593)</f>
        <v>16089953</v>
      </c>
    </row>
    <row r="2594" ht="14.25" customHeight="1">
      <c r="A2594" s="1" t="s">
        <v>4410</v>
      </c>
      <c r="B2594" s="1">
        <v>108.0</v>
      </c>
      <c r="C2594" s="1">
        <v>1039869.0</v>
      </c>
      <c r="D2594" s="1" t="s">
        <v>684</v>
      </c>
      <c r="E2594" s="1" t="s">
        <v>53</v>
      </c>
      <c r="F2594" s="1" t="s">
        <v>4411</v>
      </c>
      <c r="G2594" s="1" t="s">
        <v>14</v>
      </c>
      <c r="H2594" s="1">
        <v>1.5E7</v>
      </c>
      <c r="I2594" s="1">
        <v>6.2</v>
      </c>
      <c r="J2594" s="1">
        <f>(IMDB_Movies!$C2594-IMDB_Movies!$H2594)</f>
        <v>-13960131</v>
      </c>
    </row>
    <row r="2595" ht="14.25" customHeight="1">
      <c r="A2595" s="1" t="s">
        <v>1117</v>
      </c>
      <c r="B2595" s="1">
        <v>69.0</v>
      </c>
      <c r="C2595" s="1">
        <v>4.8092846E7</v>
      </c>
      <c r="D2595" s="1" t="s">
        <v>1012</v>
      </c>
      <c r="E2595" s="1" t="s">
        <v>43</v>
      </c>
      <c r="F2595" s="1" t="s">
        <v>4412</v>
      </c>
      <c r="G2595" s="1" t="s">
        <v>14</v>
      </c>
      <c r="H2595" s="1">
        <v>1.25E7</v>
      </c>
      <c r="I2595" s="1">
        <v>7.3</v>
      </c>
      <c r="J2595" s="1">
        <f>(IMDB_Movies!$C2595-IMDB_Movies!$H2595)</f>
        <v>35592846</v>
      </c>
    </row>
    <row r="2596" ht="14.25" customHeight="1">
      <c r="A2596" s="1" t="s">
        <v>4413</v>
      </c>
      <c r="B2596" s="1">
        <v>148.0</v>
      </c>
      <c r="C2596" s="1">
        <v>1110186.0</v>
      </c>
      <c r="D2596" s="1" t="s">
        <v>560</v>
      </c>
      <c r="E2596" s="1" t="s">
        <v>12</v>
      </c>
      <c r="F2596" s="1" t="s">
        <v>4414</v>
      </c>
      <c r="G2596" s="1" t="s">
        <v>132</v>
      </c>
      <c r="H2596" s="1">
        <v>1.28E7</v>
      </c>
      <c r="I2596" s="1">
        <v>8.1</v>
      </c>
      <c r="J2596" s="1">
        <f>(IMDB_Movies!$C2596-IMDB_Movies!$H2596)</f>
        <v>-11689814</v>
      </c>
    </row>
    <row r="2597" ht="14.25" customHeight="1">
      <c r="A2597" s="1" t="s">
        <v>4415</v>
      </c>
      <c r="B2597" s="1">
        <v>118.0</v>
      </c>
      <c r="C2597" s="1">
        <v>1089445.0</v>
      </c>
      <c r="D2597" s="1" t="s">
        <v>4416</v>
      </c>
      <c r="E2597" s="1" t="s">
        <v>57</v>
      </c>
      <c r="F2597" s="1" t="s">
        <v>4417</v>
      </c>
      <c r="G2597" s="1" t="s">
        <v>14</v>
      </c>
      <c r="H2597" s="1">
        <v>1.25E7</v>
      </c>
      <c r="I2597" s="1">
        <v>7.0</v>
      </c>
      <c r="J2597" s="1">
        <f>(IMDB_Movies!$C2597-IMDB_Movies!$H2597)</f>
        <v>-11410555</v>
      </c>
    </row>
    <row r="2598" ht="14.25" customHeight="1">
      <c r="A2598" s="1" t="s">
        <v>1631</v>
      </c>
      <c r="B2598" s="1">
        <v>132.0</v>
      </c>
      <c r="C2598" s="1">
        <v>2.04565E8</v>
      </c>
      <c r="D2598" s="1" t="s">
        <v>82</v>
      </c>
      <c r="E2598" s="1" t="s">
        <v>82</v>
      </c>
      <c r="F2598" s="1" t="s">
        <v>4418</v>
      </c>
      <c r="G2598" s="1" t="s">
        <v>14</v>
      </c>
      <c r="H2598" s="1">
        <v>8000000.0</v>
      </c>
      <c r="I2598" s="1">
        <v>8.0</v>
      </c>
      <c r="J2598" s="1">
        <f>(IMDB_Movies!$C2598-IMDB_Movies!$H2598)</f>
        <v>196565000</v>
      </c>
    </row>
    <row r="2599" ht="14.25" customHeight="1">
      <c r="A2599" s="1" t="s">
        <v>203</v>
      </c>
      <c r="B2599" s="1">
        <v>130.0</v>
      </c>
      <c r="C2599" s="1">
        <v>2.6E8</v>
      </c>
      <c r="D2599" s="1" t="s">
        <v>682</v>
      </c>
      <c r="E2599" s="1" t="s">
        <v>43</v>
      </c>
      <c r="F2599" s="1" t="s">
        <v>4419</v>
      </c>
      <c r="G2599" s="1" t="s">
        <v>14</v>
      </c>
      <c r="H2599" s="1">
        <v>8000000.0</v>
      </c>
      <c r="I2599" s="1">
        <v>8.0</v>
      </c>
      <c r="J2599" s="1">
        <f>(IMDB_Movies!$C2599-IMDB_Movies!$H2599)</f>
        <v>252000000</v>
      </c>
    </row>
    <row r="2600" ht="14.25" customHeight="1">
      <c r="A2600" s="1" t="s">
        <v>650</v>
      </c>
      <c r="B2600" s="1">
        <v>95.0</v>
      </c>
      <c r="C2600" s="1">
        <v>1.01736215E8</v>
      </c>
      <c r="D2600" s="1" t="s">
        <v>57</v>
      </c>
      <c r="E2600" s="1" t="s">
        <v>57</v>
      </c>
      <c r="F2600" s="1" t="s">
        <v>4420</v>
      </c>
      <c r="G2600" s="1" t="s">
        <v>14</v>
      </c>
      <c r="H2600" s="1">
        <v>1.1E7</v>
      </c>
      <c r="I2600" s="1">
        <v>7.0</v>
      </c>
      <c r="J2600" s="1">
        <f>(IMDB_Movies!$C2600-IMDB_Movies!$H2600)</f>
        <v>90736215</v>
      </c>
    </row>
    <row r="2601" ht="14.25" customHeight="1">
      <c r="A2601" s="1" t="s">
        <v>4421</v>
      </c>
      <c r="B2601" s="1">
        <v>80.0</v>
      </c>
      <c r="C2601" s="1">
        <v>71442.0</v>
      </c>
      <c r="D2601" s="1" t="s">
        <v>4422</v>
      </c>
      <c r="E2601" s="1" t="s">
        <v>48</v>
      </c>
      <c r="F2601" s="1" t="s">
        <v>4423</v>
      </c>
      <c r="G2601" s="1" t="s">
        <v>90</v>
      </c>
      <c r="H2601" s="1">
        <v>9600000.0</v>
      </c>
      <c r="I2601" s="1">
        <v>7.9</v>
      </c>
      <c r="J2601" s="1">
        <f>(IMDB_Movies!$C2601-IMDB_Movies!$H2601)</f>
        <v>-9528558</v>
      </c>
    </row>
    <row r="2602" ht="14.25" customHeight="1">
      <c r="A2602" s="1" t="s">
        <v>2950</v>
      </c>
      <c r="B2602" s="1">
        <v>94.0</v>
      </c>
      <c r="C2602" s="1">
        <v>7.9817937E7</v>
      </c>
      <c r="D2602" s="1" t="s">
        <v>4424</v>
      </c>
      <c r="E2602" s="1" t="s">
        <v>12</v>
      </c>
      <c r="F2602" s="1" t="s">
        <v>4425</v>
      </c>
      <c r="G2602" s="1" t="s">
        <v>14</v>
      </c>
      <c r="H2602" s="1">
        <v>2.5E7</v>
      </c>
      <c r="I2602" s="1">
        <v>5.9</v>
      </c>
      <c r="J2602" s="1">
        <f>(IMDB_Movies!$C2602-IMDB_Movies!$H2602)</f>
        <v>54817937</v>
      </c>
    </row>
    <row r="2603" ht="14.25" customHeight="1">
      <c r="A2603" s="1" t="s">
        <v>521</v>
      </c>
      <c r="B2603" s="1">
        <v>122.0</v>
      </c>
      <c r="C2603" s="1">
        <v>9.1547205E7</v>
      </c>
      <c r="D2603" s="1" t="s">
        <v>631</v>
      </c>
      <c r="E2603" s="1" t="s">
        <v>57</v>
      </c>
      <c r="F2603" s="1" t="s">
        <v>4426</v>
      </c>
      <c r="G2603" s="1" t="s">
        <v>14</v>
      </c>
      <c r="H2603" s="1">
        <v>1.2E7</v>
      </c>
      <c r="I2603" s="1">
        <v>6.6</v>
      </c>
      <c r="J2603" s="1">
        <f>(IMDB_Movies!$C2603-IMDB_Movies!$H2603)</f>
        <v>79547205</v>
      </c>
    </row>
    <row r="2604" ht="14.25" customHeight="1">
      <c r="A2604" s="1" t="s">
        <v>521</v>
      </c>
      <c r="B2604" s="1">
        <v>102.0</v>
      </c>
      <c r="C2604" s="1">
        <v>7.507495E7</v>
      </c>
      <c r="D2604" s="1" t="s">
        <v>917</v>
      </c>
      <c r="E2604" s="1" t="s">
        <v>57</v>
      </c>
      <c r="F2604" s="1" t="s">
        <v>4427</v>
      </c>
      <c r="G2604" s="1" t="s">
        <v>14</v>
      </c>
      <c r="H2604" s="1">
        <v>1.2E7</v>
      </c>
      <c r="I2604" s="1">
        <v>6.3</v>
      </c>
      <c r="J2604" s="1">
        <f>(IMDB_Movies!$C2604-IMDB_Movies!$H2604)</f>
        <v>63074950</v>
      </c>
    </row>
    <row r="2605" ht="14.25" customHeight="1">
      <c r="A2605" s="1" t="s">
        <v>2973</v>
      </c>
      <c r="B2605" s="1">
        <v>116.0</v>
      </c>
      <c r="C2605" s="1">
        <v>7.89E7</v>
      </c>
      <c r="D2605" s="1" t="s">
        <v>41</v>
      </c>
      <c r="E2605" s="1" t="s">
        <v>12</v>
      </c>
      <c r="F2605" s="1" t="s">
        <v>4428</v>
      </c>
      <c r="G2605" s="1" t="s">
        <v>14</v>
      </c>
      <c r="H2605" s="1">
        <v>1.1E7</v>
      </c>
      <c r="I2605" s="1">
        <v>7.7</v>
      </c>
      <c r="J2605" s="1">
        <f>(IMDB_Movies!$C2605-IMDB_Movies!$H2605)</f>
        <v>67900000</v>
      </c>
    </row>
    <row r="2606" ht="14.25" customHeight="1">
      <c r="A2606" s="1" t="s">
        <v>245</v>
      </c>
      <c r="B2606" s="1">
        <v>78.0</v>
      </c>
      <c r="C2606" s="1">
        <v>7.2217E7</v>
      </c>
      <c r="D2606" s="1" t="s">
        <v>57</v>
      </c>
      <c r="E2606" s="1" t="s">
        <v>57</v>
      </c>
      <c r="F2606" s="1" t="s">
        <v>4429</v>
      </c>
      <c r="G2606" s="1" t="s">
        <v>14</v>
      </c>
      <c r="H2606" s="1">
        <v>1.2E7</v>
      </c>
      <c r="I2606" s="1">
        <v>6.9</v>
      </c>
      <c r="J2606" s="1">
        <f>(IMDB_Movies!$C2606-IMDB_Movies!$H2606)</f>
        <v>60217000</v>
      </c>
    </row>
    <row r="2607" ht="14.25" customHeight="1">
      <c r="A2607" s="1" t="s">
        <v>4430</v>
      </c>
      <c r="B2607" s="1">
        <v>114.0</v>
      </c>
      <c r="C2607" s="1">
        <v>7.9568E7</v>
      </c>
      <c r="D2607" s="1" t="s">
        <v>1049</v>
      </c>
      <c r="E2607" s="1" t="s">
        <v>96</v>
      </c>
      <c r="F2607" s="1" t="s">
        <v>4431</v>
      </c>
      <c r="G2607" s="1" t="s">
        <v>14</v>
      </c>
      <c r="H2607" s="1">
        <v>1.2E7</v>
      </c>
      <c r="I2607" s="1">
        <v>7.1</v>
      </c>
      <c r="J2607" s="1">
        <f>(IMDB_Movies!$C2607-IMDB_Movies!$H2607)</f>
        <v>67568000</v>
      </c>
    </row>
    <row r="2608" ht="14.25" customHeight="1">
      <c r="A2608" s="1" t="s">
        <v>437</v>
      </c>
      <c r="B2608" s="1">
        <v>112.0</v>
      </c>
      <c r="C2608" s="1">
        <v>6.55E7</v>
      </c>
      <c r="D2608" s="1" t="s">
        <v>1810</v>
      </c>
      <c r="E2608" s="1" t="s">
        <v>62</v>
      </c>
      <c r="F2608" s="1" t="s">
        <v>4432</v>
      </c>
      <c r="G2608" s="1" t="s">
        <v>14</v>
      </c>
      <c r="H2608" s="1">
        <v>1.2E7</v>
      </c>
      <c r="I2608" s="1">
        <v>7.4</v>
      </c>
      <c r="J2608" s="1">
        <f>(IMDB_Movies!$C2608-IMDB_Movies!$H2608)</f>
        <v>53500000</v>
      </c>
    </row>
    <row r="2609" ht="14.25" customHeight="1">
      <c r="A2609" s="1" t="s">
        <v>4433</v>
      </c>
      <c r="B2609" s="1">
        <v>110.0</v>
      </c>
      <c r="C2609" s="1">
        <v>7.0011073E7</v>
      </c>
      <c r="D2609" s="1" t="s">
        <v>4434</v>
      </c>
      <c r="E2609" s="1" t="s">
        <v>12</v>
      </c>
      <c r="F2609" s="1" t="s">
        <v>4435</v>
      </c>
      <c r="G2609" s="1" t="s">
        <v>14</v>
      </c>
      <c r="H2609" s="1">
        <v>1.2E7</v>
      </c>
      <c r="I2609" s="1">
        <v>6.5</v>
      </c>
      <c r="J2609" s="1">
        <f>(IMDB_Movies!$C2609-IMDB_Movies!$H2609)</f>
        <v>58011073</v>
      </c>
    </row>
    <row r="2610" ht="14.25" customHeight="1">
      <c r="A2610" s="1" t="s">
        <v>2112</v>
      </c>
      <c r="B2610" s="1">
        <v>104.0</v>
      </c>
      <c r="C2610" s="1">
        <v>6.526901E7</v>
      </c>
      <c r="D2610" s="1" t="s">
        <v>4436</v>
      </c>
      <c r="E2610" s="1" t="s">
        <v>62</v>
      </c>
      <c r="F2610" s="1" t="s">
        <v>4437</v>
      </c>
      <c r="G2610" s="1" t="s">
        <v>14</v>
      </c>
      <c r="H2610" s="1">
        <v>1.2E7</v>
      </c>
      <c r="I2610" s="1">
        <v>6.5</v>
      </c>
      <c r="J2610" s="1">
        <f>(IMDB_Movies!$C2610-IMDB_Movies!$H2610)</f>
        <v>53269010</v>
      </c>
    </row>
    <row r="2611" ht="14.25" customHeight="1">
      <c r="A2611" s="1" t="s">
        <v>4438</v>
      </c>
      <c r="B2611" s="1">
        <v>81.0</v>
      </c>
      <c r="C2611" s="1">
        <v>6.3071133E7</v>
      </c>
      <c r="D2611" s="1" t="s">
        <v>4439</v>
      </c>
      <c r="E2611" s="1" t="s">
        <v>43</v>
      </c>
      <c r="F2611" s="1" t="s">
        <v>4440</v>
      </c>
      <c r="G2611" s="1" t="s">
        <v>14</v>
      </c>
      <c r="H2611" s="1">
        <v>1.2E7</v>
      </c>
      <c r="I2611" s="1">
        <v>6.8</v>
      </c>
      <c r="J2611" s="1">
        <f>(IMDB_Movies!$C2611-IMDB_Movies!$H2611)</f>
        <v>51071133</v>
      </c>
    </row>
    <row r="2612" ht="14.25" customHeight="1">
      <c r="A2612" s="1" t="s">
        <v>658</v>
      </c>
      <c r="B2612" s="1">
        <v>154.0</v>
      </c>
      <c r="C2612" s="1">
        <v>3.9647595E7</v>
      </c>
      <c r="D2612" s="1" t="s">
        <v>581</v>
      </c>
      <c r="E2612" s="1" t="s">
        <v>62</v>
      </c>
      <c r="F2612" s="1" t="s">
        <v>4441</v>
      </c>
      <c r="G2612" s="1" t="s">
        <v>14</v>
      </c>
      <c r="H2612" s="1">
        <v>1.2E7</v>
      </c>
      <c r="I2612" s="1">
        <v>7.5</v>
      </c>
      <c r="J2612" s="1">
        <f>(IMDB_Movies!$C2612-IMDB_Movies!$H2612)</f>
        <v>27647595</v>
      </c>
    </row>
    <row r="2613" ht="14.25" customHeight="1">
      <c r="A2613" s="1" t="s">
        <v>1795</v>
      </c>
      <c r="B2613" s="1">
        <v>102.0</v>
      </c>
      <c r="C2613" s="1">
        <v>3.8087366E7</v>
      </c>
      <c r="D2613" s="1" t="s">
        <v>1470</v>
      </c>
      <c r="E2613" s="1" t="s">
        <v>43</v>
      </c>
      <c r="F2613" s="1" t="s">
        <v>4442</v>
      </c>
      <c r="G2613" s="1" t="s">
        <v>14</v>
      </c>
      <c r="H2613" s="1">
        <v>1.2E7</v>
      </c>
      <c r="I2613" s="1">
        <v>6.6</v>
      </c>
      <c r="J2613" s="1">
        <f>(IMDB_Movies!$C2613-IMDB_Movies!$H2613)</f>
        <v>26087366</v>
      </c>
    </row>
    <row r="2614" ht="14.25" customHeight="1">
      <c r="A2614" s="1" t="s">
        <v>571</v>
      </c>
      <c r="B2614" s="1">
        <v>89.0</v>
      </c>
      <c r="C2614" s="1">
        <v>6.4572496E7</v>
      </c>
      <c r="D2614" s="1" t="s">
        <v>968</v>
      </c>
      <c r="E2614" s="1" t="s">
        <v>70</v>
      </c>
      <c r="F2614" s="1" t="s">
        <v>4443</v>
      </c>
      <c r="G2614" s="1" t="s">
        <v>14</v>
      </c>
      <c r="H2614" s="1">
        <v>1.2E7</v>
      </c>
      <c r="I2614" s="1">
        <v>7.1</v>
      </c>
      <c r="J2614" s="1">
        <f>(IMDB_Movies!$C2614-IMDB_Movies!$H2614)</f>
        <v>52572496</v>
      </c>
    </row>
    <row r="2615" ht="14.25" customHeight="1">
      <c r="A2615" s="1" t="s">
        <v>2075</v>
      </c>
      <c r="B2615" s="1">
        <v>132.0</v>
      </c>
      <c r="C2615" s="1">
        <v>3.04E7</v>
      </c>
      <c r="D2615" s="1" t="s">
        <v>1018</v>
      </c>
      <c r="E2615" s="1" t="s">
        <v>70</v>
      </c>
      <c r="F2615" s="1" t="s">
        <v>4444</v>
      </c>
      <c r="G2615" s="1" t="s">
        <v>14</v>
      </c>
      <c r="H2615" s="1">
        <v>1.2E7</v>
      </c>
      <c r="I2615" s="1">
        <v>6.6</v>
      </c>
      <c r="J2615" s="1">
        <f>(IMDB_Movies!$C2615-IMDB_Movies!$H2615)</f>
        <v>18400000</v>
      </c>
    </row>
    <row r="2616" ht="14.25" customHeight="1">
      <c r="A2616" s="1" t="s">
        <v>1002</v>
      </c>
      <c r="B2616" s="1">
        <v>103.0</v>
      </c>
      <c r="C2616" s="1">
        <v>4.23656E7</v>
      </c>
      <c r="D2616" s="1" t="s">
        <v>4445</v>
      </c>
      <c r="E2616" s="1" t="s">
        <v>43</v>
      </c>
      <c r="F2616" s="1" t="s">
        <v>4446</v>
      </c>
      <c r="G2616" s="1" t="s">
        <v>14</v>
      </c>
      <c r="H2616" s="1">
        <v>5000000.0</v>
      </c>
      <c r="I2616" s="1">
        <v>7.0</v>
      </c>
      <c r="J2616" s="1">
        <f>(IMDB_Movies!$C2616-IMDB_Movies!$H2616)</f>
        <v>37365600</v>
      </c>
    </row>
    <row r="2617" ht="14.25" customHeight="1">
      <c r="A2617" s="1" t="s">
        <v>4447</v>
      </c>
      <c r="B2617" s="1">
        <v>93.0</v>
      </c>
      <c r="C2617" s="1">
        <v>3.7188667E7</v>
      </c>
      <c r="D2617" s="1" t="s">
        <v>917</v>
      </c>
      <c r="E2617" s="1" t="s">
        <v>57</v>
      </c>
      <c r="F2617" s="1" t="s">
        <v>4448</v>
      </c>
      <c r="G2617" s="1" t="s">
        <v>14</v>
      </c>
      <c r="H2617" s="1">
        <v>1.2E7</v>
      </c>
      <c r="I2617" s="1">
        <v>3.3</v>
      </c>
      <c r="J2617" s="1">
        <f>(IMDB_Movies!$C2617-IMDB_Movies!$H2617)</f>
        <v>25188667</v>
      </c>
    </row>
    <row r="2618" ht="14.25" customHeight="1">
      <c r="A2618" s="1" t="s">
        <v>4449</v>
      </c>
      <c r="B2618" s="1">
        <v>93.0</v>
      </c>
      <c r="C2618" s="1">
        <v>5.4724272E7</v>
      </c>
      <c r="D2618" s="1" t="s">
        <v>407</v>
      </c>
      <c r="E2618" s="1" t="s">
        <v>57</v>
      </c>
      <c r="F2618" s="1" t="s">
        <v>4450</v>
      </c>
      <c r="G2618" s="1" t="s">
        <v>14</v>
      </c>
      <c r="H2618" s="1">
        <v>1.2E7</v>
      </c>
      <c r="I2618" s="1">
        <v>6.7</v>
      </c>
      <c r="J2618" s="1">
        <f>(IMDB_Movies!$C2618-IMDB_Movies!$H2618)</f>
        <v>42724272</v>
      </c>
    </row>
    <row r="2619" ht="14.25" customHeight="1">
      <c r="A2619" s="1" t="s">
        <v>4187</v>
      </c>
      <c r="B2619" s="1">
        <v>96.0</v>
      </c>
      <c r="C2619" s="1">
        <v>3.1597131E7</v>
      </c>
      <c r="D2619" s="1" t="s">
        <v>1420</v>
      </c>
      <c r="E2619" s="1" t="s">
        <v>70</v>
      </c>
      <c r="F2619" s="1" t="s">
        <v>4451</v>
      </c>
      <c r="G2619" s="1" t="s">
        <v>14</v>
      </c>
      <c r="H2619" s="1">
        <v>1.2E7</v>
      </c>
      <c r="I2619" s="1">
        <v>6.8</v>
      </c>
      <c r="J2619" s="1">
        <f>(IMDB_Movies!$C2619-IMDB_Movies!$H2619)</f>
        <v>19597131</v>
      </c>
    </row>
    <row r="2620" ht="14.25" customHeight="1">
      <c r="A2620" s="1" t="s">
        <v>4452</v>
      </c>
      <c r="B2620" s="1">
        <v>89.0</v>
      </c>
      <c r="C2620" s="1">
        <v>3.1691811E7</v>
      </c>
      <c r="D2620" s="1" t="s">
        <v>1506</v>
      </c>
      <c r="E2620" s="1" t="s">
        <v>82</v>
      </c>
      <c r="F2620" s="1" t="s">
        <v>4453</v>
      </c>
      <c r="G2620" s="1" t="s">
        <v>14</v>
      </c>
      <c r="H2620" s="1">
        <v>1.2E7</v>
      </c>
      <c r="I2620" s="1">
        <v>6.0</v>
      </c>
      <c r="J2620" s="1">
        <f>(IMDB_Movies!$C2620-IMDB_Movies!$H2620)</f>
        <v>19691811</v>
      </c>
    </row>
    <row r="2621" ht="14.25" customHeight="1">
      <c r="A2621" s="1" t="s">
        <v>4454</v>
      </c>
      <c r="B2621" s="1">
        <v>92.0</v>
      </c>
      <c r="C2621" s="1">
        <v>3.1397498E7</v>
      </c>
      <c r="D2621" s="1" t="s">
        <v>2133</v>
      </c>
      <c r="E2621" s="1" t="s">
        <v>82</v>
      </c>
      <c r="F2621" s="1" t="s">
        <v>4455</v>
      </c>
      <c r="G2621" s="1" t="s">
        <v>14</v>
      </c>
      <c r="H2621" s="1">
        <v>1.2E7</v>
      </c>
      <c r="I2621" s="1">
        <v>5.4</v>
      </c>
      <c r="J2621" s="1">
        <f>(IMDB_Movies!$C2621-IMDB_Movies!$H2621)</f>
        <v>19397498</v>
      </c>
    </row>
    <row r="2622" ht="14.25" customHeight="1">
      <c r="A2622" s="1" t="s">
        <v>4456</v>
      </c>
      <c r="B2622" s="1">
        <v>97.0</v>
      </c>
      <c r="C2622" s="1">
        <v>3.1179516E7</v>
      </c>
      <c r="D2622" s="1" t="s">
        <v>57</v>
      </c>
      <c r="E2622" s="1" t="s">
        <v>57</v>
      </c>
      <c r="F2622" s="1" t="s">
        <v>4457</v>
      </c>
      <c r="G2622" s="1" t="s">
        <v>14</v>
      </c>
      <c r="H2622" s="1">
        <v>1.2E7</v>
      </c>
      <c r="I2622" s="1">
        <v>4.3</v>
      </c>
      <c r="J2622" s="1">
        <f>(IMDB_Movies!$C2622-IMDB_Movies!$H2622)</f>
        <v>19179516</v>
      </c>
    </row>
    <row r="2623" ht="14.25" customHeight="1">
      <c r="A2623" s="1" t="s">
        <v>1592</v>
      </c>
      <c r="B2623" s="1">
        <v>93.0</v>
      </c>
      <c r="C2623" s="1">
        <v>3.1155435E7</v>
      </c>
      <c r="D2623" s="1" t="s">
        <v>1000</v>
      </c>
      <c r="E2623" s="1" t="s">
        <v>57</v>
      </c>
      <c r="F2623" s="1" t="s">
        <v>4458</v>
      </c>
      <c r="G2623" s="1" t="s">
        <v>14</v>
      </c>
      <c r="H2623" s="1">
        <v>1.2E7</v>
      </c>
      <c r="I2623" s="1">
        <v>6.2</v>
      </c>
      <c r="J2623" s="1">
        <f>(IMDB_Movies!$C2623-IMDB_Movies!$H2623)</f>
        <v>19155435</v>
      </c>
    </row>
    <row r="2624" ht="14.25" customHeight="1">
      <c r="A2624" s="1" t="s">
        <v>4459</v>
      </c>
      <c r="B2624" s="1">
        <v>89.0</v>
      </c>
      <c r="C2624" s="1">
        <v>2.7281507E7</v>
      </c>
      <c r="D2624" s="1" t="s">
        <v>4460</v>
      </c>
      <c r="E2624" s="1" t="s">
        <v>57</v>
      </c>
      <c r="F2624" s="1" t="s">
        <v>4461</v>
      </c>
      <c r="G2624" s="1" t="s">
        <v>14</v>
      </c>
      <c r="H2624" s="1">
        <v>1.2E7</v>
      </c>
      <c r="I2624" s="1">
        <v>7.7</v>
      </c>
      <c r="J2624" s="1">
        <f>(IMDB_Movies!$C2624-IMDB_Movies!$H2624)</f>
        <v>15281507</v>
      </c>
    </row>
    <row r="2625" ht="14.25" customHeight="1">
      <c r="A2625" s="1" t="s">
        <v>1995</v>
      </c>
      <c r="B2625" s="1">
        <v>123.0</v>
      </c>
      <c r="C2625" s="1">
        <v>2.5776062E7</v>
      </c>
      <c r="D2625" s="1" t="s">
        <v>2141</v>
      </c>
      <c r="E2625" s="1" t="s">
        <v>53</v>
      </c>
      <c r="F2625" s="1" t="s">
        <v>4462</v>
      </c>
      <c r="G2625" s="1" t="s">
        <v>14</v>
      </c>
      <c r="H2625" s="1">
        <v>1.2E7</v>
      </c>
      <c r="I2625" s="1">
        <v>7.4</v>
      </c>
      <c r="J2625" s="1">
        <f>(IMDB_Movies!$C2625-IMDB_Movies!$H2625)</f>
        <v>13776062</v>
      </c>
    </row>
    <row r="2626" ht="14.25" customHeight="1">
      <c r="A2626" s="1" t="s">
        <v>4463</v>
      </c>
      <c r="B2626" s="1">
        <v>93.0</v>
      </c>
      <c r="C2626" s="1">
        <v>2.5240988E7</v>
      </c>
      <c r="D2626" s="1" t="s">
        <v>1418</v>
      </c>
      <c r="E2626" s="1" t="s">
        <v>66</v>
      </c>
      <c r="F2626" s="1" t="s">
        <v>4464</v>
      </c>
      <c r="G2626" s="1" t="s">
        <v>14</v>
      </c>
      <c r="H2626" s="1">
        <v>1.2E7</v>
      </c>
      <c r="I2626" s="1">
        <v>5.9</v>
      </c>
      <c r="J2626" s="1">
        <f>(IMDB_Movies!$C2626-IMDB_Movies!$H2626)</f>
        <v>13240988</v>
      </c>
    </row>
    <row r="2627" ht="14.25" customHeight="1">
      <c r="A2627" s="1" t="s">
        <v>4465</v>
      </c>
      <c r="B2627" s="1">
        <v>133.0</v>
      </c>
      <c r="C2627" s="1">
        <v>1.24868837E8</v>
      </c>
      <c r="D2627" s="1" t="s">
        <v>129</v>
      </c>
      <c r="E2627" s="1" t="s">
        <v>70</v>
      </c>
      <c r="F2627" s="1" t="s">
        <v>4466</v>
      </c>
      <c r="G2627" s="1" t="s">
        <v>14</v>
      </c>
      <c r="H2627" s="1">
        <v>1.2E7</v>
      </c>
      <c r="I2627" s="1">
        <v>7.8</v>
      </c>
      <c r="J2627" s="1">
        <f>(IMDB_Movies!$C2627-IMDB_Movies!$H2627)</f>
        <v>112868837</v>
      </c>
    </row>
    <row r="2628" ht="14.25" customHeight="1">
      <c r="A2628" s="1" t="s">
        <v>1539</v>
      </c>
      <c r="B2628" s="1">
        <v>121.0</v>
      </c>
      <c r="C2628" s="1">
        <v>2.2905674E7</v>
      </c>
      <c r="D2628" s="1" t="s">
        <v>723</v>
      </c>
      <c r="E2628" s="1" t="s">
        <v>62</v>
      </c>
      <c r="F2628" s="1" t="s">
        <v>4467</v>
      </c>
      <c r="G2628" s="1" t="s">
        <v>14</v>
      </c>
      <c r="H2628" s="1">
        <v>1.2E7</v>
      </c>
      <c r="I2628" s="1">
        <v>7.4</v>
      </c>
      <c r="J2628" s="1">
        <f>(IMDB_Movies!$C2628-IMDB_Movies!$H2628)</f>
        <v>10905674</v>
      </c>
    </row>
    <row r="2629" ht="14.25" customHeight="1">
      <c r="A2629" s="1" t="s">
        <v>2418</v>
      </c>
      <c r="B2629" s="1">
        <v>102.0</v>
      </c>
      <c r="C2629" s="1">
        <v>2.5277561E7</v>
      </c>
      <c r="D2629" s="1" t="s">
        <v>631</v>
      </c>
      <c r="E2629" s="1" t="s">
        <v>57</v>
      </c>
      <c r="F2629" s="1" t="s">
        <v>4468</v>
      </c>
      <c r="G2629" s="1" t="s">
        <v>14</v>
      </c>
      <c r="H2629" s="1">
        <v>1.2E7</v>
      </c>
      <c r="I2629" s="1">
        <v>6.5</v>
      </c>
      <c r="J2629" s="1">
        <f>(IMDB_Movies!$C2629-IMDB_Movies!$H2629)</f>
        <v>13277561</v>
      </c>
    </row>
    <row r="2630" ht="14.25" customHeight="1">
      <c r="A2630" s="1" t="s">
        <v>1533</v>
      </c>
      <c r="B2630" s="1">
        <v>99.0</v>
      </c>
      <c r="C2630" s="1">
        <v>2.1133087E7</v>
      </c>
      <c r="D2630" s="1" t="s">
        <v>1073</v>
      </c>
      <c r="E2630" s="1" t="s">
        <v>82</v>
      </c>
      <c r="F2630" s="1" t="s">
        <v>4469</v>
      </c>
      <c r="G2630" s="1" t="s">
        <v>14</v>
      </c>
      <c r="H2630" s="1">
        <v>1.2E7</v>
      </c>
      <c r="I2630" s="1">
        <v>7.0</v>
      </c>
      <c r="J2630" s="1">
        <f>(IMDB_Movies!$C2630-IMDB_Movies!$H2630)</f>
        <v>9133087</v>
      </c>
    </row>
    <row r="2631" ht="14.25" customHeight="1">
      <c r="A2631" s="1" t="s">
        <v>1918</v>
      </c>
      <c r="B2631" s="1">
        <v>98.0</v>
      </c>
      <c r="C2631" s="1">
        <v>3.7707719E7</v>
      </c>
      <c r="D2631" s="1" t="s">
        <v>586</v>
      </c>
      <c r="E2631" s="1" t="s">
        <v>53</v>
      </c>
      <c r="F2631" s="1" t="s">
        <v>4470</v>
      </c>
      <c r="G2631" s="1" t="s">
        <v>14</v>
      </c>
      <c r="H2631" s="1">
        <v>1.2E7</v>
      </c>
      <c r="I2631" s="1">
        <v>7.6</v>
      </c>
      <c r="J2631" s="1">
        <f>(IMDB_Movies!$C2631-IMDB_Movies!$H2631)</f>
        <v>25707719</v>
      </c>
    </row>
    <row r="2632" ht="14.25" customHeight="1">
      <c r="A2632" s="1" t="s">
        <v>3563</v>
      </c>
      <c r="B2632" s="1">
        <v>118.0</v>
      </c>
      <c r="C2632" s="1">
        <v>1.8761993E7</v>
      </c>
      <c r="D2632" s="1" t="s">
        <v>917</v>
      </c>
      <c r="E2632" s="1" t="s">
        <v>57</v>
      </c>
      <c r="F2632" s="1" t="s">
        <v>4471</v>
      </c>
      <c r="G2632" s="1" t="s">
        <v>14</v>
      </c>
      <c r="H2632" s="1">
        <v>9000000.0</v>
      </c>
      <c r="I2632" s="1">
        <v>6.9</v>
      </c>
      <c r="J2632" s="1">
        <f>(IMDB_Movies!$C2632-IMDB_Movies!$H2632)</f>
        <v>9761993</v>
      </c>
    </row>
    <row r="2633" ht="14.25" customHeight="1">
      <c r="A2633" s="1" t="s">
        <v>4094</v>
      </c>
      <c r="B2633" s="1">
        <v>104.0</v>
      </c>
      <c r="C2633" s="1">
        <v>1.8595716E7</v>
      </c>
      <c r="D2633" s="1" t="s">
        <v>945</v>
      </c>
      <c r="E2633" s="1" t="s">
        <v>57</v>
      </c>
      <c r="F2633" s="1" t="s">
        <v>4472</v>
      </c>
      <c r="G2633" s="1" t="s">
        <v>14</v>
      </c>
      <c r="H2633" s="1">
        <v>1.2E7</v>
      </c>
      <c r="I2633" s="1">
        <v>5.3</v>
      </c>
      <c r="J2633" s="1">
        <f>(IMDB_Movies!$C2633-IMDB_Movies!$H2633)</f>
        <v>6595716</v>
      </c>
    </row>
    <row r="2634" ht="14.25" customHeight="1">
      <c r="A2634" s="1" t="s">
        <v>4473</v>
      </c>
      <c r="B2634" s="1">
        <v>109.0</v>
      </c>
      <c r="C2634" s="1">
        <v>3.1990064E7</v>
      </c>
      <c r="D2634" s="1" t="s">
        <v>1341</v>
      </c>
      <c r="E2634" s="1" t="s">
        <v>70</v>
      </c>
      <c r="F2634" s="1" t="s">
        <v>4474</v>
      </c>
      <c r="G2634" s="1" t="s">
        <v>14</v>
      </c>
      <c r="H2634" s="1">
        <v>1.2E7</v>
      </c>
      <c r="I2634" s="1">
        <v>6.4</v>
      </c>
      <c r="J2634" s="1">
        <f>(IMDB_Movies!$C2634-IMDB_Movies!$H2634)</f>
        <v>19990064</v>
      </c>
    </row>
    <row r="2635" ht="14.25" customHeight="1">
      <c r="A2635" s="1" t="s">
        <v>2715</v>
      </c>
      <c r="B2635" s="1">
        <v>115.0</v>
      </c>
      <c r="C2635" s="1">
        <v>1.761346E7</v>
      </c>
      <c r="D2635" s="1" t="s">
        <v>1841</v>
      </c>
      <c r="E2635" s="1" t="s">
        <v>43</v>
      </c>
      <c r="F2635" s="1" t="s">
        <v>4475</v>
      </c>
      <c r="G2635" s="1" t="s">
        <v>14</v>
      </c>
      <c r="H2635" s="1">
        <v>1.2E7</v>
      </c>
      <c r="I2635" s="1">
        <v>7.8</v>
      </c>
      <c r="J2635" s="1">
        <f>(IMDB_Movies!$C2635-IMDB_Movies!$H2635)</f>
        <v>5613460</v>
      </c>
    </row>
    <row r="2636" ht="14.25" customHeight="1">
      <c r="A2636" s="1" t="s">
        <v>4476</v>
      </c>
      <c r="B2636" s="1">
        <v>92.0</v>
      </c>
      <c r="C2636" s="1">
        <v>2.1088568E7</v>
      </c>
      <c r="D2636" s="1" t="s">
        <v>2932</v>
      </c>
      <c r="E2636" s="1" t="s">
        <v>12</v>
      </c>
      <c r="F2636" s="1" t="s">
        <v>4477</v>
      </c>
      <c r="G2636" s="1" t="s">
        <v>14</v>
      </c>
      <c r="H2636" s="1">
        <v>1.3E7</v>
      </c>
      <c r="I2636" s="1">
        <v>6.7</v>
      </c>
      <c r="J2636" s="1">
        <f>(IMDB_Movies!$C2636-IMDB_Movies!$H2636)</f>
        <v>8088568</v>
      </c>
    </row>
    <row r="2637" ht="14.25" customHeight="1">
      <c r="A2637" s="1" t="s">
        <v>1372</v>
      </c>
      <c r="B2637" s="1">
        <v>91.0</v>
      </c>
      <c r="C2637" s="1">
        <v>1.7292381E7</v>
      </c>
      <c r="D2637" s="1" t="s">
        <v>4478</v>
      </c>
      <c r="E2637" s="1" t="s">
        <v>57</v>
      </c>
      <c r="F2637" s="1" t="s">
        <v>4479</v>
      </c>
      <c r="G2637" s="1" t="s">
        <v>14</v>
      </c>
      <c r="H2637" s="1">
        <v>1.2E7</v>
      </c>
      <c r="I2637" s="1">
        <v>5.3</v>
      </c>
      <c r="J2637" s="1">
        <f>(IMDB_Movies!$C2637-IMDB_Movies!$H2637)</f>
        <v>5292381</v>
      </c>
    </row>
    <row r="2638" ht="14.25" customHeight="1">
      <c r="A2638" s="1" t="s">
        <v>2713</v>
      </c>
      <c r="B2638" s="1">
        <v>94.0</v>
      </c>
      <c r="C2638" s="1">
        <v>1.6300302E7</v>
      </c>
      <c r="D2638" s="1" t="s">
        <v>917</v>
      </c>
      <c r="E2638" s="1" t="s">
        <v>57</v>
      </c>
      <c r="F2638" s="1" t="s">
        <v>4480</v>
      </c>
      <c r="G2638" s="1" t="s">
        <v>14</v>
      </c>
      <c r="H2638" s="1">
        <v>1.2E7</v>
      </c>
      <c r="I2638" s="1">
        <v>6.3</v>
      </c>
      <c r="J2638" s="1">
        <f>(IMDB_Movies!$C2638-IMDB_Movies!$H2638)</f>
        <v>4300302</v>
      </c>
    </row>
    <row r="2639" ht="14.25" customHeight="1">
      <c r="A2639" s="1" t="s">
        <v>1569</v>
      </c>
      <c r="B2639" s="1">
        <v>93.0</v>
      </c>
      <c r="C2639" s="1">
        <v>2.7829874E7</v>
      </c>
      <c r="D2639" s="1" t="s">
        <v>185</v>
      </c>
      <c r="E2639" s="1" t="s">
        <v>12</v>
      </c>
      <c r="F2639" s="1" t="s">
        <v>4481</v>
      </c>
      <c r="G2639" s="1" t="s">
        <v>14</v>
      </c>
      <c r="H2639" s="1">
        <v>1.2E7</v>
      </c>
      <c r="I2639" s="1">
        <v>7.0</v>
      </c>
      <c r="J2639" s="1">
        <f>(IMDB_Movies!$C2639-IMDB_Movies!$H2639)</f>
        <v>15829874</v>
      </c>
    </row>
    <row r="2640" ht="14.25" customHeight="1">
      <c r="A2640" s="1" t="s">
        <v>1870</v>
      </c>
      <c r="B2640" s="1">
        <v>100.0</v>
      </c>
      <c r="C2640" s="1">
        <v>1.290279E7</v>
      </c>
      <c r="D2640" s="1" t="s">
        <v>545</v>
      </c>
      <c r="E2640" s="1" t="s">
        <v>57</v>
      </c>
      <c r="F2640" s="1" t="s">
        <v>4482</v>
      </c>
      <c r="G2640" s="1" t="s">
        <v>14</v>
      </c>
      <c r="H2640" s="1">
        <v>1.2E7</v>
      </c>
      <c r="I2640" s="1">
        <v>6.6</v>
      </c>
      <c r="J2640" s="1">
        <f>(IMDB_Movies!$C2640-IMDB_Movies!$H2640)</f>
        <v>902790</v>
      </c>
    </row>
    <row r="2641" ht="14.25" customHeight="1">
      <c r="A2641" s="1" t="s">
        <v>307</v>
      </c>
      <c r="B2641" s="1">
        <v>293.0</v>
      </c>
      <c r="C2641" s="1">
        <v>1.1433134E7</v>
      </c>
      <c r="D2641" s="1" t="s">
        <v>4483</v>
      </c>
      <c r="E2641" s="1" t="s">
        <v>43</v>
      </c>
      <c r="F2641" s="1" t="s">
        <v>4484</v>
      </c>
      <c r="G2641" s="1" t="s">
        <v>93</v>
      </c>
      <c r="H2641" s="1">
        <v>1.4E7</v>
      </c>
      <c r="I2641" s="1">
        <v>8.4</v>
      </c>
      <c r="J2641" s="1">
        <f>(IMDB_Movies!$C2641-IMDB_Movies!$H2641)</f>
        <v>-2566866</v>
      </c>
    </row>
    <row r="2642" ht="14.25" customHeight="1">
      <c r="A2642" s="1" t="s">
        <v>4485</v>
      </c>
      <c r="B2642" s="1">
        <v>93.0</v>
      </c>
      <c r="C2642" s="1">
        <v>1.0198766E7</v>
      </c>
      <c r="D2642" s="1" t="s">
        <v>57</v>
      </c>
      <c r="E2642" s="1" t="s">
        <v>57</v>
      </c>
      <c r="F2642" s="1" t="s">
        <v>4486</v>
      </c>
      <c r="G2642" s="1" t="s">
        <v>14</v>
      </c>
      <c r="H2642" s="1">
        <v>1.2E7</v>
      </c>
      <c r="I2642" s="1">
        <v>5.4</v>
      </c>
      <c r="J2642" s="1">
        <f>(IMDB_Movies!$C2642-IMDB_Movies!$H2642)</f>
        <v>-1801234</v>
      </c>
    </row>
    <row r="2643" ht="14.25" customHeight="1">
      <c r="A2643" s="1" t="s">
        <v>1966</v>
      </c>
      <c r="B2643" s="1">
        <v>123.0</v>
      </c>
      <c r="C2643" s="1">
        <v>1.5294553E7</v>
      </c>
      <c r="D2643" s="1" t="s">
        <v>298</v>
      </c>
      <c r="E2643" s="1" t="s">
        <v>70</v>
      </c>
      <c r="F2643" s="1" t="s">
        <v>4487</v>
      </c>
      <c r="G2643" s="1" t="s">
        <v>14</v>
      </c>
      <c r="H2643" s="1">
        <v>1.2E7</v>
      </c>
      <c r="I2643" s="1">
        <v>7.8</v>
      </c>
      <c r="J2643" s="1">
        <f>(IMDB_Movies!$C2643-IMDB_Movies!$H2643)</f>
        <v>3294553</v>
      </c>
    </row>
    <row r="2644" ht="14.25" customHeight="1">
      <c r="A2644" s="1" t="s">
        <v>725</v>
      </c>
      <c r="B2644" s="1">
        <v>119.0</v>
      </c>
      <c r="C2644" s="1">
        <v>1.1041228E7</v>
      </c>
      <c r="D2644" s="1" t="s">
        <v>125</v>
      </c>
      <c r="E2644" s="1" t="s">
        <v>12</v>
      </c>
      <c r="F2644" s="1" t="s">
        <v>4488</v>
      </c>
      <c r="G2644" s="1" t="s">
        <v>135</v>
      </c>
      <c r="H2644" s="1">
        <v>1.0E8</v>
      </c>
      <c r="I2644" s="1">
        <v>7.6</v>
      </c>
      <c r="J2644" s="1">
        <f>(IMDB_Movies!$C2644-IMDB_Movies!$H2644)</f>
        <v>-88958772</v>
      </c>
    </row>
    <row r="2645" ht="14.25" customHeight="1">
      <c r="A2645" s="1" t="s">
        <v>4489</v>
      </c>
      <c r="B2645" s="1">
        <v>107.0</v>
      </c>
      <c r="C2645" s="1">
        <v>7918283.0</v>
      </c>
      <c r="D2645" s="1" t="s">
        <v>1420</v>
      </c>
      <c r="E2645" s="1" t="s">
        <v>70</v>
      </c>
      <c r="F2645" s="1" t="s">
        <v>4490</v>
      </c>
      <c r="G2645" s="1" t="s">
        <v>14</v>
      </c>
      <c r="H2645" s="1">
        <v>1.2E7</v>
      </c>
      <c r="I2645" s="1">
        <v>6.6</v>
      </c>
      <c r="J2645" s="1">
        <f>(IMDB_Movies!$C2645-IMDB_Movies!$H2645)</f>
        <v>-4081717</v>
      </c>
    </row>
    <row r="2646" ht="14.25" customHeight="1">
      <c r="A2646" s="1" t="s">
        <v>4491</v>
      </c>
      <c r="B2646" s="1">
        <v>106.0</v>
      </c>
      <c r="C2646" s="1">
        <v>2.2331028E7</v>
      </c>
      <c r="D2646" s="1" t="s">
        <v>1049</v>
      </c>
      <c r="E2646" s="1" t="s">
        <v>96</v>
      </c>
      <c r="F2646" s="1" t="s">
        <v>4492</v>
      </c>
      <c r="G2646" s="1" t="s">
        <v>14</v>
      </c>
      <c r="H2646" s="1">
        <v>1.2E7</v>
      </c>
      <c r="I2646" s="1">
        <v>6.4</v>
      </c>
      <c r="J2646" s="1">
        <f>(IMDB_Movies!$C2646-IMDB_Movies!$H2646)</f>
        <v>10331028</v>
      </c>
    </row>
    <row r="2647" ht="14.25" customHeight="1">
      <c r="A2647" s="1" t="s">
        <v>4493</v>
      </c>
      <c r="B2647" s="1">
        <v>109.0</v>
      </c>
      <c r="C2647" s="1">
        <v>8134217.0</v>
      </c>
      <c r="D2647" s="1" t="s">
        <v>1493</v>
      </c>
      <c r="E2647" s="1" t="s">
        <v>53</v>
      </c>
      <c r="F2647" s="1" t="s">
        <v>4494</v>
      </c>
      <c r="G2647" s="1" t="s">
        <v>14</v>
      </c>
      <c r="H2647" s="1">
        <v>1.2E7</v>
      </c>
      <c r="I2647" s="1">
        <v>7.0</v>
      </c>
      <c r="J2647" s="1">
        <f>(IMDB_Movies!$C2647-IMDB_Movies!$H2647)</f>
        <v>-3865783</v>
      </c>
    </row>
    <row r="2648" ht="14.25" customHeight="1">
      <c r="A2648" s="1" t="s">
        <v>4495</v>
      </c>
      <c r="B2648" s="1">
        <v>81.0</v>
      </c>
      <c r="C2648" s="1">
        <v>6982680.0</v>
      </c>
      <c r="D2648" s="1" t="s">
        <v>407</v>
      </c>
      <c r="E2648" s="1" t="s">
        <v>57</v>
      </c>
      <c r="F2648" s="1" t="s">
        <v>4496</v>
      </c>
      <c r="G2648" s="1" t="s">
        <v>14</v>
      </c>
      <c r="H2648" s="1">
        <v>1.0E7</v>
      </c>
      <c r="I2648" s="1">
        <v>5.7</v>
      </c>
      <c r="J2648" s="1">
        <f>(IMDB_Movies!$C2648-IMDB_Movies!$H2648)</f>
        <v>-3017320</v>
      </c>
    </row>
    <row r="2649" ht="14.25" customHeight="1">
      <c r="A2649" s="1" t="s">
        <v>4497</v>
      </c>
      <c r="B2649" s="1">
        <v>95.0</v>
      </c>
      <c r="C2649" s="1">
        <v>6739141.0</v>
      </c>
      <c r="D2649" s="1" t="s">
        <v>540</v>
      </c>
      <c r="E2649" s="1" t="s">
        <v>12</v>
      </c>
      <c r="F2649" s="1" t="s">
        <v>4498</v>
      </c>
      <c r="G2649" s="1" t="s">
        <v>14</v>
      </c>
      <c r="H2649" s="1">
        <v>8000000.0</v>
      </c>
      <c r="I2649" s="1">
        <v>5.9</v>
      </c>
      <c r="J2649" s="1">
        <f>(IMDB_Movies!$C2649-IMDB_Movies!$H2649)</f>
        <v>-1260859</v>
      </c>
    </row>
    <row r="2650" ht="14.25" customHeight="1">
      <c r="A2650" s="1" t="s">
        <v>4499</v>
      </c>
      <c r="B2650" s="1">
        <v>86.0</v>
      </c>
      <c r="C2650" s="1">
        <v>5542025.0</v>
      </c>
      <c r="D2650" s="1" t="s">
        <v>57</v>
      </c>
      <c r="E2650" s="1" t="s">
        <v>57</v>
      </c>
      <c r="F2650" s="1" t="s">
        <v>4500</v>
      </c>
      <c r="G2650" s="1" t="s">
        <v>14</v>
      </c>
      <c r="H2650" s="1">
        <v>1.2E7</v>
      </c>
      <c r="I2650" s="1">
        <v>6.3</v>
      </c>
      <c r="J2650" s="1">
        <f>(IMDB_Movies!$C2650-IMDB_Movies!$H2650)</f>
        <v>-6457975</v>
      </c>
    </row>
    <row r="2651" ht="14.25" customHeight="1">
      <c r="A2651" s="1" t="s">
        <v>2736</v>
      </c>
      <c r="B2651" s="1">
        <v>113.0</v>
      </c>
      <c r="C2651" s="1">
        <v>5032496.0</v>
      </c>
      <c r="D2651" s="1" t="s">
        <v>917</v>
      </c>
      <c r="E2651" s="1" t="s">
        <v>57</v>
      </c>
      <c r="F2651" s="1" t="s">
        <v>4501</v>
      </c>
      <c r="G2651" s="1" t="s">
        <v>14</v>
      </c>
      <c r="H2651" s="1">
        <v>1.2E7</v>
      </c>
      <c r="I2651" s="1">
        <v>6.3</v>
      </c>
      <c r="J2651" s="1">
        <f>(IMDB_Movies!$C2651-IMDB_Movies!$H2651)</f>
        <v>-6967504</v>
      </c>
    </row>
    <row r="2652" ht="14.25" customHeight="1">
      <c r="A2652" s="1" t="s">
        <v>1403</v>
      </c>
      <c r="B2652" s="1">
        <v>122.0</v>
      </c>
      <c r="C2652" s="1">
        <v>6754898.0</v>
      </c>
      <c r="D2652" s="1" t="s">
        <v>917</v>
      </c>
      <c r="E2652" s="1" t="s">
        <v>57</v>
      </c>
      <c r="F2652" s="1" t="s">
        <v>4502</v>
      </c>
      <c r="G2652" s="1" t="s">
        <v>14</v>
      </c>
      <c r="H2652" s="1">
        <v>1.2E7</v>
      </c>
      <c r="I2652" s="1">
        <v>6.2</v>
      </c>
      <c r="J2652" s="1">
        <f>(IMDB_Movies!$C2652-IMDB_Movies!$H2652)</f>
        <v>-5245102</v>
      </c>
    </row>
    <row r="2653" ht="14.25" customHeight="1">
      <c r="A2653" s="1" t="s">
        <v>3963</v>
      </c>
      <c r="B2653" s="1">
        <v>90.0</v>
      </c>
      <c r="C2653" s="1">
        <v>4922166.0</v>
      </c>
      <c r="D2653" s="1" t="s">
        <v>3625</v>
      </c>
      <c r="E2653" s="1" t="s">
        <v>57</v>
      </c>
      <c r="F2653" s="1" t="s">
        <v>4503</v>
      </c>
      <c r="G2653" s="1" t="s">
        <v>14</v>
      </c>
      <c r="H2653" s="1">
        <v>1.2E7</v>
      </c>
      <c r="I2653" s="1">
        <v>2.1</v>
      </c>
      <c r="J2653" s="1">
        <f>(IMDB_Movies!$C2653-IMDB_Movies!$H2653)</f>
        <v>-7077834</v>
      </c>
    </row>
    <row r="2654" ht="14.25" customHeight="1">
      <c r="A2654" s="1" t="s">
        <v>1744</v>
      </c>
      <c r="B2654" s="1">
        <v>108.0</v>
      </c>
      <c r="C2654" s="1">
        <v>4903000.0</v>
      </c>
      <c r="D2654" s="1" t="s">
        <v>917</v>
      </c>
      <c r="E2654" s="1" t="s">
        <v>57</v>
      </c>
      <c r="F2654" s="1" t="s">
        <v>4504</v>
      </c>
      <c r="G2654" s="1" t="s">
        <v>14</v>
      </c>
      <c r="H2654" s="1">
        <v>1.2E7</v>
      </c>
      <c r="I2654" s="1">
        <v>5.0</v>
      </c>
      <c r="J2654" s="1">
        <f>(IMDB_Movies!$C2654-IMDB_Movies!$H2654)</f>
        <v>-7097000</v>
      </c>
    </row>
    <row r="2655" ht="14.25" customHeight="1">
      <c r="A2655" s="1" t="s">
        <v>4505</v>
      </c>
      <c r="B2655" s="1">
        <v>113.0</v>
      </c>
      <c r="C2655" s="1">
        <v>4717455.0</v>
      </c>
      <c r="D2655" s="1" t="s">
        <v>353</v>
      </c>
      <c r="E2655" s="1" t="s">
        <v>89</v>
      </c>
      <c r="F2655" s="1" t="s">
        <v>4506</v>
      </c>
      <c r="G2655" s="1" t="s">
        <v>14</v>
      </c>
      <c r="H2655" s="1">
        <v>1.2E7</v>
      </c>
      <c r="I2655" s="1">
        <v>5.3</v>
      </c>
      <c r="J2655" s="1">
        <f>(IMDB_Movies!$C2655-IMDB_Movies!$H2655)</f>
        <v>-7282545</v>
      </c>
    </row>
    <row r="2656" ht="14.25" customHeight="1">
      <c r="A2656" s="1" t="s">
        <v>2941</v>
      </c>
      <c r="B2656" s="1">
        <v>110.0</v>
      </c>
      <c r="C2656" s="1">
        <v>3148482.0</v>
      </c>
      <c r="D2656" s="1" t="s">
        <v>129</v>
      </c>
      <c r="E2656" s="1" t="s">
        <v>70</v>
      </c>
      <c r="F2656" s="1" t="s">
        <v>4507</v>
      </c>
      <c r="G2656" s="1" t="s">
        <v>14</v>
      </c>
      <c r="H2656" s="1">
        <v>1.2E7</v>
      </c>
      <c r="I2656" s="1">
        <v>7.1</v>
      </c>
      <c r="J2656" s="1">
        <f>(IMDB_Movies!$C2656-IMDB_Movies!$H2656)</f>
        <v>-8851518</v>
      </c>
    </row>
    <row r="2657" ht="14.25" customHeight="1">
      <c r="A2657" s="1" t="s">
        <v>4508</v>
      </c>
      <c r="B2657" s="1">
        <v>109.0</v>
      </c>
      <c r="C2657" s="1">
        <v>2326407.0</v>
      </c>
      <c r="D2657" s="1" t="s">
        <v>70</v>
      </c>
      <c r="E2657" s="1" t="s">
        <v>70</v>
      </c>
      <c r="F2657" s="1" t="s">
        <v>4509</v>
      </c>
      <c r="G2657" s="1" t="s">
        <v>14</v>
      </c>
      <c r="H2657" s="1">
        <v>1.2E7</v>
      </c>
      <c r="I2657" s="1">
        <v>7.0</v>
      </c>
      <c r="J2657" s="1">
        <f>(IMDB_Movies!$C2657-IMDB_Movies!$H2657)</f>
        <v>-9673593</v>
      </c>
    </row>
    <row r="2658" ht="14.25" customHeight="1">
      <c r="A2658" s="1" t="s">
        <v>2317</v>
      </c>
      <c r="B2658" s="1">
        <v>110.0</v>
      </c>
      <c r="C2658" s="1">
        <v>2201412.0</v>
      </c>
      <c r="D2658" s="1" t="s">
        <v>4510</v>
      </c>
      <c r="E2658" s="1" t="s">
        <v>57</v>
      </c>
      <c r="F2658" s="1" t="s">
        <v>1833</v>
      </c>
      <c r="G2658" s="1" t="s">
        <v>132</v>
      </c>
      <c r="H2658" s="1">
        <v>1.22155E10</v>
      </c>
      <c r="I2658" s="1">
        <v>7.0</v>
      </c>
      <c r="J2658" s="1">
        <f>(IMDB_Movies!$C2658-IMDB_Movies!$H2658)</f>
        <v>-12213298588</v>
      </c>
    </row>
    <row r="2659" ht="14.25" customHeight="1">
      <c r="A2659" s="1" t="s">
        <v>4511</v>
      </c>
      <c r="B2659" s="1">
        <v>101.0</v>
      </c>
      <c r="C2659" s="1">
        <v>2060953.0</v>
      </c>
      <c r="D2659" s="1" t="s">
        <v>3172</v>
      </c>
      <c r="E2659" s="1" t="s">
        <v>78</v>
      </c>
      <c r="F2659" s="1" t="s">
        <v>4512</v>
      </c>
      <c r="G2659" s="1" t="s">
        <v>14</v>
      </c>
      <c r="H2659" s="1">
        <v>1.2E7</v>
      </c>
      <c r="I2659" s="1">
        <v>7.1</v>
      </c>
      <c r="J2659" s="1">
        <f>(IMDB_Movies!$C2659-IMDB_Movies!$H2659)</f>
        <v>-9939047</v>
      </c>
    </row>
    <row r="2660" ht="14.25" customHeight="1">
      <c r="A2660" s="1" t="s">
        <v>4513</v>
      </c>
      <c r="B2660" s="1">
        <v>97.0</v>
      </c>
      <c r="C2660" s="1">
        <v>3950294.0</v>
      </c>
      <c r="D2660" s="1" t="s">
        <v>545</v>
      </c>
      <c r="E2660" s="1" t="s">
        <v>57</v>
      </c>
      <c r="F2660" s="1" t="s">
        <v>4514</v>
      </c>
      <c r="G2660" s="1" t="s">
        <v>14</v>
      </c>
      <c r="H2660" s="1">
        <v>1.2E7</v>
      </c>
      <c r="I2660" s="1">
        <v>7.0</v>
      </c>
      <c r="J2660" s="1">
        <f>(IMDB_Movies!$C2660-IMDB_Movies!$H2660)</f>
        <v>-8049706</v>
      </c>
    </row>
    <row r="2661" ht="14.25" customHeight="1">
      <c r="A2661" s="1" t="s">
        <v>4515</v>
      </c>
      <c r="B2661" s="1">
        <v>172.0</v>
      </c>
      <c r="C2661" s="1">
        <v>2835886.0</v>
      </c>
      <c r="D2661" s="1" t="s">
        <v>70</v>
      </c>
      <c r="E2661" s="1" t="s">
        <v>70</v>
      </c>
      <c r="F2661" s="1" t="s">
        <v>4516</v>
      </c>
      <c r="G2661" s="1" t="s">
        <v>119</v>
      </c>
      <c r="H2661" s="1">
        <v>9200000.0</v>
      </c>
      <c r="I2661" s="1">
        <v>7.7</v>
      </c>
      <c r="J2661" s="1">
        <f>(IMDB_Movies!$C2661-IMDB_Movies!$H2661)</f>
        <v>-6364114</v>
      </c>
    </row>
    <row r="2662" ht="14.25" customHeight="1">
      <c r="A2662" s="1" t="s">
        <v>4517</v>
      </c>
      <c r="B2662" s="1">
        <v>104.0</v>
      </c>
      <c r="C2662" s="1">
        <v>1779284.0</v>
      </c>
      <c r="D2662" s="1" t="s">
        <v>917</v>
      </c>
      <c r="E2662" s="1" t="s">
        <v>57</v>
      </c>
      <c r="F2662" s="1" t="s">
        <v>4518</v>
      </c>
      <c r="G2662" s="1" t="s">
        <v>14</v>
      </c>
      <c r="H2662" s="1">
        <v>1.2E7</v>
      </c>
      <c r="I2662" s="1">
        <v>7.1</v>
      </c>
      <c r="J2662" s="1">
        <f>(IMDB_Movies!$C2662-IMDB_Movies!$H2662)</f>
        <v>-10220716</v>
      </c>
    </row>
    <row r="2663" ht="14.25" customHeight="1">
      <c r="A2663" s="1" t="s">
        <v>4519</v>
      </c>
      <c r="B2663" s="1">
        <v>99.0</v>
      </c>
      <c r="C2663" s="1">
        <v>1702277.0</v>
      </c>
      <c r="D2663" s="1" t="s">
        <v>1420</v>
      </c>
      <c r="E2663" s="1" t="s">
        <v>70</v>
      </c>
      <c r="F2663" s="1" t="s">
        <v>4520</v>
      </c>
      <c r="G2663" s="1" t="s">
        <v>14</v>
      </c>
      <c r="H2663" s="1">
        <v>1.2E7</v>
      </c>
      <c r="I2663" s="1">
        <v>6.8</v>
      </c>
      <c r="J2663" s="1">
        <f>(IMDB_Movies!$C2663-IMDB_Movies!$H2663)</f>
        <v>-10297723</v>
      </c>
    </row>
    <row r="2664" ht="14.25" customHeight="1">
      <c r="A2664" s="1" t="s">
        <v>2342</v>
      </c>
      <c r="B2664" s="1">
        <v>129.0</v>
      </c>
      <c r="C2664" s="1">
        <v>261481.0</v>
      </c>
      <c r="D2664" s="1" t="s">
        <v>3124</v>
      </c>
      <c r="E2664" s="1" t="s">
        <v>70</v>
      </c>
      <c r="F2664" s="1" t="s">
        <v>4521</v>
      </c>
      <c r="G2664" s="1" t="s">
        <v>58</v>
      </c>
      <c r="H2664" s="1">
        <v>1.2E7</v>
      </c>
      <c r="I2664" s="1">
        <v>7.5</v>
      </c>
      <c r="J2664" s="1">
        <f>(IMDB_Movies!$C2664-IMDB_Movies!$H2664)</f>
        <v>-11738519</v>
      </c>
    </row>
    <row r="2665" ht="14.25" customHeight="1">
      <c r="A2665" s="1" t="s">
        <v>4522</v>
      </c>
      <c r="B2665" s="1">
        <v>91.0</v>
      </c>
      <c r="C2665" s="1">
        <v>1506998.0</v>
      </c>
      <c r="D2665" s="1" t="s">
        <v>4523</v>
      </c>
      <c r="E2665" s="1" t="s">
        <v>62</v>
      </c>
      <c r="F2665" s="1" t="s">
        <v>4524</v>
      </c>
      <c r="G2665" s="1" t="s">
        <v>14</v>
      </c>
      <c r="H2665" s="1">
        <v>1.2E7</v>
      </c>
      <c r="I2665" s="1">
        <v>6.3</v>
      </c>
      <c r="J2665" s="1">
        <f>(IMDB_Movies!$C2665-IMDB_Movies!$H2665)</f>
        <v>-10493002</v>
      </c>
    </row>
    <row r="2666" ht="14.25" customHeight="1">
      <c r="A2666" s="1" t="s">
        <v>4525</v>
      </c>
      <c r="B2666" s="1">
        <v>100.0</v>
      </c>
      <c r="C2666" s="1">
        <v>860002.0</v>
      </c>
      <c r="D2666" s="1" t="s">
        <v>1158</v>
      </c>
      <c r="E2666" s="1" t="s">
        <v>43</v>
      </c>
      <c r="F2666" s="1" t="s">
        <v>4526</v>
      </c>
      <c r="G2666" s="1" t="s">
        <v>14</v>
      </c>
      <c r="H2666" s="1">
        <v>1.2E7</v>
      </c>
      <c r="I2666" s="1">
        <v>7.3</v>
      </c>
      <c r="J2666" s="1">
        <f>(IMDB_Movies!$C2666-IMDB_Movies!$H2666)</f>
        <v>-11139998</v>
      </c>
    </row>
    <row r="2667" ht="14.25" customHeight="1">
      <c r="A2667" s="1" t="s">
        <v>1734</v>
      </c>
      <c r="B2667" s="1">
        <v>111.0</v>
      </c>
      <c r="C2667" s="1">
        <v>548934.0</v>
      </c>
      <c r="D2667" s="1" t="s">
        <v>1341</v>
      </c>
      <c r="E2667" s="1" t="s">
        <v>70</v>
      </c>
      <c r="F2667" s="1" t="s">
        <v>4527</v>
      </c>
      <c r="G2667" s="1" t="s">
        <v>14</v>
      </c>
      <c r="H2667" s="1">
        <v>1.2E7</v>
      </c>
      <c r="I2667" s="1">
        <v>6.8</v>
      </c>
      <c r="J2667" s="1">
        <f>(IMDB_Movies!$C2667-IMDB_Movies!$H2667)</f>
        <v>-11451066</v>
      </c>
    </row>
    <row r="2668" ht="14.25" customHeight="1">
      <c r="A2668" s="1" t="s">
        <v>4528</v>
      </c>
      <c r="B2668" s="1">
        <v>114.0</v>
      </c>
      <c r="C2668" s="1">
        <v>447750.0</v>
      </c>
      <c r="D2668" s="1" t="s">
        <v>790</v>
      </c>
      <c r="E2668" s="1" t="s">
        <v>62</v>
      </c>
      <c r="F2668" s="1" t="s">
        <v>4529</v>
      </c>
      <c r="G2668" s="1" t="s">
        <v>14</v>
      </c>
      <c r="H2668" s="1">
        <v>1.0E7</v>
      </c>
      <c r="I2668" s="1">
        <v>7.2</v>
      </c>
      <c r="J2668" s="1">
        <f>(IMDB_Movies!$C2668-IMDB_Movies!$H2668)</f>
        <v>-9552250</v>
      </c>
    </row>
    <row r="2669" ht="14.25" customHeight="1">
      <c r="A2669" s="1" t="s">
        <v>133</v>
      </c>
      <c r="B2669" s="1">
        <v>86.0</v>
      </c>
      <c r="C2669" s="1">
        <v>333976.0</v>
      </c>
      <c r="D2669" s="1" t="s">
        <v>407</v>
      </c>
      <c r="E2669" s="1" t="s">
        <v>57</v>
      </c>
      <c r="F2669" s="1" t="s">
        <v>4530</v>
      </c>
      <c r="G2669" s="1" t="s">
        <v>14</v>
      </c>
      <c r="H2669" s="1">
        <v>1.2E7</v>
      </c>
      <c r="I2669" s="1">
        <v>6.4</v>
      </c>
      <c r="J2669" s="1">
        <f>(IMDB_Movies!$C2669-IMDB_Movies!$H2669)</f>
        <v>-11666024</v>
      </c>
    </row>
    <row r="2670" ht="14.25" customHeight="1">
      <c r="A2670" s="1" t="s">
        <v>3286</v>
      </c>
      <c r="B2670" s="1">
        <v>107.0</v>
      </c>
      <c r="C2670" s="1">
        <v>141853.0</v>
      </c>
      <c r="D2670" s="1" t="s">
        <v>917</v>
      </c>
      <c r="E2670" s="1" t="s">
        <v>57</v>
      </c>
      <c r="F2670" s="1" t="s">
        <v>4531</v>
      </c>
      <c r="G2670" s="1" t="s">
        <v>14</v>
      </c>
      <c r="H2670" s="1">
        <v>1.2E7</v>
      </c>
      <c r="I2670" s="1">
        <v>6.0</v>
      </c>
      <c r="J2670" s="1">
        <f>(IMDB_Movies!$C2670-IMDB_Movies!$H2670)</f>
        <v>-11858147</v>
      </c>
    </row>
    <row r="2671" ht="14.25" customHeight="1">
      <c r="A2671" s="1" t="s">
        <v>3930</v>
      </c>
      <c r="B2671" s="1">
        <v>90.0</v>
      </c>
      <c r="C2671" s="1">
        <v>303439.0</v>
      </c>
      <c r="D2671" s="1" t="s">
        <v>719</v>
      </c>
      <c r="E2671" s="1" t="s">
        <v>70</v>
      </c>
      <c r="F2671" s="1" t="s">
        <v>4532</v>
      </c>
      <c r="G2671" s="1" t="s">
        <v>14</v>
      </c>
      <c r="H2671" s="1">
        <v>8000000.0</v>
      </c>
      <c r="I2671" s="1">
        <v>6.4</v>
      </c>
      <c r="J2671" s="1">
        <f>(IMDB_Movies!$C2671-IMDB_Movies!$H2671)</f>
        <v>-7696561</v>
      </c>
    </row>
    <row r="2672" ht="14.25" customHeight="1">
      <c r="A2672" s="1" t="s">
        <v>4533</v>
      </c>
      <c r="B2672" s="1">
        <v>120.0</v>
      </c>
      <c r="C2672" s="1">
        <v>214202.0</v>
      </c>
      <c r="D2672" s="1" t="s">
        <v>790</v>
      </c>
      <c r="E2672" s="1" t="s">
        <v>62</v>
      </c>
      <c r="F2672" s="1" t="s">
        <v>4534</v>
      </c>
      <c r="G2672" s="1" t="s">
        <v>14</v>
      </c>
      <c r="H2672" s="1">
        <v>1.2E7</v>
      </c>
      <c r="I2672" s="1">
        <v>7.5</v>
      </c>
      <c r="J2672" s="1">
        <f>(IMDB_Movies!$C2672-IMDB_Movies!$H2672)</f>
        <v>-11785798</v>
      </c>
    </row>
    <row r="2673" ht="14.25" customHeight="1">
      <c r="A2673" s="1" t="s">
        <v>4535</v>
      </c>
      <c r="B2673" s="1">
        <v>134.0</v>
      </c>
      <c r="C2673" s="1">
        <v>195888.0</v>
      </c>
      <c r="D2673" s="1" t="s">
        <v>2442</v>
      </c>
      <c r="E2673" s="1" t="s">
        <v>70</v>
      </c>
      <c r="F2673" s="1" t="s">
        <v>4536</v>
      </c>
      <c r="G2673" s="1" t="s">
        <v>107</v>
      </c>
      <c r="H2673" s="1">
        <v>2.5E9</v>
      </c>
      <c r="I2673" s="1">
        <v>7.1</v>
      </c>
      <c r="J2673" s="1">
        <f>(IMDB_Movies!$C2673-IMDB_Movies!$H2673)</f>
        <v>-2499804112</v>
      </c>
    </row>
    <row r="2674" ht="14.25" customHeight="1">
      <c r="A2674" s="1" t="s">
        <v>4537</v>
      </c>
      <c r="B2674" s="1">
        <v>110.0</v>
      </c>
      <c r="C2674" s="1">
        <v>175370.0</v>
      </c>
      <c r="D2674" s="1" t="s">
        <v>57</v>
      </c>
      <c r="E2674" s="1" t="s">
        <v>57</v>
      </c>
      <c r="F2674" s="1" t="s">
        <v>4538</v>
      </c>
      <c r="G2674" s="1" t="s">
        <v>14</v>
      </c>
      <c r="H2674" s="1">
        <v>1.2E7</v>
      </c>
      <c r="I2674" s="1">
        <v>4.6</v>
      </c>
      <c r="J2674" s="1">
        <f>(IMDB_Movies!$C2674-IMDB_Movies!$H2674)</f>
        <v>-11824630</v>
      </c>
    </row>
    <row r="2675" ht="14.25" customHeight="1">
      <c r="A2675" s="1" t="s">
        <v>4539</v>
      </c>
      <c r="B2675" s="1">
        <v>132.0</v>
      </c>
      <c r="C2675" s="1">
        <v>119922.0</v>
      </c>
      <c r="D2675" s="1" t="s">
        <v>734</v>
      </c>
      <c r="E2675" s="1" t="s">
        <v>70</v>
      </c>
      <c r="F2675" s="1" t="s">
        <v>4540</v>
      </c>
      <c r="G2675" s="1" t="s">
        <v>135</v>
      </c>
      <c r="H2675" s="1">
        <v>1.2E7</v>
      </c>
      <c r="I2675" s="1">
        <v>7.7</v>
      </c>
      <c r="J2675" s="1">
        <f>(IMDB_Movies!$C2675-IMDB_Movies!$H2675)</f>
        <v>-11880078</v>
      </c>
    </row>
    <row r="2676" ht="14.25" customHeight="1">
      <c r="A2676" s="1" t="s">
        <v>771</v>
      </c>
      <c r="B2676" s="1">
        <v>113.0</v>
      </c>
      <c r="C2676" s="1">
        <v>17149.0</v>
      </c>
      <c r="D2676" s="1" t="s">
        <v>560</v>
      </c>
      <c r="E2676" s="1" t="s">
        <v>12</v>
      </c>
      <c r="F2676" s="1" t="s">
        <v>4541</v>
      </c>
      <c r="G2676" s="1" t="s">
        <v>14</v>
      </c>
      <c r="H2676" s="1">
        <v>2.0E7</v>
      </c>
      <c r="I2676" s="1">
        <v>5.6</v>
      </c>
      <c r="J2676" s="1">
        <f>(IMDB_Movies!$C2676-IMDB_Movies!$H2676)</f>
        <v>-19982851</v>
      </c>
    </row>
    <row r="2677" ht="14.25" customHeight="1">
      <c r="A2677" s="1" t="s">
        <v>4542</v>
      </c>
      <c r="B2677" s="1">
        <v>111.0</v>
      </c>
      <c r="C2677" s="1">
        <v>14616.0</v>
      </c>
      <c r="D2677" s="1" t="s">
        <v>70</v>
      </c>
      <c r="E2677" s="1" t="s">
        <v>70</v>
      </c>
      <c r="F2677" s="1" t="s">
        <v>4543</v>
      </c>
      <c r="G2677" s="1" t="s">
        <v>14</v>
      </c>
      <c r="H2677" s="1">
        <v>1.2E7</v>
      </c>
      <c r="I2677" s="1">
        <v>7.5</v>
      </c>
      <c r="J2677" s="1">
        <f>(IMDB_Movies!$C2677-IMDB_Movies!$H2677)</f>
        <v>-11985384</v>
      </c>
    </row>
    <row r="2678" ht="14.25" customHeight="1">
      <c r="A2678" s="1" t="s">
        <v>1189</v>
      </c>
      <c r="B2678" s="1">
        <v>99.0</v>
      </c>
      <c r="C2678" s="1">
        <v>9.1443253E7</v>
      </c>
      <c r="D2678" s="1" t="s">
        <v>586</v>
      </c>
      <c r="E2678" s="1" t="s">
        <v>53</v>
      </c>
      <c r="F2678" s="1" t="s">
        <v>4544</v>
      </c>
      <c r="G2678" s="1" t="s">
        <v>14</v>
      </c>
      <c r="H2678" s="1">
        <v>1.2E7</v>
      </c>
      <c r="I2678" s="1">
        <v>5.8</v>
      </c>
      <c r="J2678" s="1">
        <f>(IMDB_Movies!$C2678-IMDB_Movies!$H2678)</f>
        <v>79443253</v>
      </c>
    </row>
    <row r="2679" ht="14.25" customHeight="1">
      <c r="A2679" s="1" t="s">
        <v>503</v>
      </c>
      <c r="B2679" s="1">
        <v>104.0</v>
      </c>
      <c r="C2679" s="1">
        <v>3.0093107E7</v>
      </c>
      <c r="D2679" s="1" t="s">
        <v>407</v>
      </c>
      <c r="E2679" s="1" t="s">
        <v>57</v>
      </c>
      <c r="F2679" s="1" t="s">
        <v>4545</v>
      </c>
      <c r="G2679" s="1" t="s">
        <v>14</v>
      </c>
      <c r="H2679" s="1">
        <v>6000000.0</v>
      </c>
      <c r="I2679" s="1">
        <v>8.3</v>
      </c>
      <c r="J2679" s="1">
        <f>(IMDB_Movies!$C2679-IMDB_Movies!$H2679)</f>
        <v>24093107</v>
      </c>
    </row>
    <row r="2680" ht="14.25" customHeight="1">
      <c r="A2680" s="1" t="s">
        <v>4176</v>
      </c>
      <c r="B2680" s="1">
        <v>103.0</v>
      </c>
      <c r="C2680" s="1">
        <v>5.7469179E7</v>
      </c>
      <c r="D2680" s="1" t="s">
        <v>2475</v>
      </c>
      <c r="E2680" s="1" t="s">
        <v>78</v>
      </c>
      <c r="F2680" s="1" t="s">
        <v>4546</v>
      </c>
      <c r="G2680" s="1" t="s">
        <v>14</v>
      </c>
      <c r="H2680" s="1">
        <v>1.15E7</v>
      </c>
      <c r="I2680" s="1">
        <v>6.6</v>
      </c>
      <c r="J2680" s="1">
        <f>(IMDB_Movies!$C2680-IMDB_Movies!$H2680)</f>
        <v>45969179</v>
      </c>
    </row>
    <row r="2681" ht="14.25" customHeight="1">
      <c r="A2681" s="1" t="s">
        <v>4547</v>
      </c>
      <c r="B2681" s="1">
        <v>134.0</v>
      </c>
      <c r="C2681" s="1">
        <v>48856.0</v>
      </c>
      <c r="D2681" s="1" t="s">
        <v>70</v>
      </c>
      <c r="E2681" s="1" t="s">
        <v>70</v>
      </c>
      <c r="F2681" s="1" t="s">
        <v>4548</v>
      </c>
      <c r="G2681" s="1" t="s">
        <v>124</v>
      </c>
      <c r="H2681" s="1">
        <v>1.19E7</v>
      </c>
      <c r="I2681" s="1">
        <v>7.5</v>
      </c>
      <c r="J2681" s="1">
        <f>(IMDB_Movies!$C2681-IMDB_Movies!$H2681)</f>
        <v>-11851144</v>
      </c>
    </row>
    <row r="2682" ht="14.25" customHeight="1">
      <c r="A2682" s="1" t="s">
        <v>1016</v>
      </c>
      <c r="B2682" s="1">
        <v>106.0</v>
      </c>
      <c r="C2682" s="1">
        <v>1.4817E8</v>
      </c>
      <c r="D2682" s="1" t="s">
        <v>365</v>
      </c>
      <c r="E2682" s="1" t="s">
        <v>57</v>
      </c>
      <c r="F2682" s="1" t="s">
        <v>4549</v>
      </c>
      <c r="G2682" s="1" t="s">
        <v>14</v>
      </c>
      <c r="H2682" s="1">
        <v>1.1E7</v>
      </c>
      <c r="I2682" s="1">
        <v>7.2</v>
      </c>
      <c r="J2682" s="1">
        <f>(IMDB_Movies!$C2682-IMDB_Movies!$H2682)</f>
        <v>137170000</v>
      </c>
    </row>
    <row r="2683" ht="14.25" customHeight="1">
      <c r="A2683" s="1" t="s">
        <v>552</v>
      </c>
      <c r="B2683" s="1">
        <v>125.0</v>
      </c>
      <c r="C2683" s="1">
        <v>4.60935665E8</v>
      </c>
      <c r="D2683" s="1" t="s">
        <v>11</v>
      </c>
      <c r="E2683" s="1" t="s">
        <v>12</v>
      </c>
      <c r="F2683" s="1" t="s">
        <v>4550</v>
      </c>
      <c r="G2683" s="1" t="s">
        <v>14</v>
      </c>
      <c r="H2683" s="1">
        <v>1.1E7</v>
      </c>
      <c r="I2683" s="1">
        <v>8.7</v>
      </c>
      <c r="J2683" s="1">
        <f>(IMDB_Movies!$C2683-IMDB_Movies!$H2683)</f>
        <v>449935665</v>
      </c>
    </row>
    <row r="2684" ht="14.25" customHeight="1">
      <c r="A2684" s="1" t="s">
        <v>4551</v>
      </c>
      <c r="B2684" s="1">
        <v>109.0</v>
      </c>
      <c r="C2684" s="1">
        <v>3.5537564E7</v>
      </c>
      <c r="D2684" s="1" t="s">
        <v>57</v>
      </c>
      <c r="E2684" s="1" t="s">
        <v>57</v>
      </c>
      <c r="F2684" s="1" t="s">
        <v>4552</v>
      </c>
      <c r="G2684" s="1" t="s">
        <v>14</v>
      </c>
      <c r="H2684" s="1">
        <v>1.15E7</v>
      </c>
      <c r="I2684" s="1">
        <v>6.0</v>
      </c>
      <c r="J2684" s="1">
        <f>(IMDB_Movies!$C2684-IMDB_Movies!$H2684)</f>
        <v>24037564</v>
      </c>
    </row>
    <row r="2685" ht="14.25" customHeight="1">
      <c r="A2685" s="1" t="s">
        <v>2968</v>
      </c>
      <c r="B2685" s="1">
        <v>200.0</v>
      </c>
      <c r="C2685" s="1">
        <v>1.11722E8</v>
      </c>
      <c r="D2685" s="1" t="s">
        <v>2442</v>
      </c>
      <c r="E2685" s="1" t="s">
        <v>70</v>
      </c>
      <c r="F2685" s="1" t="s">
        <v>4553</v>
      </c>
      <c r="G2685" s="1" t="s">
        <v>14</v>
      </c>
      <c r="H2685" s="1">
        <v>1.1E7</v>
      </c>
      <c r="I2685" s="1">
        <v>8.0</v>
      </c>
      <c r="J2685" s="1">
        <f>(IMDB_Movies!$C2685-IMDB_Movies!$H2685)</f>
        <v>100722000</v>
      </c>
    </row>
    <row r="2686" ht="14.25" customHeight="1">
      <c r="A2686" s="1" t="s">
        <v>1417</v>
      </c>
      <c r="B2686" s="1">
        <v>112.0</v>
      </c>
      <c r="C2686" s="1">
        <v>9.0556401E7</v>
      </c>
      <c r="D2686" s="1" t="s">
        <v>1071</v>
      </c>
      <c r="E2686" s="1" t="s">
        <v>57</v>
      </c>
      <c r="F2686" s="1" t="s">
        <v>4554</v>
      </c>
      <c r="G2686" s="1" t="s">
        <v>14</v>
      </c>
      <c r="H2686" s="1">
        <v>1.1E7</v>
      </c>
      <c r="I2686" s="1">
        <v>4.5</v>
      </c>
      <c r="J2686" s="1">
        <f>(IMDB_Movies!$C2686-IMDB_Movies!$H2686)</f>
        <v>79556401</v>
      </c>
    </row>
    <row r="2687" ht="14.25" customHeight="1">
      <c r="A2687" s="1" t="s">
        <v>1450</v>
      </c>
      <c r="B2687" s="1">
        <v>116.0</v>
      </c>
      <c r="C2687" s="1">
        <v>9.3571803E7</v>
      </c>
      <c r="D2687" s="1" t="s">
        <v>616</v>
      </c>
      <c r="E2687" s="1" t="s">
        <v>53</v>
      </c>
      <c r="F2687" s="1" t="s">
        <v>4555</v>
      </c>
      <c r="G2687" s="1" t="s">
        <v>14</v>
      </c>
      <c r="H2687" s="1">
        <v>2.5E7</v>
      </c>
      <c r="I2687" s="1">
        <v>7.9</v>
      </c>
      <c r="J2687" s="1">
        <f>(IMDB_Movies!$C2687-IMDB_Movies!$H2687)</f>
        <v>68571803</v>
      </c>
    </row>
    <row r="2688" ht="14.25" customHeight="1">
      <c r="A2688" s="1" t="s">
        <v>2337</v>
      </c>
      <c r="B2688" s="1">
        <v>120.0</v>
      </c>
      <c r="C2688" s="1">
        <v>5.2929168E7</v>
      </c>
      <c r="D2688" s="1" t="s">
        <v>407</v>
      </c>
      <c r="E2688" s="1" t="s">
        <v>57</v>
      </c>
      <c r="F2688" s="1" t="s">
        <v>4556</v>
      </c>
      <c r="G2688" s="1" t="s">
        <v>14</v>
      </c>
      <c r="H2688" s="1">
        <v>1.1E7</v>
      </c>
      <c r="I2688" s="1">
        <v>7.5</v>
      </c>
      <c r="J2688" s="1">
        <f>(IMDB_Movies!$C2688-IMDB_Movies!$H2688)</f>
        <v>41929168</v>
      </c>
    </row>
    <row r="2689" ht="14.25" customHeight="1">
      <c r="A2689" s="1" t="s">
        <v>4557</v>
      </c>
      <c r="B2689" s="1">
        <v>107.0</v>
      </c>
      <c r="C2689" s="1">
        <v>5.0461335E7</v>
      </c>
      <c r="D2689" s="1" t="s">
        <v>4558</v>
      </c>
      <c r="E2689" s="1" t="s">
        <v>70</v>
      </c>
      <c r="F2689" s="1" t="s">
        <v>4559</v>
      </c>
      <c r="G2689" s="1" t="s">
        <v>14</v>
      </c>
      <c r="H2689" s="1">
        <v>1.1E7</v>
      </c>
      <c r="I2689" s="1">
        <v>6.8</v>
      </c>
      <c r="J2689" s="1">
        <f>(IMDB_Movies!$C2689-IMDB_Movies!$H2689)</f>
        <v>39461335</v>
      </c>
    </row>
    <row r="2690" ht="14.25" customHeight="1">
      <c r="A2690" s="1" t="s">
        <v>4560</v>
      </c>
      <c r="B2690" s="1">
        <v>107.0</v>
      </c>
      <c r="C2690" s="1">
        <v>4.9797148E7</v>
      </c>
      <c r="D2690" s="1" t="s">
        <v>1370</v>
      </c>
      <c r="E2690" s="1" t="s">
        <v>57</v>
      </c>
      <c r="F2690" s="1" t="s">
        <v>4561</v>
      </c>
      <c r="G2690" s="1" t="s">
        <v>14</v>
      </c>
      <c r="H2690" s="1">
        <v>1.1E7</v>
      </c>
      <c r="I2690" s="1">
        <v>7.2</v>
      </c>
      <c r="J2690" s="1">
        <f>(IMDB_Movies!$C2690-IMDB_Movies!$H2690)</f>
        <v>38797148</v>
      </c>
    </row>
    <row r="2691" ht="14.25" customHeight="1">
      <c r="A2691" s="1" t="s">
        <v>514</v>
      </c>
      <c r="B2691" s="1">
        <v>81.0</v>
      </c>
      <c r="C2691" s="1">
        <v>4.6563158E7</v>
      </c>
      <c r="D2691" s="1" t="s">
        <v>581</v>
      </c>
      <c r="E2691" s="1" t="s">
        <v>62</v>
      </c>
      <c r="F2691" s="1" t="s">
        <v>4562</v>
      </c>
      <c r="G2691" s="1" t="s">
        <v>14</v>
      </c>
      <c r="H2691" s="1">
        <v>1.3E7</v>
      </c>
      <c r="I2691" s="1">
        <v>7.1</v>
      </c>
      <c r="J2691" s="1">
        <f>(IMDB_Movies!$C2691-IMDB_Movies!$H2691)</f>
        <v>33563158</v>
      </c>
    </row>
    <row r="2692" ht="14.25" customHeight="1">
      <c r="A2692" s="1" t="s">
        <v>944</v>
      </c>
      <c r="B2692" s="1">
        <v>101.0</v>
      </c>
      <c r="C2692" s="1">
        <v>4.1227069E7</v>
      </c>
      <c r="D2692" s="1" t="s">
        <v>129</v>
      </c>
      <c r="E2692" s="1" t="s">
        <v>70</v>
      </c>
      <c r="F2692" s="1" t="s">
        <v>4563</v>
      </c>
      <c r="G2692" s="1" t="s">
        <v>14</v>
      </c>
      <c r="H2692" s="1">
        <v>1.1E7</v>
      </c>
      <c r="I2692" s="1">
        <v>7.4</v>
      </c>
      <c r="J2692" s="1">
        <f>(IMDB_Movies!$C2692-IMDB_Movies!$H2692)</f>
        <v>30227069</v>
      </c>
    </row>
    <row r="2693" ht="14.25" customHeight="1">
      <c r="A2693" s="1" t="s">
        <v>2654</v>
      </c>
      <c r="B2693" s="1">
        <v>122.0</v>
      </c>
      <c r="C2693" s="1">
        <v>3.9025E7</v>
      </c>
      <c r="D2693" s="1" t="s">
        <v>723</v>
      </c>
      <c r="E2693" s="1" t="s">
        <v>62</v>
      </c>
      <c r="F2693" s="1" t="s">
        <v>4564</v>
      </c>
      <c r="G2693" s="1" t="s">
        <v>14</v>
      </c>
      <c r="H2693" s="1">
        <v>1.1E7</v>
      </c>
      <c r="I2693" s="1">
        <v>7.6</v>
      </c>
      <c r="J2693" s="1">
        <f>(IMDB_Movies!$C2693-IMDB_Movies!$H2693)</f>
        <v>28025000</v>
      </c>
    </row>
    <row r="2694" ht="14.25" customHeight="1">
      <c r="A2694" s="1" t="s">
        <v>2056</v>
      </c>
      <c r="B2694" s="1">
        <v>97.0</v>
      </c>
      <c r="C2694" s="1">
        <v>3.8201895E7</v>
      </c>
      <c r="D2694" s="1" t="s">
        <v>129</v>
      </c>
      <c r="E2694" s="1" t="s">
        <v>70</v>
      </c>
      <c r="F2694" s="1" t="s">
        <v>4565</v>
      </c>
      <c r="G2694" s="1" t="s">
        <v>14</v>
      </c>
      <c r="H2694" s="1">
        <v>1.05E7</v>
      </c>
      <c r="I2694" s="1">
        <v>6.9</v>
      </c>
      <c r="J2694" s="1">
        <f>(IMDB_Movies!$C2694-IMDB_Movies!$H2694)</f>
        <v>27701895</v>
      </c>
    </row>
    <row r="2695" ht="14.25" customHeight="1">
      <c r="A2695" s="1" t="s">
        <v>3876</v>
      </c>
      <c r="B2695" s="1">
        <v>92.0</v>
      </c>
      <c r="C2695" s="1">
        <v>2.7669413E7</v>
      </c>
      <c r="D2695" s="1" t="s">
        <v>2133</v>
      </c>
      <c r="E2695" s="1" t="s">
        <v>82</v>
      </c>
      <c r="F2695" s="1" t="s">
        <v>4566</v>
      </c>
      <c r="G2695" s="1" t="s">
        <v>14</v>
      </c>
      <c r="H2695" s="1">
        <v>1.1E7</v>
      </c>
      <c r="I2695" s="1">
        <v>6.0</v>
      </c>
      <c r="J2695" s="1">
        <f>(IMDB_Movies!$C2695-IMDB_Movies!$H2695)</f>
        <v>16669413</v>
      </c>
    </row>
    <row r="2696" ht="14.25" customHeight="1">
      <c r="A2696" s="1" t="s">
        <v>4084</v>
      </c>
      <c r="B2696" s="1">
        <v>110.0</v>
      </c>
      <c r="C2696" s="1">
        <v>3.776635E7</v>
      </c>
      <c r="D2696" s="1" t="s">
        <v>70</v>
      </c>
      <c r="E2696" s="1" t="s">
        <v>70</v>
      </c>
      <c r="F2696" s="1" t="s">
        <v>4567</v>
      </c>
      <c r="G2696" s="1" t="s">
        <v>14</v>
      </c>
      <c r="H2696" s="1">
        <v>1.1E7</v>
      </c>
      <c r="I2696" s="1">
        <v>7.3</v>
      </c>
      <c r="J2696" s="1">
        <f>(IMDB_Movies!$C2696-IMDB_Movies!$H2696)</f>
        <v>26766350</v>
      </c>
    </row>
    <row r="2697" ht="14.25" customHeight="1">
      <c r="A2697" s="1" t="s">
        <v>4568</v>
      </c>
      <c r="B2697" s="1">
        <v>86.0</v>
      </c>
      <c r="C2697" s="1">
        <v>2.3978402E7</v>
      </c>
      <c r="D2697" s="1" t="s">
        <v>407</v>
      </c>
      <c r="E2697" s="1" t="s">
        <v>57</v>
      </c>
      <c r="F2697" s="1" t="s">
        <v>4569</v>
      </c>
      <c r="G2697" s="1" t="s">
        <v>14</v>
      </c>
      <c r="H2697" s="1">
        <v>1.1E7</v>
      </c>
      <c r="I2697" s="1">
        <v>4.6</v>
      </c>
      <c r="J2697" s="1">
        <f>(IMDB_Movies!$C2697-IMDB_Movies!$H2697)</f>
        <v>12978402</v>
      </c>
    </row>
    <row r="2698" ht="14.25" customHeight="1">
      <c r="A2698" s="1" t="s">
        <v>829</v>
      </c>
      <c r="B2698" s="1">
        <v>91.0</v>
      </c>
      <c r="C2698" s="1">
        <v>2.1370057E7</v>
      </c>
      <c r="D2698" s="1" t="s">
        <v>790</v>
      </c>
      <c r="E2698" s="1" t="s">
        <v>62</v>
      </c>
      <c r="F2698" s="1" t="s">
        <v>4570</v>
      </c>
      <c r="G2698" s="1" t="s">
        <v>14</v>
      </c>
      <c r="H2698" s="1">
        <v>1.2E7</v>
      </c>
      <c r="I2698" s="1">
        <v>6.0</v>
      </c>
      <c r="J2698" s="1">
        <f>(IMDB_Movies!$C2698-IMDB_Movies!$H2698)</f>
        <v>9370057</v>
      </c>
    </row>
    <row r="2699" ht="14.25" customHeight="1">
      <c r="A2699" s="1" t="s">
        <v>2474</v>
      </c>
      <c r="B2699" s="1">
        <v>100.0</v>
      </c>
      <c r="C2699" s="1">
        <v>4884663.0</v>
      </c>
      <c r="D2699" s="1" t="s">
        <v>3313</v>
      </c>
      <c r="E2699" s="1" t="s">
        <v>82</v>
      </c>
      <c r="F2699" s="1" t="s">
        <v>4571</v>
      </c>
      <c r="G2699" s="1" t="s">
        <v>14</v>
      </c>
      <c r="H2699" s="1">
        <v>1.2E7</v>
      </c>
      <c r="I2699" s="1">
        <v>5.5</v>
      </c>
      <c r="J2699" s="1">
        <f>(IMDB_Movies!$C2699-IMDB_Movies!$H2699)</f>
        <v>-7115337</v>
      </c>
    </row>
    <row r="2700" ht="14.25" customHeight="1">
      <c r="A2700" s="1" t="s">
        <v>4572</v>
      </c>
      <c r="B2700" s="1">
        <v>111.0</v>
      </c>
      <c r="C2700" s="1">
        <v>3.8317535E7</v>
      </c>
      <c r="D2700" s="1" t="s">
        <v>129</v>
      </c>
      <c r="E2700" s="1" t="s">
        <v>70</v>
      </c>
      <c r="F2700" s="1" t="s">
        <v>4573</v>
      </c>
      <c r="G2700" s="1" t="s">
        <v>14</v>
      </c>
      <c r="H2700" s="1">
        <v>1.1E7</v>
      </c>
      <c r="I2700" s="1">
        <v>7.5</v>
      </c>
      <c r="J2700" s="1">
        <f>(IMDB_Movies!$C2700-IMDB_Movies!$H2700)</f>
        <v>27317535</v>
      </c>
    </row>
    <row r="2701" ht="14.25" customHeight="1">
      <c r="A2701" s="1" t="s">
        <v>4574</v>
      </c>
      <c r="B2701" s="1">
        <v>89.0</v>
      </c>
      <c r="C2701" s="1">
        <v>1.3903262E7</v>
      </c>
      <c r="D2701" s="1" t="s">
        <v>1370</v>
      </c>
      <c r="E2701" s="1" t="s">
        <v>57</v>
      </c>
      <c r="F2701" s="1" t="s">
        <v>4575</v>
      </c>
      <c r="G2701" s="1" t="s">
        <v>14</v>
      </c>
      <c r="H2701" s="1">
        <v>1.1E7</v>
      </c>
      <c r="I2701" s="1">
        <v>6.3</v>
      </c>
      <c r="J2701" s="1">
        <f>(IMDB_Movies!$C2701-IMDB_Movies!$H2701)</f>
        <v>2903262</v>
      </c>
    </row>
    <row r="2702" ht="14.25" customHeight="1">
      <c r="A2702" s="1" t="s">
        <v>2067</v>
      </c>
      <c r="B2702" s="1">
        <v>84.0</v>
      </c>
      <c r="C2702" s="1">
        <v>1.3592872E7</v>
      </c>
      <c r="D2702" s="1" t="s">
        <v>57</v>
      </c>
      <c r="E2702" s="1" t="s">
        <v>57</v>
      </c>
      <c r="F2702" s="1" t="s">
        <v>4576</v>
      </c>
      <c r="G2702" s="1" t="s">
        <v>14</v>
      </c>
      <c r="H2702" s="1">
        <v>1.1E7</v>
      </c>
      <c r="I2702" s="1">
        <v>5.1</v>
      </c>
      <c r="J2702" s="1">
        <f>(IMDB_Movies!$C2702-IMDB_Movies!$H2702)</f>
        <v>2592872</v>
      </c>
    </row>
    <row r="2703" ht="14.25" customHeight="1">
      <c r="A2703" s="1" t="s">
        <v>4577</v>
      </c>
      <c r="B2703" s="1">
        <v>98.0</v>
      </c>
      <c r="C2703" s="1">
        <v>1.8381787E7</v>
      </c>
      <c r="D2703" s="1" t="s">
        <v>917</v>
      </c>
      <c r="E2703" s="1" t="s">
        <v>57</v>
      </c>
      <c r="F2703" s="1" t="s">
        <v>4578</v>
      </c>
      <c r="G2703" s="1" t="s">
        <v>14</v>
      </c>
      <c r="H2703" s="1">
        <v>1.1E7</v>
      </c>
      <c r="I2703" s="1">
        <v>6.8</v>
      </c>
      <c r="J2703" s="1">
        <f>(IMDB_Movies!$C2703-IMDB_Movies!$H2703)</f>
        <v>7381787</v>
      </c>
    </row>
    <row r="2704" ht="14.25" customHeight="1">
      <c r="A2704" s="1" t="s">
        <v>4579</v>
      </c>
      <c r="B2704" s="1">
        <v>95.0</v>
      </c>
      <c r="C2704" s="1">
        <v>1.3558739E7</v>
      </c>
      <c r="D2704" s="1" t="s">
        <v>57</v>
      </c>
      <c r="E2704" s="1" t="s">
        <v>57</v>
      </c>
      <c r="F2704" s="1" t="s">
        <v>4580</v>
      </c>
      <c r="G2704" s="1" t="s">
        <v>14</v>
      </c>
      <c r="H2704" s="1">
        <v>1.1E7</v>
      </c>
      <c r="I2704" s="1">
        <v>5.3</v>
      </c>
      <c r="J2704" s="1">
        <f>(IMDB_Movies!$C2704-IMDB_Movies!$H2704)</f>
        <v>2558739</v>
      </c>
    </row>
    <row r="2705" ht="14.25" customHeight="1">
      <c r="A2705" s="1" t="s">
        <v>4581</v>
      </c>
      <c r="B2705" s="1">
        <v>100.0</v>
      </c>
      <c r="C2705" s="1">
        <v>1.3103828E7</v>
      </c>
      <c r="D2705" s="1" t="s">
        <v>790</v>
      </c>
      <c r="E2705" s="1" t="s">
        <v>62</v>
      </c>
      <c r="F2705" s="1" t="s">
        <v>4582</v>
      </c>
      <c r="G2705" s="1" t="s">
        <v>14</v>
      </c>
      <c r="H2705" s="1">
        <v>1.1E7</v>
      </c>
      <c r="I2705" s="1">
        <v>7.3</v>
      </c>
      <c r="J2705" s="1">
        <f>(IMDB_Movies!$C2705-IMDB_Movies!$H2705)</f>
        <v>2103828</v>
      </c>
    </row>
    <row r="2706" ht="14.25" customHeight="1">
      <c r="A2706" s="1" t="s">
        <v>4583</v>
      </c>
      <c r="B2706" s="1">
        <v>109.0</v>
      </c>
      <c r="C2706" s="1">
        <v>3.3305037E7</v>
      </c>
      <c r="D2706" s="1" t="s">
        <v>2017</v>
      </c>
      <c r="E2706" s="1" t="s">
        <v>53</v>
      </c>
      <c r="F2706" s="1" t="s">
        <v>4584</v>
      </c>
      <c r="G2706" s="1" t="s">
        <v>14</v>
      </c>
      <c r="H2706" s="1">
        <v>1.1E7</v>
      </c>
      <c r="I2706" s="1">
        <v>7.3</v>
      </c>
      <c r="J2706" s="1">
        <f>(IMDB_Movies!$C2706-IMDB_Movies!$H2706)</f>
        <v>22305037</v>
      </c>
    </row>
    <row r="2707" ht="14.25" customHeight="1">
      <c r="A2707" s="1" t="s">
        <v>440</v>
      </c>
      <c r="B2707" s="1">
        <v>118.0</v>
      </c>
      <c r="C2707" s="1">
        <v>1.0214647E7</v>
      </c>
      <c r="D2707" s="1" t="s">
        <v>586</v>
      </c>
      <c r="E2707" s="1" t="s">
        <v>53</v>
      </c>
      <c r="F2707" s="1" t="s">
        <v>4585</v>
      </c>
      <c r="G2707" s="1" t="s">
        <v>14</v>
      </c>
      <c r="H2707" s="1">
        <v>1.1E7</v>
      </c>
      <c r="I2707" s="1">
        <v>7.1</v>
      </c>
      <c r="J2707" s="1">
        <f>(IMDB_Movies!$C2707-IMDB_Movies!$H2707)</f>
        <v>-785353</v>
      </c>
    </row>
    <row r="2708" ht="14.25" customHeight="1">
      <c r="A2708" s="1" t="s">
        <v>45</v>
      </c>
      <c r="B2708" s="1">
        <v>88.0</v>
      </c>
      <c r="C2708" s="1">
        <v>1.1501093E7</v>
      </c>
      <c r="D2708" s="1" t="s">
        <v>365</v>
      </c>
      <c r="E2708" s="1" t="s">
        <v>57</v>
      </c>
      <c r="F2708" s="1" t="s">
        <v>4586</v>
      </c>
      <c r="G2708" s="1" t="s">
        <v>14</v>
      </c>
      <c r="H2708" s="1">
        <v>1.3E7</v>
      </c>
      <c r="I2708" s="1">
        <v>7.6</v>
      </c>
      <c r="J2708" s="1">
        <f>(IMDB_Movies!$C2708-IMDB_Movies!$H2708)</f>
        <v>-1498907</v>
      </c>
    </row>
    <row r="2709" ht="14.25" customHeight="1">
      <c r="A2709" s="1" t="s">
        <v>4587</v>
      </c>
      <c r="B2709" s="1">
        <v>86.0</v>
      </c>
      <c r="C2709" s="1">
        <v>4814244.0</v>
      </c>
      <c r="D2709" s="1" t="s">
        <v>631</v>
      </c>
      <c r="E2709" s="1" t="s">
        <v>57</v>
      </c>
      <c r="F2709" s="1" t="s">
        <v>4588</v>
      </c>
      <c r="G2709" s="1" t="s">
        <v>14</v>
      </c>
      <c r="H2709" s="1">
        <v>1.1E7</v>
      </c>
      <c r="I2709" s="1">
        <v>5.3</v>
      </c>
      <c r="J2709" s="1">
        <f>(IMDB_Movies!$C2709-IMDB_Movies!$H2709)</f>
        <v>-6185756</v>
      </c>
    </row>
    <row r="2710" ht="14.25" customHeight="1">
      <c r="A2710" s="1" t="s">
        <v>2537</v>
      </c>
      <c r="B2710" s="1">
        <v>118.0</v>
      </c>
      <c r="C2710" s="1">
        <v>9170214.0</v>
      </c>
      <c r="D2710" s="1" t="s">
        <v>129</v>
      </c>
      <c r="E2710" s="1" t="s">
        <v>70</v>
      </c>
      <c r="F2710" s="1" t="s">
        <v>4589</v>
      </c>
      <c r="G2710" s="1" t="s">
        <v>14</v>
      </c>
      <c r="H2710" s="1">
        <v>1.1E7</v>
      </c>
      <c r="I2710" s="1">
        <v>7.8</v>
      </c>
      <c r="J2710" s="1">
        <f>(IMDB_Movies!$C2710-IMDB_Movies!$H2710)</f>
        <v>-1829786</v>
      </c>
    </row>
    <row r="2711" ht="14.25" customHeight="1">
      <c r="A2711" s="1" t="s">
        <v>4590</v>
      </c>
      <c r="B2711" s="1">
        <v>125.0</v>
      </c>
      <c r="C2711" s="1">
        <v>4068087.0</v>
      </c>
      <c r="D2711" s="1" t="s">
        <v>2017</v>
      </c>
      <c r="E2711" s="1" t="s">
        <v>53</v>
      </c>
      <c r="F2711" s="1" t="s">
        <v>4591</v>
      </c>
      <c r="G2711" s="1" t="s">
        <v>14</v>
      </c>
      <c r="H2711" s="1">
        <v>1.7E7</v>
      </c>
      <c r="I2711" s="1">
        <v>7.7</v>
      </c>
      <c r="J2711" s="1">
        <f>(IMDB_Movies!$C2711-IMDB_Movies!$H2711)</f>
        <v>-12931913</v>
      </c>
    </row>
    <row r="2712" ht="14.25" customHeight="1">
      <c r="A2712" s="1" t="s">
        <v>3645</v>
      </c>
      <c r="B2712" s="1">
        <v>125.0</v>
      </c>
      <c r="C2712" s="1">
        <v>3753806.0</v>
      </c>
      <c r="D2712" s="1" t="s">
        <v>723</v>
      </c>
      <c r="E2712" s="1" t="s">
        <v>62</v>
      </c>
      <c r="F2712" s="1" t="s">
        <v>4592</v>
      </c>
      <c r="G2712" s="1" t="s">
        <v>14</v>
      </c>
      <c r="H2712" s="1">
        <v>1.1E7</v>
      </c>
      <c r="I2712" s="1">
        <v>7.7</v>
      </c>
      <c r="J2712" s="1">
        <f>(IMDB_Movies!$C2712-IMDB_Movies!$H2712)</f>
        <v>-7246194</v>
      </c>
    </row>
    <row r="2713" ht="14.25" customHeight="1">
      <c r="A2713" s="1" t="s">
        <v>4344</v>
      </c>
      <c r="B2713" s="1">
        <v>94.0</v>
      </c>
      <c r="C2713" s="1">
        <v>3034181.0</v>
      </c>
      <c r="D2713" s="1" t="s">
        <v>3880</v>
      </c>
      <c r="E2713" s="1" t="s">
        <v>57</v>
      </c>
      <c r="F2713" s="1" t="s">
        <v>4593</v>
      </c>
      <c r="G2713" s="1" t="s">
        <v>14</v>
      </c>
      <c r="H2713" s="1">
        <v>1.1E7</v>
      </c>
      <c r="I2713" s="1">
        <v>5.4</v>
      </c>
      <c r="J2713" s="1">
        <f>(IMDB_Movies!$C2713-IMDB_Movies!$H2713)</f>
        <v>-7965819</v>
      </c>
    </row>
    <row r="2714" ht="14.25" customHeight="1">
      <c r="A2714" s="1" t="s">
        <v>3338</v>
      </c>
      <c r="B2714" s="1">
        <v>113.0</v>
      </c>
      <c r="C2714" s="1">
        <v>2832826.0</v>
      </c>
      <c r="D2714" s="1" t="s">
        <v>545</v>
      </c>
      <c r="E2714" s="1" t="s">
        <v>57</v>
      </c>
      <c r="F2714" s="1" t="s">
        <v>4594</v>
      </c>
      <c r="G2714" s="1" t="s">
        <v>14</v>
      </c>
      <c r="H2714" s="1">
        <v>1.1E7</v>
      </c>
      <c r="I2714" s="1">
        <v>6.2</v>
      </c>
      <c r="J2714" s="1">
        <f>(IMDB_Movies!$C2714-IMDB_Movies!$H2714)</f>
        <v>-8167174</v>
      </c>
    </row>
    <row r="2715" ht="14.25" customHeight="1">
      <c r="A2715" s="1" t="s">
        <v>2382</v>
      </c>
      <c r="B2715" s="1">
        <v>104.0</v>
      </c>
      <c r="C2715" s="1">
        <v>1.3214255E7</v>
      </c>
      <c r="D2715" s="1" t="s">
        <v>2099</v>
      </c>
      <c r="E2715" s="1" t="s">
        <v>70</v>
      </c>
      <c r="F2715" s="1" t="s">
        <v>4595</v>
      </c>
      <c r="G2715" s="1" t="s">
        <v>14</v>
      </c>
      <c r="H2715" s="1">
        <v>1.1E7</v>
      </c>
      <c r="I2715" s="1">
        <v>7.4</v>
      </c>
      <c r="J2715" s="1">
        <f>(IMDB_Movies!$C2715-IMDB_Movies!$H2715)</f>
        <v>2214255</v>
      </c>
    </row>
    <row r="2716" ht="14.25" customHeight="1">
      <c r="A2716" s="1" t="s">
        <v>4596</v>
      </c>
      <c r="B2716" s="1">
        <v>95.0</v>
      </c>
      <c r="C2716" s="1">
        <v>1.6017403E7</v>
      </c>
      <c r="D2716" s="1" t="s">
        <v>2926</v>
      </c>
      <c r="E2716" s="1" t="s">
        <v>70</v>
      </c>
      <c r="F2716" s="1" t="s">
        <v>4597</v>
      </c>
      <c r="G2716" s="1" t="s">
        <v>14</v>
      </c>
      <c r="H2716" s="1">
        <v>5000000.0</v>
      </c>
      <c r="I2716" s="1">
        <v>6.2</v>
      </c>
      <c r="J2716" s="1">
        <f>(IMDB_Movies!$C2716-IMDB_Movies!$H2716)</f>
        <v>11017403</v>
      </c>
    </row>
    <row r="2717" ht="14.25" customHeight="1">
      <c r="A2717" s="1" t="s">
        <v>4598</v>
      </c>
      <c r="B2717" s="1">
        <v>102.0</v>
      </c>
      <c r="C2717" s="1">
        <v>2807854.0</v>
      </c>
      <c r="D2717" s="1" t="s">
        <v>850</v>
      </c>
      <c r="E2717" s="1" t="s">
        <v>43</v>
      </c>
      <c r="F2717" s="1" t="s">
        <v>4599</v>
      </c>
      <c r="G2717" s="1" t="s">
        <v>14</v>
      </c>
      <c r="H2717" s="1">
        <v>1.1E7</v>
      </c>
      <c r="I2717" s="1">
        <v>5.1</v>
      </c>
      <c r="J2717" s="1">
        <f>(IMDB_Movies!$C2717-IMDB_Movies!$H2717)</f>
        <v>-8192146</v>
      </c>
    </row>
    <row r="2718" ht="14.25" customHeight="1">
      <c r="A2718" s="1" t="s">
        <v>4600</v>
      </c>
      <c r="B2718" s="1">
        <v>104.0</v>
      </c>
      <c r="C2718" s="1">
        <v>352786.0</v>
      </c>
      <c r="D2718" s="1" t="s">
        <v>1493</v>
      </c>
      <c r="E2718" s="1" t="s">
        <v>53</v>
      </c>
      <c r="F2718" s="1" t="s">
        <v>4601</v>
      </c>
      <c r="G2718" s="1" t="s">
        <v>14</v>
      </c>
      <c r="H2718" s="1">
        <v>1.1E7</v>
      </c>
      <c r="I2718" s="1">
        <v>6.8</v>
      </c>
      <c r="J2718" s="1">
        <f>(IMDB_Movies!$C2718-IMDB_Movies!$H2718)</f>
        <v>-10647214</v>
      </c>
    </row>
    <row r="2719" ht="14.25" customHeight="1">
      <c r="A2719" s="1" t="s">
        <v>4602</v>
      </c>
      <c r="B2719" s="1">
        <v>95.0</v>
      </c>
      <c r="C2719" s="1">
        <v>5.6729973E7</v>
      </c>
      <c r="D2719" s="1" t="s">
        <v>2133</v>
      </c>
      <c r="E2719" s="1" t="s">
        <v>82</v>
      </c>
      <c r="F2719" s="1" t="s">
        <v>4603</v>
      </c>
      <c r="G2719" s="1" t="s">
        <v>14</v>
      </c>
      <c r="H2719" s="1">
        <v>1.08E7</v>
      </c>
      <c r="I2719" s="1">
        <v>5.8</v>
      </c>
      <c r="J2719" s="1">
        <f>(IMDB_Movies!$C2719-IMDB_Movies!$H2719)</f>
        <v>45929973</v>
      </c>
    </row>
    <row r="2720" ht="14.25" customHeight="1">
      <c r="A2720" s="1" t="s">
        <v>4604</v>
      </c>
      <c r="B2720" s="1">
        <v>118.0</v>
      </c>
      <c r="C2720" s="1">
        <v>399879.0</v>
      </c>
      <c r="D2720" s="1" t="s">
        <v>797</v>
      </c>
      <c r="E2720" s="1" t="s">
        <v>62</v>
      </c>
      <c r="F2720" s="1" t="s">
        <v>4605</v>
      </c>
      <c r="G2720" s="1" t="s">
        <v>14</v>
      </c>
      <c r="H2720" s="1">
        <v>1.5E7</v>
      </c>
      <c r="I2720" s="1">
        <v>6.4</v>
      </c>
      <c r="J2720" s="1">
        <f>(IMDB_Movies!$C2720-IMDB_Movies!$H2720)</f>
        <v>-14600121</v>
      </c>
    </row>
    <row r="2721" ht="14.25" customHeight="1">
      <c r="A2721" s="1" t="s">
        <v>4606</v>
      </c>
      <c r="B2721" s="1">
        <v>193.0</v>
      </c>
      <c r="C2721" s="1">
        <v>3275443.0</v>
      </c>
      <c r="D2721" s="1" t="s">
        <v>70</v>
      </c>
      <c r="E2721" s="1" t="s">
        <v>70</v>
      </c>
      <c r="F2721" s="1" t="s">
        <v>4607</v>
      </c>
      <c r="G2721" s="1" t="s">
        <v>102</v>
      </c>
      <c r="H2721" s="1">
        <v>7.0E8</v>
      </c>
      <c r="I2721" s="1">
        <v>6.0</v>
      </c>
      <c r="J2721" s="1">
        <f>(IMDB_Movies!$C2721-IMDB_Movies!$H2721)</f>
        <v>-696724557</v>
      </c>
    </row>
    <row r="2722" ht="14.25" customHeight="1">
      <c r="A2722" s="1" t="s">
        <v>2031</v>
      </c>
      <c r="B2722" s="1">
        <v>97.0</v>
      </c>
      <c r="C2722" s="1">
        <v>1.8535191E7</v>
      </c>
      <c r="D2722" s="1" t="s">
        <v>631</v>
      </c>
      <c r="E2722" s="1" t="s">
        <v>57</v>
      </c>
      <c r="F2722" s="1" t="s">
        <v>4608</v>
      </c>
      <c r="G2722" s="1" t="s">
        <v>14</v>
      </c>
      <c r="H2722" s="1">
        <v>1.4E7</v>
      </c>
      <c r="I2722" s="1">
        <v>6.9</v>
      </c>
      <c r="J2722" s="1">
        <f>(IMDB_Movies!$C2722-IMDB_Movies!$H2722)</f>
        <v>4535191</v>
      </c>
    </row>
    <row r="2723" ht="14.25" customHeight="1">
      <c r="A2723" s="1" t="s">
        <v>4609</v>
      </c>
      <c r="B2723" s="1">
        <v>98.0</v>
      </c>
      <c r="C2723" s="1">
        <v>23838.0</v>
      </c>
      <c r="D2723" s="1" t="s">
        <v>1506</v>
      </c>
      <c r="E2723" s="1" t="s">
        <v>82</v>
      </c>
      <c r="F2723" s="1" t="s">
        <v>4610</v>
      </c>
      <c r="G2723" s="1" t="s">
        <v>14</v>
      </c>
      <c r="H2723" s="1">
        <v>7000000.0</v>
      </c>
      <c r="I2723" s="1">
        <v>5.5</v>
      </c>
      <c r="J2723" s="1">
        <f>(IMDB_Movies!$C2723-IMDB_Movies!$H2723)</f>
        <v>-6976162</v>
      </c>
    </row>
    <row r="2724" ht="14.25" customHeight="1">
      <c r="A2724" s="1" t="s">
        <v>4611</v>
      </c>
      <c r="B2724" s="1">
        <v>103.0</v>
      </c>
      <c r="C2724" s="1">
        <v>2.2160085E7</v>
      </c>
      <c r="D2724" s="1" t="s">
        <v>82</v>
      </c>
      <c r="E2724" s="1" t="s">
        <v>82</v>
      </c>
      <c r="F2724" s="1" t="s">
        <v>4612</v>
      </c>
      <c r="G2724" s="1" t="s">
        <v>14</v>
      </c>
      <c r="H2724" s="1">
        <v>1.06E7</v>
      </c>
      <c r="I2724" s="1">
        <v>5.4</v>
      </c>
      <c r="J2724" s="1">
        <f>(IMDB_Movies!$C2724-IMDB_Movies!$H2724)</f>
        <v>11560085</v>
      </c>
    </row>
    <row r="2725" ht="14.25" customHeight="1">
      <c r="A2725" s="1" t="s">
        <v>1309</v>
      </c>
      <c r="B2725" s="1">
        <v>161.0</v>
      </c>
      <c r="C2725" s="1">
        <v>5.6715371E7</v>
      </c>
      <c r="D2725" s="1" t="s">
        <v>531</v>
      </c>
      <c r="E2725" s="1" t="s">
        <v>43</v>
      </c>
      <c r="F2725" s="1" t="s">
        <v>4613</v>
      </c>
      <c r="G2725" s="1" t="s">
        <v>14</v>
      </c>
      <c r="H2725" s="1">
        <v>1.2E7</v>
      </c>
      <c r="I2725" s="1">
        <v>8.3</v>
      </c>
      <c r="J2725" s="1">
        <f>(IMDB_Movies!$C2725-IMDB_Movies!$H2725)</f>
        <v>44715371</v>
      </c>
    </row>
    <row r="2726" ht="14.25" customHeight="1">
      <c r="A2726" s="1" t="s">
        <v>203</v>
      </c>
      <c r="B2726" s="1">
        <v>120.0</v>
      </c>
      <c r="C2726" s="1">
        <v>4.34949459E8</v>
      </c>
      <c r="D2726" s="1" t="s">
        <v>4614</v>
      </c>
      <c r="E2726" s="1" t="s">
        <v>75</v>
      </c>
      <c r="F2726" s="1" t="s">
        <v>4615</v>
      </c>
      <c r="G2726" s="1" t="s">
        <v>14</v>
      </c>
      <c r="H2726" s="1">
        <v>1.05E7</v>
      </c>
      <c r="I2726" s="1">
        <v>7.9</v>
      </c>
      <c r="J2726" s="1">
        <f>(IMDB_Movies!$C2726-IMDB_Movies!$H2726)</f>
        <v>424449459</v>
      </c>
    </row>
    <row r="2727" ht="14.25" customHeight="1">
      <c r="A2727" s="1" t="s">
        <v>4616</v>
      </c>
      <c r="B2727" s="1">
        <v>97.0</v>
      </c>
      <c r="C2727" s="1">
        <v>1.1043445E7</v>
      </c>
      <c r="D2727" s="1" t="s">
        <v>545</v>
      </c>
      <c r="E2727" s="1" t="s">
        <v>57</v>
      </c>
      <c r="F2727" s="1" t="s">
        <v>4617</v>
      </c>
      <c r="G2727" s="1" t="s">
        <v>14</v>
      </c>
      <c r="H2727" s="1">
        <v>1.0E7</v>
      </c>
      <c r="I2727" s="1">
        <v>6.5</v>
      </c>
      <c r="J2727" s="1">
        <f>(IMDB_Movies!$C2727-IMDB_Movies!$H2727)</f>
        <v>1043445</v>
      </c>
    </row>
    <row r="2728" ht="14.25" customHeight="1">
      <c r="A2728" s="1" t="s">
        <v>4618</v>
      </c>
      <c r="B2728" s="1">
        <v>99.0</v>
      </c>
      <c r="C2728" s="1">
        <v>125169.0</v>
      </c>
      <c r="D2728" s="1" t="s">
        <v>917</v>
      </c>
      <c r="E2728" s="1" t="s">
        <v>57</v>
      </c>
      <c r="F2728" s="1" t="s">
        <v>4619</v>
      </c>
      <c r="G2728" s="1" t="s">
        <v>14</v>
      </c>
      <c r="H2728" s="1">
        <v>1.05E7</v>
      </c>
      <c r="I2728" s="1">
        <v>6.4</v>
      </c>
      <c r="J2728" s="1">
        <f>(IMDB_Movies!$C2728-IMDB_Movies!$H2728)</f>
        <v>-10374831</v>
      </c>
    </row>
    <row r="2729" ht="14.25" customHeight="1">
      <c r="A2729" s="1" t="s">
        <v>4306</v>
      </c>
      <c r="B2729" s="1">
        <v>111.0</v>
      </c>
      <c r="C2729" s="1">
        <v>1066555.0</v>
      </c>
      <c r="D2729" s="1" t="s">
        <v>4620</v>
      </c>
      <c r="E2729" s="1" t="s">
        <v>70</v>
      </c>
      <c r="F2729" s="1" t="s">
        <v>4621</v>
      </c>
      <c r="G2729" s="1" t="s">
        <v>4622</v>
      </c>
      <c r="H2729" s="1">
        <v>1.1E7</v>
      </c>
      <c r="I2729" s="1">
        <v>5.8</v>
      </c>
      <c r="J2729" s="1">
        <f>(IMDB_Movies!$C2729-IMDB_Movies!$H2729)</f>
        <v>-9933445</v>
      </c>
    </row>
    <row r="2730" ht="14.25" customHeight="1">
      <c r="A2730" s="1" t="s">
        <v>4623</v>
      </c>
      <c r="B2730" s="1">
        <v>145.0</v>
      </c>
      <c r="C2730" s="1">
        <v>5669081.0</v>
      </c>
      <c r="D2730" s="1" t="s">
        <v>734</v>
      </c>
      <c r="E2730" s="1" t="s">
        <v>70</v>
      </c>
      <c r="F2730" s="1" t="s">
        <v>4624</v>
      </c>
      <c r="G2730" s="1" t="s">
        <v>164</v>
      </c>
      <c r="H2730" s="1">
        <v>1.0818775E7</v>
      </c>
      <c r="I2730" s="1">
        <v>6.6</v>
      </c>
      <c r="J2730" s="1">
        <f>(IMDB_Movies!$C2730-IMDB_Movies!$H2730)</f>
        <v>-5149694</v>
      </c>
    </row>
    <row r="2731" ht="14.25" customHeight="1">
      <c r="A2731" s="1" t="s">
        <v>2052</v>
      </c>
      <c r="B2731" s="1">
        <v>126.0</v>
      </c>
      <c r="C2731" s="1">
        <v>1.38339411E8</v>
      </c>
      <c r="D2731" s="1" t="s">
        <v>70</v>
      </c>
      <c r="E2731" s="1" t="s">
        <v>70</v>
      </c>
      <c r="F2731" s="1" t="s">
        <v>4625</v>
      </c>
      <c r="G2731" s="1" t="s">
        <v>14</v>
      </c>
      <c r="H2731" s="1">
        <v>1.0E7</v>
      </c>
      <c r="I2731" s="1">
        <v>8.3</v>
      </c>
      <c r="J2731" s="1">
        <f>(IMDB_Movies!$C2731-IMDB_Movies!$H2731)</f>
        <v>128339411</v>
      </c>
    </row>
    <row r="2732" ht="14.25" customHeight="1">
      <c r="A2732" s="1" t="s">
        <v>4626</v>
      </c>
      <c r="B2732" s="1">
        <v>121.0</v>
      </c>
      <c r="C2732" s="1">
        <v>8.0150343E7</v>
      </c>
      <c r="D2732" s="1" t="s">
        <v>2133</v>
      </c>
      <c r="E2732" s="1" t="s">
        <v>82</v>
      </c>
      <c r="F2732" s="1" t="s">
        <v>4627</v>
      </c>
      <c r="G2732" s="1" t="s">
        <v>14</v>
      </c>
      <c r="H2732" s="1">
        <v>1.0E7</v>
      </c>
      <c r="I2732" s="1">
        <v>6.2</v>
      </c>
      <c r="J2732" s="1">
        <f>(IMDB_Movies!$C2732-IMDB_Movies!$H2732)</f>
        <v>70150343</v>
      </c>
    </row>
    <row r="2733" ht="14.25" customHeight="1">
      <c r="A2733" s="1" t="s">
        <v>973</v>
      </c>
      <c r="B2733" s="1">
        <v>117.0</v>
      </c>
      <c r="C2733" s="1">
        <v>8.53E7</v>
      </c>
      <c r="D2733" s="1" t="s">
        <v>4628</v>
      </c>
      <c r="E2733" s="1" t="s">
        <v>12</v>
      </c>
      <c r="F2733" s="1" t="s">
        <v>4629</v>
      </c>
      <c r="G2733" s="1" t="s">
        <v>14</v>
      </c>
      <c r="H2733" s="1">
        <v>1.0E7</v>
      </c>
      <c r="I2733" s="1">
        <v>6.9</v>
      </c>
      <c r="J2733" s="1">
        <f>(IMDB_Movies!$C2733-IMDB_Movies!$H2733)</f>
        <v>75300000</v>
      </c>
    </row>
    <row r="2734" ht="14.25" customHeight="1">
      <c r="A2734" s="1" t="s">
        <v>461</v>
      </c>
      <c r="B2734" s="1">
        <v>98.0</v>
      </c>
      <c r="C2734" s="1">
        <v>6.835355E7</v>
      </c>
      <c r="D2734" s="1" t="s">
        <v>1370</v>
      </c>
      <c r="E2734" s="1" t="s">
        <v>57</v>
      </c>
      <c r="F2734" s="1" t="s">
        <v>4630</v>
      </c>
      <c r="G2734" s="1" t="s">
        <v>14</v>
      </c>
      <c r="H2734" s="1">
        <v>1.0E7</v>
      </c>
      <c r="I2734" s="1">
        <v>5.9</v>
      </c>
      <c r="J2734" s="1">
        <f>(IMDB_Movies!$C2734-IMDB_Movies!$H2734)</f>
        <v>58353550</v>
      </c>
    </row>
    <row r="2735" ht="14.25" customHeight="1">
      <c r="A2735" s="1" t="s">
        <v>4631</v>
      </c>
      <c r="B2735" s="1">
        <v>109.0</v>
      </c>
      <c r="C2735" s="1">
        <v>7.884513E7</v>
      </c>
      <c r="D2735" s="1" t="s">
        <v>817</v>
      </c>
      <c r="E2735" s="1" t="s">
        <v>12</v>
      </c>
      <c r="F2735" s="1" t="s">
        <v>4632</v>
      </c>
      <c r="G2735" s="1" t="s">
        <v>14</v>
      </c>
      <c r="H2735" s="1">
        <v>1.0E7</v>
      </c>
      <c r="I2735" s="1">
        <v>6.1</v>
      </c>
      <c r="J2735" s="1">
        <f>(IMDB_Movies!$C2735-IMDB_Movies!$H2735)</f>
        <v>68845130</v>
      </c>
    </row>
    <row r="2736" ht="14.25" customHeight="1">
      <c r="A2736" s="1" t="s">
        <v>3963</v>
      </c>
      <c r="B2736" s="1">
        <v>95.0</v>
      </c>
      <c r="C2736" s="1">
        <v>6.3319509E7</v>
      </c>
      <c r="D2736" s="1" t="s">
        <v>631</v>
      </c>
      <c r="E2736" s="1" t="s">
        <v>57</v>
      </c>
      <c r="F2736" s="1" t="s">
        <v>4633</v>
      </c>
      <c r="G2736" s="1" t="s">
        <v>14</v>
      </c>
      <c r="H2736" s="1">
        <v>1.0E7</v>
      </c>
      <c r="I2736" s="1">
        <v>5.8</v>
      </c>
      <c r="J2736" s="1">
        <f>(IMDB_Movies!$C2736-IMDB_Movies!$H2736)</f>
        <v>53319509</v>
      </c>
    </row>
    <row r="2737" ht="14.25" customHeight="1">
      <c r="A2737" s="1" t="s">
        <v>4626</v>
      </c>
      <c r="B2737" s="1">
        <v>96.0</v>
      </c>
      <c r="C2737" s="1">
        <v>6.3270259E7</v>
      </c>
      <c r="D2737" s="1" t="s">
        <v>2133</v>
      </c>
      <c r="E2737" s="1" t="s">
        <v>82</v>
      </c>
      <c r="F2737" s="1" t="s">
        <v>4634</v>
      </c>
      <c r="G2737" s="1" t="s">
        <v>14</v>
      </c>
      <c r="H2737" s="1">
        <v>1.0E7</v>
      </c>
      <c r="I2737" s="1">
        <v>5.9</v>
      </c>
      <c r="J2737" s="1">
        <f>(IMDB_Movies!$C2737-IMDB_Movies!$H2737)</f>
        <v>53270259</v>
      </c>
    </row>
    <row r="2738" ht="14.25" customHeight="1">
      <c r="A2738" s="1" t="s">
        <v>2305</v>
      </c>
      <c r="B2738" s="1">
        <v>101.0</v>
      </c>
      <c r="C2738" s="1">
        <v>5.5865715E7</v>
      </c>
      <c r="D2738" s="1" t="s">
        <v>2078</v>
      </c>
      <c r="E2738" s="1" t="s">
        <v>70</v>
      </c>
      <c r="F2738" s="1" t="s">
        <v>4635</v>
      </c>
      <c r="G2738" s="1" t="s">
        <v>14</v>
      </c>
      <c r="H2738" s="1">
        <v>1.0E7</v>
      </c>
      <c r="I2738" s="1">
        <v>5.5</v>
      </c>
      <c r="J2738" s="1">
        <f>(IMDB_Movies!$C2738-IMDB_Movies!$H2738)</f>
        <v>45865715</v>
      </c>
    </row>
    <row r="2739" ht="14.25" customHeight="1">
      <c r="A2739" s="1" t="s">
        <v>3095</v>
      </c>
      <c r="B2739" s="1">
        <v>107.0</v>
      </c>
      <c r="C2739" s="1">
        <v>6.3231524E7</v>
      </c>
      <c r="D2739" s="1" t="s">
        <v>545</v>
      </c>
      <c r="E2739" s="1" t="s">
        <v>57</v>
      </c>
      <c r="F2739" s="1" t="s">
        <v>4636</v>
      </c>
      <c r="G2739" s="1" t="s">
        <v>14</v>
      </c>
      <c r="H2739" s="1">
        <v>6000000.0</v>
      </c>
      <c r="I2739" s="1">
        <v>5.0</v>
      </c>
      <c r="J2739" s="1">
        <f>(IMDB_Movies!$C2739-IMDB_Movies!$H2739)</f>
        <v>57231524</v>
      </c>
    </row>
    <row r="2740" ht="14.25" customHeight="1">
      <c r="A2740" s="1" t="s">
        <v>234</v>
      </c>
      <c r="B2740" s="1">
        <v>119.0</v>
      </c>
      <c r="C2740" s="1">
        <v>5.2293982E7</v>
      </c>
      <c r="D2740" s="1" t="s">
        <v>1328</v>
      </c>
      <c r="E2740" s="1" t="s">
        <v>70</v>
      </c>
      <c r="F2740" s="1" t="s">
        <v>4637</v>
      </c>
      <c r="G2740" s="1" t="s">
        <v>14</v>
      </c>
      <c r="H2740" s="1">
        <v>1.38E7</v>
      </c>
      <c r="I2740" s="1">
        <v>7.0</v>
      </c>
      <c r="J2740" s="1">
        <f>(IMDB_Movies!$C2740-IMDB_Movies!$H2740)</f>
        <v>38493982</v>
      </c>
    </row>
    <row r="2741" ht="14.25" customHeight="1">
      <c r="A2741" s="1" t="s">
        <v>1544</v>
      </c>
      <c r="B2741" s="1">
        <v>100.0</v>
      </c>
      <c r="C2741" s="1">
        <v>5.0752337E7</v>
      </c>
      <c r="D2741" s="1" t="s">
        <v>4416</v>
      </c>
      <c r="E2741" s="1" t="s">
        <v>57</v>
      </c>
      <c r="F2741" s="1" t="s">
        <v>4638</v>
      </c>
      <c r="G2741" s="1" t="s">
        <v>14</v>
      </c>
      <c r="H2741" s="1">
        <v>1.0E7</v>
      </c>
      <c r="I2741" s="1">
        <v>6.4</v>
      </c>
      <c r="J2741" s="1">
        <f>(IMDB_Movies!$C2741-IMDB_Movies!$H2741)</f>
        <v>40752337</v>
      </c>
    </row>
    <row r="2742" ht="14.25" customHeight="1">
      <c r="A2742" s="1" t="s">
        <v>3494</v>
      </c>
      <c r="B2742" s="1">
        <v>98.0</v>
      </c>
      <c r="C2742" s="1">
        <v>1.10175871E8</v>
      </c>
      <c r="D2742" s="1" t="s">
        <v>1073</v>
      </c>
      <c r="E2742" s="1" t="s">
        <v>82</v>
      </c>
      <c r="F2742" s="1" t="s">
        <v>4639</v>
      </c>
      <c r="G2742" s="1" t="s">
        <v>14</v>
      </c>
      <c r="H2742" s="1">
        <v>1.0E7</v>
      </c>
      <c r="I2742" s="1">
        <v>5.9</v>
      </c>
      <c r="J2742" s="1">
        <f>(IMDB_Movies!$C2742-IMDB_Movies!$H2742)</f>
        <v>100175871</v>
      </c>
    </row>
    <row r="2743" ht="14.25" customHeight="1">
      <c r="A2743" s="1" t="s">
        <v>808</v>
      </c>
      <c r="B2743" s="1">
        <v>92.0</v>
      </c>
      <c r="C2743" s="1">
        <v>3.8624E7</v>
      </c>
      <c r="D2743" s="1" t="s">
        <v>1370</v>
      </c>
      <c r="E2743" s="1" t="s">
        <v>57</v>
      </c>
      <c r="F2743" s="1" t="s">
        <v>4640</v>
      </c>
      <c r="G2743" s="1" t="s">
        <v>14</v>
      </c>
      <c r="H2743" s="1">
        <v>1.2E7</v>
      </c>
      <c r="I2743" s="1">
        <v>7.0</v>
      </c>
      <c r="J2743" s="1">
        <f>(IMDB_Movies!$C2743-IMDB_Movies!$H2743)</f>
        <v>26624000</v>
      </c>
    </row>
    <row r="2744" ht="14.25" customHeight="1">
      <c r="A2744" s="1" t="s">
        <v>3127</v>
      </c>
      <c r="B2744" s="1">
        <v>90.0</v>
      </c>
      <c r="C2744" s="1">
        <v>3.7470017E7</v>
      </c>
      <c r="D2744" s="1" t="s">
        <v>2133</v>
      </c>
      <c r="E2744" s="1" t="s">
        <v>82</v>
      </c>
      <c r="F2744" s="1" t="s">
        <v>4641</v>
      </c>
      <c r="G2744" s="1" t="s">
        <v>14</v>
      </c>
      <c r="H2744" s="1">
        <v>1.0E7</v>
      </c>
      <c r="I2744" s="1">
        <v>6.1</v>
      </c>
      <c r="J2744" s="1">
        <f>(IMDB_Movies!$C2744-IMDB_Movies!$H2744)</f>
        <v>27470017</v>
      </c>
    </row>
    <row r="2745" ht="14.25" customHeight="1">
      <c r="A2745" s="1" t="s">
        <v>1544</v>
      </c>
      <c r="B2745" s="1">
        <v>90.0</v>
      </c>
      <c r="C2745" s="1">
        <v>4.0485039E7</v>
      </c>
      <c r="D2745" s="1" t="s">
        <v>4642</v>
      </c>
      <c r="E2745" s="1" t="s">
        <v>43</v>
      </c>
      <c r="F2745" s="1" t="s">
        <v>4643</v>
      </c>
      <c r="G2745" s="1" t="s">
        <v>14</v>
      </c>
      <c r="H2745" s="1">
        <v>1.0E7</v>
      </c>
      <c r="I2745" s="1">
        <v>6.9</v>
      </c>
      <c r="J2745" s="1">
        <f>(IMDB_Movies!$C2745-IMDB_Movies!$H2745)</f>
        <v>30485039</v>
      </c>
    </row>
    <row r="2746" ht="14.25" customHeight="1">
      <c r="A2746" s="1" t="s">
        <v>4644</v>
      </c>
      <c r="B2746" s="1">
        <v>153.0</v>
      </c>
      <c r="C2746" s="1">
        <v>1.68E7</v>
      </c>
      <c r="D2746" s="1" t="s">
        <v>4645</v>
      </c>
      <c r="E2746" s="1" t="s">
        <v>70</v>
      </c>
      <c r="F2746" s="1" t="s">
        <v>4646</v>
      </c>
      <c r="G2746" s="1" t="s">
        <v>14</v>
      </c>
      <c r="H2746" s="1">
        <v>1.0E7</v>
      </c>
      <c r="I2746" s="1">
        <v>7.5</v>
      </c>
      <c r="J2746" s="1">
        <f>(IMDB_Movies!$C2746-IMDB_Movies!$H2746)</f>
        <v>6800000</v>
      </c>
    </row>
    <row r="2747" ht="14.25" customHeight="1">
      <c r="A2747" s="1" t="s">
        <v>1571</v>
      </c>
      <c r="B2747" s="1">
        <v>124.0</v>
      </c>
      <c r="C2747" s="1">
        <v>4.6377022E7</v>
      </c>
      <c r="D2747" s="1" t="s">
        <v>917</v>
      </c>
      <c r="E2747" s="1" t="s">
        <v>57</v>
      </c>
      <c r="F2747" s="1" t="s">
        <v>4647</v>
      </c>
      <c r="G2747" s="1" t="s">
        <v>14</v>
      </c>
      <c r="H2747" s="1">
        <v>1.0E7</v>
      </c>
      <c r="I2747" s="1">
        <v>7.3</v>
      </c>
      <c r="J2747" s="1">
        <f>(IMDB_Movies!$C2747-IMDB_Movies!$H2747)</f>
        <v>36377022</v>
      </c>
    </row>
    <row r="2748" ht="14.25" customHeight="1">
      <c r="A2748" s="1" t="s">
        <v>4648</v>
      </c>
      <c r="B2748" s="1">
        <v>82.0</v>
      </c>
      <c r="C2748" s="1">
        <v>3.6696761E7</v>
      </c>
      <c r="D2748" s="1" t="s">
        <v>2750</v>
      </c>
      <c r="E2748" s="1" t="s">
        <v>48</v>
      </c>
      <c r="F2748" s="1" t="s">
        <v>4649</v>
      </c>
      <c r="G2748" s="1" t="s">
        <v>14</v>
      </c>
      <c r="H2748" s="1">
        <v>2.3E7</v>
      </c>
      <c r="I2748" s="1">
        <v>6.5</v>
      </c>
      <c r="J2748" s="1">
        <f>(IMDB_Movies!$C2748-IMDB_Movies!$H2748)</f>
        <v>13696761</v>
      </c>
    </row>
    <row r="2749" ht="14.25" customHeight="1">
      <c r="A2749" s="1" t="s">
        <v>350</v>
      </c>
      <c r="B2749" s="1">
        <v>107.0</v>
      </c>
      <c r="C2749" s="1">
        <v>3.62E7</v>
      </c>
      <c r="D2749" s="1" t="s">
        <v>137</v>
      </c>
      <c r="E2749" s="1" t="s">
        <v>12</v>
      </c>
      <c r="F2749" s="1" t="s">
        <v>4650</v>
      </c>
      <c r="G2749" s="1" t="s">
        <v>14</v>
      </c>
      <c r="H2749" s="1">
        <v>1.2305523E7</v>
      </c>
      <c r="I2749" s="1">
        <v>6.2</v>
      </c>
      <c r="J2749" s="1">
        <f>(IMDB_Movies!$C2749-IMDB_Movies!$H2749)</f>
        <v>23894477</v>
      </c>
    </row>
    <row r="2750" ht="14.25" customHeight="1">
      <c r="A2750" s="1" t="s">
        <v>3541</v>
      </c>
      <c r="B2750" s="1">
        <v>97.0</v>
      </c>
      <c r="C2750" s="1">
        <v>3.5794166E7</v>
      </c>
      <c r="D2750" s="1" t="s">
        <v>1073</v>
      </c>
      <c r="E2750" s="1" t="s">
        <v>82</v>
      </c>
      <c r="F2750" s="1" t="s">
        <v>4651</v>
      </c>
      <c r="G2750" s="1" t="s">
        <v>14</v>
      </c>
      <c r="H2750" s="1">
        <v>1.0E7</v>
      </c>
      <c r="I2750" s="1">
        <v>6.0</v>
      </c>
      <c r="J2750" s="1">
        <f>(IMDB_Movies!$C2750-IMDB_Movies!$H2750)</f>
        <v>25794166</v>
      </c>
    </row>
    <row r="2751" ht="14.25" customHeight="1">
      <c r="A2751" s="1" t="s">
        <v>4452</v>
      </c>
      <c r="B2751" s="1">
        <v>80.0</v>
      </c>
      <c r="C2751" s="1">
        <v>3.3583175E7</v>
      </c>
      <c r="D2751" s="1" t="s">
        <v>1073</v>
      </c>
      <c r="E2751" s="1" t="s">
        <v>82</v>
      </c>
      <c r="F2751" s="1" t="s">
        <v>4652</v>
      </c>
      <c r="G2751" s="1" t="s">
        <v>14</v>
      </c>
      <c r="H2751" s="1">
        <v>1.0E7</v>
      </c>
      <c r="I2751" s="1">
        <v>6.3</v>
      </c>
      <c r="J2751" s="1">
        <f>(IMDB_Movies!$C2751-IMDB_Movies!$H2751)</f>
        <v>23583175</v>
      </c>
    </row>
    <row r="2752" ht="14.25" customHeight="1">
      <c r="A2752" s="1" t="s">
        <v>4653</v>
      </c>
      <c r="B2752" s="1">
        <v>85.0</v>
      </c>
      <c r="C2752" s="1">
        <v>3.2983713E7</v>
      </c>
      <c r="D2752" s="1" t="s">
        <v>917</v>
      </c>
      <c r="E2752" s="1" t="s">
        <v>57</v>
      </c>
      <c r="F2752" s="1" t="s">
        <v>4654</v>
      </c>
      <c r="G2752" s="1" t="s">
        <v>14</v>
      </c>
      <c r="H2752" s="1">
        <v>2.0E7</v>
      </c>
      <c r="I2752" s="1">
        <v>5.8</v>
      </c>
      <c r="J2752" s="1">
        <f>(IMDB_Movies!$C2752-IMDB_Movies!$H2752)</f>
        <v>12983713</v>
      </c>
    </row>
    <row r="2753" ht="14.25" customHeight="1">
      <c r="A2753" s="1" t="s">
        <v>4655</v>
      </c>
      <c r="B2753" s="1">
        <v>97.0</v>
      </c>
      <c r="C2753" s="1">
        <v>5.2200504E7</v>
      </c>
      <c r="D2753" s="1" t="s">
        <v>3172</v>
      </c>
      <c r="E2753" s="1" t="s">
        <v>78</v>
      </c>
      <c r="F2753" s="1" t="s">
        <v>4656</v>
      </c>
      <c r="G2753" s="1" t="s">
        <v>14</v>
      </c>
      <c r="H2753" s="1">
        <v>1.0E7</v>
      </c>
      <c r="I2753" s="1">
        <v>6.1</v>
      </c>
      <c r="J2753" s="1">
        <f>(IMDB_Movies!$C2753-IMDB_Movies!$H2753)</f>
        <v>42200504</v>
      </c>
    </row>
    <row r="2754" ht="14.25" customHeight="1">
      <c r="A2754" s="1" t="s">
        <v>4657</v>
      </c>
      <c r="B2754" s="1">
        <v>109.0</v>
      </c>
      <c r="C2754" s="1">
        <v>3.3E7</v>
      </c>
      <c r="D2754" s="1" t="s">
        <v>4658</v>
      </c>
      <c r="E2754" s="1" t="s">
        <v>12</v>
      </c>
      <c r="F2754" s="1" t="s">
        <v>4659</v>
      </c>
      <c r="G2754" s="1" t="s">
        <v>14</v>
      </c>
      <c r="H2754" s="1">
        <v>1.0E7</v>
      </c>
      <c r="I2754" s="1">
        <v>6.9</v>
      </c>
      <c r="J2754" s="1">
        <f>(IMDB_Movies!$C2754-IMDB_Movies!$H2754)</f>
        <v>23000000</v>
      </c>
    </row>
    <row r="2755" ht="14.25" customHeight="1">
      <c r="A2755" s="1" t="s">
        <v>2803</v>
      </c>
      <c r="B2755" s="1">
        <v>140.0</v>
      </c>
      <c r="C2755" s="1">
        <v>3.2101E7</v>
      </c>
      <c r="D2755" s="1" t="s">
        <v>3313</v>
      </c>
      <c r="E2755" s="1" t="s">
        <v>82</v>
      </c>
      <c r="F2755" s="1" t="s">
        <v>4660</v>
      </c>
      <c r="G2755" s="1" t="s">
        <v>14</v>
      </c>
      <c r="H2755" s="1">
        <v>1.0E7</v>
      </c>
      <c r="I2755" s="1">
        <v>5.4</v>
      </c>
      <c r="J2755" s="1">
        <f>(IMDB_Movies!$C2755-IMDB_Movies!$H2755)</f>
        <v>22101000</v>
      </c>
    </row>
    <row r="2756" ht="14.25" customHeight="1">
      <c r="A2756" s="1" t="s">
        <v>4661</v>
      </c>
      <c r="B2756" s="1">
        <v>90.0</v>
      </c>
      <c r="C2756" s="1">
        <v>3.1487293E7</v>
      </c>
      <c r="D2756" s="1" t="s">
        <v>1964</v>
      </c>
      <c r="E2756" s="1" t="s">
        <v>57</v>
      </c>
      <c r="F2756" s="1" t="s">
        <v>4662</v>
      </c>
      <c r="G2756" s="1" t="s">
        <v>14</v>
      </c>
      <c r="H2756" s="1">
        <v>9000000.0</v>
      </c>
      <c r="I2756" s="1">
        <v>6.7</v>
      </c>
      <c r="J2756" s="1">
        <f>(IMDB_Movies!$C2756-IMDB_Movies!$H2756)</f>
        <v>22487293</v>
      </c>
    </row>
    <row r="2757" ht="14.25" customHeight="1">
      <c r="A2757" s="1" t="s">
        <v>2389</v>
      </c>
      <c r="B2757" s="1">
        <v>130.0</v>
      </c>
      <c r="C2757" s="1">
        <v>3.0651422E7</v>
      </c>
      <c r="D2757" s="1" t="s">
        <v>4663</v>
      </c>
      <c r="E2757" s="1" t="s">
        <v>43</v>
      </c>
      <c r="F2757" s="1" t="s">
        <v>4664</v>
      </c>
      <c r="G2757" s="1" t="s">
        <v>14</v>
      </c>
      <c r="H2757" s="1">
        <v>1.0E7</v>
      </c>
      <c r="I2757" s="1">
        <v>7.4</v>
      </c>
      <c r="J2757" s="1">
        <f>(IMDB_Movies!$C2757-IMDB_Movies!$H2757)</f>
        <v>20651422</v>
      </c>
    </row>
    <row r="2758" ht="14.25" customHeight="1">
      <c r="A2758" s="1" t="s">
        <v>4665</v>
      </c>
      <c r="B2758" s="1">
        <v>98.0</v>
      </c>
      <c r="C2758" s="1">
        <v>3.0306281E7</v>
      </c>
      <c r="D2758" s="1" t="s">
        <v>917</v>
      </c>
      <c r="E2758" s="1" t="s">
        <v>57</v>
      </c>
      <c r="F2758" s="1" t="s">
        <v>4666</v>
      </c>
      <c r="G2758" s="1" t="s">
        <v>14</v>
      </c>
      <c r="H2758" s="1">
        <v>1.0E7</v>
      </c>
      <c r="I2758" s="1">
        <v>5.6</v>
      </c>
      <c r="J2758" s="1">
        <f>(IMDB_Movies!$C2758-IMDB_Movies!$H2758)</f>
        <v>20306281</v>
      </c>
    </row>
    <row r="2759" ht="14.25" customHeight="1">
      <c r="A2759" s="1" t="s">
        <v>1016</v>
      </c>
      <c r="B2759" s="1">
        <v>101.0</v>
      </c>
      <c r="C2759" s="1">
        <v>2.95E7</v>
      </c>
      <c r="D2759" s="1" t="s">
        <v>4667</v>
      </c>
      <c r="E2759" s="1" t="s">
        <v>78</v>
      </c>
      <c r="F2759" s="1" t="s">
        <v>4668</v>
      </c>
      <c r="G2759" s="1" t="s">
        <v>14</v>
      </c>
      <c r="H2759" s="1">
        <v>1.0E7</v>
      </c>
      <c r="I2759" s="1">
        <v>6.5</v>
      </c>
      <c r="J2759" s="1">
        <f>(IMDB_Movies!$C2759-IMDB_Movies!$H2759)</f>
        <v>19500000</v>
      </c>
    </row>
    <row r="2760" ht="14.25" customHeight="1">
      <c r="A2760" s="1" t="s">
        <v>4669</v>
      </c>
      <c r="B2760" s="1">
        <v>114.0</v>
      </c>
      <c r="C2760" s="1">
        <v>3.0050028E7</v>
      </c>
      <c r="D2760" s="1" t="s">
        <v>37</v>
      </c>
      <c r="E2760" s="1" t="s">
        <v>12</v>
      </c>
      <c r="F2760" s="1" t="s">
        <v>4670</v>
      </c>
      <c r="G2760" s="1" t="s">
        <v>14</v>
      </c>
      <c r="H2760" s="1">
        <v>1.7E7</v>
      </c>
      <c r="I2760" s="1">
        <v>6.5</v>
      </c>
      <c r="J2760" s="1">
        <f>(IMDB_Movies!$C2760-IMDB_Movies!$H2760)</f>
        <v>13050028</v>
      </c>
    </row>
    <row r="2761" ht="14.25" customHeight="1">
      <c r="A2761" s="1" t="s">
        <v>1356</v>
      </c>
      <c r="B2761" s="1">
        <v>100.0</v>
      </c>
      <c r="C2761" s="1">
        <v>2.9392418E7</v>
      </c>
      <c r="D2761" s="1" t="s">
        <v>653</v>
      </c>
      <c r="E2761" s="1" t="s">
        <v>12</v>
      </c>
      <c r="F2761" s="1" t="s">
        <v>4671</v>
      </c>
      <c r="G2761" s="1" t="s">
        <v>14</v>
      </c>
      <c r="H2761" s="1">
        <v>1.0E7</v>
      </c>
      <c r="I2761" s="1">
        <v>5.8</v>
      </c>
      <c r="J2761" s="1">
        <f>(IMDB_Movies!$C2761-IMDB_Movies!$H2761)</f>
        <v>19392418</v>
      </c>
    </row>
    <row r="2762" ht="14.25" customHeight="1">
      <c r="A2762" s="1" t="s">
        <v>3099</v>
      </c>
      <c r="B2762" s="1">
        <v>85.0</v>
      </c>
      <c r="C2762" s="1">
        <v>2.8563926E7</v>
      </c>
      <c r="D2762" s="1" t="s">
        <v>1420</v>
      </c>
      <c r="E2762" s="1" t="s">
        <v>70</v>
      </c>
      <c r="F2762" s="1" t="s">
        <v>4672</v>
      </c>
      <c r="G2762" s="1" t="s">
        <v>14</v>
      </c>
      <c r="H2762" s="1">
        <v>8500000.0</v>
      </c>
      <c r="I2762" s="1">
        <v>5.0</v>
      </c>
      <c r="J2762" s="1">
        <f>(IMDB_Movies!$C2762-IMDB_Movies!$H2762)</f>
        <v>20063926</v>
      </c>
    </row>
    <row r="2763" ht="14.25" customHeight="1">
      <c r="A2763" s="1" t="s">
        <v>4673</v>
      </c>
      <c r="B2763" s="1">
        <v>103.0</v>
      </c>
      <c r="C2763" s="1">
        <v>2.8435406E7</v>
      </c>
      <c r="D2763" s="1" t="s">
        <v>631</v>
      </c>
      <c r="E2763" s="1" t="s">
        <v>57</v>
      </c>
      <c r="F2763" s="1" t="s">
        <v>4674</v>
      </c>
      <c r="G2763" s="1" t="s">
        <v>14</v>
      </c>
      <c r="H2763" s="1">
        <v>1.2E7</v>
      </c>
      <c r="I2763" s="1">
        <v>5.5</v>
      </c>
      <c r="J2763" s="1">
        <f>(IMDB_Movies!$C2763-IMDB_Movies!$H2763)</f>
        <v>16435406</v>
      </c>
    </row>
    <row r="2764" ht="14.25" customHeight="1">
      <c r="A2764" s="1" t="s">
        <v>3374</v>
      </c>
      <c r="B2764" s="1">
        <v>100.0</v>
      </c>
      <c r="C2764" s="1">
        <v>2.5339117E7</v>
      </c>
      <c r="D2764" s="1" t="s">
        <v>631</v>
      </c>
      <c r="E2764" s="1" t="s">
        <v>57</v>
      </c>
      <c r="F2764" s="1" t="s">
        <v>4675</v>
      </c>
      <c r="G2764" s="1" t="s">
        <v>14</v>
      </c>
      <c r="H2764" s="1">
        <v>1.0E7</v>
      </c>
      <c r="I2764" s="1">
        <v>6.5</v>
      </c>
      <c r="J2764" s="1">
        <f>(IMDB_Movies!$C2764-IMDB_Movies!$H2764)</f>
        <v>15339117</v>
      </c>
    </row>
    <row r="2765" ht="14.25" customHeight="1">
      <c r="A2765" s="1" t="s">
        <v>1667</v>
      </c>
      <c r="B2765" s="1">
        <v>114.0</v>
      </c>
      <c r="C2765" s="1">
        <v>2.56E7</v>
      </c>
      <c r="D2765" s="1" t="s">
        <v>723</v>
      </c>
      <c r="E2765" s="1" t="s">
        <v>62</v>
      </c>
      <c r="F2765" s="1" t="s">
        <v>4676</v>
      </c>
      <c r="G2765" s="1" t="s">
        <v>14</v>
      </c>
      <c r="H2765" s="1">
        <v>1.0E7</v>
      </c>
      <c r="I2765" s="1">
        <v>7.2</v>
      </c>
      <c r="J2765" s="1">
        <f>(IMDB_Movies!$C2765-IMDB_Movies!$H2765)</f>
        <v>15600000</v>
      </c>
    </row>
    <row r="2766" ht="14.25" customHeight="1">
      <c r="A2766" s="1" t="s">
        <v>4677</v>
      </c>
      <c r="B2766" s="1">
        <v>97.0</v>
      </c>
      <c r="C2766" s="1">
        <v>2.7736779E7</v>
      </c>
      <c r="D2766" s="1" t="s">
        <v>1073</v>
      </c>
      <c r="E2766" s="1" t="s">
        <v>82</v>
      </c>
      <c r="F2766" s="1" t="s">
        <v>4678</v>
      </c>
      <c r="G2766" s="1" t="s">
        <v>14</v>
      </c>
      <c r="H2766" s="1">
        <v>1.0E7</v>
      </c>
      <c r="I2766" s="1">
        <v>5.2</v>
      </c>
      <c r="J2766" s="1">
        <f>(IMDB_Movies!$C2766-IMDB_Movies!$H2766)</f>
        <v>17736779</v>
      </c>
    </row>
    <row r="2767" ht="14.25" customHeight="1">
      <c r="A2767" s="1" t="s">
        <v>4679</v>
      </c>
      <c r="B2767" s="1">
        <v>116.0</v>
      </c>
      <c r="C2767" s="1">
        <v>2.4397469E7</v>
      </c>
      <c r="D2767" s="1" t="s">
        <v>2099</v>
      </c>
      <c r="E2767" s="1" t="s">
        <v>70</v>
      </c>
      <c r="F2767" s="1" t="s">
        <v>4680</v>
      </c>
      <c r="G2767" s="1" t="s">
        <v>14</v>
      </c>
      <c r="H2767" s="1">
        <v>1.7E7</v>
      </c>
      <c r="I2767" s="1">
        <v>5.7</v>
      </c>
      <c r="J2767" s="1">
        <f>(IMDB_Movies!$C2767-IMDB_Movies!$H2767)</f>
        <v>7397469</v>
      </c>
    </row>
    <row r="2768" ht="14.25" customHeight="1">
      <c r="A2768" s="1" t="s">
        <v>4237</v>
      </c>
      <c r="B2768" s="1">
        <v>96.0</v>
      </c>
      <c r="C2768" s="1">
        <v>2.0384136E7</v>
      </c>
      <c r="D2768" s="1" t="s">
        <v>1073</v>
      </c>
      <c r="E2768" s="1" t="s">
        <v>82</v>
      </c>
      <c r="F2768" s="1" t="s">
        <v>4681</v>
      </c>
      <c r="G2768" s="1" t="s">
        <v>14</v>
      </c>
      <c r="H2768" s="1">
        <v>1.0E7</v>
      </c>
      <c r="I2768" s="1">
        <v>4.7</v>
      </c>
      <c r="J2768" s="1">
        <f>(IMDB_Movies!$C2768-IMDB_Movies!$H2768)</f>
        <v>10384136</v>
      </c>
    </row>
    <row r="2769" ht="14.25" customHeight="1">
      <c r="A2769" s="1" t="s">
        <v>4682</v>
      </c>
      <c r="B2769" s="1">
        <v>98.0</v>
      </c>
      <c r="C2769" s="1">
        <v>2.546448E7</v>
      </c>
      <c r="D2769" s="1" t="s">
        <v>1729</v>
      </c>
      <c r="E2769" s="1" t="s">
        <v>89</v>
      </c>
      <c r="F2769" s="1" t="s">
        <v>4683</v>
      </c>
      <c r="G2769" s="1" t="s">
        <v>14</v>
      </c>
      <c r="H2769" s="1">
        <v>1.0E7</v>
      </c>
      <c r="I2769" s="1">
        <v>5.9</v>
      </c>
      <c r="J2769" s="1">
        <f>(IMDB_Movies!$C2769-IMDB_Movies!$H2769)</f>
        <v>15464480</v>
      </c>
    </row>
    <row r="2770" ht="14.25" customHeight="1">
      <c r="A2770" s="1" t="s">
        <v>3734</v>
      </c>
      <c r="B2770" s="1">
        <v>105.0</v>
      </c>
      <c r="C2770" s="1">
        <v>2.0338609E7</v>
      </c>
      <c r="D2770" s="1" t="s">
        <v>2914</v>
      </c>
      <c r="E2770" s="1" t="s">
        <v>57</v>
      </c>
      <c r="F2770" s="1" t="s">
        <v>4684</v>
      </c>
      <c r="G2770" s="1" t="s">
        <v>14</v>
      </c>
      <c r="H2770" s="1">
        <v>1.0E7</v>
      </c>
      <c r="I2770" s="1">
        <v>6.8</v>
      </c>
      <c r="J2770" s="1">
        <f>(IMDB_Movies!$C2770-IMDB_Movies!$H2770)</f>
        <v>10338609</v>
      </c>
    </row>
    <row r="2771" ht="14.25" customHeight="1">
      <c r="A2771" s="1" t="s">
        <v>4685</v>
      </c>
      <c r="B2771" s="1">
        <v>123.0</v>
      </c>
      <c r="C2771" s="1">
        <v>1.8272447E7</v>
      </c>
      <c r="D2771" s="1" t="s">
        <v>1420</v>
      </c>
      <c r="E2771" s="1" t="s">
        <v>70</v>
      </c>
      <c r="F2771" s="1" t="s">
        <v>4686</v>
      </c>
      <c r="G2771" s="1" t="s">
        <v>14</v>
      </c>
      <c r="H2771" s="1">
        <v>1.0E7</v>
      </c>
      <c r="I2771" s="1">
        <v>5.9</v>
      </c>
      <c r="J2771" s="1">
        <f>(IMDB_Movies!$C2771-IMDB_Movies!$H2771)</f>
        <v>8272447</v>
      </c>
    </row>
    <row r="2772" ht="14.25" customHeight="1">
      <c r="A2772" s="1" t="s">
        <v>1840</v>
      </c>
      <c r="B2772" s="1">
        <v>93.0</v>
      </c>
      <c r="C2772" s="1">
        <v>1.7096053E7</v>
      </c>
      <c r="D2772" s="1" t="s">
        <v>917</v>
      </c>
      <c r="E2772" s="1" t="s">
        <v>57</v>
      </c>
      <c r="F2772" s="1" t="s">
        <v>4687</v>
      </c>
      <c r="G2772" s="1" t="s">
        <v>14</v>
      </c>
      <c r="H2772" s="1">
        <v>9000000.0</v>
      </c>
      <c r="I2772" s="1">
        <v>7.7</v>
      </c>
      <c r="J2772" s="1">
        <f>(IMDB_Movies!$C2772-IMDB_Movies!$H2772)</f>
        <v>8096053</v>
      </c>
    </row>
    <row r="2773" ht="14.25" customHeight="1">
      <c r="A2773" s="1" t="s">
        <v>2200</v>
      </c>
      <c r="B2773" s="1">
        <v>97.0</v>
      </c>
      <c r="C2773" s="1">
        <v>2.1371425E7</v>
      </c>
      <c r="D2773" s="1" t="s">
        <v>1006</v>
      </c>
      <c r="E2773" s="1" t="s">
        <v>12</v>
      </c>
      <c r="F2773" s="1" t="s">
        <v>4688</v>
      </c>
      <c r="G2773" s="1" t="s">
        <v>14</v>
      </c>
      <c r="H2773" s="1">
        <v>1.0E7</v>
      </c>
      <c r="I2773" s="1">
        <v>4.4</v>
      </c>
      <c r="J2773" s="1">
        <f>(IMDB_Movies!$C2773-IMDB_Movies!$H2773)</f>
        <v>11371425</v>
      </c>
    </row>
    <row r="2774" ht="14.25" customHeight="1">
      <c r="A2774" s="1" t="s">
        <v>1571</v>
      </c>
      <c r="B2774" s="1">
        <v>122.0</v>
      </c>
      <c r="C2774" s="1">
        <v>3.3071558E7</v>
      </c>
      <c r="D2774" s="1" t="s">
        <v>917</v>
      </c>
      <c r="E2774" s="1" t="s">
        <v>57</v>
      </c>
      <c r="F2774" s="1" t="s">
        <v>4689</v>
      </c>
      <c r="G2774" s="1" t="s">
        <v>14</v>
      </c>
      <c r="H2774" s="1">
        <v>1.0E7</v>
      </c>
      <c r="I2774" s="1">
        <v>6.6</v>
      </c>
      <c r="J2774" s="1">
        <f>(IMDB_Movies!$C2774-IMDB_Movies!$H2774)</f>
        <v>23071558</v>
      </c>
    </row>
    <row r="2775" ht="14.25" customHeight="1">
      <c r="A2775" s="1" t="s">
        <v>4690</v>
      </c>
      <c r="B2775" s="1">
        <v>101.0</v>
      </c>
      <c r="C2775" s="1">
        <v>1.7655201E7</v>
      </c>
      <c r="D2775" s="1" t="s">
        <v>2394</v>
      </c>
      <c r="E2775" s="1" t="s">
        <v>70</v>
      </c>
      <c r="F2775" s="1" t="s">
        <v>4691</v>
      </c>
      <c r="G2775" s="1" t="s">
        <v>14</v>
      </c>
      <c r="H2775" s="1">
        <v>1.0E7</v>
      </c>
      <c r="I2775" s="1">
        <v>6.7</v>
      </c>
      <c r="J2775" s="1">
        <f>(IMDB_Movies!$C2775-IMDB_Movies!$H2775)</f>
        <v>7655201</v>
      </c>
    </row>
    <row r="2776" ht="14.25" customHeight="1">
      <c r="A2776" s="1" t="s">
        <v>3708</v>
      </c>
      <c r="B2776" s="1">
        <v>100.0</v>
      </c>
      <c r="C2776" s="1">
        <v>1.6247775E7</v>
      </c>
      <c r="D2776" s="1" t="s">
        <v>981</v>
      </c>
      <c r="E2776" s="1" t="s">
        <v>57</v>
      </c>
      <c r="F2776" s="1" t="s">
        <v>4692</v>
      </c>
      <c r="G2776" s="1" t="s">
        <v>14</v>
      </c>
      <c r="H2776" s="1">
        <v>2.5E7</v>
      </c>
      <c r="I2776" s="1">
        <v>5.5</v>
      </c>
      <c r="J2776" s="1">
        <f>(IMDB_Movies!$C2776-IMDB_Movies!$H2776)</f>
        <v>-8752225</v>
      </c>
    </row>
    <row r="2777" ht="14.25" customHeight="1">
      <c r="A2777" s="1" t="s">
        <v>1744</v>
      </c>
      <c r="B2777" s="1">
        <v>129.0</v>
      </c>
      <c r="C2777" s="1">
        <v>1.61536E7</v>
      </c>
      <c r="D2777" s="1" t="s">
        <v>2592</v>
      </c>
      <c r="E2777" s="1" t="s">
        <v>70</v>
      </c>
      <c r="F2777" s="1" t="s">
        <v>4693</v>
      </c>
      <c r="G2777" s="1" t="s">
        <v>14</v>
      </c>
      <c r="H2777" s="1">
        <v>1.0E7</v>
      </c>
      <c r="I2777" s="1">
        <v>6.5</v>
      </c>
      <c r="J2777" s="1">
        <f>(IMDB_Movies!$C2777-IMDB_Movies!$H2777)</f>
        <v>6153600</v>
      </c>
    </row>
    <row r="2778" ht="14.25" customHeight="1">
      <c r="A2778" s="1" t="s">
        <v>1714</v>
      </c>
      <c r="B2778" s="1">
        <v>81.0</v>
      </c>
      <c r="C2778" s="1">
        <v>1.6033556E7</v>
      </c>
      <c r="D2778" s="1" t="s">
        <v>795</v>
      </c>
      <c r="E2778" s="1" t="s">
        <v>12</v>
      </c>
      <c r="F2778" s="1" t="s">
        <v>4694</v>
      </c>
      <c r="G2778" s="1" t="s">
        <v>14</v>
      </c>
      <c r="H2778" s="1">
        <v>1.0E7</v>
      </c>
      <c r="I2778" s="1">
        <v>6.2</v>
      </c>
      <c r="J2778" s="1">
        <f>(IMDB_Movies!$C2778-IMDB_Movies!$H2778)</f>
        <v>6033556</v>
      </c>
    </row>
    <row r="2779" ht="14.25" customHeight="1">
      <c r="A2779" s="1" t="s">
        <v>711</v>
      </c>
      <c r="B2779" s="1">
        <v>96.0</v>
      </c>
      <c r="C2779" s="1">
        <v>1.6667084E7</v>
      </c>
      <c r="D2779" s="1" t="s">
        <v>4010</v>
      </c>
      <c r="E2779" s="1" t="s">
        <v>57</v>
      </c>
      <c r="F2779" s="1" t="s">
        <v>4695</v>
      </c>
      <c r="G2779" s="1" t="s">
        <v>14</v>
      </c>
      <c r="H2779" s="1">
        <v>1.1E7</v>
      </c>
      <c r="I2779" s="1">
        <v>7.1</v>
      </c>
      <c r="J2779" s="1">
        <f>(IMDB_Movies!$C2779-IMDB_Movies!$H2779)</f>
        <v>5667084</v>
      </c>
    </row>
    <row r="2780" ht="14.25" customHeight="1">
      <c r="A2780" s="1" t="s">
        <v>4696</v>
      </c>
      <c r="B2780" s="1">
        <v>84.0</v>
      </c>
      <c r="C2780" s="1">
        <v>1.5417771E7</v>
      </c>
      <c r="D2780" s="1" t="s">
        <v>2243</v>
      </c>
      <c r="E2780" s="1" t="s">
        <v>82</v>
      </c>
      <c r="F2780" s="1" t="s">
        <v>4697</v>
      </c>
      <c r="G2780" s="1" t="s">
        <v>14</v>
      </c>
      <c r="H2780" s="1">
        <v>1.26E7</v>
      </c>
      <c r="I2780" s="1">
        <v>6.1</v>
      </c>
      <c r="J2780" s="1">
        <f>(IMDB_Movies!$C2780-IMDB_Movies!$H2780)</f>
        <v>2817771</v>
      </c>
    </row>
    <row r="2781" ht="14.25" customHeight="1">
      <c r="A2781" s="1" t="s">
        <v>4136</v>
      </c>
      <c r="B2781" s="1">
        <v>110.0</v>
      </c>
      <c r="C2781" s="1">
        <v>1.51562E7</v>
      </c>
      <c r="D2781" s="1" t="s">
        <v>871</v>
      </c>
      <c r="E2781" s="1" t="s">
        <v>12</v>
      </c>
      <c r="F2781" s="1" t="s">
        <v>4698</v>
      </c>
      <c r="G2781" s="1" t="s">
        <v>14</v>
      </c>
      <c r="H2781" s="1">
        <v>3.0E7</v>
      </c>
      <c r="I2781" s="1">
        <v>6.0</v>
      </c>
      <c r="J2781" s="1">
        <f>(IMDB_Movies!$C2781-IMDB_Movies!$H2781)</f>
        <v>-14843800</v>
      </c>
    </row>
    <row r="2782" ht="14.25" customHeight="1">
      <c r="A2782" s="1" t="s">
        <v>3828</v>
      </c>
      <c r="B2782" s="1">
        <v>130.0</v>
      </c>
      <c r="C2782" s="1">
        <v>2.1589307E7</v>
      </c>
      <c r="D2782" s="1" t="s">
        <v>70</v>
      </c>
      <c r="E2782" s="1" t="s">
        <v>70</v>
      </c>
      <c r="F2782" s="1" t="s">
        <v>4699</v>
      </c>
      <c r="G2782" s="1" t="s">
        <v>14</v>
      </c>
      <c r="H2782" s="1">
        <v>1.0E7</v>
      </c>
      <c r="I2782" s="1">
        <v>7.4</v>
      </c>
      <c r="J2782" s="1">
        <f>(IMDB_Movies!$C2782-IMDB_Movies!$H2782)</f>
        <v>11589307</v>
      </c>
    </row>
    <row r="2783" ht="14.25" customHeight="1">
      <c r="A2783" s="1" t="s">
        <v>4700</v>
      </c>
      <c r="B2783" s="1">
        <v>84.0</v>
      </c>
      <c r="C2783" s="1">
        <v>2.0339754E7</v>
      </c>
      <c r="D2783" s="1" t="s">
        <v>407</v>
      </c>
      <c r="E2783" s="1" t="s">
        <v>57</v>
      </c>
      <c r="F2783" s="1" t="s">
        <v>4701</v>
      </c>
      <c r="G2783" s="1" t="s">
        <v>14</v>
      </c>
      <c r="H2783" s="1">
        <v>1.0E7</v>
      </c>
      <c r="I2783" s="1">
        <v>5.9</v>
      </c>
      <c r="J2783" s="1">
        <f>(IMDB_Movies!$C2783-IMDB_Movies!$H2783)</f>
        <v>10339754</v>
      </c>
    </row>
    <row r="2784" ht="14.25" customHeight="1">
      <c r="A2784" s="1" t="s">
        <v>4702</v>
      </c>
      <c r="B2784" s="1">
        <v>106.0</v>
      </c>
      <c r="C2784" s="1">
        <v>2.8873374E7</v>
      </c>
      <c r="D2784" s="1" t="s">
        <v>1418</v>
      </c>
      <c r="E2784" s="1" t="s">
        <v>66</v>
      </c>
      <c r="F2784" s="1" t="s">
        <v>4703</v>
      </c>
      <c r="G2784" s="1" t="s">
        <v>14</v>
      </c>
      <c r="H2784" s="1">
        <v>1.0E7</v>
      </c>
      <c r="I2784" s="1">
        <v>4.1</v>
      </c>
      <c r="J2784" s="1">
        <f>(IMDB_Movies!$C2784-IMDB_Movies!$H2784)</f>
        <v>18873374</v>
      </c>
    </row>
    <row r="2785" ht="14.25" customHeight="1">
      <c r="A2785" s="1" t="s">
        <v>4704</v>
      </c>
      <c r="B2785" s="1">
        <v>76.0</v>
      </c>
      <c r="C2785" s="1">
        <v>1.3684949E7</v>
      </c>
      <c r="D2785" s="1" t="s">
        <v>227</v>
      </c>
      <c r="E2785" s="1" t="s">
        <v>43</v>
      </c>
      <c r="F2785" s="1" t="s">
        <v>4705</v>
      </c>
      <c r="G2785" s="1" t="s">
        <v>14</v>
      </c>
      <c r="H2785" s="1">
        <v>3000000.0</v>
      </c>
      <c r="I2785" s="1">
        <v>5.9</v>
      </c>
      <c r="J2785" s="1">
        <f>(IMDB_Movies!$C2785-IMDB_Movies!$H2785)</f>
        <v>10684949</v>
      </c>
    </row>
    <row r="2786" ht="14.25" customHeight="1">
      <c r="A2786" s="1" t="s">
        <v>4583</v>
      </c>
      <c r="B2786" s="1">
        <v>99.0</v>
      </c>
      <c r="C2786" s="1">
        <v>1.4597405E7</v>
      </c>
      <c r="D2786" s="1" t="s">
        <v>586</v>
      </c>
      <c r="E2786" s="1" t="s">
        <v>53</v>
      </c>
      <c r="F2786" s="1" t="s">
        <v>4706</v>
      </c>
      <c r="G2786" s="1" t="s">
        <v>14</v>
      </c>
      <c r="H2786" s="1">
        <v>6400000.0</v>
      </c>
      <c r="I2786" s="1">
        <v>7.0</v>
      </c>
      <c r="J2786" s="1">
        <f>(IMDB_Movies!$C2786-IMDB_Movies!$H2786)</f>
        <v>8197405</v>
      </c>
    </row>
    <row r="2787" ht="14.25" customHeight="1">
      <c r="A2787" s="1" t="s">
        <v>2310</v>
      </c>
      <c r="B2787" s="1">
        <v>96.0</v>
      </c>
      <c r="C2787" s="1">
        <v>1.2570442E7</v>
      </c>
      <c r="D2787" s="1" t="s">
        <v>1821</v>
      </c>
      <c r="E2787" s="1" t="s">
        <v>57</v>
      </c>
      <c r="F2787" s="1" t="s">
        <v>4707</v>
      </c>
      <c r="G2787" s="1" t="s">
        <v>14</v>
      </c>
      <c r="H2787" s="1">
        <v>1.0E7</v>
      </c>
      <c r="I2787" s="1">
        <v>6.8</v>
      </c>
      <c r="J2787" s="1">
        <f>(IMDB_Movies!$C2787-IMDB_Movies!$H2787)</f>
        <v>2570442</v>
      </c>
    </row>
    <row r="2788" ht="14.25" customHeight="1">
      <c r="A2788" s="1" t="s">
        <v>4708</v>
      </c>
      <c r="B2788" s="1">
        <v>104.0</v>
      </c>
      <c r="C2788" s="1">
        <v>1.2514138E7</v>
      </c>
      <c r="D2788" s="1" t="s">
        <v>129</v>
      </c>
      <c r="E2788" s="1" t="s">
        <v>70</v>
      </c>
      <c r="F2788" s="1" t="s">
        <v>4709</v>
      </c>
      <c r="G2788" s="1" t="s">
        <v>14</v>
      </c>
      <c r="H2788" s="1">
        <v>1.0E7</v>
      </c>
      <c r="I2788" s="1">
        <v>7.4</v>
      </c>
      <c r="J2788" s="1">
        <f>(IMDB_Movies!$C2788-IMDB_Movies!$H2788)</f>
        <v>2514138</v>
      </c>
    </row>
    <row r="2789" ht="14.25" customHeight="1">
      <c r="A2789" s="1" t="s">
        <v>4710</v>
      </c>
      <c r="B2789" s="1">
        <v>108.0</v>
      </c>
      <c r="C2789" s="1">
        <v>4.3771291E7</v>
      </c>
      <c r="D2789" s="1" t="s">
        <v>353</v>
      </c>
      <c r="E2789" s="1" t="s">
        <v>89</v>
      </c>
      <c r="F2789" s="1" t="s">
        <v>4711</v>
      </c>
      <c r="G2789" s="1" t="s">
        <v>14</v>
      </c>
      <c r="H2789" s="1">
        <v>5000000.0</v>
      </c>
      <c r="I2789" s="1">
        <v>7.1</v>
      </c>
      <c r="J2789" s="1">
        <f>(IMDB_Movies!$C2789-IMDB_Movies!$H2789)</f>
        <v>38771291</v>
      </c>
    </row>
    <row r="2790" ht="14.25" customHeight="1">
      <c r="A2790" s="1" t="s">
        <v>4712</v>
      </c>
      <c r="B2790" s="1">
        <v>108.0</v>
      </c>
      <c r="C2790" s="1">
        <v>1.1703287E7</v>
      </c>
      <c r="D2790" s="1" t="s">
        <v>2360</v>
      </c>
      <c r="E2790" s="1" t="s">
        <v>43</v>
      </c>
      <c r="F2790" s="1" t="s">
        <v>4713</v>
      </c>
      <c r="G2790" s="1" t="s">
        <v>14</v>
      </c>
      <c r="H2790" s="1">
        <v>1.0E7</v>
      </c>
      <c r="I2790" s="1">
        <v>7.0</v>
      </c>
      <c r="J2790" s="1">
        <f>(IMDB_Movies!$C2790-IMDB_Movies!$H2790)</f>
        <v>1703287</v>
      </c>
    </row>
    <row r="2791" ht="14.25" customHeight="1">
      <c r="A2791" s="1" t="s">
        <v>2510</v>
      </c>
      <c r="B2791" s="1">
        <v>87.0</v>
      </c>
      <c r="C2791" s="1">
        <v>1.1560259E7</v>
      </c>
      <c r="D2791" s="1" t="s">
        <v>631</v>
      </c>
      <c r="E2791" s="1" t="s">
        <v>57</v>
      </c>
      <c r="F2791" s="1" t="s">
        <v>4714</v>
      </c>
      <c r="G2791" s="1" t="s">
        <v>14</v>
      </c>
      <c r="H2791" s="1">
        <v>2.2E7</v>
      </c>
      <c r="I2791" s="1">
        <v>5.8</v>
      </c>
      <c r="J2791" s="1">
        <f>(IMDB_Movies!$C2791-IMDB_Movies!$H2791)</f>
        <v>-10439741</v>
      </c>
    </row>
    <row r="2792" ht="14.25" customHeight="1">
      <c r="A2792" s="1" t="s">
        <v>4438</v>
      </c>
      <c r="B2792" s="1">
        <v>89.0</v>
      </c>
      <c r="C2792" s="1">
        <v>1.0824921E7</v>
      </c>
      <c r="D2792" s="1" t="s">
        <v>57</v>
      </c>
      <c r="E2792" s="1" t="s">
        <v>57</v>
      </c>
      <c r="F2792" s="1" t="s">
        <v>4715</v>
      </c>
      <c r="G2792" s="1" t="s">
        <v>14</v>
      </c>
      <c r="H2792" s="1">
        <v>1.0E7</v>
      </c>
      <c r="I2792" s="1">
        <v>7.8</v>
      </c>
      <c r="J2792" s="1">
        <f>(IMDB_Movies!$C2792-IMDB_Movies!$H2792)</f>
        <v>824921</v>
      </c>
    </row>
    <row r="2793" ht="14.25" customHeight="1">
      <c r="A2793" s="1" t="s">
        <v>4716</v>
      </c>
      <c r="B2793" s="1">
        <v>97.0</v>
      </c>
      <c r="C2793" s="1">
        <v>1.0561238E7</v>
      </c>
      <c r="D2793" s="1" t="s">
        <v>4717</v>
      </c>
      <c r="E2793" s="1" t="s">
        <v>57</v>
      </c>
      <c r="F2793" s="1" t="s">
        <v>4718</v>
      </c>
      <c r="G2793" s="1" t="s">
        <v>14</v>
      </c>
      <c r="H2793" s="1">
        <v>1.0E7</v>
      </c>
      <c r="I2793" s="1">
        <v>6.5</v>
      </c>
      <c r="J2793" s="1">
        <f>(IMDB_Movies!$C2793-IMDB_Movies!$H2793)</f>
        <v>561238</v>
      </c>
    </row>
    <row r="2794" ht="14.25" customHeight="1">
      <c r="A2794" s="1" t="s">
        <v>151</v>
      </c>
      <c r="B2794" s="1">
        <v>106.0</v>
      </c>
      <c r="C2794" s="1">
        <v>1.4479776E7</v>
      </c>
      <c r="D2794" s="1" t="s">
        <v>4719</v>
      </c>
      <c r="E2794" s="1" t="s">
        <v>53</v>
      </c>
      <c r="F2794" s="1" t="s">
        <v>4720</v>
      </c>
      <c r="G2794" s="1" t="s">
        <v>14</v>
      </c>
      <c r="H2794" s="1">
        <v>1.0E7</v>
      </c>
      <c r="I2794" s="1">
        <v>7.0</v>
      </c>
      <c r="J2794" s="1">
        <f>(IMDB_Movies!$C2794-IMDB_Movies!$H2794)</f>
        <v>4479776</v>
      </c>
    </row>
    <row r="2795" ht="14.25" customHeight="1">
      <c r="A2795" s="1" t="s">
        <v>136</v>
      </c>
      <c r="B2795" s="1">
        <v>100.0</v>
      </c>
      <c r="C2795" s="1">
        <v>9801782.0</v>
      </c>
      <c r="D2795" s="1" t="s">
        <v>2026</v>
      </c>
      <c r="E2795" s="1" t="s">
        <v>57</v>
      </c>
      <c r="F2795" s="1" t="s">
        <v>4721</v>
      </c>
      <c r="G2795" s="1" t="s">
        <v>14</v>
      </c>
      <c r="H2795" s="1">
        <v>1.0E7</v>
      </c>
      <c r="I2795" s="1">
        <v>6.3</v>
      </c>
      <c r="J2795" s="1">
        <f>(IMDB_Movies!$C2795-IMDB_Movies!$H2795)</f>
        <v>-198218</v>
      </c>
    </row>
    <row r="2796" ht="14.25" customHeight="1">
      <c r="A2796" s="1" t="s">
        <v>3928</v>
      </c>
      <c r="B2796" s="1">
        <v>89.0</v>
      </c>
      <c r="C2796" s="1">
        <v>8070311.0</v>
      </c>
      <c r="D2796" s="1" t="s">
        <v>631</v>
      </c>
      <c r="E2796" s="1" t="s">
        <v>57</v>
      </c>
      <c r="F2796" s="1" t="s">
        <v>4722</v>
      </c>
      <c r="G2796" s="1" t="s">
        <v>14</v>
      </c>
      <c r="H2796" s="1">
        <v>1.0E7</v>
      </c>
      <c r="I2796" s="1">
        <v>5.3</v>
      </c>
      <c r="J2796" s="1">
        <f>(IMDB_Movies!$C2796-IMDB_Movies!$H2796)</f>
        <v>-1929689</v>
      </c>
    </row>
    <row r="2797" ht="14.25" customHeight="1">
      <c r="A2797" s="1" t="s">
        <v>4723</v>
      </c>
      <c r="B2797" s="1">
        <v>95.0</v>
      </c>
      <c r="C2797" s="1">
        <v>8460995.0</v>
      </c>
      <c r="D2797" s="1" t="s">
        <v>548</v>
      </c>
      <c r="E2797" s="1" t="s">
        <v>12</v>
      </c>
      <c r="F2797" s="1" t="s">
        <v>4724</v>
      </c>
      <c r="G2797" s="1" t="s">
        <v>14</v>
      </c>
      <c r="H2797" s="1">
        <v>1.0E7</v>
      </c>
      <c r="I2797" s="1">
        <v>5.5</v>
      </c>
      <c r="J2797" s="1">
        <f>(IMDB_Movies!$C2797-IMDB_Movies!$H2797)</f>
        <v>-1539005</v>
      </c>
    </row>
    <row r="2798" ht="14.25" customHeight="1">
      <c r="A2798" s="1" t="s">
        <v>1918</v>
      </c>
      <c r="B2798" s="1">
        <v>97.0</v>
      </c>
      <c r="C2798" s="1">
        <v>8111360.0</v>
      </c>
      <c r="D2798" s="1" t="s">
        <v>790</v>
      </c>
      <c r="E2798" s="1" t="s">
        <v>62</v>
      </c>
      <c r="F2798" s="1" t="s">
        <v>4725</v>
      </c>
      <c r="G2798" s="1" t="s">
        <v>14</v>
      </c>
      <c r="H2798" s="1">
        <v>1.0E7</v>
      </c>
      <c r="I2798" s="1">
        <v>7.4</v>
      </c>
      <c r="J2798" s="1">
        <f>(IMDB_Movies!$C2798-IMDB_Movies!$H2798)</f>
        <v>-1888640</v>
      </c>
    </row>
    <row r="2799" ht="14.25" customHeight="1">
      <c r="A2799" s="1" t="s">
        <v>2883</v>
      </c>
      <c r="B2799" s="1">
        <v>94.0</v>
      </c>
      <c r="C2799" s="1">
        <v>8828771.0</v>
      </c>
      <c r="D2799" s="1" t="s">
        <v>57</v>
      </c>
      <c r="E2799" s="1" t="s">
        <v>57</v>
      </c>
      <c r="F2799" s="1" t="s">
        <v>4726</v>
      </c>
      <c r="G2799" s="1" t="s">
        <v>14</v>
      </c>
      <c r="H2799" s="1">
        <v>6000000.0</v>
      </c>
      <c r="I2799" s="1">
        <v>4.3</v>
      </c>
      <c r="J2799" s="1">
        <f>(IMDB_Movies!$C2799-IMDB_Movies!$H2799)</f>
        <v>2828771</v>
      </c>
    </row>
    <row r="2800" ht="14.25" customHeight="1">
      <c r="A2800" s="1" t="s">
        <v>4727</v>
      </c>
      <c r="B2800" s="1">
        <v>95.0</v>
      </c>
      <c r="C2800" s="1">
        <v>7563670.0</v>
      </c>
      <c r="D2800" s="1" t="s">
        <v>1277</v>
      </c>
      <c r="E2800" s="1" t="s">
        <v>57</v>
      </c>
      <c r="F2800" s="1" t="s">
        <v>4728</v>
      </c>
      <c r="G2800" s="1" t="s">
        <v>14</v>
      </c>
      <c r="H2800" s="1">
        <v>1.0E7</v>
      </c>
      <c r="I2800" s="1">
        <v>5.2</v>
      </c>
      <c r="J2800" s="1">
        <f>(IMDB_Movies!$C2800-IMDB_Movies!$H2800)</f>
        <v>-2436330</v>
      </c>
    </row>
    <row r="2801" ht="14.25" customHeight="1">
      <c r="A2801" s="1" t="s">
        <v>4729</v>
      </c>
      <c r="B2801" s="1">
        <v>101.0</v>
      </c>
      <c r="C2801" s="1">
        <v>6619173.0</v>
      </c>
      <c r="D2801" s="1" t="s">
        <v>4730</v>
      </c>
      <c r="E2801" s="1" t="s">
        <v>43</v>
      </c>
      <c r="F2801" s="1" t="s">
        <v>4731</v>
      </c>
      <c r="G2801" s="1" t="s">
        <v>14</v>
      </c>
      <c r="H2801" s="1">
        <v>1.0E7</v>
      </c>
      <c r="I2801" s="1">
        <v>6.7</v>
      </c>
      <c r="J2801" s="1">
        <f>(IMDB_Movies!$C2801-IMDB_Movies!$H2801)</f>
        <v>-3380827</v>
      </c>
    </row>
    <row r="2802" ht="14.25" customHeight="1">
      <c r="A2802" s="1" t="s">
        <v>4732</v>
      </c>
      <c r="B2802" s="1">
        <v>101.0</v>
      </c>
      <c r="C2802" s="1">
        <v>6712241.0</v>
      </c>
      <c r="D2802" s="1" t="s">
        <v>723</v>
      </c>
      <c r="E2802" s="1" t="s">
        <v>62</v>
      </c>
      <c r="F2802" s="1" t="s">
        <v>4733</v>
      </c>
      <c r="G2802" s="1" t="s">
        <v>14</v>
      </c>
      <c r="H2802" s="1">
        <v>7500000.0</v>
      </c>
      <c r="I2802" s="1">
        <v>8.6</v>
      </c>
      <c r="J2802" s="1">
        <f>(IMDB_Movies!$C2802-IMDB_Movies!$H2802)</f>
        <v>-787759</v>
      </c>
    </row>
    <row r="2803" ht="14.25" customHeight="1">
      <c r="A2803" s="1" t="s">
        <v>4734</v>
      </c>
      <c r="B2803" s="1">
        <v>82.0</v>
      </c>
      <c r="C2803" s="1">
        <v>6842058.0</v>
      </c>
      <c r="D2803" s="1" t="s">
        <v>1686</v>
      </c>
      <c r="E2803" s="1" t="s">
        <v>12</v>
      </c>
      <c r="F2803" s="1" t="s">
        <v>4735</v>
      </c>
      <c r="G2803" s="1" t="s">
        <v>14</v>
      </c>
      <c r="H2803" s="1">
        <v>1.0E7</v>
      </c>
      <c r="I2803" s="1">
        <v>6.1</v>
      </c>
      <c r="J2803" s="1">
        <f>(IMDB_Movies!$C2803-IMDB_Movies!$H2803)</f>
        <v>-3157942</v>
      </c>
    </row>
    <row r="2804" ht="14.25" customHeight="1">
      <c r="A2804" s="1" t="s">
        <v>4736</v>
      </c>
      <c r="B2804" s="1">
        <v>74.0</v>
      </c>
      <c r="C2804" s="1">
        <v>6491350.0</v>
      </c>
      <c r="D2804" s="1" t="s">
        <v>2652</v>
      </c>
      <c r="E2804" s="1" t="s">
        <v>48</v>
      </c>
      <c r="F2804" s="1" t="s">
        <v>4737</v>
      </c>
      <c r="G2804" s="1" t="s">
        <v>14</v>
      </c>
      <c r="H2804" s="1">
        <v>1.0E7</v>
      </c>
      <c r="I2804" s="1">
        <v>5.8</v>
      </c>
      <c r="J2804" s="1">
        <f>(IMDB_Movies!$C2804-IMDB_Movies!$H2804)</f>
        <v>-3508650</v>
      </c>
    </row>
    <row r="2805" ht="14.25" customHeight="1">
      <c r="A2805" s="1" t="s">
        <v>4738</v>
      </c>
      <c r="B2805" s="1">
        <v>130.0</v>
      </c>
      <c r="C2805" s="1">
        <v>9473382.0</v>
      </c>
      <c r="D2805" s="1" t="s">
        <v>4739</v>
      </c>
      <c r="E2805" s="1" t="s">
        <v>70</v>
      </c>
      <c r="F2805" s="1" t="s">
        <v>4740</v>
      </c>
      <c r="G2805" s="1" t="s">
        <v>90</v>
      </c>
      <c r="H2805" s="1">
        <v>1.0E7</v>
      </c>
      <c r="I2805" s="1">
        <v>7.7</v>
      </c>
      <c r="J2805" s="1">
        <f>(IMDB_Movies!$C2805-IMDB_Movies!$H2805)</f>
        <v>-526618</v>
      </c>
    </row>
    <row r="2806" ht="14.25" customHeight="1">
      <c r="A2806" s="1" t="s">
        <v>1993</v>
      </c>
      <c r="B2806" s="1">
        <v>112.0</v>
      </c>
      <c r="C2806" s="1">
        <v>6197866.0</v>
      </c>
      <c r="D2806" s="1" t="s">
        <v>586</v>
      </c>
      <c r="E2806" s="1" t="s">
        <v>53</v>
      </c>
      <c r="F2806" s="1" t="s">
        <v>4741</v>
      </c>
      <c r="G2806" s="1" t="s">
        <v>14</v>
      </c>
      <c r="H2806" s="1">
        <v>1.0E7</v>
      </c>
      <c r="I2806" s="1">
        <v>8.0</v>
      </c>
      <c r="J2806" s="1">
        <f>(IMDB_Movies!$C2806-IMDB_Movies!$H2806)</f>
        <v>-3802134</v>
      </c>
    </row>
    <row r="2807" ht="14.25" customHeight="1">
      <c r="A2807" s="1" t="s">
        <v>4742</v>
      </c>
      <c r="B2807" s="1">
        <v>96.0</v>
      </c>
      <c r="C2807" s="1">
        <v>6044618.0</v>
      </c>
      <c r="D2807" s="1" t="s">
        <v>4743</v>
      </c>
      <c r="E2807" s="1" t="s">
        <v>12</v>
      </c>
      <c r="F2807" s="1" t="s">
        <v>4744</v>
      </c>
      <c r="G2807" s="1" t="s">
        <v>14</v>
      </c>
      <c r="H2807" s="1">
        <v>1.0E7</v>
      </c>
      <c r="I2807" s="1">
        <v>5.6</v>
      </c>
      <c r="J2807" s="1">
        <f>(IMDB_Movies!$C2807-IMDB_Movies!$H2807)</f>
        <v>-3955382</v>
      </c>
    </row>
    <row r="2808" ht="14.25" customHeight="1">
      <c r="A2808" s="1" t="s">
        <v>4745</v>
      </c>
      <c r="B2808" s="1">
        <v>89.0</v>
      </c>
      <c r="C2808" s="1">
        <v>7764027.0</v>
      </c>
      <c r="D2808" s="1" t="s">
        <v>917</v>
      </c>
      <c r="E2808" s="1" t="s">
        <v>57</v>
      </c>
      <c r="F2808" s="1" t="s">
        <v>4746</v>
      </c>
      <c r="G2808" s="1" t="s">
        <v>14</v>
      </c>
      <c r="H2808" s="1">
        <v>1.0E7</v>
      </c>
      <c r="I2808" s="1">
        <v>6.7</v>
      </c>
      <c r="J2808" s="1">
        <f>(IMDB_Movies!$C2808-IMDB_Movies!$H2808)</f>
        <v>-2235973</v>
      </c>
    </row>
    <row r="2809" ht="14.25" customHeight="1">
      <c r="A2809" s="1" t="s">
        <v>3563</v>
      </c>
      <c r="B2809" s="1">
        <v>121.0</v>
      </c>
      <c r="C2809" s="1">
        <v>2.1569041E7</v>
      </c>
      <c r="D2809" s="1" t="s">
        <v>70</v>
      </c>
      <c r="E2809" s="1" t="s">
        <v>70</v>
      </c>
      <c r="F2809" s="1" t="s">
        <v>4747</v>
      </c>
      <c r="G2809" s="1" t="s">
        <v>14</v>
      </c>
      <c r="H2809" s="1">
        <v>9000000.0</v>
      </c>
      <c r="I2809" s="1">
        <v>6.6</v>
      </c>
      <c r="J2809" s="1">
        <f>(IMDB_Movies!$C2809-IMDB_Movies!$H2809)</f>
        <v>12569041</v>
      </c>
    </row>
    <row r="2810" ht="14.25" customHeight="1">
      <c r="A2810" s="1" t="s">
        <v>4748</v>
      </c>
      <c r="B2810" s="1">
        <v>85.0</v>
      </c>
      <c r="C2810" s="1">
        <v>4356743.0</v>
      </c>
      <c r="D2810" s="1" t="s">
        <v>981</v>
      </c>
      <c r="E2810" s="1" t="s">
        <v>57</v>
      </c>
      <c r="F2810" s="1" t="s">
        <v>4749</v>
      </c>
      <c r="G2810" s="1" t="s">
        <v>14</v>
      </c>
      <c r="H2810" s="1">
        <v>1.6E7</v>
      </c>
      <c r="I2810" s="1">
        <v>4.1</v>
      </c>
      <c r="J2810" s="1">
        <f>(IMDB_Movies!$C2810-IMDB_Movies!$H2810)</f>
        <v>-11643257</v>
      </c>
    </row>
    <row r="2811" ht="14.25" customHeight="1">
      <c r="A2811" s="1" t="s">
        <v>3250</v>
      </c>
      <c r="B2811" s="1">
        <v>120.0</v>
      </c>
      <c r="C2811" s="1">
        <v>5484375.0</v>
      </c>
      <c r="D2811" s="1" t="s">
        <v>4750</v>
      </c>
      <c r="E2811" s="1" t="s">
        <v>43</v>
      </c>
      <c r="F2811" s="1" t="s">
        <v>4751</v>
      </c>
      <c r="G2811" s="1" t="s">
        <v>14</v>
      </c>
      <c r="H2811" s="1">
        <v>1.0E7</v>
      </c>
      <c r="I2811" s="1">
        <v>7.3</v>
      </c>
      <c r="J2811" s="1">
        <f>(IMDB_Movies!$C2811-IMDB_Movies!$H2811)</f>
        <v>-4515625</v>
      </c>
    </row>
    <row r="2812" ht="14.25" customHeight="1">
      <c r="A2812" s="1" t="s">
        <v>4752</v>
      </c>
      <c r="B2812" s="1">
        <v>106.0</v>
      </c>
      <c r="C2812" s="1">
        <v>5348317.0</v>
      </c>
      <c r="D2812" s="1" t="s">
        <v>2914</v>
      </c>
      <c r="E2812" s="1" t="s">
        <v>57</v>
      </c>
      <c r="F2812" s="1" t="s">
        <v>4753</v>
      </c>
      <c r="G2812" s="1" t="s">
        <v>14</v>
      </c>
      <c r="H2812" s="1">
        <v>1.0E7</v>
      </c>
      <c r="I2812" s="1">
        <v>7.1</v>
      </c>
      <c r="J2812" s="1">
        <f>(IMDB_Movies!$C2812-IMDB_Movies!$H2812)</f>
        <v>-4651683</v>
      </c>
    </row>
    <row r="2813" ht="14.25" customHeight="1">
      <c r="A2813" s="1" t="s">
        <v>4754</v>
      </c>
      <c r="B2813" s="1">
        <v>83.0</v>
      </c>
      <c r="C2813" s="1">
        <v>4244155.0</v>
      </c>
      <c r="D2813" s="1" t="s">
        <v>917</v>
      </c>
      <c r="E2813" s="1" t="s">
        <v>57</v>
      </c>
      <c r="F2813" s="1" t="s">
        <v>4755</v>
      </c>
      <c r="G2813" s="1" t="s">
        <v>14</v>
      </c>
      <c r="H2813" s="1">
        <v>1.0E7</v>
      </c>
      <c r="I2813" s="1">
        <v>6.5</v>
      </c>
      <c r="J2813" s="1">
        <f>(IMDB_Movies!$C2813-IMDB_Movies!$H2813)</f>
        <v>-5755845</v>
      </c>
    </row>
    <row r="2814" ht="14.25" customHeight="1">
      <c r="A2814" s="1" t="s">
        <v>4756</v>
      </c>
      <c r="B2814" s="1">
        <v>120.0</v>
      </c>
      <c r="C2814" s="1">
        <v>5004648.0</v>
      </c>
      <c r="D2814" s="1" t="s">
        <v>129</v>
      </c>
      <c r="E2814" s="1" t="s">
        <v>70</v>
      </c>
      <c r="F2814" s="1" t="s">
        <v>4757</v>
      </c>
      <c r="G2814" s="1" t="s">
        <v>119</v>
      </c>
      <c r="H2814" s="1">
        <v>1.0E7</v>
      </c>
      <c r="I2814" s="1">
        <v>7.0</v>
      </c>
      <c r="J2814" s="1">
        <f>(IMDB_Movies!$C2814-IMDB_Movies!$H2814)</f>
        <v>-4995352</v>
      </c>
    </row>
    <row r="2815" ht="14.25" customHeight="1">
      <c r="A2815" s="1" t="s">
        <v>4758</v>
      </c>
      <c r="B2815" s="1">
        <v>111.0</v>
      </c>
      <c r="C2815" s="1">
        <v>3333823.0</v>
      </c>
      <c r="D2815" s="1" t="s">
        <v>1896</v>
      </c>
      <c r="E2815" s="1" t="s">
        <v>70</v>
      </c>
      <c r="F2815" s="1" t="s">
        <v>4759</v>
      </c>
      <c r="G2815" s="1" t="s">
        <v>14</v>
      </c>
      <c r="H2815" s="1">
        <v>1.0E7</v>
      </c>
      <c r="I2815" s="1">
        <v>5.5</v>
      </c>
      <c r="J2815" s="1">
        <f>(IMDB_Movies!$C2815-IMDB_Movies!$H2815)</f>
        <v>-6666177</v>
      </c>
    </row>
    <row r="2816" ht="14.25" customHeight="1">
      <c r="A2816" s="1" t="s">
        <v>4760</v>
      </c>
      <c r="B2816" s="1">
        <v>100.0</v>
      </c>
      <c r="C2816" s="1">
        <v>3275585.0</v>
      </c>
      <c r="D2816" s="1" t="s">
        <v>224</v>
      </c>
      <c r="E2816" s="1" t="s">
        <v>12</v>
      </c>
      <c r="F2816" s="1" t="s">
        <v>4761</v>
      </c>
      <c r="G2816" s="1" t="s">
        <v>14</v>
      </c>
      <c r="H2816" s="1">
        <v>1.15E7</v>
      </c>
      <c r="I2816" s="1">
        <v>6.6</v>
      </c>
      <c r="J2816" s="1">
        <f>(IMDB_Movies!$C2816-IMDB_Movies!$H2816)</f>
        <v>-8224415</v>
      </c>
    </row>
    <row r="2817" ht="14.25" customHeight="1">
      <c r="A2817" s="1" t="s">
        <v>580</v>
      </c>
      <c r="B2817" s="1">
        <v>89.0</v>
      </c>
      <c r="C2817" s="1">
        <v>3193102.0</v>
      </c>
      <c r="D2817" s="1" t="s">
        <v>797</v>
      </c>
      <c r="E2817" s="1" t="s">
        <v>62</v>
      </c>
      <c r="F2817" s="1" t="s">
        <v>4762</v>
      </c>
      <c r="G2817" s="1" t="s">
        <v>14</v>
      </c>
      <c r="H2817" s="1">
        <v>9000000.0</v>
      </c>
      <c r="I2817" s="1">
        <v>7.1</v>
      </c>
      <c r="J2817" s="1">
        <f>(IMDB_Movies!$C2817-IMDB_Movies!$H2817)</f>
        <v>-5806898</v>
      </c>
    </row>
    <row r="2818" ht="14.25" customHeight="1">
      <c r="A2818" s="1" t="s">
        <v>2814</v>
      </c>
      <c r="B2818" s="1">
        <v>115.0</v>
      </c>
      <c r="C2818" s="1">
        <v>5.4557348E7</v>
      </c>
      <c r="D2818" s="1" t="s">
        <v>790</v>
      </c>
      <c r="E2818" s="1" t="s">
        <v>62</v>
      </c>
      <c r="F2818" s="1" t="s">
        <v>4763</v>
      </c>
      <c r="G2818" s="1" t="s">
        <v>14</v>
      </c>
      <c r="H2818" s="1">
        <v>6500000.0</v>
      </c>
      <c r="I2818" s="1">
        <v>7.9</v>
      </c>
      <c r="J2818" s="1">
        <f>(IMDB_Movies!$C2818-IMDB_Movies!$H2818)</f>
        <v>48057348</v>
      </c>
    </row>
    <row r="2819" ht="14.25" customHeight="1">
      <c r="A2819" s="1" t="s">
        <v>4764</v>
      </c>
      <c r="B2819" s="1">
        <v>135.0</v>
      </c>
      <c r="C2819" s="1">
        <v>3041803.0</v>
      </c>
      <c r="D2819" s="1" t="s">
        <v>129</v>
      </c>
      <c r="E2819" s="1" t="s">
        <v>70</v>
      </c>
      <c r="F2819" s="1" t="s">
        <v>4765</v>
      </c>
      <c r="G2819" s="1" t="s">
        <v>14</v>
      </c>
      <c r="H2819" s="1">
        <v>1.0E7</v>
      </c>
      <c r="I2819" s="1">
        <v>7.1</v>
      </c>
      <c r="J2819" s="1">
        <f>(IMDB_Movies!$C2819-IMDB_Movies!$H2819)</f>
        <v>-6958197</v>
      </c>
    </row>
    <row r="2820" ht="14.25" customHeight="1">
      <c r="A2820" s="1" t="s">
        <v>4766</v>
      </c>
      <c r="B2820" s="1">
        <v>92.0</v>
      </c>
      <c r="C2820" s="1">
        <v>3060858.0</v>
      </c>
      <c r="D2820" s="1" t="s">
        <v>379</v>
      </c>
      <c r="E2820" s="1" t="s">
        <v>12</v>
      </c>
      <c r="F2820" s="1" t="s">
        <v>4767</v>
      </c>
      <c r="G2820" s="1" t="s">
        <v>14</v>
      </c>
      <c r="H2820" s="1">
        <v>1.0E7</v>
      </c>
      <c r="I2820" s="1">
        <v>5.6</v>
      </c>
      <c r="J2820" s="1">
        <f>(IMDB_Movies!$C2820-IMDB_Movies!$H2820)</f>
        <v>-6939142</v>
      </c>
    </row>
    <row r="2821" ht="14.25" customHeight="1">
      <c r="A2821" s="1" t="s">
        <v>3127</v>
      </c>
      <c r="B2821" s="1">
        <v>120.0</v>
      </c>
      <c r="C2821" s="1">
        <v>1055654.0</v>
      </c>
      <c r="D2821" s="1" t="s">
        <v>1691</v>
      </c>
      <c r="E2821" s="1" t="s">
        <v>70</v>
      </c>
      <c r="F2821" s="1" t="s">
        <v>4768</v>
      </c>
      <c r="G2821" s="1" t="s">
        <v>14</v>
      </c>
      <c r="H2821" s="1">
        <v>1.0E7</v>
      </c>
      <c r="I2821" s="1">
        <v>7.3</v>
      </c>
      <c r="J2821" s="1">
        <f>(IMDB_Movies!$C2821-IMDB_Movies!$H2821)</f>
        <v>-8944346</v>
      </c>
    </row>
    <row r="2822" ht="14.25" customHeight="1">
      <c r="A2822" s="1" t="s">
        <v>4769</v>
      </c>
      <c r="B2822" s="1">
        <v>97.0</v>
      </c>
      <c r="C2822" s="1">
        <v>2331318.0</v>
      </c>
      <c r="D2822" s="1" t="s">
        <v>57</v>
      </c>
      <c r="E2822" s="1" t="s">
        <v>57</v>
      </c>
      <c r="F2822" s="1" t="s">
        <v>4770</v>
      </c>
      <c r="G2822" s="1" t="s">
        <v>14</v>
      </c>
      <c r="H2822" s="1">
        <v>1.0E7</v>
      </c>
      <c r="I2822" s="1">
        <v>3.3</v>
      </c>
      <c r="J2822" s="1">
        <f>(IMDB_Movies!$C2822-IMDB_Movies!$H2822)</f>
        <v>-7668682</v>
      </c>
    </row>
    <row r="2823" ht="14.25" customHeight="1">
      <c r="A2823" s="1" t="s">
        <v>1744</v>
      </c>
      <c r="B2823" s="1">
        <v>135.0</v>
      </c>
      <c r="C2823" s="1">
        <v>2185266.0</v>
      </c>
      <c r="D2823" s="1" t="s">
        <v>2914</v>
      </c>
      <c r="E2823" s="1" t="s">
        <v>57</v>
      </c>
      <c r="F2823" s="1" t="s">
        <v>4771</v>
      </c>
      <c r="G2823" s="1" t="s">
        <v>14</v>
      </c>
      <c r="H2823" s="1">
        <v>1.0E7</v>
      </c>
      <c r="I2823" s="1">
        <v>6.5</v>
      </c>
      <c r="J2823" s="1">
        <f>(IMDB_Movies!$C2823-IMDB_Movies!$H2823)</f>
        <v>-7814734</v>
      </c>
    </row>
    <row r="2824" ht="14.25" customHeight="1">
      <c r="A2824" s="1" t="s">
        <v>4772</v>
      </c>
      <c r="B2824" s="1">
        <v>93.0</v>
      </c>
      <c r="C2824" s="1">
        <v>2.6583369E7</v>
      </c>
      <c r="D2824" s="1" t="s">
        <v>1073</v>
      </c>
      <c r="E2824" s="1" t="s">
        <v>82</v>
      </c>
      <c r="F2824" s="1" t="s">
        <v>4773</v>
      </c>
      <c r="G2824" s="1" t="s">
        <v>14</v>
      </c>
      <c r="H2824" s="1">
        <v>1.0E7</v>
      </c>
      <c r="I2824" s="1">
        <v>4.8</v>
      </c>
      <c r="J2824" s="1">
        <f>(IMDB_Movies!$C2824-IMDB_Movies!$H2824)</f>
        <v>16583369</v>
      </c>
    </row>
    <row r="2825" ht="14.25" customHeight="1">
      <c r="A2825" s="1" t="s">
        <v>4774</v>
      </c>
      <c r="B2825" s="1">
        <v>118.0</v>
      </c>
      <c r="C2825" s="1">
        <v>800000.0</v>
      </c>
      <c r="D2825" s="1" t="s">
        <v>4249</v>
      </c>
      <c r="E2825" s="1" t="s">
        <v>43</v>
      </c>
      <c r="F2825" s="1" t="s">
        <v>4775</v>
      </c>
      <c r="G2825" s="1" t="s">
        <v>14</v>
      </c>
      <c r="H2825" s="1">
        <v>1.4E7</v>
      </c>
      <c r="I2825" s="1">
        <v>5.2</v>
      </c>
      <c r="J2825" s="1">
        <f>(IMDB_Movies!$C2825-IMDB_Movies!$H2825)</f>
        <v>-13200000</v>
      </c>
    </row>
    <row r="2826" ht="14.25" customHeight="1">
      <c r="A2826" s="1" t="s">
        <v>4776</v>
      </c>
      <c r="B2826" s="1">
        <v>97.0</v>
      </c>
      <c r="C2826" s="1">
        <v>7574066.0</v>
      </c>
      <c r="D2826" s="1" t="s">
        <v>917</v>
      </c>
      <c r="E2826" s="1" t="s">
        <v>57</v>
      </c>
      <c r="F2826" s="1" t="s">
        <v>4777</v>
      </c>
      <c r="G2826" s="1" t="s">
        <v>14</v>
      </c>
      <c r="H2826" s="1">
        <v>1.0E7</v>
      </c>
      <c r="I2826" s="1">
        <v>6.3</v>
      </c>
      <c r="J2826" s="1">
        <f>(IMDB_Movies!$C2826-IMDB_Movies!$H2826)</f>
        <v>-2425934</v>
      </c>
    </row>
    <row r="2827" ht="14.25" customHeight="1">
      <c r="A2827" s="1" t="s">
        <v>120</v>
      </c>
      <c r="B2827" s="1">
        <v>98.0</v>
      </c>
      <c r="C2827" s="1">
        <v>1754319.0</v>
      </c>
      <c r="D2827" s="1" t="s">
        <v>129</v>
      </c>
      <c r="E2827" s="1" t="s">
        <v>70</v>
      </c>
      <c r="F2827" s="1" t="s">
        <v>4778</v>
      </c>
      <c r="G2827" s="1" t="s">
        <v>14</v>
      </c>
      <c r="H2827" s="1">
        <v>1.0E7</v>
      </c>
      <c r="I2827" s="1">
        <v>7.2</v>
      </c>
      <c r="J2827" s="1">
        <f>(IMDB_Movies!$C2827-IMDB_Movies!$H2827)</f>
        <v>-8245681</v>
      </c>
    </row>
    <row r="2828" ht="14.25" customHeight="1">
      <c r="A2828" s="1" t="s">
        <v>1848</v>
      </c>
      <c r="B2828" s="1">
        <v>98.0</v>
      </c>
      <c r="C2828" s="1">
        <v>1641788.0</v>
      </c>
      <c r="D2828" s="1" t="s">
        <v>719</v>
      </c>
      <c r="E2828" s="1" t="s">
        <v>70</v>
      </c>
      <c r="F2828" s="1" t="s">
        <v>4779</v>
      </c>
      <c r="G2828" s="1" t="s">
        <v>14</v>
      </c>
      <c r="H2828" s="1">
        <v>8000000.0</v>
      </c>
      <c r="I2828" s="1">
        <v>6.8</v>
      </c>
      <c r="J2828" s="1">
        <f>(IMDB_Movies!$C2828-IMDB_Movies!$H2828)</f>
        <v>-6358212</v>
      </c>
    </row>
    <row r="2829" ht="14.25" customHeight="1">
      <c r="A2829" s="1" t="s">
        <v>4780</v>
      </c>
      <c r="B2829" s="1">
        <v>101.0</v>
      </c>
      <c r="C2829" s="1">
        <v>1631839.0</v>
      </c>
      <c r="D2829" s="1" t="s">
        <v>1484</v>
      </c>
      <c r="E2829" s="1" t="s">
        <v>57</v>
      </c>
      <c r="F2829" s="1" t="s">
        <v>4781</v>
      </c>
      <c r="G2829" s="1" t="s">
        <v>14</v>
      </c>
      <c r="H2829" s="1">
        <v>1.0E7</v>
      </c>
      <c r="I2829" s="1">
        <v>5.7</v>
      </c>
      <c r="J2829" s="1">
        <f>(IMDB_Movies!$C2829-IMDB_Movies!$H2829)</f>
        <v>-8368161</v>
      </c>
    </row>
    <row r="2830" ht="14.25" customHeight="1">
      <c r="A2830" s="1" t="s">
        <v>3291</v>
      </c>
      <c r="B2830" s="1">
        <v>132.0</v>
      </c>
      <c r="C2830" s="1">
        <v>1309849.0</v>
      </c>
      <c r="D2830" s="1" t="s">
        <v>129</v>
      </c>
      <c r="E2830" s="1" t="s">
        <v>70</v>
      </c>
      <c r="F2830" s="1" t="s">
        <v>4782</v>
      </c>
      <c r="G2830" s="1" t="s">
        <v>14</v>
      </c>
      <c r="H2830" s="1">
        <v>1.0E7</v>
      </c>
      <c r="I2830" s="1">
        <v>7.2</v>
      </c>
      <c r="J2830" s="1">
        <f>(IMDB_Movies!$C2830-IMDB_Movies!$H2830)</f>
        <v>-8690151</v>
      </c>
    </row>
    <row r="2831" ht="14.25" customHeight="1">
      <c r="A2831" s="1" t="s">
        <v>2661</v>
      </c>
      <c r="B2831" s="1">
        <v>106.0</v>
      </c>
      <c r="C2831" s="1">
        <v>1939441.0</v>
      </c>
      <c r="D2831" s="1" t="s">
        <v>644</v>
      </c>
      <c r="E2831" s="1" t="s">
        <v>53</v>
      </c>
      <c r="F2831" s="1" t="s">
        <v>4783</v>
      </c>
      <c r="G2831" s="1" t="s">
        <v>14</v>
      </c>
      <c r="H2831" s="1">
        <v>1.0E7</v>
      </c>
      <c r="I2831" s="1">
        <v>6.9</v>
      </c>
      <c r="J2831" s="1">
        <f>(IMDB_Movies!$C2831-IMDB_Movies!$H2831)</f>
        <v>-8060559</v>
      </c>
    </row>
    <row r="2832" ht="14.25" customHeight="1">
      <c r="A2832" s="1" t="s">
        <v>4350</v>
      </c>
      <c r="B2832" s="1">
        <v>87.0</v>
      </c>
      <c r="C2832" s="1">
        <v>1276984.0</v>
      </c>
      <c r="D2832" s="1" t="s">
        <v>2026</v>
      </c>
      <c r="E2832" s="1" t="s">
        <v>57</v>
      </c>
      <c r="F2832" s="1" t="s">
        <v>4784</v>
      </c>
      <c r="G2832" s="1" t="s">
        <v>14</v>
      </c>
      <c r="H2832" s="1">
        <v>1.0E7</v>
      </c>
      <c r="I2832" s="1">
        <v>6.2</v>
      </c>
      <c r="J2832" s="1">
        <f>(IMDB_Movies!$C2832-IMDB_Movies!$H2832)</f>
        <v>-8723016</v>
      </c>
    </row>
    <row r="2833" ht="14.25" customHeight="1">
      <c r="A2833" s="1" t="s">
        <v>1631</v>
      </c>
      <c r="B2833" s="1">
        <v>98.0</v>
      </c>
      <c r="C2833" s="1">
        <v>1987762.0</v>
      </c>
      <c r="D2833" s="1" t="s">
        <v>1810</v>
      </c>
      <c r="E2833" s="1" t="s">
        <v>62</v>
      </c>
      <c r="F2833" s="1" t="s">
        <v>4785</v>
      </c>
      <c r="G2833" s="1" t="s">
        <v>14</v>
      </c>
      <c r="H2833" s="1">
        <v>1.1E7</v>
      </c>
      <c r="I2833" s="1">
        <v>6.7</v>
      </c>
      <c r="J2833" s="1">
        <f>(IMDB_Movies!$C2833-IMDB_Movies!$H2833)</f>
        <v>-9012238</v>
      </c>
    </row>
    <row r="2834" ht="14.25" customHeight="1">
      <c r="A2834" s="1" t="s">
        <v>4786</v>
      </c>
      <c r="B2834" s="1">
        <v>96.0</v>
      </c>
      <c r="C2834" s="1">
        <v>1474508.0</v>
      </c>
      <c r="D2834" s="1" t="s">
        <v>917</v>
      </c>
      <c r="E2834" s="1" t="s">
        <v>57</v>
      </c>
      <c r="F2834" s="1" t="s">
        <v>4787</v>
      </c>
      <c r="G2834" s="1" t="s">
        <v>14</v>
      </c>
      <c r="H2834" s="1">
        <v>5000000.0</v>
      </c>
      <c r="I2834" s="1">
        <v>6.5</v>
      </c>
      <c r="J2834" s="1">
        <f>(IMDB_Movies!$C2834-IMDB_Movies!$H2834)</f>
        <v>-3525492</v>
      </c>
    </row>
    <row r="2835" ht="14.25" customHeight="1">
      <c r="A2835" s="1" t="s">
        <v>4788</v>
      </c>
      <c r="B2835" s="1">
        <v>104.0</v>
      </c>
      <c r="C2835" s="1">
        <v>1011054.0</v>
      </c>
      <c r="D2835" s="1" t="s">
        <v>790</v>
      </c>
      <c r="E2835" s="1" t="s">
        <v>62</v>
      </c>
      <c r="F2835" s="1" t="s">
        <v>4789</v>
      </c>
      <c r="G2835" s="1" t="s">
        <v>14</v>
      </c>
      <c r="H2835" s="1">
        <v>1.0E7</v>
      </c>
      <c r="I2835" s="1">
        <v>7.2</v>
      </c>
      <c r="J2835" s="1">
        <f>(IMDB_Movies!$C2835-IMDB_Movies!$H2835)</f>
        <v>-8988946</v>
      </c>
    </row>
    <row r="2836" ht="14.25" customHeight="1">
      <c r="A2836" s="1" t="s">
        <v>4790</v>
      </c>
      <c r="B2836" s="1">
        <v>93.0</v>
      </c>
      <c r="C2836" s="1">
        <v>900926.0</v>
      </c>
      <c r="D2836" s="1" t="s">
        <v>57</v>
      </c>
      <c r="E2836" s="1" t="s">
        <v>57</v>
      </c>
      <c r="F2836" s="1" t="s">
        <v>4791</v>
      </c>
      <c r="G2836" s="1" t="s">
        <v>14</v>
      </c>
      <c r="H2836" s="1">
        <v>1.0E7</v>
      </c>
      <c r="I2836" s="1">
        <v>5.3</v>
      </c>
      <c r="J2836" s="1">
        <f>(IMDB_Movies!$C2836-IMDB_Movies!$H2836)</f>
        <v>-9099074</v>
      </c>
    </row>
    <row r="2837" ht="14.25" customHeight="1">
      <c r="A2837" s="1" t="s">
        <v>2342</v>
      </c>
      <c r="B2837" s="1">
        <v>95.0</v>
      </c>
      <c r="C2837" s="1">
        <v>866778.0</v>
      </c>
      <c r="D2837" s="1" t="s">
        <v>129</v>
      </c>
      <c r="E2837" s="1" t="s">
        <v>70</v>
      </c>
      <c r="F2837" s="1" t="s">
        <v>4792</v>
      </c>
      <c r="G2837" s="1" t="s">
        <v>14</v>
      </c>
      <c r="H2837" s="1">
        <v>1.0E7</v>
      </c>
      <c r="I2837" s="1">
        <v>6.7</v>
      </c>
      <c r="J2837" s="1">
        <f>(IMDB_Movies!$C2837-IMDB_Movies!$H2837)</f>
        <v>-9133222</v>
      </c>
    </row>
    <row r="2838" ht="14.25" customHeight="1">
      <c r="A2838" s="1" t="s">
        <v>503</v>
      </c>
      <c r="B2838" s="1">
        <v>89.0</v>
      </c>
      <c r="C2838" s="1">
        <v>598645.0</v>
      </c>
      <c r="D2838" s="1" t="s">
        <v>631</v>
      </c>
      <c r="E2838" s="1" t="s">
        <v>57</v>
      </c>
      <c r="F2838" s="1" t="s">
        <v>4793</v>
      </c>
      <c r="G2838" s="1" t="s">
        <v>14</v>
      </c>
      <c r="H2838" s="1">
        <v>1.0E7</v>
      </c>
      <c r="I2838" s="1">
        <v>3.6</v>
      </c>
      <c r="J2838" s="1">
        <f>(IMDB_Movies!$C2838-IMDB_Movies!$H2838)</f>
        <v>-9401355</v>
      </c>
    </row>
    <row r="2839" ht="14.25" customHeight="1">
      <c r="A2839" s="1" t="s">
        <v>4794</v>
      </c>
      <c r="B2839" s="1">
        <v>107.0</v>
      </c>
      <c r="C2839" s="1">
        <v>578527.0</v>
      </c>
      <c r="D2839" s="1" t="s">
        <v>646</v>
      </c>
      <c r="E2839" s="1" t="s">
        <v>12</v>
      </c>
      <c r="F2839" s="1" t="s">
        <v>4795</v>
      </c>
      <c r="G2839" s="1" t="s">
        <v>14</v>
      </c>
      <c r="H2839" s="1">
        <v>1.0E7</v>
      </c>
      <c r="I2839" s="1">
        <v>5.7</v>
      </c>
      <c r="J2839" s="1">
        <f>(IMDB_Movies!$C2839-IMDB_Movies!$H2839)</f>
        <v>-9421473</v>
      </c>
    </row>
    <row r="2840" ht="14.25" customHeight="1">
      <c r="A2840" s="1" t="s">
        <v>3577</v>
      </c>
      <c r="B2840" s="1">
        <v>85.0</v>
      </c>
      <c r="C2840" s="1">
        <v>488872.0</v>
      </c>
      <c r="D2840" s="1" t="s">
        <v>1143</v>
      </c>
      <c r="E2840" s="1" t="s">
        <v>12</v>
      </c>
      <c r="F2840" s="1" t="s">
        <v>4796</v>
      </c>
      <c r="G2840" s="1" t="s">
        <v>58</v>
      </c>
      <c r="H2840" s="1">
        <v>1.0E7</v>
      </c>
      <c r="I2840" s="1">
        <v>7.3</v>
      </c>
      <c r="J2840" s="1">
        <f>(IMDB_Movies!$C2840-IMDB_Movies!$H2840)</f>
        <v>-9511128</v>
      </c>
    </row>
    <row r="2841" ht="14.25" customHeight="1">
      <c r="A2841" s="1" t="s">
        <v>4797</v>
      </c>
      <c r="B2841" s="1">
        <v>93.0</v>
      </c>
      <c r="C2841" s="1">
        <v>365734.0</v>
      </c>
      <c r="D2841" s="1" t="s">
        <v>70</v>
      </c>
      <c r="E2841" s="1" t="s">
        <v>70</v>
      </c>
      <c r="F2841" s="1" t="s">
        <v>4798</v>
      </c>
      <c r="G2841" s="1" t="s">
        <v>14</v>
      </c>
      <c r="H2841" s="1">
        <v>1.0E7</v>
      </c>
      <c r="I2841" s="1">
        <v>5.0</v>
      </c>
      <c r="J2841" s="1">
        <f>(IMDB_Movies!$C2841-IMDB_Movies!$H2841)</f>
        <v>-9634266</v>
      </c>
    </row>
    <row r="2842" ht="14.25" customHeight="1">
      <c r="A2842" s="1" t="s">
        <v>4799</v>
      </c>
      <c r="B2842" s="1">
        <v>101.0</v>
      </c>
      <c r="C2842" s="1">
        <v>231417.0</v>
      </c>
      <c r="D2842" s="1" t="s">
        <v>2026</v>
      </c>
      <c r="E2842" s="1" t="s">
        <v>57</v>
      </c>
      <c r="F2842" s="1" t="s">
        <v>4800</v>
      </c>
      <c r="G2842" s="1" t="s">
        <v>90</v>
      </c>
      <c r="H2842" s="1">
        <v>6.0E7</v>
      </c>
      <c r="I2842" s="1">
        <v>6.6</v>
      </c>
      <c r="J2842" s="1">
        <f>(IMDB_Movies!$C2842-IMDB_Movies!$H2842)</f>
        <v>-59768583</v>
      </c>
    </row>
    <row r="2843" ht="14.25" customHeight="1">
      <c r="A2843" s="1" t="s">
        <v>4801</v>
      </c>
      <c r="B2843" s="1">
        <v>103.0</v>
      </c>
      <c r="C2843" s="1">
        <v>3093491.0</v>
      </c>
      <c r="D2843" s="1" t="s">
        <v>586</v>
      </c>
      <c r="E2843" s="1" t="s">
        <v>53</v>
      </c>
      <c r="F2843" s="1" t="s">
        <v>4802</v>
      </c>
      <c r="G2843" s="1" t="s">
        <v>14</v>
      </c>
      <c r="H2843" s="1">
        <v>5000000.0</v>
      </c>
      <c r="I2843" s="1">
        <v>6.6</v>
      </c>
      <c r="J2843" s="1">
        <f>(IMDB_Movies!$C2843-IMDB_Movies!$H2843)</f>
        <v>-1906509</v>
      </c>
    </row>
    <row r="2844" ht="14.25" customHeight="1">
      <c r="A2844" s="1" t="s">
        <v>4803</v>
      </c>
      <c r="B2844" s="1">
        <v>111.0</v>
      </c>
      <c r="C2844" s="1">
        <v>228524.0</v>
      </c>
      <c r="D2844" s="1" t="s">
        <v>917</v>
      </c>
      <c r="E2844" s="1" t="s">
        <v>57</v>
      </c>
      <c r="F2844" s="1" t="s">
        <v>4804</v>
      </c>
      <c r="G2844" s="1" t="s">
        <v>14</v>
      </c>
      <c r="H2844" s="1">
        <v>4000000.0</v>
      </c>
      <c r="I2844" s="1">
        <v>7.3</v>
      </c>
      <c r="J2844" s="1">
        <f>(IMDB_Movies!$C2844-IMDB_Movies!$H2844)</f>
        <v>-3771476</v>
      </c>
    </row>
    <row r="2845" ht="14.25" customHeight="1">
      <c r="A2845" s="1" t="s">
        <v>4805</v>
      </c>
      <c r="B2845" s="1">
        <v>86.0</v>
      </c>
      <c r="C2845" s="1">
        <v>226792.0</v>
      </c>
      <c r="D2845" s="1" t="s">
        <v>4806</v>
      </c>
      <c r="E2845" s="1" t="s">
        <v>12</v>
      </c>
      <c r="F2845" s="1" t="s">
        <v>4807</v>
      </c>
      <c r="G2845" s="1" t="s">
        <v>14</v>
      </c>
      <c r="H2845" s="1">
        <v>1.0E7</v>
      </c>
      <c r="I2845" s="1">
        <v>6.2</v>
      </c>
      <c r="J2845" s="1">
        <f>(IMDB_Movies!$C2845-IMDB_Movies!$H2845)</f>
        <v>-9773208</v>
      </c>
    </row>
    <row r="2846" ht="14.25" customHeight="1">
      <c r="A2846" s="1" t="s">
        <v>4808</v>
      </c>
      <c r="B2846" s="1">
        <v>90.0</v>
      </c>
      <c r="C2846" s="1">
        <v>136432.0</v>
      </c>
      <c r="D2846" s="1" t="s">
        <v>4069</v>
      </c>
      <c r="E2846" s="1" t="s">
        <v>57</v>
      </c>
      <c r="F2846" s="1" t="s">
        <v>4809</v>
      </c>
      <c r="G2846" s="1" t="s">
        <v>14</v>
      </c>
      <c r="H2846" s="1">
        <v>5000000.0</v>
      </c>
      <c r="I2846" s="1">
        <v>6.6</v>
      </c>
      <c r="J2846" s="1">
        <f>(IMDB_Movies!$C2846-IMDB_Movies!$H2846)</f>
        <v>-4863568</v>
      </c>
    </row>
    <row r="2847" ht="14.25" customHeight="1">
      <c r="A2847" s="1" t="s">
        <v>4497</v>
      </c>
      <c r="B2847" s="1">
        <v>82.0</v>
      </c>
      <c r="C2847" s="1">
        <v>131617.0</v>
      </c>
      <c r="D2847" s="1" t="s">
        <v>1420</v>
      </c>
      <c r="E2847" s="1" t="s">
        <v>70</v>
      </c>
      <c r="F2847" s="1" t="s">
        <v>4810</v>
      </c>
      <c r="G2847" s="1" t="s">
        <v>14</v>
      </c>
      <c r="H2847" s="1">
        <v>1.0E7</v>
      </c>
      <c r="I2847" s="1">
        <v>6.3</v>
      </c>
      <c r="J2847" s="1">
        <f>(IMDB_Movies!$C2847-IMDB_Movies!$H2847)</f>
        <v>-9868383</v>
      </c>
    </row>
    <row r="2848" ht="14.25" customHeight="1">
      <c r="A2848" s="1" t="s">
        <v>4811</v>
      </c>
      <c r="B2848" s="1">
        <v>83.0</v>
      </c>
      <c r="C2848" s="1">
        <v>126247.0</v>
      </c>
      <c r="D2848" s="1" t="s">
        <v>407</v>
      </c>
      <c r="E2848" s="1" t="s">
        <v>57</v>
      </c>
      <c r="F2848" s="1" t="s">
        <v>4812</v>
      </c>
      <c r="G2848" s="1" t="s">
        <v>14</v>
      </c>
      <c r="H2848" s="1">
        <v>6200000.0</v>
      </c>
      <c r="I2848" s="1">
        <v>3.3</v>
      </c>
      <c r="J2848" s="1">
        <f>(IMDB_Movies!$C2848-IMDB_Movies!$H2848)</f>
        <v>-6073753</v>
      </c>
    </row>
    <row r="2849" ht="14.25" customHeight="1">
      <c r="A2849" s="1" t="s">
        <v>4813</v>
      </c>
      <c r="B2849" s="1">
        <v>125.0</v>
      </c>
      <c r="C2849" s="1">
        <v>169379.0</v>
      </c>
      <c r="D2849" s="1" t="s">
        <v>734</v>
      </c>
      <c r="E2849" s="1" t="s">
        <v>70</v>
      </c>
      <c r="F2849" s="1" t="s">
        <v>4814</v>
      </c>
      <c r="G2849" s="1" t="s">
        <v>164</v>
      </c>
      <c r="H2849" s="1">
        <v>1.0E7</v>
      </c>
      <c r="I2849" s="1">
        <v>6.2</v>
      </c>
      <c r="J2849" s="1">
        <f>(IMDB_Movies!$C2849-IMDB_Movies!$H2849)</f>
        <v>-9830621</v>
      </c>
    </row>
    <row r="2850" ht="14.25" customHeight="1">
      <c r="A2850" s="1" t="s">
        <v>4815</v>
      </c>
      <c r="B2850" s="1">
        <v>86.0</v>
      </c>
      <c r="C2850" s="1">
        <v>15447.0</v>
      </c>
      <c r="D2850" s="1" t="s">
        <v>57</v>
      </c>
      <c r="E2850" s="1" t="s">
        <v>57</v>
      </c>
      <c r="F2850" s="1" t="s">
        <v>4816</v>
      </c>
      <c r="G2850" s="1" t="s">
        <v>14</v>
      </c>
      <c r="H2850" s="1">
        <v>1.0E7</v>
      </c>
      <c r="I2850" s="1">
        <v>3.5</v>
      </c>
      <c r="J2850" s="1">
        <f>(IMDB_Movies!$C2850-IMDB_Movies!$H2850)</f>
        <v>-9984553</v>
      </c>
    </row>
    <row r="2851" ht="14.25" customHeight="1">
      <c r="A2851" s="1" t="s">
        <v>4817</v>
      </c>
      <c r="B2851" s="1">
        <v>91.0</v>
      </c>
      <c r="C2851" s="1">
        <v>19348.0</v>
      </c>
      <c r="D2851" s="1" t="s">
        <v>917</v>
      </c>
      <c r="E2851" s="1" t="s">
        <v>57</v>
      </c>
      <c r="F2851" s="1" t="s">
        <v>4818</v>
      </c>
      <c r="G2851" s="1" t="s">
        <v>14</v>
      </c>
      <c r="H2851" s="1">
        <v>1.0E7</v>
      </c>
      <c r="I2851" s="1">
        <v>5.5</v>
      </c>
      <c r="J2851" s="1">
        <f>(IMDB_Movies!$C2851-IMDB_Movies!$H2851)</f>
        <v>-9980652</v>
      </c>
    </row>
    <row r="2852" ht="14.25" customHeight="1">
      <c r="A2852" s="1" t="s">
        <v>4819</v>
      </c>
      <c r="B2852" s="1">
        <v>90.0</v>
      </c>
      <c r="C2852" s="1">
        <v>100503.0</v>
      </c>
      <c r="D2852" s="1" t="s">
        <v>631</v>
      </c>
      <c r="E2852" s="1" t="s">
        <v>57</v>
      </c>
      <c r="F2852" s="1" t="s">
        <v>4820</v>
      </c>
      <c r="G2852" s="1" t="s">
        <v>14</v>
      </c>
      <c r="H2852" s="1">
        <v>8000000.0</v>
      </c>
      <c r="I2852" s="1">
        <v>5.9</v>
      </c>
      <c r="J2852" s="1">
        <f>(IMDB_Movies!$C2852-IMDB_Movies!$H2852)</f>
        <v>-7899497</v>
      </c>
    </row>
    <row r="2853" ht="14.25" customHeight="1">
      <c r="A2853" s="1" t="s">
        <v>4821</v>
      </c>
      <c r="B2853" s="1">
        <v>90.0</v>
      </c>
      <c r="C2853" s="1">
        <v>92900.0</v>
      </c>
      <c r="D2853" s="1" t="s">
        <v>917</v>
      </c>
      <c r="E2853" s="1" t="s">
        <v>57</v>
      </c>
      <c r="F2853" s="1" t="s">
        <v>4822</v>
      </c>
      <c r="G2853" s="1" t="s">
        <v>14</v>
      </c>
      <c r="H2853" s="1">
        <v>5000000.0</v>
      </c>
      <c r="I2853" s="1">
        <v>4.7</v>
      </c>
      <c r="J2853" s="1">
        <f>(IMDB_Movies!$C2853-IMDB_Movies!$H2853)</f>
        <v>-4907100</v>
      </c>
    </row>
    <row r="2854" ht="14.25" customHeight="1">
      <c r="A2854" s="1" t="s">
        <v>4823</v>
      </c>
      <c r="B2854" s="1">
        <v>93.0</v>
      </c>
      <c r="C2854" s="1">
        <v>5561.0</v>
      </c>
      <c r="D2854" s="1" t="s">
        <v>631</v>
      </c>
      <c r="E2854" s="1" t="s">
        <v>57</v>
      </c>
      <c r="F2854" s="1" t="s">
        <v>4824</v>
      </c>
      <c r="G2854" s="1" t="s">
        <v>14</v>
      </c>
      <c r="H2854" s="1">
        <v>1.0E7</v>
      </c>
      <c r="I2854" s="1">
        <v>3.9</v>
      </c>
      <c r="J2854" s="1">
        <f>(IMDB_Movies!$C2854-IMDB_Movies!$H2854)</f>
        <v>-9994439</v>
      </c>
    </row>
    <row r="2855" ht="14.25" customHeight="1">
      <c r="A2855" s="1" t="s">
        <v>4825</v>
      </c>
      <c r="B2855" s="1">
        <v>104.0</v>
      </c>
      <c r="C2855" s="1">
        <v>3607.0</v>
      </c>
      <c r="D2855" s="1" t="s">
        <v>820</v>
      </c>
      <c r="E2855" s="1" t="s">
        <v>62</v>
      </c>
      <c r="F2855" s="1" t="s">
        <v>4826</v>
      </c>
      <c r="G2855" s="1" t="s">
        <v>14</v>
      </c>
      <c r="H2855" s="1">
        <v>1.0E7</v>
      </c>
      <c r="I2855" s="1">
        <v>6.1</v>
      </c>
      <c r="J2855" s="1">
        <f>(IMDB_Movies!$C2855-IMDB_Movies!$H2855)</f>
        <v>-9996393</v>
      </c>
    </row>
    <row r="2856" ht="14.25" customHeight="1">
      <c r="A2856" s="1" t="s">
        <v>4827</v>
      </c>
      <c r="B2856" s="1">
        <v>85.0</v>
      </c>
      <c r="C2856" s="1">
        <v>70527.0</v>
      </c>
      <c r="D2856" s="1" t="s">
        <v>917</v>
      </c>
      <c r="E2856" s="1" t="s">
        <v>57</v>
      </c>
      <c r="F2856" s="1" t="s">
        <v>4828</v>
      </c>
      <c r="G2856" s="1" t="s">
        <v>14</v>
      </c>
      <c r="H2856" s="1">
        <v>6500000.0</v>
      </c>
      <c r="I2856" s="1">
        <v>6.7</v>
      </c>
      <c r="J2856" s="1">
        <f>(IMDB_Movies!$C2856-IMDB_Movies!$H2856)</f>
        <v>-6429473</v>
      </c>
    </row>
    <row r="2857" ht="14.25" customHeight="1">
      <c r="A2857" s="1" t="s">
        <v>4829</v>
      </c>
      <c r="B2857" s="1">
        <v>81.0</v>
      </c>
      <c r="C2857" s="1">
        <v>11835.0</v>
      </c>
      <c r="D2857" s="1" t="s">
        <v>545</v>
      </c>
      <c r="E2857" s="1" t="s">
        <v>57</v>
      </c>
      <c r="F2857" s="1" t="s">
        <v>4830</v>
      </c>
      <c r="G2857" s="1" t="s">
        <v>111</v>
      </c>
      <c r="H2857" s="1">
        <v>1.0E7</v>
      </c>
      <c r="I2857" s="1">
        <v>6.9</v>
      </c>
      <c r="J2857" s="1">
        <f>(IMDB_Movies!$C2857-IMDB_Movies!$H2857)</f>
        <v>-9988165</v>
      </c>
    </row>
    <row r="2858" ht="14.25" customHeight="1">
      <c r="A2858" s="1" t="s">
        <v>2850</v>
      </c>
      <c r="B2858" s="1">
        <v>135.0</v>
      </c>
      <c r="C2858" s="1">
        <v>128486.0</v>
      </c>
      <c r="D2858" s="1" t="s">
        <v>1612</v>
      </c>
      <c r="E2858" s="1" t="s">
        <v>12</v>
      </c>
      <c r="F2858" s="1" t="s">
        <v>4831</v>
      </c>
      <c r="G2858" s="1" t="s">
        <v>132</v>
      </c>
      <c r="H2858" s="1">
        <v>1.0E7</v>
      </c>
      <c r="I2858" s="1">
        <v>7.3</v>
      </c>
      <c r="J2858" s="1">
        <f>(IMDB_Movies!$C2858-IMDB_Movies!$H2858)</f>
        <v>-9871514</v>
      </c>
    </row>
    <row r="2859" ht="14.25" customHeight="1">
      <c r="A2859" s="1" t="s">
        <v>4832</v>
      </c>
      <c r="B2859" s="1">
        <v>144.0</v>
      </c>
      <c r="C2859" s="1">
        <v>2483955.0</v>
      </c>
      <c r="D2859" s="1" t="s">
        <v>129</v>
      </c>
      <c r="E2859" s="1" t="s">
        <v>70</v>
      </c>
      <c r="F2859" s="1" t="s">
        <v>4833</v>
      </c>
      <c r="G2859" s="1" t="s">
        <v>14</v>
      </c>
      <c r="H2859" s="1">
        <v>9600000.0</v>
      </c>
      <c r="I2859" s="1">
        <v>6.7</v>
      </c>
      <c r="J2859" s="1">
        <f>(IMDB_Movies!$C2859-IMDB_Movies!$H2859)</f>
        <v>-7116045</v>
      </c>
    </row>
    <row r="2860" ht="14.25" customHeight="1">
      <c r="A2860" s="1" t="s">
        <v>1145</v>
      </c>
      <c r="B2860" s="1">
        <v>98.0</v>
      </c>
      <c r="C2860" s="1">
        <v>5.7176582E7</v>
      </c>
      <c r="D2860" s="1" t="s">
        <v>57</v>
      </c>
      <c r="E2860" s="1" t="s">
        <v>57</v>
      </c>
      <c r="F2860" s="1" t="s">
        <v>4834</v>
      </c>
      <c r="G2860" s="1" t="s">
        <v>14</v>
      </c>
      <c r="H2860" s="1">
        <v>9500000.0</v>
      </c>
      <c r="I2860" s="1">
        <v>6.1</v>
      </c>
      <c r="J2860" s="1">
        <f>(IMDB_Movies!$C2860-IMDB_Movies!$H2860)</f>
        <v>47676582</v>
      </c>
    </row>
    <row r="2861" ht="14.25" customHeight="1">
      <c r="A2861" s="1" t="s">
        <v>2666</v>
      </c>
      <c r="B2861" s="1">
        <v>117.0</v>
      </c>
      <c r="C2861" s="1">
        <v>4.31E7</v>
      </c>
      <c r="D2861" s="1" t="s">
        <v>19</v>
      </c>
      <c r="E2861" s="1" t="s">
        <v>12</v>
      </c>
      <c r="F2861" s="1" t="s">
        <v>4835</v>
      </c>
      <c r="G2861" s="1" t="s">
        <v>14</v>
      </c>
      <c r="H2861" s="1">
        <v>9500000.0</v>
      </c>
      <c r="I2861" s="1">
        <v>6.9</v>
      </c>
      <c r="J2861" s="1">
        <f>(IMDB_Movies!$C2861-IMDB_Movies!$H2861)</f>
        <v>33600000</v>
      </c>
    </row>
    <row r="2862" ht="14.25" customHeight="1">
      <c r="A2862" s="1" t="s">
        <v>3834</v>
      </c>
      <c r="B2862" s="1">
        <v>127.0</v>
      </c>
      <c r="C2862" s="1">
        <v>225377.0</v>
      </c>
      <c r="D2862" s="1" t="s">
        <v>129</v>
      </c>
      <c r="E2862" s="1" t="s">
        <v>70</v>
      </c>
      <c r="F2862" s="1" t="s">
        <v>4836</v>
      </c>
      <c r="G2862" s="1" t="s">
        <v>90</v>
      </c>
      <c r="H2862" s="1">
        <v>8900000.0</v>
      </c>
      <c r="I2862" s="1">
        <v>7.9</v>
      </c>
      <c r="J2862" s="1">
        <f>(IMDB_Movies!$C2862-IMDB_Movies!$H2862)</f>
        <v>-8674623</v>
      </c>
    </row>
    <row r="2863" ht="14.25" customHeight="1">
      <c r="A2863" s="1" t="s">
        <v>4837</v>
      </c>
      <c r="B2863" s="1">
        <v>98.0</v>
      </c>
      <c r="C2863" s="1">
        <v>1.4114488E7</v>
      </c>
      <c r="D2863" s="1" t="s">
        <v>2243</v>
      </c>
      <c r="E2863" s="1" t="s">
        <v>82</v>
      </c>
      <c r="F2863" s="1" t="s">
        <v>4838</v>
      </c>
      <c r="G2863" s="1" t="s">
        <v>14</v>
      </c>
      <c r="H2863" s="1">
        <v>1.05E7</v>
      </c>
      <c r="I2863" s="1">
        <v>4.5</v>
      </c>
      <c r="J2863" s="1">
        <f>(IMDB_Movies!$C2863-IMDB_Movies!$H2863)</f>
        <v>3614488</v>
      </c>
    </row>
    <row r="2864" ht="14.25" customHeight="1">
      <c r="A2864" s="1" t="s">
        <v>4839</v>
      </c>
      <c r="B2864" s="1">
        <v>197.0</v>
      </c>
      <c r="C2864" s="1">
        <v>4.63E7</v>
      </c>
      <c r="D2864" s="1" t="s">
        <v>529</v>
      </c>
      <c r="E2864" s="1" t="s">
        <v>12</v>
      </c>
      <c r="F2864" s="1" t="s">
        <v>4840</v>
      </c>
      <c r="G2864" s="1" t="s">
        <v>14</v>
      </c>
      <c r="H2864" s="1">
        <v>9400000.0</v>
      </c>
      <c r="I2864" s="1">
        <v>7.6</v>
      </c>
      <c r="J2864" s="1">
        <f>(IMDB_Movies!$C2864-IMDB_Movies!$H2864)</f>
        <v>36900000</v>
      </c>
    </row>
    <row r="2865" ht="14.25" customHeight="1">
      <c r="A2865" s="1" t="s">
        <v>1785</v>
      </c>
      <c r="B2865" s="1">
        <v>104.0</v>
      </c>
      <c r="C2865" s="1">
        <v>2600000.0</v>
      </c>
      <c r="D2865" s="1" t="s">
        <v>1198</v>
      </c>
      <c r="E2865" s="1" t="s">
        <v>70</v>
      </c>
      <c r="F2865" s="1" t="s">
        <v>4841</v>
      </c>
      <c r="G2865" s="1" t="s">
        <v>14</v>
      </c>
      <c r="H2865" s="1">
        <v>6000000.0</v>
      </c>
      <c r="I2865" s="1">
        <v>7.5</v>
      </c>
      <c r="J2865" s="1">
        <f>(IMDB_Movies!$C2865-IMDB_Movies!$H2865)</f>
        <v>-3400000</v>
      </c>
    </row>
    <row r="2866" ht="14.25" customHeight="1">
      <c r="A2866" s="1" t="s">
        <v>4842</v>
      </c>
      <c r="B2866" s="1">
        <v>90.0</v>
      </c>
      <c r="C2866" s="1">
        <v>1602466.0</v>
      </c>
      <c r="D2866" s="1" t="s">
        <v>4843</v>
      </c>
      <c r="E2866" s="1" t="s">
        <v>12</v>
      </c>
      <c r="F2866" s="1" t="s">
        <v>4844</v>
      </c>
      <c r="G2866" s="1" t="s">
        <v>14</v>
      </c>
      <c r="H2866" s="1">
        <v>6.0E8</v>
      </c>
      <c r="I2866" s="1">
        <v>6.0</v>
      </c>
      <c r="J2866" s="1">
        <f>(IMDB_Movies!$C2866-IMDB_Movies!$H2866)</f>
        <v>-598397534</v>
      </c>
    </row>
    <row r="2867" ht="14.25" customHeight="1">
      <c r="A2867" s="1" t="s">
        <v>4225</v>
      </c>
      <c r="B2867" s="1">
        <v>130.0</v>
      </c>
      <c r="C2867" s="1">
        <v>3029870.0</v>
      </c>
      <c r="D2867" s="1" t="s">
        <v>690</v>
      </c>
      <c r="E2867" s="1" t="s">
        <v>70</v>
      </c>
      <c r="F2867" s="1" t="s">
        <v>4845</v>
      </c>
      <c r="G2867" s="1" t="s">
        <v>14</v>
      </c>
      <c r="H2867" s="1">
        <v>7400000.0</v>
      </c>
      <c r="I2867" s="1">
        <v>7.1</v>
      </c>
      <c r="J2867" s="1">
        <f>(IMDB_Movies!$C2867-IMDB_Movies!$H2867)</f>
        <v>-4370130</v>
      </c>
    </row>
    <row r="2868" ht="14.25" customHeight="1">
      <c r="A2868" s="1" t="s">
        <v>4846</v>
      </c>
      <c r="B2868" s="1">
        <v>176.0</v>
      </c>
      <c r="C2868" s="1">
        <v>3047539.0</v>
      </c>
      <c r="D2868" s="1" t="s">
        <v>129</v>
      </c>
      <c r="E2868" s="1" t="s">
        <v>70</v>
      </c>
      <c r="F2868" s="1" t="s">
        <v>4847</v>
      </c>
      <c r="G2868" s="1" t="s">
        <v>102</v>
      </c>
      <c r="H2868" s="1">
        <v>7217600.0</v>
      </c>
      <c r="I2868" s="1">
        <v>6.9</v>
      </c>
      <c r="J2868" s="1">
        <f>(IMDB_Movies!$C2868-IMDB_Movies!$H2868)</f>
        <v>-4170061</v>
      </c>
    </row>
    <row r="2869" ht="14.25" customHeight="1">
      <c r="A2869" s="1" t="s">
        <v>112</v>
      </c>
      <c r="B2869" s="1">
        <v>116.0</v>
      </c>
      <c r="C2869" s="1">
        <v>7.89E7</v>
      </c>
      <c r="D2869" s="1" t="s">
        <v>3313</v>
      </c>
      <c r="E2869" s="1" t="s">
        <v>82</v>
      </c>
      <c r="F2869" s="1" t="s">
        <v>4848</v>
      </c>
      <c r="G2869" s="1" t="s">
        <v>14</v>
      </c>
      <c r="H2869" s="1">
        <v>1.1E7</v>
      </c>
      <c r="I2869" s="1">
        <v>8.5</v>
      </c>
      <c r="J2869" s="1">
        <f>(IMDB_Movies!$C2869-IMDB_Movies!$H2869)</f>
        <v>67900000</v>
      </c>
    </row>
    <row r="2870" ht="14.25" customHeight="1">
      <c r="A2870" s="1" t="s">
        <v>2474</v>
      </c>
      <c r="B2870" s="1">
        <v>88.0</v>
      </c>
      <c r="C2870" s="1">
        <v>3.0859E7</v>
      </c>
      <c r="D2870" s="1" t="s">
        <v>2243</v>
      </c>
      <c r="E2870" s="1" t="s">
        <v>82</v>
      </c>
      <c r="F2870" s="1" t="s">
        <v>4849</v>
      </c>
      <c r="G2870" s="1" t="s">
        <v>14</v>
      </c>
      <c r="H2870" s="1">
        <v>83532.0</v>
      </c>
      <c r="I2870" s="1">
        <v>7.5</v>
      </c>
      <c r="J2870" s="1">
        <f>(IMDB_Movies!$C2870-IMDB_Movies!$H2870)</f>
        <v>30775468</v>
      </c>
    </row>
    <row r="2871" ht="14.25" customHeight="1">
      <c r="A2871" s="1" t="s">
        <v>4850</v>
      </c>
      <c r="B2871" s="1">
        <v>106.0</v>
      </c>
      <c r="C2871" s="1">
        <v>3571735.0</v>
      </c>
      <c r="D2871" s="1" t="s">
        <v>1493</v>
      </c>
      <c r="E2871" s="1" t="s">
        <v>53</v>
      </c>
      <c r="F2871" s="1" t="s">
        <v>4851</v>
      </c>
      <c r="G2871" s="1" t="s">
        <v>14</v>
      </c>
      <c r="H2871" s="1">
        <v>1.0E7</v>
      </c>
      <c r="I2871" s="1">
        <v>6.6</v>
      </c>
      <c r="J2871" s="1">
        <f>(IMDB_Movies!$C2871-IMDB_Movies!$H2871)</f>
        <v>-6428265</v>
      </c>
    </row>
    <row r="2872" ht="14.25" customHeight="1">
      <c r="A2872" s="1" t="s">
        <v>2346</v>
      </c>
      <c r="B2872" s="1">
        <v>181.0</v>
      </c>
      <c r="C2872" s="1">
        <v>5.0E7</v>
      </c>
      <c r="D2872" s="1" t="s">
        <v>3863</v>
      </c>
      <c r="E2872" s="1" t="s">
        <v>70</v>
      </c>
      <c r="F2872" s="1" t="s">
        <v>4852</v>
      </c>
      <c r="G2872" s="1" t="s">
        <v>14</v>
      </c>
      <c r="H2872" s="1">
        <v>9000000.0</v>
      </c>
      <c r="I2872" s="1">
        <v>8.0</v>
      </c>
      <c r="J2872" s="1">
        <f>(IMDB_Movies!$C2872-IMDB_Movies!$H2872)</f>
        <v>41000000</v>
      </c>
    </row>
    <row r="2873" ht="14.25" customHeight="1">
      <c r="A2873" s="1" t="s">
        <v>4853</v>
      </c>
      <c r="B2873" s="1">
        <v>130.0</v>
      </c>
      <c r="C2873" s="1">
        <v>6.36E7</v>
      </c>
      <c r="D2873" s="1" t="s">
        <v>19</v>
      </c>
      <c r="E2873" s="1" t="s">
        <v>12</v>
      </c>
      <c r="F2873" s="1" t="s">
        <v>4854</v>
      </c>
      <c r="G2873" s="1" t="s">
        <v>14</v>
      </c>
      <c r="H2873" s="1">
        <v>9000000.0</v>
      </c>
      <c r="I2873" s="1">
        <v>7.0</v>
      </c>
      <c r="J2873" s="1">
        <f>(IMDB_Movies!$C2873-IMDB_Movies!$H2873)</f>
        <v>54600000</v>
      </c>
    </row>
    <row r="2874" ht="14.25" customHeight="1">
      <c r="A2874" s="1" t="s">
        <v>1090</v>
      </c>
      <c r="B2874" s="1">
        <v>123.0</v>
      </c>
      <c r="C2874" s="1">
        <v>3.6049108E7</v>
      </c>
      <c r="D2874" s="1" t="s">
        <v>1970</v>
      </c>
      <c r="E2874" s="1" t="s">
        <v>12</v>
      </c>
      <c r="F2874" s="1" t="s">
        <v>4855</v>
      </c>
      <c r="G2874" s="1" t="s">
        <v>14</v>
      </c>
      <c r="H2874" s="1">
        <v>9000000.0</v>
      </c>
      <c r="I2874" s="1">
        <v>6.8</v>
      </c>
      <c r="J2874" s="1">
        <f>(IMDB_Movies!$C2874-IMDB_Movies!$H2874)</f>
        <v>27049108</v>
      </c>
    </row>
    <row r="2875" ht="14.25" customHeight="1">
      <c r="A2875" s="1" t="s">
        <v>2966</v>
      </c>
      <c r="B2875" s="1">
        <v>120.0</v>
      </c>
      <c r="C2875" s="1">
        <v>3.4074895E7</v>
      </c>
      <c r="D2875" s="1" t="s">
        <v>917</v>
      </c>
      <c r="E2875" s="1" t="s">
        <v>57</v>
      </c>
      <c r="F2875" s="1" t="s">
        <v>4856</v>
      </c>
      <c r="G2875" s="1" t="s">
        <v>14</v>
      </c>
      <c r="H2875" s="1">
        <v>9000000.0</v>
      </c>
      <c r="I2875" s="1">
        <v>6.7</v>
      </c>
      <c r="J2875" s="1">
        <f>(IMDB_Movies!$C2875-IMDB_Movies!$H2875)</f>
        <v>25074895</v>
      </c>
    </row>
    <row r="2876" ht="14.25" customHeight="1">
      <c r="A2876" s="1" t="s">
        <v>4258</v>
      </c>
      <c r="B2876" s="1">
        <v>87.0</v>
      </c>
      <c r="C2876" s="1">
        <v>3.3244684E7</v>
      </c>
      <c r="D2876" s="1" t="s">
        <v>2475</v>
      </c>
      <c r="E2876" s="1" t="s">
        <v>78</v>
      </c>
      <c r="F2876" s="1" t="s">
        <v>4857</v>
      </c>
      <c r="G2876" s="1" t="s">
        <v>14</v>
      </c>
      <c r="H2876" s="1">
        <v>9000000.0</v>
      </c>
      <c r="I2876" s="1">
        <v>6.5</v>
      </c>
      <c r="J2876" s="1">
        <f>(IMDB_Movies!$C2876-IMDB_Movies!$H2876)</f>
        <v>24244684</v>
      </c>
    </row>
    <row r="2877" ht="14.25" customHeight="1">
      <c r="A2877" s="1" t="s">
        <v>4858</v>
      </c>
      <c r="B2877" s="1">
        <v>123.0</v>
      </c>
      <c r="C2877" s="1">
        <v>2.4530513E7</v>
      </c>
      <c r="D2877" s="1" t="s">
        <v>1029</v>
      </c>
      <c r="E2877" s="1" t="s">
        <v>66</v>
      </c>
      <c r="F2877" s="1" t="s">
        <v>4859</v>
      </c>
      <c r="G2877" s="1" t="s">
        <v>14</v>
      </c>
      <c r="H2877" s="1">
        <v>9000000.0</v>
      </c>
      <c r="I2877" s="1">
        <v>8.0</v>
      </c>
      <c r="J2877" s="1">
        <f>(IMDB_Movies!$C2877-IMDB_Movies!$H2877)</f>
        <v>15530513</v>
      </c>
    </row>
    <row r="2878" ht="14.25" customHeight="1">
      <c r="A2878" s="1" t="s">
        <v>4631</v>
      </c>
      <c r="B2878" s="1">
        <v>103.0</v>
      </c>
      <c r="C2878" s="1">
        <v>7.151923E7</v>
      </c>
      <c r="D2878" s="1" t="s">
        <v>817</v>
      </c>
      <c r="E2878" s="1" t="s">
        <v>12</v>
      </c>
      <c r="F2878" s="1" t="s">
        <v>4860</v>
      </c>
      <c r="G2878" s="1" t="s">
        <v>14</v>
      </c>
      <c r="H2878" s="1">
        <v>9000000.0</v>
      </c>
      <c r="I2878" s="1">
        <v>6.5</v>
      </c>
      <c r="J2878" s="1">
        <f>(IMDB_Movies!$C2878-IMDB_Movies!$H2878)</f>
        <v>62519230</v>
      </c>
    </row>
    <row r="2879" ht="14.25" customHeight="1">
      <c r="A2879" s="1" t="s">
        <v>4861</v>
      </c>
      <c r="B2879" s="1">
        <v>91.0</v>
      </c>
      <c r="C2879" s="1">
        <v>2.003531E7</v>
      </c>
      <c r="D2879" s="1" t="s">
        <v>545</v>
      </c>
      <c r="E2879" s="1" t="s">
        <v>57</v>
      </c>
      <c r="F2879" s="1" t="s">
        <v>4862</v>
      </c>
      <c r="G2879" s="1" t="s">
        <v>14</v>
      </c>
      <c r="H2879" s="1">
        <v>9000000.0</v>
      </c>
      <c r="I2879" s="1">
        <v>4.9</v>
      </c>
      <c r="J2879" s="1">
        <f>(IMDB_Movies!$C2879-IMDB_Movies!$H2879)</f>
        <v>11035310</v>
      </c>
    </row>
    <row r="2880" ht="14.25" customHeight="1">
      <c r="A2880" s="1" t="s">
        <v>4304</v>
      </c>
      <c r="B2880" s="1">
        <v>88.0</v>
      </c>
      <c r="C2880" s="1">
        <v>1.8225165E7</v>
      </c>
      <c r="D2880" s="1" t="s">
        <v>1470</v>
      </c>
      <c r="E2880" s="1" t="s">
        <v>43</v>
      </c>
      <c r="F2880" s="1" t="s">
        <v>4863</v>
      </c>
      <c r="G2880" s="1" t="s">
        <v>14</v>
      </c>
      <c r="H2880" s="1">
        <v>9000000.0</v>
      </c>
      <c r="I2880" s="1">
        <v>7.1</v>
      </c>
      <c r="J2880" s="1">
        <f>(IMDB_Movies!$C2880-IMDB_Movies!$H2880)</f>
        <v>9225165</v>
      </c>
    </row>
    <row r="2881" ht="14.25" customHeight="1">
      <c r="A2881" s="1" t="s">
        <v>1514</v>
      </c>
      <c r="B2881" s="1">
        <v>126.0</v>
      </c>
      <c r="C2881" s="1">
        <v>1.7804273E7</v>
      </c>
      <c r="D2881" s="1" t="s">
        <v>1420</v>
      </c>
      <c r="E2881" s="1" t="s">
        <v>70</v>
      </c>
      <c r="F2881" s="1" t="s">
        <v>4864</v>
      </c>
      <c r="G2881" s="1" t="s">
        <v>14</v>
      </c>
      <c r="H2881" s="1">
        <v>2.0E7</v>
      </c>
      <c r="I2881" s="1">
        <v>7.0</v>
      </c>
      <c r="J2881" s="1">
        <f>(IMDB_Movies!$C2881-IMDB_Movies!$H2881)</f>
        <v>-2195727</v>
      </c>
    </row>
    <row r="2882" ht="14.25" customHeight="1">
      <c r="A2882" s="1" t="s">
        <v>4865</v>
      </c>
      <c r="B2882" s="1">
        <v>120.0</v>
      </c>
      <c r="C2882" s="1">
        <v>1.6938179E7</v>
      </c>
      <c r="D2882" s="1" t="s">
        <v>790</v>
      </c>
      <c r="E2882" s="1" t="s">
        <v>62</v>
      </c>
      <c r="F2882" s="1" t="s">
        <v>4866</v>
      </c>
      <c r="G2882" s="1" t="s">
        <v>14</v>
      </c>
      <c r="H2882" s="1">
        <v>8000000.0</v>
      </c>
      <c r="I2882" s="1">
        <v>7.0</v>
      </c>
      <c r="J2882" s="1">
        <f>(IMDB_Movies!$C2882-IMDB_Movies!$H2882)</f>
        <v>8938179</v>
      </c>
    </row>
    <row r="2883" ht="14.25" customHeight="1">
      <c r="A2883" s="1" t="s">
        <v>3642</v>
      </c>
      <c r="B2883" s="1">
        <v>94.0</v>
      </c>
      <c r="C2883" s="1">
        <v>1.6235293E7</v>
      </c>
      <c r="D2883" s="1" t="s">
        <v>82</v>
      </c>
      <c r="E2883" s="1" t="s">
        <v>82</v>
      </c>
      <c r="F2883" s="1" t="s">
        <v>4867</v>
      </c>
      <c r="G2883" s="1" t="s">
        <v>14</v>
      </c>
      <c r="H2883" s="1">
        <v>9000000.0</v>
      </c>
      <c r="I2883" s="1">
        <v>4.5</v>
      </c>
      <c r="J2883" s="1">
        <f>(IMDB_Movies!$C2883-IMDB_Movies!$H2883)</f>
        <v>7235293</v>
      </c>
    </row>
    <row r="2884" ht="14.25" customHeight="1">
      <c r="A2884" s="1" t="s">
        <v>355</v>
      </c>
      <c r="B2884" s="1">
        <v>137.0</v>
      </c>
      <c r="C2884" s="1">
        <v>1.0161099E7</v>
      </c>
      <c r="D2884" s="1" t="s">
        <v>4868</v>
      </c>
      <c r="E2884" s="1" t="s">
        <v>12</v>
      </c>
      <c r="F2884" s="1" t="s">
        <v>4869</v>
      </c>
      <c r="G2884" s="1" t="s">
        <v>14</v>
      </c>
      <c r="H2884" s="1">
        <v>9000000.0</v>
      </c>
      <c r="I2884" s="1">
        <v>7.7</v>
      </c>
      <c r="J2884" s="1">
        <f>(IMDB_Movies!$C2884-IMDB_Movies!$H2884)</f>
        <v>1161099</v>
      </c>
    </row>
    <row r="2885" ht="14.25" customHeight="1">
      <c r="A2885" s="1" t="s">
        <v>367</v>
      </c>
      <c r="B2885" s="1">
        <v>119.0</v>
      </c>
      <c r="C2885" s="1">
        <v>6047856.0</v>
      </c>
      <c r="D2885" s="1" t="s">
        <v>224</v>
      </c>
      <c r="E2885" s="1" t="s">
        <v>12</v>
      </c>
      <c r="F2885" s="1" t="s">
        <v>4870</v>
      </c>
      <c r="G2885" s="1" t="s">
        <v>14</v>
      </c>
      <c r="H2885" s="1">
        <v>8500000.0</v>
      </c>
      <c r="I2885" s="1">
        <v>6.7</v>
      </c>
      <c r="J2885" s="1">
        <f>(IMDB_Movies!$C2885-IMDB_Movies!$H2885)</f>
        <v>-2452144</v>
      </c>
    </row>
    <row r="2886" ht="14.25" customHeight="1">
      <c r="A2886" s="1" t="s">
        <v>2059</v>
      </c>
      <c r="B2886" s="1">
        <v>99.0</v>
      </c>
      <c r="C2886" s="1">
        <v>4681503.0</v>
      </c>
      <c r="D2886" s="1" t="s">
        <v>917</v>
      </c>
      <c r="E2886" s="1" t="s">
        <v>57</v>
      </c>
      <c r="F2886" s="1" t="s">
        <v>4871</v>
      </c>
      <c r="G2886" s="1" t="s">
        <v>14</v>
      </c>
      <c r="H2886" s="1">
        <v>9000000.0</v>
      </c>
      <c r="I2886" s="1">
        <v>7.0</v>
      </c>
      <c r="J2886" s="1">
        <f>(IMDB_Movies!$C2886-IMDB_Movies!$H2886)</f>
        <v>-4318497</v>
      </c>
    </row>
    <row r="2887" ht="14.25" customHeight="1">
      <c r="A2887" s="1" t="s">
        <v>4872</v>
      </c>
      <c r="B2887" s="1">
        <v>79.0</v>
      </c>
      <c r="C2887" s="1">
        <v>4350774.0</v>
      </c>
      <c r="D2887" s="1" t="s">
        <v>57</v>
      </c>
      <c r="E2887" s="1" t="s">
        <v>57</v>
      </c>
      <c r="F2887" s="1" t="s">
        <v>4873</v>
      </c>
      <c r="G2887" s="1" t="s">
        <v>14</v>
      </c>
      <c r="H2887" s="1">
        <v>8000000.0</v>
      </c>
      <c r="I2887" s="1">
        <v>6.5</v>
      </c>
      <c r="J2887" s="1">
        <f>(IMDB_Movies!$C2887-IMDB_Movies!$H2887)</f>
        <v>-3649226</v>
      </c>
    </row>
    <row r="2888" ht="14.25" customHeight="1">
      <c r="A2888" s="1" t="s">
        <v>4271</v>
      </c>
      <c r="B2888" s="1">
        <v>95.0</v>
      </c>
      <c r="C2888" s="1">
        <v>2955039.0</v>
      </c>
      <c r="D2888" s="1" t="s">
        <v>616</v>
      </c>
      <c r="E2888" s="1" t="s">
        <v>53</v>
      </c>
      <c r="F2888" s="1" t="s">
        <v>4874</v>
      </c>
      <c r="G2888" s="1" t="s">
        <v>14</v>
      </c>
      <c r="H2888" s="1">
        <v>9000000.0</v>
      </c>
      <c r="I2888" s="1">
        <v>6.2</v>
      </c>
      <c r="J2888" s="1">
        <f>(IMDB_Movies!$C2888-IMDB_Movies!$H2888)</f>
        <v>-6044961</v>
      </c>
    </row>
    <row r="2889" ht="14.25" customHeight="1">
      <c r="A2889" s="1" t="s">
        <v>3799</v>
      </c>
      <c r="B2889" s="1">
        <v>103.0</v>
      </c>
      <c r="C2889" s="1">
        <v>1530535.0</v>
      </c>
      <c r="D2889" s="1" t="s">
        <v>545</v>
      </c>
      <c r="E2889" s="1" t="s">
        <v>57</v>
      </c>
      <c r="F2889" s="1" t="s">
        <v>4875</v>
      </c>
      <c r="G2889" s="1" t="s">
        <v>14</v>
      </c>
      <c r="H2889" s="1">
        <v>9000000.0</v>
      </c>
      <c r="I2889" s="1">
        <v>5.7</v>
      </c>
      <c r="J2889" s="1">
        <f>(IMDB_Movies!$C2889-IMDB_Movies!$H2889)</f>
        <v>-7469465</v>
      </c>
    </row>
    <row r="2890" ht="14.25" customHeight="1">
      <c r="A2890" s="1" t="s">
        <v>3532</v>
      </c>
      <c r="B2890" s="1">
        <v>92.0</v>
      </c>
      <c r="C2890" s="1">
        <v>4881867.0</v>
      </c>
      <c r="D2890" s="1" t="s">
        <v>2535</v>
      </c>
      <c r="E2890" s="1" t="s">
        <v>57</v>
      </c>
      <c r="F2890" s="1" t="s">
        <v>4876</v>
      </c>
      <c r="G2890" s="1" t="s">
        <v>14</v>
      </c>
      <c r="H2890" s="1">
        <v>9000000.0</v>
      </c>
      <c r="I2890" s="1">
        <v>6.4</v>
      </c>
      <c r="J2890" s="1">
        <f>(IMDB_Movies!$C2890-IMDB_Movies!$H2890)</f>
        <v>-4118133</v>
      </c>
    </row>
    <row r="2891" ht="14.25" customHeight="1">
      <c r="A2891" s="1" t="s">
        <v>3792</v>
      </c>
      <c r="B2891" s="1">
        <v>84.0</v>
      </c>
      <c r="C2891" s="1">
        <v>1.1860839E7</v>
      </c>
      <c r="D2891" s="1" t="s">
        <v>1418</v>
      </c>
      <c r="E2891" s="1" t="s">
        <v>66</v>
      </c>
      <c r="F2891" s="1" t="s">
        <v>4877</v>
      </c>
      <c r="G2891" s="1" t="s">
        <v>14</v>
      </c>
      <c r="H2891" s="1">
        <v>9000000.0</v>
      </c>
      <c r="I2891" s="1">
        <v>5.4</v>
      </c>
      <c r="J2891" s="1">
        <f>(IMDB_Movies!$C2891-IMDB_Movies!$H2891)</f>
        <v>2860839</v>
      </c>
    </row>
    <row r="2892" ht="14.25" customHeight="1">
      <c r="A2892" s="1" t="s">
        <v>4878</v>
      </c>
      <c r="B2892" s="1">
        <v>300.0</v>
      </c>
      <c r="C2892" s="1">
        <v>454255.0</v>
      </c>
      <c r="D2892" s="1" t="s">
        <v>438</v>
      </c>
      <c r="E2892" s="1" t="s">
        <v>12</v>
      </c>
      <c r="F2892" s="1" t="s">
        <v>4879</v>
      </c>
      <c r="G2892" s="1" t="s">
        <v>170</v>
      </c>
      <c r="H2892" s="1">
        <v>4.0E8</v>
      </c>
      <c r="I2892" s="1">
        <v>6.6</v>
      </c>
      <c r="J2892" s="1">
        <f>(IMDB_Movies!$C2892-IMDB_Movies!$H2892)</f>
        <v>-399545745</v>
      </c>
    </row>
    <row r="2893" ht="14.25" customHeight="1">
      <c r="A2893" s="1" t="s">
        <v>4880</v>
      </c>
      <c r="B2893" s="1">
        <v>120.0</v>
      </c>
      <c r="C2893" s="1">
        <v>349618.0</v>
      </c>
      <c r="D2893" s="1" t="s">
        <v>82</v>
      </c>
      <c r="E2893" s="1" t="s">
        <v>82</v>
      </c>
      <c r="F2893" s="1" t="s">
        <v>4881</v>
      </c>
      <c r="G2893" s="1" t="s">
        <v>14</v>
      </c>
      <c r="H2893" s="1">
        <v>9000000.0</v>
      </c>
      <c r="I2893" s="1">
        <v>6.1</v>
      </c>
      <c r="J2893" s="1">
        <f>(IMDB_Movies!$C2893-IMDB_Movies!$H2893)</f>
        <v>-8650382</v>
      </c>
    </row>
    <row r="2894" ht="14.25" customHeight="1">
      <c r="A2894" s="1" t="s">
        <v>3645</v>
      </c>
      <c r="B2894" s="1">
        <v>121.0</v>
      </c>
      <c r="C2894" s="1">
        <v>112935.0</v>
      </c>
      <c r="D2894" s="1" t="s">
        <v>70</v>
      </c>
      <c r="E2894" s="1" t="s">
        <v>70</v>
      </c>
      <c r="F2894" s="1" t="s">
        <v>4882</v>
      </c>
      <c r="G2894" s="1" t="s">
        <v>14</v>
      </c>
      <c r="H2894" s="1">
        <v>9000000.0</v>
      </c>
      <c r="I2894" s="1">
        <v>7.6</v>
      </c>
      <c r="J2894" s="1">
        <f>(IMDB_Movies!$C2894-IMDB_Movies!$H2894)</f>
        <v>-8887065</v>
      </c>
    </row>
    <row r="2895" ht="14.25" customHeight="1">
      <c r="A2895" s="1" t="s">
        <v>4883</v>
      </c>
      <c r="B2895" s="1">
        <v>97.0</v>
      </c>
      <c r="C2895" s="1">
        <v>883887.0</v>
      </c>
      <c r="D2895" s="1" t="s">
        <v>70</v>
      </c>
      <c r="E2895" s="1" t="s">
        <v>70</v>
      </c>
      <c r="F2895" s="1" t="s">
        <v>4884</v>
      </c>
      <c r="G2895" s="1" t="s">
        <v>14</v>
      </c>
      <c r="H2895" s="1">
        <v>9000000.0</v>
      </c>
      <c r="I2895" s="1">
        <v>6.2</v>
      </c>
      <c r="J2895" s="1">
        <f>(IMDB_Movies!$C2895-IMDB_Movies!$H2895)</f>
        <v>-8116113</v>
      </c>
    </row>
    <row r="2896" ht="14.25" customHeight="1">
      <c r="A2896" s="1" t="s">
        <v>4170</v>
      </c>
      <c r="B2896" s="1">
        <v>86.0</v>
      </c>
      <c r="C2896" s="1">
        <v>13751.0</v>
      </c>
      <c r="D2896" s="1" t="s">
        <v>2394</v>
      </c>
      <c r="E2896" s="1" t="s">
        <v>70</v>
      </c>
      <c r="F2896" s="1" t="s">
        <v>4885</v>
      </c>
      <c r="G2896" s="1" t="s">
        <v>14</v>
      </c>
      <c r="H2896" s="1">
        <v>1.14E7</v>
      </c>
      <c r="I2896" s="1">
        <v>6.6</v>
      </c>
      <c r="J2896" s="1">
        <f>(IMDB_Movies!$C2896-IMDB_Movies!$H2896)</f>
        <v>-11386249</v>
      </c>
    </row>
    <row r="2897" ht="14.25" customHeight="1">
      <c r="A2897" s="1" t="s">
        <v>4886</v>
      </c>
      <c r="B2897" s="1">
        <v>45.0</v>
      </c>
      <c r="C2897" s="1">
        <v>145109.0</v>
      </c>
      <c r="D2897" s="1" t="s">
        <v>806</v>
      </c>
      <c r="E2897" s="1" t="s">
        <v>70</v>
      </c>
      <c r="F2897" s="1" t="s">
        <v>4887</v>
      </c>
      <c r="G2897" s="1" t="s">
        <v>67</v>
      </c>
      <c r="H2897" s="1">
        <v>4.5E7</v>
      </c>
      <c r="I2897" s="1">
        <v>7.3</v>
      </c>
      <c r="J2897" s="1">
        <f>(IMDB_Movies!$C2897-IMDB_Movies!$H2897)</f>
        <v>-44854891</v>
      </c>
    </row>
    <row r="2898" ht="14.25" customHeight="1">
      <c r="A2898" s="1" t="s">
        <v>4888</v>
      </c>
      <c r="B2898" s="1">
        <v>97.0</v>
      </c>
      <c r="C2898" s="1">
        <v>1046166.0</v>
      </c>
      <c r="D2898" s="1" t="s">
        <v>3880</v>
      </c>
      <c r="E2898" s="1" t="s">
        <v>57</v>
      </c>
      <c r="F2898" s="1" t="s">
        <v>4889</v>
      </c>
      <c r="G2898" s="1" t="s">
        <v>14</v>
      </c>
      <c r="H2898" s="1">
        <v>9000000.0</v>
      </c>
      <c r="I2898" s="1">
        <v>4.2</v>
      </c>
      <c r="J2898" s="1">
        <f>(IMDB_Movies!$C2898-IMDB_Movies!$H2898)</f>
        <v>-7953834</v>
      </c>
    </row>
    <row r="2899" ht="14.25" customHeight="1">
      <c r="A2899" s="1" t="s">
        <v>4890</v>
      </c>
      <c r="B2899" s="1">
        <v>93.0</v>
      </c>
      <c r="C2899" s="1">
        <v>1.74635E8</v>
      </c>
      <c r="D2899" s="1" t="s">
        <v>1470</v>
      </c>
      <c r="E2899" s="1" t="s">
        <v>43</v>
      </c>
      <c r="F2899" s="1" t="s">
        <v>4891</v>
      </c>
      <c r="G2899" s="1" t="s">
        <v>14</v>
      </c>
      <c r="H2899" s="1">
        <v>8800000.0</v>
      </c>
      <c r="I2899" s="1">
        <v>6.5</v>
      </c>
      <c r="J2899" s="1">
        <f>(IMDB_Movies!$C2899-IMDB_Movies!$H2899)</f>
        <v>165835000</v>
      </c>
    </row>
    <row r="2900" ht="14.25" customHeight="1">
      <c r="A2900" s="1" t="s">
        <v>4892</v>
      </c>
      <c r="B2900" s="1">
        <v>84.0</v>
      </c>
      <c r="C2900" s="1">
        <v>1.4373825E7</v>
      </c>
      <c r="D2900" s="1" t="s">
        <v>820</v>
      </c>
      <c r="E2900" s="1" t="s">
        <v>62</v>
      </c>
      <c r="F2900" s="1" t="s">
        <v>4893</v>
      </c>
      <c r="G2900" s="1" t="s">
        <v>14</v>
      </c>
      <c r="H2900" s="1">
        <v>8600000.0</v>
      </c>
      <c r="I2900" s="1">
        <v>6.5</v>
      </c>
      <c r="J2900" s="1">
        <f>(IMDB_Movies!$C2900-IMDB_Movies!$H2900)</f>
        <v>5773825</v>
      </c>
    </row>
    <row r="2901" ht="14.25" customHeight="1">
      <c r="A2901" s="1" t="s">
        <v>4894</v>
      </c>
      <c r="B2901" s="1">
        <v>96.0</v>
      </c>
      <c r="C2901" s="1">
        <v>162.0</v>
      </c>
      <c r="D2901" s="1" t="s">
        <v>185</v>
      </c>
      <c r="E2901" s="1" t="s">
        <v>12</v>
      </c>
      <c r="F2901" s="1" t="s">
        <v>4895</v>
      </c>
      <c r="G2901" s="1" t="s">
        <v>14</v>
      </c>
      <c r="H2901" s="1">
        <v>9000000.0</v>
      </c>
      <c r="I2901" s="1">
        <v>5.7</v>
      </c>
      <c r="J2901" s="1">
        <f>(IMDB_Movies!$C2901-IMDB_Movies!$H2901)</f>
        <v>-8999838</v>
      </c>
    </row>
    <row r="2902" ht="14.25" customHeight="1">
      <c r="A2902" s="1" t="s">
        <v>1681</v>
      </c>
      <c r="B2902" s="1">
        <v>112.0</v>
      </c>
      <c r="C2902" s="1">
        <v>3.9462438E7</v>
      </c>
      <c r="D2902" s="1" t="s">
        <v>2592</v>
      </c>
      <c r="E2902" s="1" t="s">
        <v>70</v>
      </c>
      <c r="F2902" s="1" t="s">
        <v>4896</v>
      </c>
      <c r="G2902" s="1" t="s">
        <v>14</v>
      </c>
      <c r="H2902" s="1">
        <v>7000000.0</v>
      </c>
      <c r="I2902" s="1">
        <v>7.3</v>
      </c>
      <c r="J2902" s="1">
        <f>(IMDB_Movies!$C2902-IMDB_Movies!$H2902)</f>
        <v>32462438</v>
      </c>
    </row>
    <row r="2903" ht="14.25" customHeight="1">
      <c r="A2903" s="1" t="s">
        <v>4897</v>
      </c>
      <c r="B2903" s="1">
        <v>125.0</v>
      </c>
      <c r="C2903" s="1">
        <v>2.92E7</v>
      </c>
      <c r="D2903" s="1" t="s">
        <v>2592</v>
      </c>
      <c r="E2903" s="1" t="s">
        <v>70</v>
      </c>
      <c r="F2903" s="1" t="s">
        <v>4898</v>
      </c>
      <c r="G2903" s="1" t="s">
        <v>14</v>
      </c>
      <c r="H2903" s="1">
        <v>8500000.0</v>
      </c>
      <c r="I2903" s="1">
        <v>6.9</v>
      </c>
      <c r="J2903" s="1">
        <f>(IMDB_Movies!$C2903-IMDB_Movies!$H2903)</f>
        <v>20700000</v>
      </c>
    </row>
    <row r="2904" ht="14.25" customHeight="1">
      <c r="A2904" s="1" t="s">
        <v>4899</v>
      </c>
      <c r="B2904" s="1">
        <v>96.0</v>
      </c>
      <c r="C2904" s="1">
        <v>2.1564616E7</v>
      </c>
      <c r="D2904" s="1" t="s">
        <v>57</v>
      </c>
      <c r="E2904" s="1" t="s">
        <v>57</v>
      </c>
      <c r="F2904" s="1" t="s">
        <v>4900</v>
      </c>
      <c r="G2904" s="1" t="s">
        <v>14</v>
      </c>
      <c r="H2904" s="1">
        <v>8500000.0</v>
      </c>
      <c r="I2904" s="1">
        <v>5.0</v>
      </c>
      <c r="J2904" s="1">
        <f>(IMDB_Movies!$C2904-IMDB_Movies!$H2904)</f>
        <v>13064616</v>
      </c>
    </row>
    <row r="2905" ht="14.25" customHeight="1">
      <c r="A2905" s="1" t="s">
        <v>2715</v>
      </c>
      <c r="B2905" s="1">
        <v>103.0</v>
      </c>
      <c r="C2905" s="1">
        <v>1.4879556E7</v>
      </c>
      <c r="D2905" s="1" t="s">
        <v>917</v>
      </c>
      <c r="E2905" s="1" t="s">
        <v>57</v>
      </c>
      <c r="F2905" s="1" t="s">
        <v>4901</v>
      </c>
      <c r="G2905" s="1" t="s">
        <v>14</v>
      </c>
      <c r="H2905" s="1">
        <v>8000000.0</v>
      </c>
      <c r="I2905" s="1">
        <v>7.3</v>
      </c>
      <c r="J2905" s="1">
        <f>(IMDB_Movies!$C2905-IMDB_Movies!$H2905)</f>
        <v>6879556</v>
      </c>
    </row>
    <row r="2906" ht="14.25" customHeight="1">
      <c r="A2906" s="1" t="s">
        <v>4902</v>
      </c>
      <c r="B2906" s="1">
        <v>101.0</v>
      </c>
      <c r="C2906" s="1">
        <v>3.4017854E7</v>
      </c>
      <c r="D2906" s="1" t="s">
        <v>57</v>
      </c>
      <c r="E2906" s="1" t="s">
        <v>57</v>
      </c>
      <c r="F2906" s="1" t="s">
        <v>4903</v>
      </c>
      <c r="G2906" s="1" t="s">
        <v>14</v>
      </c>
      <c r="H2906" s="1">
        <v>8500000.0</v>
      </c>
      <c r="I2906" s="1">
        <v>6.5</v>
      </c>
      <c r="J2906" s="1">
        <f>(IMDB_Movies!$C2906-IMDB_Movies!$H2906)</f>
        <v>25517854</v>
      </c>
    </row>
    <row r="2907" ht="14.25" customHeight="1">
      <c r="A2907" s="1" t="s">
        <v>4904</v>
      </c>
      <c r="B2907" s="1">
        <v>104.0</v>
      </c>
      <c r="C2907" s="1">
        <v>4273372.0</v>
      </c>
      <c r="D2907" s="1" t="s">
        <v>2592</v>
      </c>
      <c r="E2907" s="1" t="s">
        <v>70</v>
      </c>
      <c r="F2907" s="1" t="s">
        <v>4905</v>
      </c>
      <c r="G2907" s="1" t="s">
        <v>14</v>
      </c>
      <c r="H2907" s="1">
        <v>2.2E7</v>
      </c>
      <c r="I2907" s="1">
        <v>2.1</v>
      </c>
      <c r="J2907" s="1">
        <f>(IMDB_Movies!$C2907-IMDB_Movies!$H2907)</f>
        <v>-17726628</v>
      </c>
    </row>
    <row r="2908" ht="14.25" customHeight="1">
      <c r="A2908" s="1" t="s">
        <v>4505</v>
      </c>
      <c r="B2908" s="1">
        <v>119.0</v>
      </c>
      <c r="C2908" s="1">
        <v>4440055.0</v>
      </c>
      <c r="D2908" s="1" t="s">
        <v>2141</v>
      </c>
      <c r="E2908" s="1" t="s">
        <v>53</v>
      </c>
      <c r="F2908" s="1" t="s">
        <v>4906</v>
      </c>
      <c r="G2908" s="1" t="s">
        <v>14</v>
      </c>
      <c r="H2908" s="1">
        <v>8500000.0</v>
      </c>
      <c r="I2908" s="1">
        <v>7.0</v>
      </c>
      <c r="J2908" s="1">
        <f>(IMDB_Movies!$C2908-IMDB_Movies!$H2908)</f>
        <v>-4059945</v>
      </c>
    </row>
    <row r="2909" ht="14.25" customHeight="1">
      <c r="A2909" s="1" t="s">
        <v>4606</v>
      </c>
      <c r="B2909" s="1">
        <v>128.0</v>
      </c>
      <c r="C2909" s="1">
        <v>4018695.0</v>
      </c>
      <c r="D2909" s="1" t="s">
        <v>682</v>
      </c>
      <c r="E2909" s="1" t="s">
        <v>43</v>
      </c>
      <c r="F2909" s="1" t="s">
        <v>4907</v>
      </c>
      <c r="G2909" s="1" t="s">
        <v>102</v>
      </c>
      <c r="H2909" s="1">
        <v>1.2E7</v>
      </c>
      <c r="I2909" s="1">
        <v>8.0</v>
      </c>
      <c r="J2909" s="1">
        <f>(IMDB_Movies!$C2909-IMDB_Movies!$H2909)</f>
        <v>-7981305</v>
      </c>
    </row>
    <row r="2910" ht="14.25" customHeight="1">
      <c r="A2910" s="1" t="s">
        <v>3658</v>
      </c>
      <c r="B2910" s="1">
        <v>106.0</v>
      </c>
      <c r="C2910" s="1">
        <v>6262942.0</v>
      </c>
      <c r="D2910" s="1" t="s">
        <v>412</v>
      </c>
      <c r="E2910" s="1" t="s">
        <v>12</v>
      </c>
      <c r="F2910" s="1" t="s">
        <v>4908</v>
      </c>
      <c r="G2910" s="1" t="s">
        <v>14</v>
      </c>
      <c r="H2910" s="1">
        <v>9000000.0</v>
      </c>
      <c r="I2910" s="1">
        <v>6.9</v>
      </c>
      <c r="J2910" s="1">
        <f>(IMDB_Movies!$C2910-IMDB_Movies!$H2910)</f>
        <v>-2737058</v>
      </c>
    </row>
    <row r="2911" ht="14.25" customHeight="1">
      <c r="A2911" s="1" t="s">
        <v>4909</v>
      </c>
      <c r="B2911" s="1">
        <v>126.0</v>
      </c>
      <c r="C2911" s="1">
        <v>1997807.0</v>
      </c>
      <c r="D2911" s="1" t="s">
        <v>682</v>
      </c>
      <c r="E2911" s="1" t="s">
        <v>43</v>
      </c>
      <c r="F2911" s="1" t="s">
        <v>4910</v>
      </c>
      <c r="G2911" s="1" t="s">
        <v>14</v>
      </c>
      <c r="H2911" s="1">
        <v>8000000.0</v>
      </c>
      <c r="I2911" s="1">
        <v>7.1</v>
      </c>
      <c r="J2911" s="1">
        <f>(IMDB_Movies!$C2911-IMDB_Movies!$H2911)</f>
        <v>-6002193</v>
      </c>
    </row>
    <row r="2912" ht="14.25" customHeight="1">
      <c r="A2912" s="1" t="s">
        <v>4626</v>
      </c>
      <c r="B2912" s="1">
        <v>150.0</v>
      </c>
      <c r="C2912" s="1">
        <v>140244.0</v>
      </c>
      <c r="D2912" s="1" t="s">
        <v>4911</v>
      </c>
      <c r="E2912" s="1" t="s">
        <v>82</v>
      </c>
      <c r="F2912" s="1" t="s">
        <v>4912</v>
      </c>
      <c r="G2912" s="1" t="s">
        <v>14</v>
      </c>
      <c r="H2912" s="1">
        <v>8500000.0</v>
      </c>
      <c r="I2912" s="1">
        <v>6.7</v>
      </c>
      <c r="J2912" s="1">
        <f>(IMDB_Movies!$C2912-IMDB_Movies!$H2912)</f>
        <v>-8359756</v>
      </c>
    </row>
    <row r="2913" ht="14.25" customHeight="1">
      <c r="A2913" s="1" t="s">
        <v>658</v>
      </c>
      <c r="B2913" s="1">
        <v>178.0</v>
      </c>
      <c r="C2913" s="1">
        <v>1.0793E8</v>
      </c>
      <c r="D2913" s="1" t="s">
        <v>723</v>
      </c>
      <c r="E2913" s="1" t="s">
        <v>62</v>
      </c>
      <c r="F2913" s="1" t="s">
        <v>4913</v>
      </c>
      <c r="G2913" s="1" t="s">
        <v>14</v>
      </c>
      <c r="H2913" s="1">
        <v>8000000.0</v>
      </c>
      <c r="I2913" s="1">
        <v>8.9</v>
      </c>
      <c r="J2913" s="1">
        <f>(IMDB_Movies!$C2913-IMDB_Movies!$H2913)</f>
        <v>99930000</v>
      </c>
    </row>
    <row r="2914" ht="14.25" customHeight="1">
      <c r="A2914" s="1" t="s">
        <v>4914</v>
      </c>
      <c r="B2914" s="1">
        <v>117.0</v>
      </c>
      <c r="C2914" s="1">
        <v>3.2279955E7</v>
      </c>
      <c r="D2914" s="1" t="s">
        <v>790</v>
      </c>
      <c r="E2914" s="1" t="s">
        <v>62</v>
      </c>
      <c r="F2914" s="1" t="s">
        <v>4915</v>
      </c>
      <c r="G2914" s="1" t="s">
        <v>14</v>
      </c>
      <c r="H2914" s="1">
        <v>8500000.0</v>
      </c>
      <c r="I2914" s="1">
        <v>7.9</v>
      </c>
      <c r="J2914" s="1">
        <f>(IMDB_Movies!$C2914-IMDB_Movies!$H2914)</f>
        <v>23779955</v>
      </c>
    </row>
    <row r="2915" ht="14.25" customHeight="1">
      <c r="A2915" s="1" t="s">
        <v>1700</v>
      </c>
      <c r="B2915" s="1">
        <v>119.0</v>
      </c>
      <c r="C2915" s="1">
        <v>4992159.0</v>
      </c>
      <c r="D2915" s="1" t="s">
        <v>4069</v>
      </c>
      <c r="E2915" s="1" t="s">
        <v>57</v>
      </c>
      <c r="F2915" s="1" t="s">
        <v>4916</v>
      </c>
      <c r="G2915" s="1" t="s">
        <v>14</v>
      </c>
      <c r="H2915" s="1">
        <v>8550000.0</v>
      </c>
      <c r="I2915" s="1">
        <v>5.6</v>
      </c>
      <c r="J2915" s="1">
        <f>(IMDB_Movies!$C2915-IMDB_Movies!$H2915)</f>
        <v>-3557841</v>
      </c>
    </row>
    <row r="2916" ht="14.25" customHeight="1">
      <c r="A2916" s="1" t="s">
        <v>2434</v>
      </c>
      <c r="B2916" s="1">
        <v>174.0</v>
      </c>
      <c r="C2916" s="1">
        <v>1.63214286E8</v>
      </c>
      <c r="D2916" s="1" t="s">
        <v>4917</v>
      </c>
      <c r="E2916" s="1" t="s">
        <v>53</v>
      </c>
      <c r="F2916" s="1" t="s">
        <v>4918</v>
      </c>
      <c r="G2916" s="1" t="s">
        <v>14</v>
      </c>
      <c r="H2916" s="1">
        <v>8200000.0</v>
      </c>
      <c r="I2916" s="1">
        <v>8.0</v>
      </c>
      <c r="J2916" s="1">
        <f>(IMDB_Movies!$C2916-IMDB_Movies!$H2916)</f>
        <v>155014286</v>
      </c>
    </row>
    <row r="2917" ht="14.25" customHeight="1">
      <c r="A2917" s="1" t="s">
        <v>352</v>
      </c>
      <c r="B2917" s="1">
        <v>111.0</v>
      </c>
      <c r="C2917" s="1">
        <v>6.98E7</v>
      </c>
      <c r="D2917" s="1" t="s">
        <v>1277</v>
      </c>
      <c r="E2917" s="1" t="s">
        <v>57</v>
      </c>
      <c r="F2917" s="1" t="s">
        <v>4919</v>
      </c>
      <c r="G2917" s="1" t="s">
        <v>14</v>
      </c>
      <c r="H2917" s="1">
        <v>8000000.0</v>
      </c>
      <c r="I2917" s="1">
        <v>6.2</v>
      </c>
      <c r="J2917" s="1">
        <f>(IMDB_Movies!$C2917-IMDB_Movies!$H2917)</f>
        <v>61800000</v>
      </c>
    </row>
    <row r="2918" ht="14.25" customHeight="1">
      <c r="A2918" s="1" t="s">
        <v>4920</v>
      </c>
      <c r="B2918" s="1">
        <v>101.0</v>
      </c>
      <c r="C2918" s="1">
        <v>5.9889948E7</v>
      </c>
      <c r="D2918" s="1" t="s">
        <v>917</v>
      </c>
      <c r="E2918" s="1" t="s">
        <v>57</v>
      </c>
      <c r="F2918" s="1" t="s">
        <v>4921</v>
      </c>
      <c r="G2918" s="1" t="s">
        <v>14</v>
      </c>
      <c r="H2918" s="1">
        <v>8000000.0</v>
      </c>
      <c r="I2918" s="1">
        <v>7.9</v>
      </c>
      <c r="J2918" s="1">
        <f>(IMDB_Movies!$C2918-IMDB_Movies!$H2918)</f>
        <v>51889948</v>
      </c>
    </row>
    <row r="2919" ht="14.25" customHeight="1">
      <c r="A2919" s="1" t="s">
        <v>1360</v>
      </c>
      <c r="B2919" s="1">
        <v>89.0</v>
      </c>
      <c r="C2919" s="1">
        <v>5.2287414E7</v>
      </c>
      <c r="D2919" s="1" t="s">
        <v>2360</v>
      </c>
      <c r="E2919" s="1" t="s">
        <v>43</v>
      </c>
      <c r="F2919" s="1" t="s">
        <v>4922</v>
      </c>
      <c r="G2919" s="1" t="s">
        <v>14</v>
      </c>
      <c r="H2919" s="1">
        <v>8000000.0</v>
      </c>
      <c r="I2919" s="1">
        <v>8.1</v>
      </c>
      <c r="J2919" s="1">
        <f>(IMDB_Movies!$C2919-IMDB_Movies!$H2919)</f>
        <v>44287414</v>
      </c>
    </row>
    <row r="2920" ht="14.25" customHeight="1">
      <c r="A2920" s="1" t="s">
        <v>1815</v>
      </c>
      <c r="B2920" s="1">
        <v>113.0</v>
      </c>
      <c r="C2920" s="1">
        <v>4.5063889E7</v>
      </c>
      <c r="D2920" s="1" t="s">
        <v>1281</v>
      </c>
      <c r="E2920" s="1" t="s">
        <v>70</v>
      </c>
      <c r="F2920" s="1" t="s">
        <v>4923</v>
      </c>
      <c r="G2920" s="1" t="s">
        <v>14</v>
      </c>
      <c r="H2920" s="1">
        <v>8000000.0</v>
      </c>
      <c r="I2920" s="1">
        <v>7.6</v>
      </c>
      <c r="J2920" s="1">
        <f>(IMDB_Movies!$C2920-IMDB_Movies!$H2920)</f>
        <v>37063889</v>
      </c>
    </row>
    <row r="2921" ht="14.25" customHeight="1">
      <c r="A2921" s="1" t="s">
        <v>4924</v>
      </c>
      <c r="B2921" s="1">
        <v>95.0</v>
      </c>
      <c r="C2921" s="1">
        <v>4.0066497E7</v>
      </c>
      <c r="D2921" s="1" t="s">
        <v>2099</v>
      </c>
      <c r="E2921" s="1" t="s">
        <v>70</v>
      </c>
      <c r="F2921" s="1" t="s">
        <v>4925</v>
      </c>
      <c r="G2921" s="1" t="s">
        <v>14</v>
      </c>
      <c r="H2921" s="1">
        <v>8000000.0</v>
      </c>
      <c r="I2921" s="1">
        <v>3.5</v>
      </c>
      <c r="J2921" s="1">
        <f>(IMDB_Movies!$C2921-IMDB_Movies!$H2921)</f>
        <v>32066497</v>
      </c>
    </row>
    <row r="2922" ht="14.25" customHeight="1">
      <c r="A2922" s="1" t="s">
        <v>4926</v>
      </c>
      <c r="B2922" s="1">
        <v>112.0</v>
      </c>
      <c r="C2922" s="1">
        <v>3.65E7</v>
      </c>
      <c r="D2922" s="1" t="s">
        <v>644</v>
      </c>
      <c r="E2922" s="1" t="s">
        <v>53</v>
      </c>
      <c r="F2922" s="1" t="s">
        <v>4927</v>
      </c>
      <c r="G2922" s="1" t="s">
        <v>14</v>
      </c>
      <c r="H2922" s="1">
        <v>8000000.0</v>
      </c>
      <c r="I2922" s="1">
        <v>7.6</v>
      </c>
      <c r="J2922" s="1">
        <f>(IMDB_Movies!$C2922-IMDB_Movies!$H2922)</f>
        <v>28500000</v>
      </c>
    </row>
    <row r="2923" ht="14.25" customHeight="1">
      <c r="A2923" s="1" t="s">
        <v>4251</v>
      </c>
      <c r="B2923" s="1">
        <v>109.0</v>
      </c>
      <c r="C2923" s="1">
        <v>2.7362712E7</v>
      </c>
      <c r="D2923" s="1" t="s">
        <v>1964</v>
      </c>
      <c r="E2923" s="1" t="s">
        <v>57</v>
      </c>
      <c r="F2923" s="1" t="s">
        <v>4928</v>
      </c>
      <c r="G2923" s="1" t="s">
        <v>14</v>
      </c>
      <c r="H2923" s="1">
        <v>8000000.0</v>
      </c>
      <c r="I2923" s="1">
        <v>6.5</v>
      </c>
      <c r="J2923" s="1">
        <f>(IMDB_Movies!$C2923-IMDB_Movies!$H2923)</f>
        <v>19362712</v>
      </c>
    </row>
    <row r="2924" ht="14.25" customHeight="1">
      <c r="A2924" s="1" t="s">
        <v>4929</v>
      </c>
      <c r="B2924" s="1">
        <v>108.0</v>
      </c>
      <c r="C2924" s="1">
        <v>3.4746109E7</v>
      </c>
      <c r="D2924" s="1" t="s">
        <v>4930</v>
      </c>
      <c r="E2924" s="1" t="s">
        <v>57</v>
      </c>
      <c r="F2924" s="1" t="s">
        <v>4931</v>
      </c>
      <c r="G2924" s="1" t="s">
        <v>14</v>
      </c>
      <c r="H2924" s="1">
        <v>8000000.0</v>
      </c>
      <c r="I2924" s="1">
        <v>5.6</v>
      </c>
      <c r="J2924" s="1">
        <f>(IMDB_Movies!$C2924-IMDB_Movies!$H2924)</f>
        <v>26746109</v>
      </c>
    </row>
    <row r="2925" ht="14.25" customHeight="1">
      <c r="A2925" s="1" t="s">
        <v>2717</v>
      </c>
      <c r="B2925" s="1">
        <v>100.0</v>
      </c>
      <c r="C2925" s="1">
        <v>3.4963967E7</v>
      </c>
      <c r="D2925" s="1" t="s">
        <v>545</v>
      </c>
      <c r="E2925" s="1" t="s">
        <v>57</v>
      </c>
      <c r="F2925" s="1" t="s">
        <v>4932</v>
      </c>
      <c r="G2925" s="1" t="s">
        <v>14</v>
      </c>
      <c r="H2925" s="1">
        <v>8000000.0</v>
      </c>
      <c r="I2925" s="1">
        <v>7.7</v>
      </c>
      <c r="J2925" s="1">
        <f>(IMDB_Movies!$C2925-IMDB_Movies!$H2925)</f>
        <v>26963967</v>
      </c>
    </row>
    <row r="2926" ht="14.25" customHeight="1">
      <c r="A2926" s="1" t="s">
        <v>4933</v>
      </c>
      <c r="B2926" s="1">
        <v>90.0</v>
      </c>
      <c r="C2926" s="1">
        <v>2.5926543E7</v>
      </c>
      <c r="D2926" s="1" t="s">
        <v>1073</v>
      </c>
      <c r="E2926" s="1" t="s">
        <v>82</v>
      </c>
      <c r="F2926" s="1" t="s">
        <v>4934</v>
      </c>
      <c r="G2926" s="1" t="s">
        <v>14</v>
      </c>
      <c r="H2926" s="1">
        <v>8000000.0</v>
      </c>
      <c r="I2926" s="1">
        <v>5.2</v>
      </c>
      <c r="J2926" s="1">
        <f>(IMDB_Movies!$C2926-IMDB_Movies!$H2926)</f>
        <v>17926543</v>
      </c>
    </row>
    <row r="2927" ht="14.25" customHeight="1">
      <c r="A2927" s="1" t="s">
        <v>4935</v>
      </c>
      <c r="B2927" s="1">
        <v>94.0</v>
      </c>
      <c r="C2927" s="1">
        <v>2.6049082E7</v>
      </c>
      <c r="D2927" s="1" t="s">
        <v>631</v>
      </c>
      <c r="E2927" s="1" t="s">
        <v>57</v>
      </c>
      <c r="F2927" s="1" t="s">
        <v>4936</v>
      </c>
      <c r="G2927" s="1" t="s">
        <v>14</v>
      </c>
      <c r="H2927" s="1">
        <v>8000000.0</v>
      </c>
      <c r="I2927" s="1">
        <v>6.1</v>
      </c>
      <c r="J2927" s="1">
        <f>(IMDB_Movies!$C2927-IMDB_Movies!$H2927)</f>
        <v>18049082</v>
      </c>
    </row>
    <row r="2928" ht="14.25" customHeight="1">
      <c r="A2928" s="1" t="s">
        <v>355</v>
      </c>
      <c r="B2928" s="1">
        <v>111.0</v>
      </c>
      <c r="C2928" s="1">
        <v>2.2551E7</v>
      </c>
      <c r="D2928" s="1" t="s">
        <v>545</v>
      </c>
      <c r="E2928" s="1" t="s">
        <v>57</v>
      </c>
      <c r="F2928" s="1" t="s">
        <v>4937</v>
      </c>
      <c r="G2928" s="1" t="s">
        <v>14</v>
      </c>
      <c r="H2928" s="1">
        <v>8000000.0</v>
      </c>
      <c r="I2928" s="1">
        <v>7.4</v>
      </c>
      <c r="J2928" s="1">
        <f>(IMDB_Movies!$C2928-IMDB_Movies!$H2928)</f>
        <v>14551000</v>
      </c>
    </row>
    <row r="2929" ht="14.25" customHeight="1">
      <c r="A2929" s="1" t="s">
        <v>4938</v>
      </c>
      <c r="B2929" s="1">
        <v>142.0</v>
      </c>
      <c r="C2929" s="1">
        <v>2.28E7</v>
      </c>
      <c r="D2929" s="1" t="s">
        <v>19</v>
      </c>
      <c r="E2929" s="1" t="s">
        <v>12</v>
      </c>
      <c r="F2929" s="1" t="s">
        <v>4939</v>
      </c>
      <c r="G2929" s="1" t="s">
        <v>14</v>
      </c>
      <c r="H2929" s="1">
        <v>7000000.0</v>
      </c>
      <c r="I2929" s="1">
        <v>6.8</v>
      </c>
      <c r="J2929" s="1">
        <f>(IMDB_Movies!$C2929-IMDB_Movies!$H2929)</f>
        <v>15800000</v>
      </c>
    </row>
    <row r="2930" ht="14.25" customHeight="1">
      <c r="A2930" s="1" t="s">
        <v>2132</v>
      </c>
      <c r="B2930" s="1">
        <v>107.0</v>
      </c>
      <c r="C2930" s="1">
        <v>1.8090181E7</v>
      </c>
      <c r="D2930" s="1" t="s">
        <v>960</v>
      </c>
      <c r="E2930" s="1" t="s">
        <v>78</v>
      </c>
      <c r="F2930" s="1" t="s">
        <v>4940</v>
      </c>
      <c r="G2930" s="1" t="s">
        <v>14</v>
      </c>
      <c r="H2930" s="1">
        <v>8000000.0</v>
      </c>
      <c r="I2930" s="1">
        <v>6.4</v>
      </c>
      <c r="J2930" s="1">
        <f>(IMDB_Movies!$C2930-IMDB_Movies!$H2930)</f>
        <v>10090181</v>
      </c>
    </row>
    <row r="2931" ht="14.25" customHeight="1">
      <c r="A2931" s="1" t="s">
        <v>2005</v>
      </c>
      <c r="B2931" s="1">
        <v>91.0</v>
      </c>
      <c r="C2931" s="1">
        <v>1.7843379E7</v>
      </c>
      <c r="D2931" s="1" t="s">
        <v>545</v>
      </c>
      <c r="E2931" s="1" t="s">
        <v>57</v>
      </c>
      <c r="F2931" s="1" t="s">
        <v>4941</v>
      </c>
      <c r="G2931" s="1" t="s">
        <v>14</v>
      </c>
      <c r="H2931" s="1">
        <v>8000000.0</v>
      </c>
      <c r="I2931" s="1">
        <v>5.7</v>
      </c>
      <c r="J2931" s="1">
        <f>(IMDB_Movies!$C2931-IMDB_Movies!$H2931)</f>
        <v>9843379</v>
      </c>
    </row>
    <row r="2932" ht="14.25" customHeight="1">
      <c r="A2932" s="1" t="s">
        <v>4447</v>
      </c>
      <c r="B2932" s="1">
        <v>82.0</v>
      </c>
      <c r="C2932" s="1">
        <v>1.727898E7</v>
      </c>
      <c r="D2932" s="1" t="s">
        <v>407</v>
      </c>
      <c r="E2932" s="1" t="s">
        <v>57</v>
      </c>
      <c r="F2932" s="1" t="s">
        <v>4942</v>
      </c>
      <c r="G2932" s="1" t="s">
        <v>14</v>
      </c>
      <c r="H2932" s="1">
        <v>8000000.0</v>
      </c>
      <c r="I2932" s="1">
        <v>6.7</v>
      </c>
      <c r="J2932" s="1">
        <f>(IMDB_Movies!$C2932-IMDB_Movies!$H2932)</f>
        <v>9278980</v>
      </c>
    </row>
    <row r="2933" ht="14.25" customHeight="1">
      <c r="A2933" s="1" t="s">
        <v>4943</v>
      </c>
      <c r="B2933" s="1">
        <v>97.0</v>
      </c>
      <c r="C2933" s="1">
        <v>1.6699684E7</v>
      </c>
      <c r="D2933" s="1" t="s">
        <v>631</v>
      </c>
      <c r="E2933" s="1" t="s">
        <v>57</v>
      </c>
      <c r="F2933" s="1" t="s">
        <v>4944</v>
      </c>
      <c r="G2933" s="1" t="s">
        <v>14</v>
      </c>
      <c r="H2933" s="1">
        <v>8000000.0</v>
      </c>
      <c r="I2933" s="1">
        <v>5.6</v>
      </c>
      <c r="J2933" s="1">
        <f>(IMDB_Movies!$C2933-IMDB_Movies!$H2933)</f>
        <v>8699684</v>
      </c>
    </row>
    <row r="2934" ht="14.25" customHeight="1">
      <c r="A2934" s="1" t="s">
        <v>4945</v>
      </c>
      <c r="B2934" s="1">
        <v>102.0</v>
      </c>
      <c r="C2934" s="1">
        <v>1.5047419E7</v>
      </c>
      <c r="D2934" s="1" t="s">
        <v>723</v>
      </c>
      <c r="E2934" s="1" t="s">
        <v>62</v>
      </c>
      <c r="F2934" s="1" t="s">
        <v>4946</v>
      </c>
      <c r="G2934" s="1" t="s">
        <v>14</v>
      </c>
      <c r="H2934" s="1">
        <v>7000000.0</v>
      </c>
      <c r="I2934" s="1">
        <v>7.6</v>
      </c>
      <c r="J2934" s="1">
        <f>(IMDB_Movies!$C2934-IMDB_Movies!$H2934)</f>
        <v>8047419</v>
      </c>
    </row>
    <row r="2935" ht="14.25" customHeight="1">
      <c r="A2935" s="1" t="s">
        <v>2934</v>
      </c>
      <c r="B2935" s="1">
        <v>93.0</v>
      </c>
      <c r="C2935" s="1">
        <v>1.4015786E7</v>
      </c>
      <c r="D2935" s="1" t="s">
        <v>129</v>
      </c>
      <c r="E2935" s="1" t="s">
        <v>70</v>
      </c>
      <c r="F2935" s="1" t="s">
        <v>4947</v>
      </c>
      <c r="G2935" s="1" t="s">
        <v>14</v>
      </c>
      <c r="H2935" s="1">
        <v>5000000.0</v>
      </c>
      <c r="I2935" s="1">
        <v>6.5</v>
      </c>
      <c r="J2935" s="1">
        <f>(IMDB_Movies!$C2935-IMDB_Movies!$H2935)</f>
        <v>9015786</v>
      </c>
    </row>
    <row r="2936" ht="14.25" customHeight="1">
      <c r="A2936" s="1" t="s">
        <v>4948</v>
      </c>
      <c r="B2936" s="1">
        <v>138.0</v>
      </c>
      <c r="C2936" s="1">
        <v>1.0269307E7</v>
      </c>
      <c r="D2936" s="1" t="s">
        <v>185</v>
      </c>
      <c r="E2936" s="1" t="s">
        <v>12</v>
      </c>
      <c r="F2936" s="1" t="s">
        <v>4949</v>
      </c>
      <c r="G2936" s="1" t="s">
        <v>14</v>
      </c>
      <c r="H2936" s="1">
        <v>8000000.0</v>
      </c>
      <c r="I2936" s="1">
        <v>6.3</v>
      </c>
      <c r="J2936" s="1">
        <f>(IMDB_Movies!$C2936-IMDB_Movies!$H2936)</f>
        <v>2269307</v>
      </c>
    </row>
    <row r="2937" ht="14.25" customHeight="1">
      <c r="A2937" s="1" t="s">
        <v>4950</v>
      </c>
      <c r="B2937" s="1">
        <v>93.0</v>
      </c>
      <c r="C2937" s="1">
        <v>1.7536788E7</v>
      </c>
      <c r="D2937" s="1" t="s">
        <v>545</v>
      </c>
      <c r="E2937" s="1" t="s">
        <v>57</v>
      </c>
      <c r="F2937" s="1" t="s">
        <v>4951</v>
      </c>
      <c r="G2937" s="1" t="s">
        <v>14</v>
      </c>
      <c r="H2937" s="1">
        <v>8000000.0</v>
      </c>
      <c r="I2937" s="1">
        <v>7.1</v>
      </c>
      <c r="J2937" s="1">
        <f>(IMDB_Movies!$C2937-IMDB_Movies!$H2937)</f>
        <v>9536788</v>
      </c>
    </row>
    <row r="2938" ht="14.25" customHeight="1">
      <c r="A2938" s="1" t="s">
        <v>1311</v>
      </c>
      <c r="B2938" s="1">
        <v>92.0</v>
      </c>
      <c r="C2938" s="1">
        <v>5.8401464E7</v>
      </c>
      <c r="D2938" s="1" t="s">
        <v>631</v>
      </c>
      <c r="E2938" s="1" t="s">
        <v>57</v>
      </c>
      <c r="F2938" s="1" t="s">
        <v>4952</v>
      </c>
      <c r="G2938" s="1" t="s">
        <v>14</v>
      </c>
      <c r="H2938" s="1">
        <v>8000000.0</v>
      </c>
      <c r="I2938" s="1">
        <v>7.1</v>
      </c>
      <c r="J2938" s="1">
        <f>(IMDB_Movies!$C2938-IMDB_Movies!$H2938)</f>
        <v>50401464</v>
      </c>
    </row>
    <row r="2939" ht="14.25" customHeight="1">
      <c r="A2939" s="1" t="s">
        <v>2996</v>
      </c>
      <c r="B2939" s="1">
        <v>92.0</v>
      </c>
      <c r="C2939" s="1">
        <v>8279017.0</v>
      </c>
      <c r="D2939" s="1" t="s">
        <v>4953</v>
      </c>
      <c r="E2939" s="1" t="s">
        <v>70</v>
      </c>
      <c r="F2939" s="1" t="s">
        <v>4954</v>
      </c>
      <c r="G2939" s="1" t="s">
        <v>14</v>
      </c>
      <c r="H2939" s="1">
        <v>8000000.0</v>
      </c>
      <c r="I2939" s="1">
        <v>6.9</v>
      </c>
      <c r="J2939" s="1">
        <f>(IMDB_Movies!$C2939-IMDB_Movies!$H2939)</f>
        <v>279017</v>
      </c>
    </row>
    <row r="2940" ht="14.25" customHeight="1">
      <c r="A2940" s="1" t="s">
        <v>3928</v>
      </c>
      <c r="B2940" s="1">
        <v>104.0</v>
      </c>
      <c r="C2940" s="1">
        <v>1.0106233E7</v>
      </c>
      <c r="D2940" s="1" t="s">
        <v>917</v>
      </c>
      <c r="E2940" s="1" t="s">
        <v>57</v>
      </c>
      <c r="F2940" s="1" t="s">
        <v>4955</v>
      </c>
      <c r="G2940" s="1" t="s">
        <v>14</v>
      </c>
      <c r="H2940" s="1">
        <v>8000000.0</v>
      </c>
      <c r="I2940" s="1">
        <v>5.4</v>
      </c>
      <c r="J2940" s="1">
        <f>(IMDB_Movies!$C2940-IMDB_Movies!$H2940)</f>
        <v>2106233</v>
      </c>
    </row>
    <row r="2941" ht="14.25" customHeight="1">
      <c r="A2941" s="1" t="s">
        <v>3560</v>
      </c>
      <c r="B2941" s="1">
        <v>89.0</v>
      </c>
      <c r="C2941" s="1">
        <v>4692814.0</v>
      </c>
      <c r="D2941" s="1" t="s">
        <v>57</v>
      </c>
      <c r="E2941" s="1" t="s">
        <v>57</v>
      </c>
      <c r="F2941" s="1" t="s">
        <v>4956</v>
      </c>
      <c r="G2941" s="1" t="s">
        <v>14</v>
      </c>
      <c r="H2941" s="1">
        <v>8000000.0</v>
      </c>
      <c r="I2941" s="1">
        <v>5.1</v>
      </c>
      <c r="J2941" s="1">
        <f>(IMDB_Movies!$C2941-IMDB_Movies!$H2941)</f>
        <v>-3307186</v>
      </c>
    </row>
    <row r="2942" ht="14.25" customHeight="1">
      <c r="A2942" s="1" t="s">
        <v>4957</v>
      </c>
      <c r="B2942" s="1">
        <v>92.0</v>
      </c>
      <c r="C2942" s="1">
        <v>5018450.0</v>
      </c>
      <c r="D2942" s="1" t="s">
        <v>1277</v>
      </c>
      <c r="E2942" s="1" t="s">
        <v>57</v>
      </c>
      <c r="F2942" s="1" t="s">
        <v>4958</v>
      </c>
      <c r="G2942" s="1" t="s">
        <v>14</v>
      </c>
      <c r="H2942" s="1">
        <v>8000000.0</v>
      </c>
      <c r="I2942" s="1">
        <v>5.3</v>
      </c>
      <c r="J2942" s="1">
        <f>(IMDB_Movies!$C2942-IMDB_Movies!$H2942)</f>
        <v>-2981550</v>
      </c>
    </row>
    <row r="2943" ht="14.25" customHeight="1">
      <c r="A2943" s="1" t="s">
        <v>4959</v>
      </c>
      <c r="B2943" s="1">
        <v>90.0</v>
      </c>
      <c r="C2943" s="1">
        <v>3442820.0</v>
      </c>
      <c r="D2943" s="1" t="s">
        <v>4960</v>
      </c>
      <c r="E2943" s="1" t="s">
        <v>48</v>
      </c>
      <c r="F2943" s="1" t="s">
        <v>4961</v>
      </c>
      <c r="G2943" s="1" t="s">
        <v>14</v>
      </c>
      <c r="H2943" s="1">
        <v>8000000.0</v>
      </c>
      <c r="I2943" s="1">
        <v>7.3</v>
      </c>
      <c r="J2943" s="1">
        <f>(IMDB_Movies!$C2943-IMDB_Movies!$H2943)</f>
        <v>-4557180</v>
      </c>
    </row>
    <row r="2944" ht="14.25" customHeight="1">
      <c r="A2944" s="1" t="s">
        <v>3645</v>
      </c>
      <c r="B2944" s="1">
        <v>129.0</v>
      </c>
      <c r="C2944" s="1">
        <v>3205244.0</v>
      </c>
      <c r="D2944" s="1" t="s">
        <v>917</v>
      </c>
      <c r="E2944" s="1" t="s">
        <v>57</v>
      </c>
      <c r="F2944" s="1" t="s">
        <v>4962</v>
      </c>
      <c r="G2944" s="1" t="s">
        <v>14</v>
      </c>
      <c r="H2944" s="1">
        <v>1.0E7</v>
      </c>
      <c r="I2944" s="1">
        <v>7.3</v>
      </c>
      <c r="J2944" s="1">
        <f>(IMDB_Movies!$C2944-IMDB_Movies!$H2944)</f>
        <v>-6794756</v>
      </c>
    </row>
    <row r="2945" ht="14.25" customHeight="1">
      <c r="A2945" s="1" t="s">
        <v>4963</v>
      </c>
      <c r="B2945" s="1">
        <v>111.0</v>
      </c>
      <c r="C2945" s="1">
        <v>3076425.0</v>
      </c>
      <c r="D2945" s="1" t="s">
        <v>4964</v>
      </c>
      <c r="E2945" s="1" t="s">
        <v>57</v>
      </c>
      <c r="F2945" s="1" t="s">
        <v>4965</v>
      </c>
      <c r="G2945" s="1" t="s">
        <v>90</v>
      </c>
      <c r="H2945" s="1">
        <v>8000000.0</v>
      </c>
      <c r="I2945" s="1">
        <v>7.1</v>
      </c>
      <c r="J2945" s="1">
        <f>(IMDB_Movies!$C2945-IMDB_Movies!$H2945)</f>
        <v>-4923575</v>
      </c>
    </row>
    <row r="2946" ht="14.25" customHeight="1">
      <c r="A2946" s="1" t="s">
        <v>4119</v>
      </c>
      <c r="B2946" s="1">
        <v>79.0</v>
      </c>
      <c r="C2946" s="1">
        <v>2275557.0</v>
      </c>
      <c r="D2946" s="1" t="s">
        <v>212</v>
      </c>
      <c r="E2946" s="1" t="s">
        <v>12</v>
      </c>
      <c r="F2946" s="1" t="s">
        <v>4966</v>
      </c>
      <c r="G2946" s="1" t="s">
        <v>14</v>
      </c>
      <c r="H2946" s="1">
        <v>8000000.0</v>
      </c>
      <c r="I2946" s="1">
        <v>6.0</v>
      </c>
      <c r="J2946" s="1">
        <f>(IMDB_Movies!$C2946-IMDB_Movies!$H2946)</f>
        <v>-5724443</v>
      </c>
    </row>
    <row r="2947" ht="14.25" customHeight="1">
      <c r="A2947" s="1" t="s">
        <v>1704</v>
      </c>
      <c r="B2947" s="1">
        <v>104.0</v>
      </c>
      <c r="C2947" s="1">
        <v>1789892.0</v>
      </c>
      <c r="D2947" s="1" t="s">
        <v>407</v>
      </c>
      <c r="E2947" s="1" t="s">
        <v>57</v>
      </c>
      <c r="F2947" s="1" t="s">
        <v>4967</v>
      </c>
      <c r="G2947" s="1" t="s">
        <v>14</v>
      </c>
      <c r="H2947" s="1">
        <v>8000000.0</v>
      </c>
      <c r="I2947" s="1">
        <v>6.6</v>
      </c>
      <c r="J2947" s="1">
        <f>(IMDB_Movies!$C2947-IMDB_Movies!$H2947)</f>
        <v>-6210108</v>
      </c>
    </row>
    <row r="2948" ht="14.25" customHeight="1">
      <c r="A2948" s="1" t="s">
        <v>4968</v>
      </c>
      <c r="B2948" s="1">
        <v>101.0</v>
      </c>
      <c r="C2948" s="1">
        <v>6350058.0</v>
      </c>
      <c r="D2948" s="1" t="s">
        <v>545</v>
      </c>
      <c r="E2948" s="1" t="s">
        <v>57</v>
      </c>
      <c r="F2948" s="1" t="s">
        <v>4969</v>
      </c>
      <c r="G2948" s="1" t="s">
        <v>14</v>
      </c>
      <c r="H2948" s="1">
        <v>8000000.0</v>
      </c>
      <c r="I2948" s="1">
        <v>7.2</v>
      </c>
      <c r="J2948" s="1">
        <f>(IMDB_Movies!$C2948-IMDB_Movies!$H2948)</f>
        <v>-1649942</v>
      </c>
    </row>
    <row r="2949" ht="14.25" customHeight="1">
      <c r="A2949" s="1" t="s">
        <v>3160</v>
      </c>
      <c r="B2949" s="1">
        <v>113.0</v>
      </c>
      <c r="C2949" s="1">
        <v>1094798.0</v>
      </c>
      <c r="D2949" s="1" t="s">
        <v>1085</v>
      </c>
      <c r="E2949" s="1" t="s">
        <v>53</v>
      </c>
      <c r="F2949" s="1" t="s">
        <v>4970</v>
      </c>
      <c r="G2949" s="1" t="s">
        <v>14</v>
      </c>
      <c r="H2949" s="1">
        <v>7200000.0</v>
      </c>
      <c r="I2949" s="1">
        <v>7.2</v>
      </c>
      <c r="J2949" s="1">
        <f>(IMDB_Movies!$C2949-IMDB_Movies!$H2949)</f>
        <v>-6105202</v>
      </c>
    </row>
    <row r="2950" ht="14.25" customHeight="1">
      <c r="A2950" s="1" t="s">
        <v>3727</v>
      </c>
      <c r="B2950" s="1">
        <v>92.0</v>
      </c>
      <c r="C2950" s="1">
        <v>1071240.0</v>
      </c>
      <c r="D2950" s="1" t="s">
        <v>586</v>
      </c>
      <c r="E2950" s="1" t="s">
        <v>53</v>
      </c>
      <c r="F2950" s="1" t="s">
        <v>4971</v>
      </c>
      <c r="G2950" s="1" t="s">
        <v>14</v>
      </c>
      <c r="H2950" s="1">
        <v>8000000.0</v>
      </c>
      <c r="I2950" s="1">
        <v>6.9</v>
      </c>
      <c r="J2950" s="1">
        <f>(IMDB_Movies!$C2950-IMDB_Movies!$H2950)</f>
        <v>-6928760</v>
      </c>
    </row>
    <row r="2951" ht="14.25" customHeight="1">
      <c r="A2951" s="1" t="s">
        <v>4972</v>
      </c>
      <c r="B2951" s="1">
        <v>106.0</v>
      </c>
      <c r="C2951" s="1">
        <v>532190.0</v>
      </c>
      <c r="D2951" s="1" t="s">
        <v>2330</v>
      </c>
      <c r="E2951" s="1" t="s">
        <v>53</v>
      </c>
      <c r="F2951" s="1" t="s">
        <v>4973</v>
      </c>
      <c r="G2951" s="1" t="s">
        <v>14</v>
      </c>
      <c r="H2951" s="1">
        <v>8000000.0</v>
      </c>
      <c r="I2951" s="1">
        <v>6.8</v>
      </c>
      <c r="J2951" s="1">
        <f>(IMDB_Movies!$C2951-IMDB_Movies!$H2951)</f>
        <v>-7467810</v>
      </c>
    </row>
    <row r="2952" ht="14.25" customHeight="1">
      <c r="A2952" s="1" t="s">
        <v>4974</v>
      </c>
      <c r="B2952" s="1">
        <v>75.0</v>
      </c>
      <c r="C2952" s="1">
        <v>686383.0</v>
      </c>
      <c r="D2952" s="1" t="s">
        <v>282</v>
      </c>
      <c r="E2952" s="1" t="s">
        <v>43</v>
      </c>
      <c r="F2952" s="1" t="s">
        <v>4975</v>
      </c>
      <c r="G2952" s="1" t="s">
        <v>14</v>
      </c>
      <c r="H2952" s="1">
        <v>6500000.0</v>
      </c>
      <c r="I2952" s="1">
        <v>7.7</v>
      </c>
      <c r="J2952" s="1">
        <f>(IMDB_Movies!$C2952-IMDB_Movies!$H2952)</f>
        <v>-5813617</v>
      </c>
    </row>
    <row r="2953" ht="14.25" customHeight="1">
      <c r="A2953" s="1" t="s">
        <v>4976</v>
      </c>
      <c r="B2953" s="1">
        <v>104.0</v>
      </c>
      <c r="C2953" s="1">
        <v>1.6168741E7</v>
      </c>
      <c r="D2953" s="1" t="s">
        <v>2099</v>
      </c>
      <c r="E2953" s="1" t="s">
        <v>70</v>
      </c>
      <c r="F2953" s="1" t="s">
        <v>4977</v>
      </c>
      <c r="G2953" s="1" t="s">
        <v>14</v>
      </c>
      <c r="H2953" s="1">
        <v>8000000.0</v>
      </c>
      <c r="I2953" s="1">
        <v>7.4</v>
      </c>
      <c r="J2953" s="1">
        <f>(IMDB_Movies!$C2953-IMDB_Movies!$H2953)</f>
        <v>8168741</v>
      </c>
    </row>
    <row r="2954" ht="14.25" customHeight="1">
      <c r="A2954" s="1" t="s">
        <v>4978</v>
      </c>
      <c r="B2954" s="1">
        <v>108.0</v>
      </c>
      <c r="C2954" s="1">
        <v>568695.0</v>
      </c>
      <c r="D2954" s="1" t="s">
        <v>2926</v>
      </c>
      <c r="E2954" s="1" t="s">
        <v>70</v>
      </c>
      <c r="F2954" s="1" t="s">
        <v>4979</v>
      </c>
      <c r="G2954" s="1" t="s">
        <v>14</v>
      </c>
      <c r="H2954" s="1">
        <v>8000000.0</v>
      </c>
      <c r="I2954" s="1">
        <v>6.5</v>
      </c>
      <c r="J2954" s="1">
        <f>(IMDB_Movies!$C2954-IMDB_Movies!$H2954)</f>
        <v>-7431305</v>
      </c>
    </row>
    <row r="2955" ht="14.25" customHeight="1">
      <c r="A2955" s="1" t="s">
        <v>4980</v>
      </c>
      <c r="B2955" s="1">
        <v>99.0</v>
      </c>
      <c r="C2955" s="1">
        <v>398420.0</v>
      </c>
      <c r="D2955" s="1" t="s">
        <v>723</v>
      </c>
      <c r="E2955" s="1" t="s">
        <v>62</v>
      </c>
      <c r="F2955" s="1" t="s">
        <v>4981</v>
      </c>
      <c r="G2955" s="1" t="s">
        <v>14</v>
      </c>
      <c r="H2955" s="1">
        <v>8000000.0</v>
      </c>
      <c r="I2955" s="1">
        <v>6.4</v>
      </c>
      <c r="J2955" s="1">
        <f>(IMDB_Movies!$C2955-IMDB_Movies!$H2955)</f>
        <v>-7601580</v>
      </c>
    </row>
    <row r="2956" ht="14.25" customHeight="1">
      <c r="A2956" s="1" t="s">
        <v>4982</v>
      </c>
      <c r="B2956" s="1">
        <v>109.0</v>
      </c>
      <c r="C2956" s="1">
        <v>336456.0</v>
      </c>
      <c r="D2956" s="1" t="s">
        <v>4983</v>
      </c>
      <c r="E2956" s="1" t="s">
        <v>57</v>
      </c>
      <c r="F2956" s="1" t="s">
        <v>4984</v>
      </c>
      <c r="G2956" s="1" t="s">
        <v>14</v>
      </c>
      <c r="H2956" s="1">
        <v>8000000.0</v>
      </c>
      <c r="I2956" s="1">
        <v>5.6</v>
      </c>
      <c r="J2956" s="1">
        <f>(IMDB_Movies!$C2956-IMDB_Movies!$H2956)</f>
        <v>-7663544</v>
      </c>
    </row>
    <row r="2957" ht="14.25" customHeight="1">
      <c r="A2957" s="1" t="s">
        <v>4985</v>
      </c>
      <c r="B2957" s="1">
        <v>93.0</v>
      </c>
      <c r="C2957" s="1">
        <v>298110.0</v>
      </c>
      <c r="D2957" s="1" t="s">
        <v>4510</v>
      </c>
      <c r="E2957" s="1" t="s">
        <v>57</v>
      </c>
      <c r="F2957" s="1" t="s">
        <v>4986</v>
      </c>
      <c r="G2957" s="1" t="s">
        <v>14</v>
      </c>
      <c r="H2957" s="1">
        <v>8000000.0</v>
      </c>
      <c r="I2957" s="1">
        <v>6.8</v>
      </c>
      <c r="J2957" s="1">
        <f>(IMDB_Movies!$C2957-IMDB_Movies!$H2957)</f>
        <v>-7701890</v>
      </c>
    </row>
    <row r="2958" ht="14.25" customHeight="1">
      <c r="A2958" s="1" t="s">
        <v>4987</v>
      </c>
      <c r="B2958" s="1">
        <v>99.0</v>
      </c>
      <c r="C2958" s="1">
        <v>127144.0</v>
      </c>
      <c r="D2958" s="1" t="s">
        <v>545</v>
      </c>
      <c r="E2958" s="1" t="s">
        <v>57</v>
      </c>
      <c r="F2958" s="1" t="s">
        <v>4988</v>
      </c>
      <c r="G2958" s="1" t="s">
        <v>14</v>
      </c>
      <c r="H2958" s="1">
        <v>8000000.0</v>
      </c>
      <c r="I2958" s="1">
        <v>5.5</v>
      </c>
      <c r="J2958" s="1">
        <f>(IMDB_Movies!$C2958-IMDB_Movies!$H2958)</f>
        <v>-7872856</v>
      </c>
    </row>
    <row r="2959" ht="14.25" customHeight="1">
      <c r="A2959" s="1" t="s">
        <v>2337</v>
      </c>
      <c r="B2959" s="1">
        <v>98.0</v>
      </c>
      <c r="C2959" s="1">
        <v>117190.0</v>
      </c>
      <c r="D2959" s="1" t="s">
        <v>653</v>
      </c>
      <c r="E2959" s="1" t="s">
        <v>12</v>
      </c>
      <c r="F2959" s="1" t="s">
        <v>4989</v>
      </c>
      <c r="G2959" s="1" t="s">
        <v>14</v>
      </c>
      <c r="H2959" s="1">
        <v>8000000.0</v>
      </c>
      <c r="I2959" s="1">
        <v>6.9</v>
      </c>
      <c r="J2959" s="1">
        <f>(IMDB_Movies!$C2959-IMDB_Movies!$H2959)</f>
        <v>-7882810</v>
      </c>
    </row>
    <row r="2960" ht="14.25" customHeight="1">
      <c r="A2960" s="1" t="s">
        <v>4990</v>
      </c>
      <c r="B2960" s="1">
        <v>95.0</v>
      </c>
      <c r="C2960" s="1">
        <v>108662.0</v>
      </c>
      <c r="D2960" s="1" t="s">
        <v>2283</v>
      </c>
      <c r="E2960" s="1" t="s">
        <v>62</v>
      </c>
      <c r="F2960" s="1" t="s">
        <v>4991</v>
      </c>
      <c r="G2960" s="1" t="s">
        <v>14</v>
      </c>
      <c r="H2960" s="1">
        <v>8000000.0</v>
      </c>
      <c r="I2960" s="1">
        <v>6.0</v>
      </c>
      <c r="J2960" s="1">
        <f>(IMDB_Movies!$C2960-IMDB_Movies!$H2960)</f>
        <v>-7891338</v>
      </c>
    </row>
    <row r="2961" ht="14.25" customHeight="1">
      <c r="A2961" s="1" t="s">
        <v>4992</v>
      </c>
      <c r="B2961" s="1">
        <v>107.0</v>
      </c>
      <c r="C2961" s="1">
        <v>53481.0</v>
      </c>
      <c r="D2961" s="1" t="s">
        <v>790</v>
      </c>
      <c r="E2961" s="1" t="s">
        <v>62</v>
      </c>
      <c r="F2961" s="1" t="s">
        <v>4993</v>
      </c>
      <c r="G2961" s="1" t="s">
        <v>14</v>
      </c>
      <c r="H2961" s="1">
        <v>8000000.0</v>
      </c>
      <c r="I2961" s="1">
        <v>6.4</v>
      </c>
      <c r="J2961" s="1">
        <f>(IMDB_Movies!$C2961-IMDB_Movies!$H2961)</f>
        <v>-7946519</v>
      </c>
    </row>
    <row r="2962" ht="14.25" customHeight="1">
      <c r="A2962" s="1" t="s">
        <v>4994</v>
      </c>
      <c r="B2962" s="1">
        <v>102.0</v>
      </c>
      <c r="C2962" s="1">
        <v>23106.0</v>
      </c>
      <c r="D2962" s="1" t="s">
        <v>1105</v>
      </c>
      <c r="E2962" s="1" t="s">
        <v>57</v>
      </c>
      <c r="F2962" s="1" t="s">
        <v>4995</v>
      </c>
      <c r="G2962" s="1" t="s">
        <v>14</v>
      </c>
      <c r="H2962" s="1">
        <v>5.0E7</v>
      </c>
      <c r="I2962" s="1">
        <v>6.6</v>
      </c>
      <c r="J2962" s="1">
        <f>(IMDB_Movies!$C2962-IMDB_Movies!$H2962)</f>
        <v>-49976894</v>
      </c>
    </row>
    <row r="2963" ht="14.25" customHeight="1">
      <c r="A2963" s="1" t="s">
        <v>4996</v>
      </c>
      <c r="B2963" s="1">
        <v>97.0</v>
      </c>
      <c r="C2963" s="1">
        <v>52961.0</v>
      </c>
      <c r="D2963" s="1" t="s">
        <v>70</v>
      </c>
      <c r="E2963" s="1" t="s">
        <v>70</v>
      </c>
      <c r="F2963" s="1" t="s">
        <v>4997</v>
      </c>
      <c r="G2963" s="1" t="s">
        <v>14</v>
      </c>
      <c r="H2963" s="1">
        <v>8000000.0</v>
      </c>
      <c r="I2963" s="1">
        <v>5.3</v>
      </c>
      <c r="J2963" s="1">
        <f>(IMDB_Movies!$C2963-IMDB_Movies!$H2963)</f>
        <v>-7947039</v>
      </c>
    </row>
    <row r="2964" ht="14.25" customHeight="1">
      <c r="A2964" s="1" t="s">
        <v>3689</v>
      </c>
      <c r="B2964" s="1">
        <v>124.0</v>
      </c>
      <c r="C2964" s="1">
        <v>439162.0</v>
      </c>
      <c r="D2964" s="1" t="s">
        <v>4998</v>
      </c>
      <c r="E2964" s="1" t="s">
        <v>12</v>
      </c>
      <c r="F2964" s="1" t="s">
        <v>4999</v>
      </c>
      <c r="G2964" s="1" t="s">
        <v>124</v>
      </c>
      <c r="H2964" s="1">
        <v>1.1E9</v>
      </c>
      <c r="I2964" s="1">
        <v>8.1</v>
      </c>
      <c r="J2964" s="1">
        <f>(IMDB_Movies!$C2964-IMDB_Movies!$H2964)</f>
        <v>-1099560838</v>
      </c>
    </row>
    <row r="2965" ht="14.25" customHeight="1">
      <c r="A2965" s="1" t="s">
        <v>5000</v>
      </c>
      <c r="B2965" s="1">
        <v>90.0</v>
      </c>
      <c r="C2965" s="1">
        <v>671240.0</v>
      </c>
      <c r="D2965" s="1" t="s">
        <v>545</v>
      </c>
      <c r="E2965" s="1" t="s">
        <v>57</v>
      </c>
      <c r="F2965" s="1" t="s">
        <v>5001</v>
      </c>
      <c r="G2965" s="1" t="s">
        <v>14</v>
      </c>
      <c r="H2965" s="1">
        <v>7900000.0</v>
      </c>
      <c r="I2965" s="1">
        <v>6.9</v>
      </c>
      <c r="J2965" s="1">
        <f>(IMDB_Movies!$C2965-IMDB_Movies!$H2965)</f>
        <v>-7228760</v>
      </c>
    </row>
    <row r="2966" ht="14.25" customHeight="1">
      <c r="A2966" s="1" t="s">
        <v>5002</v>
      </c>
      <c r="B2966" s="1">
        <v>90.0</v>
      </c>
      <c r="C2966" s="1">
        <v>882290.0</v>
      </c>
      <c r="D2966" s="1" t="s">
        <v>1227</v>
      </c>
      <c r="E2966" s="1" t="s">
        <v>12</v>
      </c>
      <c r="F2966" s="1" t="s">
        <v>5003</v>
      </c>
      <c r="G2966" s="1" t="s">
        <v>14</v>
      </c>
      <c r="H2966" s="1">
        <v>1.0E7</v>
      </c>
      <c r="I2966" s="1">
        <v>6.5</v>
      </c>
      <c r="J2966" s="1">
        <f>(IMDB_Movies!$C2966-IMDB_Movies!$H2966)</f>
        <v>-9117710</v>
      </c>
    </row>
    <row r="2967" ht="14.25" customHeight="1">
      <c r="A2967" s="1" t="s">
        <v>2114</v>
      </c>
      <c r="B2967" s="1">
        <v>99.0</v>
      </c>
      <c r="C2967" s="1">
        <v>1.06593296E8</v>
      </c>
      <c r="D2967" s="1" t="s">
        <v>1377</v>
      </c>
      <c r="E2967" s="1" t="s">
        <v>57</v>
      </c>
      <c r="F2967" s="1" t="s">
        <v>5004</v>
      </c>
      <c r="G2967" s="1" t="s">
        <v>14</v>
      </c>
      <c r="H2967" s="1">
        <v>7500000.0</v>
      </c>
      <c r="I2967" s="1">
        <v>7.4</v>
      </c>
      <c r="J2967" s="1">
        <f>(IMDB_Movies!$C2967-IMDB_Movies!$H2967)</f>
        <v>99093296</v>
      </c>
    </row>
    <row r="2968" ht="14.25" customHeight="1">
      <c r="A2968" s="1" t="s">
        <v>2576</v>
      </c>
      <c r="B2968" s="1">
        <v>115.0</v>
      </c>
      <c r="C2968" s="1">
        <v>4.3490057E7</v>
      </c>
      <c r="D2968" s="1" t="s">
        <v>917</v>
      </c>
      <c r="E2968" s="1" t="s">
        <v>57</v>
      </c>
      <c r="F2968" s="1" t="s">
        <v>5005</v>
      </c>
      <c r="G2968" s="1" t="s">
        <v>14</v>
      </c>
      <c r="H2968" s="1">
        <v>7500000.0</v>
      </c>
      <c r="I2968" s="1">
        <v>6.9</v>
      </c>
      <c r="J2968" s="1">
        <f>(IMDB_Movies!$C2968-IMDB_Movies!$H2968)</f>
        <v>35990057</v>
      </c>
    </row>
    <row r="2969" ht="14.25" customHeight="1">
      <c r="A2969" s="1" t="s">
        <v>5006</v>
      </c>
      <c r="B2969" s="1">
        <v>89.0</v>
      </c>
      <c r="C2969" s="1">
        <v>3.233386E7</v>
      </c>
      <c r="D2969" s="1" t="s">
        <v>795</v>
      </c>
      <c r="E2969" s="1" t="s">
        <v>12</v>
      </c>
      <c r="F2969" s="1" t="s">
        <v>5007</v>
      </c>
      <c r="G2969" s="1" t="s">
        <v>58</v>
      </c>
      <c r="H2969" s="1">
        <v>7500000.0</v>
      </c>
      <c r="I2969" s="1">
        <v>6.7</v>
      </c>
      <c r="J2969" s="1">
        <f>(IMDB_Movies!$C2969-IMDB_Movies!$H2969)</f>
        <v>24833860</v>
      </c>
    </row>
    <row r="2970" ht="14.25" customHeight="1">
      <c r="A2970" s="1" t="s">
        <v>2713</v>
      </c>
      <c r="B2970" s="1">
        <v>92.0</v>
      </c>
      <c r="C2970" s="1">
        <v>2.4792061E7</v>
      </c>
      <c r="D2970" s="1" t="s">
        <v>917</v>
      </c>
      <c r="E2970" s="1" t="s">
        <v>57</v>
      </c>
      <c r="F2970" s="1" t="s">
        <v>5008</v>
      </c>
      <c r="G2970" s="1" t="s">
        <v>14</v>
      </c>
      <c r="H2970" s="1">
        <v>6500000.0</v>
      </c>
      <c r="I2970" s="1">
        <v>7.6</v>
      </c>
      <c r="J2970" s="1">
        <f>(IMDB_Movies!$C2970-IMDB_Movies!$H2970)</f>
        <v>18292061</v>
      </c>
    </row>
    <row r="2971" ht="14.25" customHeight="1">
      <c r="A2971" s="1" t="s">
        <v>5009</v>
      </c>
      <c r="B2971" s="1">
        <v>94.0</v>
      </c>
      <c r="C2971" s="1">
        <v>1.7544812E7</v>
      </c>
      <c r="D2971" s="1" t="s">
        <v>82</v>
      </c>
      <c r="E2971" s="1" t="s">
        <v>82</v>
      </c>
      <c r="F2971" s="1" t="s">
        <v>5010</v>
      </c>
      <c r="G2971" s="1" t="s">
        <v>14</v>
      </c>
      <c r="H2971" s="1">
        <v>1.0E7</v>
      </c>
      <c r="I2971" s="1">
        <v>5.4</v>
      </c>
      <c r="J2971" s="1">
        <f>(IMDB_Movies!$C2971-IMDB_Movies!$H2971)</f>
        <v>7544812</v>
      </c>
    </row>
    <row r="2972" ht="14.25" customHeight="1">
      <c r="A2972" s="1" t="s">
        <v>4132</v>
      </c>
      <c r="B2972" s="1">
        <v>100.0</v>
      </c>
      <c r="C2972" s="1">
        <v>1.2574715E7</v>
      </c>
      <c r="D2972" s="1" t="s">
        <v>70</v>
      </c>
      <c r="E2972" s="1" t="s">
        <v>70</v>
      </c>
      <c r="F2972" s="1" t="s">
        <v>5011</v>
      </c>
      <c r="G2972" s="1" t="s">
        <v>14</v>
      </c>
      <c r="H2972" s="1">
        <v>4500000.0</v>
      </c>
      <c r="I2972" s="1">
        <v>7.3</v>
      </c>
      <c r="J2972" s="1">
        <f>(IMDB_Movies!$C2972-IMDB_Movies!$H2972)</f>
        <v>8074715</v>
      </c>
    </row>
    <row r="2973" ht="14.25" customHeight="1">
      <c r="A2973" s="1" t="s">
        <v>5012</v>
      </c>
      <c r="B2973" s="1">
        <v>109.0</v>
      </c>
      <c r="C2973" s="1">
        <v>5100000.0</v>
      </c>
      <c r="D2973" s="1" t="s">
        <v>545</v>
      </c>
      <c r="E2973" s="1" t="s">
        <v>57</v>
      </c>
      <c r="F2973" s="1" t="s">
        <v>5013</v>
      </c>
      <c r="G2973" s="1" t="s">
        <v>14</v>
      </c>
      <c r="H2973" s="1">
        <v>7500000.0</v>
      </c>
      <c r="I2973" s="1">
        <v>6.0</v>
      </c>
      <c r="J2973" s="1">
        <f>(IMDB_Movies!$C2973-IMDB_Movies!$H2973)</f>
        <v>-2400000</v>
      </c>
    </row>
    <row r="2974" ht="14.25" customHeight="1">
      <c r="A2974" s="1" t="s">
        <v>3097</v>
      </c>
      <c r="B2974" s="1">
        <v>105.0</v>
      </c>
      <c r="C2974" s="1">
        <v>1.0460089E7</v>
      </c>
      <c r="D2974" s="1" t="s">
        <v>797</v>
      </c>
      <c r="E2974" s="1" t="s">
        <v>62</v>
      </c>
      <c r="F2974" s="1" t="s">
        <v>5014</v>
      </c>
      <c r="G2974" s="1" t="s">
        <v>14</v>
      </c>
      <c r="H2974" s="1">
        <v>7500000.0</v>
      </c>
      <c r="I2974" s="1">
        <v>7.2</v>
      </c>
      <c r="J2974" s="1">
        <f>(IMDB_Movies!$C2974-IMDB_Movies!$H2974)</f>
        <v>2960089</v>
      </c>
    </row>
    <row r="2975" ht="14.25" customHeight="1">
      <c r="A2975" s="1" t="s">
        <v>5015</v>
      </c>
      <c r="B2975" s="1">
        <v>102.0</v>
      </c>
      <c r="C2975" s="1">
        <v>4239767.0</v>
      </c>
      <c r="D2975" s="1" t="s">
        <v>1556</v>
      </c>
      <c r="E2975" s="1" t="s">
        <v>57</v>
      </c>
      <c r="F2975" s="1" t="s">
        <v>5016</v>
      </c>
      <c r="G2975" s="1" t="s">
        <v>14</v>
      </c>
      <c r="H2975" s="1">
        <v>7500000.0</v>
      </c>
      <c r="I2975" s="1">
        <v>6.0</v>
      </c>
      <c r="J2975" s="1">
        <f>(IMDB_Movies!$C2975-IMDB_Movies!$H2975)</f>
        <v>-3260233</v>
      </c>
    </row>
    <row r="2976" ht="14.25" customHeight="1">
      <c r="A2976" s="1" t="s">
        <v>5017</v>
      </c>
      <c r="B2976" s="1">
        <v>97.0</v>
      </c>
      <c r="C2976" s="1">
        <v>4131640.0</v>
      </c>
      <c r="D2976" s="1" t="s">
        <v>407</v>
      </c>
      <c r="E2976" s="1" t="s">
        <v>57</v>
      </c>
      <c r="F2976" s="1" t="s">
        <v>5018</v>
      </c>
      <c r="G2976" s="1" t="s">
        <v>14</v>
      </c>
      <c r="H2976" s="1">
        <v>7500000.0</v>
      </c>
      <c r="I2976" s="1">
        <v>3.1</v>
      </c>
      <c r="J2976" s="1">
        <f>(IMDB_Movies!$C2976-IMDB_Movies!$H2976)</f>
        <v>-3368360</v>
      </c>
    </row>
    <row r="2977" ht="14.25" customHeight="1">
      <c r="A2977" s="1" t="s">
        <v>5019</v>
      </c>
      <c r="B2977" s="1">
        <v>118.0</v>
      </c>
      <c r="C2977" s="1">
        <v>3347439.0</v>
      </c>
      <c r="D2977" s="1" t="s">
        <v>129</v>
      </c>
      <c r="E2977" s="1" t="s">
        <v>70</v>
      </c>
      <c r="F2977" s="1" t="s">
        <v>5020</v>
      </c>
      <c r="G2977" s="1" t="s">
        <v>14</v>
      </c>
      <c r="H2977" s="1">
        <v>7500000.0</v>
      </c>
      <c r="I2977" s="1">
        <v>6.9</v>
      </c>
      <c r="J2977" s="1">
        <f>(IMDB_Movies!$C2977-IMDB_Movies!$H2977)</f>
        <v>-4152561</v>
      </c>
    </row>
    <row r="2978" ht="14.25" customHeight="1">
      <c r="A2978" s="1" t="s">
        <v>4438</v>
      </c>
      <c r="B2978" s="1">
        <v>92.0</v>
      </c>
      <c r="C2978" s="1">
        <v>1.0814185E7</v>
      </c>
      <c r="D2978" s="1" t="s">
        <v>1484</v>
      </c>
      <c r="E2978" s="1" t="s">
        <v>57</v>
      </c>
      <c r="F2978" s="1" t="s">
        <v>5021</v>
      </c>
      <c r="G2978" s="1" t="s">
        <v>14</v>
      </c>
      <c r="H2978" s="1">
        <v>8000000.0</v>
      </c>
      <c r="I2978" s="1">
        <v>6.2</v>
      </c>
      <c r="J2978" s="1">
        <f>(IMDB_Movies!$C2978-IMDB_Movies!$H2978)</f>
        <v>2814185</v>
      </c>
    </row>
    <row r="2979" ht="14.25" customHeight="1">
      <c r="A2979" s="1" t="s">
        <v>5022</v>
      </c>
      <c r="B2979" s="1">
        <v>103.0</v>
      </c>
      <c r="C2979" s="1">
        <v>206400.0</v>
      </c>
      <c r="D2979" s="1" t="s">
        <v>4930</v>
      </c>
      <c r="E2979" s="1" t="s">
        <v>57</v>
      </c>
      <c r="F2979" s="1" t="s">
        <v>5023</v>
      </c>
      <c r="G2979" s="1" t="s">
        <v>90</v>
      </c>
      <c r="H2979" s="1">
        <v>5.0E7</v>
      </c>
      <c r="I2979" s="1">
        <v>6.9</v>
      </c>
      <c r="J2979" s="1">
        <f>(IMDB_Movies!$C2979-IMDB_Movies!$H2979)</f>
        <v>-49793600</v>
      </c>
    </row>
    <row r="2980" ht="14.25" customHeight="1">
      <c r="A2980" s="1" t="s">
        <v>4156</v>
      </c>
      <c r="B2980" s="1">
        <v>93.0</v>
      </c>
      <c r="C2980" s="1">
        <v>197148.0</v>
      </c>
      <c r="D2980" s="1" t="s">
        <v>5024</v>
      </c>
      <c r="E2980" s="1" t="s">
        <v>70</v>
      </c>
      <c r="F2980" s="1" t="s">
        <v>5025</v>
      </c>
      <c r="G2980" s="1" t="s">
        <v>14</v>
      </c>
      <c r="H2980" s="1">
        <v>7500000.0</v>
      </c>
      <c r="I2980" s="1">
        <v>6.3</v>
      </c>
      <c r="J2980" s="1">
        <f>(IMDB_Movies!$C2980-IMDB_Movies!$H2980)</f>
        <v>-7302852</v>
      </c>
    </row>
    <row r="2981" ht="14.25" customHeight="1">
      <c r="A2981" s="1" t="s">
        <v>5026</v>
      </c>
      <c r="B2981" s="1">
        <v>113.0</v>
      </c>
      <c r="C2981" s="1">
        <v>3014541.0</v>
      </c>
      <c r="D2981" s="1" t="s">
        <v>70</v>
      </c>
      <c r="E2981" s="1" t="s">
        <v>70</v>
      </c>
      <c r="F2981" s="1" t="s">
        <v>5027</v>
      </c>
      <c r="G2981" s="1" t="s">
        <v>14</v>
      </c>
      <c r="H2981" s="1">
        <v>8000000.0</v>
      </c>
      <c r="I2981" s="1">
        <v>6.7</v>
      </c>
      <c r="J2981" s="1">
        <f>(IMDB_Movies!$C2981-IMDB_Movies!$H2981)</f>
        <v>-4985459</v>
      </c>
    </row>
    <row r="2982" ht="14.25" customHeight="1">
      <c r="A2982" s="1" t="s">
        <v>5028</v>
      </c>
      <c r="B2982" s="1">
        <v>153.0</v>
      </c>
      <c r="C2982" s="1">
        <v>872643.0</v>
      </c>
      <c r="D2982" s="1" t="s">
        <v>981</v>
      </c>
      <c r="E2982" s="1" t="s">
        <v>57</v>
      </c>
      <c r="F2982" s="1" t="s">
        <v>5029</v>
      </c>
      <c r="G2982" s="1" t="s">
        <v>102</v>
      </c>
      <c r="H2982" s="1">
        <v>6000000.0</v>
      </c>
      <c r="I2982" s="1">
        <v>5.4</v>
      </c>
      <c r="J2982" s="1">
        <f>(IMDB_Movies!$C2982-IMDB_Movies!$H2982)</f>
        <v>-5127357</v>
      </c>
    </row>
    <row r="2983" ht="14.25" customHeight="1">
      <c r="A2983" s="1" t="s">
        <v>5030</v>
      </c>
      <c r="B2983" s="1">
        <v>89.0</v>
      </c>
      <c r="C2983" s="1">
        <v>4443403.0</v>
      </c>
      <c r="D2983" s="1" t="s">
        <v>5031</v>
      </c>
      <c r="E2983" s="1" t="s">
        <v>48</v>
      </c>
      <c r="F2983" s="1" t="s">
        <v>5032</v>
      </c>
      <c r="G2983" s="1" t="s">
        <v>90</v>
      </c>
      <c r="H2983" s="1">
        <v>7300000.0</v>
      </c>
      <c r="I2983" s="1">
        <v>8.0</v>
      </c>
      <c r="J2983" s="1">
        <f>(IMDB_Movies!$C2983-IMDB_Movies!$H2983)</f>
        <v>-2856597</v>
      </c>
    </row>
    <row r="2984" ht="14.25" customHeight="1">
      <c r="A2984" s="1" t="s">
        <v>4074</v>
      </c>
      <c r="B2984" s="1">
        <v>118.0</v>
      </c>
      <c r="C2984" s="1">
        <v>1330827.0</v>
      </c>
      <c r="D2984" s="1" t="s">
        <v>2243</v>
      </c>
      <c r="E2984" s="1" t="s">
        <v>82</v>
      </c>
      <c r="F2984" s="1" t="s">
        <v>5033</v>
      </c>
      <c r="G2984" s="1" t="s">
        <v>14</v>
      </c>
      <c r="H2984" s="1">
        <v>7000000.0</v>
      </c>
      <c r="I2984" s="1">
        <v>7.0</v>
      </c>
      <c r="J2984" s="1">
        <f>(IMDB_Movies!$C2984-IMDB_Movies!$H2984)</f>
        <v>-5669173</v>
      </c>
    </row>
    <row r="2985" ht="14.25" customHeight="1">
      <c r="A2985" s="1" t="s">
        <v>5034</v>
      </c>
      <c r="B2985" s="1">
        <v>97.0</v>
      </c>
      <c r="C2985" s="1">
        <v>1818681.0</v>
      </c>
      <c r="D2985" s="1" t="s">
        <v>224</v>
      </c>
      <c r="E2985" s="1" t="s">
        <v>12</v>
      </c>
      <c r="F2985" s="1" t="s">
        <v>5035</v>
      </c>
      <c r="G2985" s="1" t="s">
        <v>14</v>
      </c>
      <c r="H2985" s="1">
        <v>7300000.0</v>
      </c>
      <c r="I2985" s="1">
        <v>7.2</v>
      </c>
      <c r="J2985" s="1">
        <f>(IMDB_Movies!$C2985-IMDB_Movies!$H2985)</f>
        <v>-5481319</v>
      </c>
    </row>
    <row r="2986" ht="14.25" customHeight="1">
      <c r="A2986" s="1" t="s">
        <v>5036</v>
      </c>
      <c r="B2986" s="1">
        <v>100.0</v>
      </c>
      <c r="C2986" s="1">
        <v>1.2610552E7</v>
      </c>
      <c r="D2986" s="1" t="s">
        <v>155</v>
      </c>
      <c r="E2986" s="1" t="s">
        <v>12</v>
      </c>
      <c r="F2986" s="1" t="s">
        <v>5037</v>
      </c>
      <c r="G2986" s="1" t="s">
        <v>14</v>
      </c>
      <c r="H2986" s="1">
        <v>7500000.0</v>
      </c>
      <c r="I2986" s="1">
        <v>3.5</v>
      </c>
      <c r="J2986" s="1">
        <f>(IMDB_Movies!$C2986-IMDB_Movies!$H2986)</f>
        <v>5110552</v>
      </c>
    </row>
    <row r="2987" ht="14.25" customHeight="1">
      <c r="A2987" s="1" t="s">
        <v>2713</v>
      </c>
      <c r="B2987" s="1">
        <v>96.0</v>
      </c>
      <c r="C2987" s="1">
        <v>1.4349284E8</v>
      </c>
      <c r="D2987" s="1" t="s">
        <v>545</v>
      </c>
      <c r="E2987" s="1" t="s">
        <v>57</v>
      </c>
      <c r="F2987" s="1" t="s">
        <v>5038</v>
      </c>
      <c r="G2987" s="1" t="s">
        <v>14</v>
      </c>
      <c r="H2987" s="1">
        <v>7500000.0</v>
      </c>
      <c r="I2987" s="1">
        <v>7.5</v>
      </c>
      <c r="J2987" s="1">
        <f>(IMDB_Movies!$C2987-IMDB_Movies!$H2987)</f>
        <v>135992840</v>
      </c>
    </row>
    <row r="2988" ht="14.25" customHeight="1">
      <c r="A2988" s="1" t="s">
        <v>5039</v>
      </c>
      <c r="B2988" s="1">
        <v>120.0</v>
      </c>
      <c r="C2988" s="1">
        <v>4.38E7</v>
      </c>
      <c r="D2988" s="1" t="s">
        <v>19</v>
      </c>
      <c r="E2988" s="1" t="s">
        <v>12</v>
      </c>
      <c r="F2988" s="1" t="s">
        <v>5040</v>
      </c>
      <c r="G2988" s="1" t="s">
        <v>14</v>
      </c>
      <c r="H2988" s="1">
        <v>7200000.0</v>
      </c>
      <c r="I2988" s="1">
        <v>6.7</v>
      </c>
      <c r="J2988" s="1">
        <f>(IMDB_Movies!$C2988-IMDB_Movies!$H2988)</f>
        <v>36600000</v>
      </c>
    </row>
    <row r="2989" ht="14.25" customHeight="1">
      <c r="A2989" s="1" t="s">
        <v>1667</v>
      </c>
      <c r="B2989" s="1">
        <v>175.0</v>
      </c>
      <c r="C2989" s="1">
        <v>1.34821952E8</v>
      </c>
      <c r="D2989" s="1" t="s">
        <v>723</v>
      </c>
      <c r="E2989" s="1" t="s">
        <v>62</v>
      </c>
      <c r="F2989" s="1" t="s">
        <v>5041</v>
      </c>
      <c r="G2989" s="1" t="s">
        <v>14</v>
      </c>
      <c r="H2989" s="1">
        <v>6000000.0</v>
      </c>
      <c r="I2989" s="1">
        <v>9.2</v>
      </c>
      <c r="J2989" s="1">
        <f>(IMDB_Movies!$C2989-IMDB_Movies!$H2989)</f>
        <v>128821952</v>
      </c>
    </row>
    <row r="2990" ht="14.25" customHeight="1">
      <c r="A2990" s="1" t="s">
        <v>1777</v>
      </c>
      <c r="B2990" s="1">
        <v>95.0</v>
      </c>
      <c r="C2990" s="1">
        <v>9.49E7</v>
      </c>
      <c r="D2990" s="1" t="s">
        <v>2592</v>
      </c>
      <c r="E2990" s="1" t="s">
        <v>70</v>
      </c>
      <c r="F2990" s="1" t="s">
        <v>5042</v>
      </c>
      <c r="G2990" s="1" t="s">
        <v>14</v>
      </c>
      <c r="H2990" s="1">
        <v>4000000.0</v>
      </c>
      <c r="I2990" s="1">
        <v>6.1</v>
      </c>
      <c r="J2990" s="1">
        <f>(IMDB_Movies!$C2990-IMDB_Movies!$H2990)</f>
        <v>90900000</v>
      </c>
    </row>
    <row r="2991" ht="14.25" customHeight="1">
      <c r="A2991" s="1" t="s">
        <v>108</v>
      </c>
      <c r="B2991" s="1">
        <v>95.0</v>
      </c>
      <c r="C2991" s="1">
        <v>3.2391374E7</v>
      </c>
      <c r="D2991" s="1" t="s">
        <v>545</v>
      </c>
      <c r="E2991" s="1" t="s">
        <v>57</v>
      </c>
      <c r="F2991" s="1" t="s">
        <v>5043</v>
      </c>
      <c r="G2991" s="1" t="s">
        <v>14</v>
      </c>
      <c r="H2991" s="1">
        <v>7500000.0</v>
      </c>
      <c r="I2991" s="1">
        <v>7.7</v>
      </c>
      <c r="J2991" s="1">
        <f>(IMDB_Movies!$C2991-IMDB_Movies!$H2991)</f>
        <v>24891374</v>
      </c>
    </row>
    <row r="2992" ht="14.25" customHeight="1">
      <c r="A2992" s="1" t="s">
        <v>4505</v>
      </c>
      <c r="B2992" s="1">
        <v>121.0</v>
      </c>
      <c r="C2992" s="1">
        <v>4.0158E7</v>
      </c>
      <c r="D2992" s="1" t="s">
        <v>2592</v>
      </c>
      <c r="E2992" s="1" t="s">
        <v>70</v>
      </c>
      <c r="F2992" s="1" t="s">
        <v>5044</v>
      </c>
      <c r="G2992" s="1" t="s">
        <v>14</v>
      </c>
      <c r="H2992" s="1">
        <v>7000000.0</v>
      </c>
      <c r="I2992" s="1">
        <v>7.6</v>
      </c>
      <c r="J2992" s="1">
        <f>(IMDB_Movies!$C2992-IMDB_Movies!$H2992)</f>
        <v>33158000</v>
      </c>
    </row>
    <row r="2993" ht="14.25" customHeight="1">
      <c r="A2993" s="1" t="s">
        <v>580</v>
      </c>
      <c r="B2993" s="1">
        <v>110.0</v>
      </c>
      <c r="C2993" s="1">
        <v>1.13709992E8</v>
      </c>
      <c r="D2993" s="1" t="s">
        <v>917</v>
      </c>
      <c r="E2993" s="1" t="s">
        <v>57</v>
      </c>
      <c r="F2993" s="1" t="s">
        <v>5045</v>
      </c>
      <c r="G2993" s="1" t="s">
        <v>14</v>
      </c>
      <c r="H2993" s="1">
        <v>7000000.0</v>
      </c>
      <c r="I2993" s="1">
        <v>6.1</v>
      </c>
      <c r="J2993" s="1">
        <f>(IMDB_Movies!$C2993-IMDB_Movies!$H2993)</f>
        <v>106709992</v>
      </c>
    </row>
    <row r="2994" ht="14.25" customHeight="1">
      <c r="A2994" s="1" t="s">
        <v>363</v>
      </c>
      <c r="B2994" s="1">
        <v>96.0</v>
      </c>
      <c r="C2994" s="1">
        <v>3.2131483E7</v>
      </c>
      <c r="D2994" s="1" t="s">
        <v>1073</v>
      </c>
      <c r="E2994" s="1" t="s">
        <v>82</v>
      </c>
      <c r="F2994" s="1" t="s">
        <v>5046</v>
      </c>
      <c r="G2994" s="1" t="s">
        <v>14</v>
      </c>
      <c r="H2994" s="1">
        <v>1.1E7</v>
      </c>
      <c r="I2994" s="1">
        <v>4.9</v>
      </c>
      <c r="J2994" s="1">
        <f>(IMDB_Movies!$C2994-IMDB_Movies!$H2994)</f>
        <v>21131483</v>
      </c>
    </row>
    <row r="2995" ht="14.25" customHeight="1">
      <c r="A2995" s="1" t="s">
        <v>5039</v>
      </c>
      <c r="B2995" s="1">
        <v>121.0</v>
      </c>
      <c r="C2995" s="1">
        <v>3.54E7</v>
      </c>
      <c r="D2995" s="1" t="s">
        <v>19</v>
      </c>
      <c r="E2995" s="1" t="s">
        <v>12</v>
      </c>
      <c r="F2995" s="1" t="s">
        <v>5047</v>
      </c>
      <c r="G2995" s="1" t="s">
        <v>14</v>
      </c>
      <c r="H2995" s="1">
        <v>7000000.0</v>
      </c>
      <c r="I2995" s="1">
        <v>6.8</v>
      </c>
      <c r="J2995" s="1">
        <f>(IMDB_Movies!$C2995-IMDB_Movies!$H2995)</f>
        <v>28400000</v>
      </c>
    </row>
    <row r="2996" ht="14.25" customHeight="1">
      <c r="A2996" s="1" t="s">
        <v>1413</v>
      </c>
      <c r="B2996" s="1">
        <v>95.0</v>
      </c>
      <c r="C2996" s="1">
        <v>3.409964E7</v>
      </c>
      <c r="D2996" s="1" t="s">
        <v>2636</v>
      </c>
      <c r="E2996" s="1" t="s">
        <v>70</v>
      </c>
      <c r="F2996" s="1" t="s">
        <v>5048</v>
      </c>
      <c r="G2996" s="1" t="s">
        <v>14</v>
      </c>
      <c r="H2996" s="1">
        <v>5000000.0</v>
      </c>
      <c r="I2996" s="1">
        <v>7.0</v>
      </c>
      <c r="J2996" s="1">
        <f>(IMDB_Movies!$C2996-IMDB_Movies!$H2996)</f>
        <v>29099640</v>
      </c>
    </row>
    <row r="2997" ht="14.25" customHeight="1">
      <c r="A2997" s="1" t="s">
        <v>4679</v>
      </c>
      <c r="B2997" s="1">
        <v>112.0</v>
      </c>
      <c r="C2997" s="1">
        <v>3.7295394E7</v>
      </c>
      <c r="D2997" s="1" t="s">
        <v>917</v>
      </c>
      <c r="E2997" s="1" t="s">
        <v>57</v>
      </c>
      <c r="F2997" s="1" t="s">
        <v>5049</v>
      </c>
      <c r="G2997" s="1" t="s">
        <v>14</v>
      </c>
      <c r="H2997" s="1">
        <v>6600000.0</v>
      </c>
      <c r="I2997" s="1">
        <v>5.7</v>
      </c>
      <c r="J2997" s="1">
        <f>(IMDB_Movies!$C2997-IMDB_Movies!$H2997)</f>
        <v>30695394</v>
      </c>
    </row>
    <row r="2998" ht="14.25" customHeight="1">
      <c r="A2998" s="1" t="s">
        <v>1200</v>
      </c>
      <c r="B2998" s="1">
        <v>93.0</v>
      </c>
      <c r="C2998" s="1">
        <v>3.1501218E7</v>
      </c>
      <c r="D2998" s="1" t="s">
        <v>2017</v>
      </c>
      <c r="E2998" s="1" t="s">
        <v>53</v>
      </c>
      <c r="F2998" s="1" t="s">
        <v>5050</v>
      </c>
      <c r="G2998" s="1" t="s">
        <v>14</v>
      </c>
      <c r="H2998" s="1">
        <v>7500000.0</v>
      </c>
      <c r="I2998" s="1">
        <v>7.5</v>
      </c>
      <c r="J2998" s="1">
        <f>(IMDB_Movies!$C2998-IMDB_Movies!$H2998)</f>
        <v>24001218</v>
      </c>
    </row>
    <row r="2999" ht="14.25" customHeight="1">
      <c r="A2999" s="1" t="s">
        <v>1757</v>
      </c>
      <c r="B2999" s="1">
        <v>110.0</v>
      </c>
      <c r="C2999" s="1">
        <v>2.874757E7</v>
      </c>
      <c r="D2999" s="1" t="s">
        <v>644</v>
      </c>
      <c r="E2999" s="1" t="s">
        <v>53</v>
      </c>
      <c r="F2999" s="1" t="s">
        <v>5051</v>
      </c>
      <c r="G2999" s="1" t="s">
        <v>14</v>
      </c>
      <c r="H2999" s="1">
        <v>7000000.0</v>
      </c>
      <c r="I2999" s="1">
        <v>7.4</v>
      </c>
      <c r="J2999" s="1">
        <f>(IMDB_Movies!$C2999-IMDB_Movies!$H2999)</f>
        <v>21747570</v>
      </c>
    </row>
    <row r="3000" ht="14.25" customHeight="1">
      <c r="A3000" s="1" t="s">
        <v>1685</v>
      </c>
      <c r="B3000" s="1">
        <v>104.0</v>
      </c>
      <c r="C3000" s="1">
        <v>2.562511E7</v>
      </c>
      <c r="D3000" s="1" t="s">
        <v>185</v>
      </c>
      <c r="E3000" s="1" t="s">
        <v>12</v>
      </c>
      <c r="F3000" s="1" t="s">
        <v>5052</v>
      </c>
      <c r="G3000" s="1" t="s">
        <v>14</v>
      </c>
      <c r="H3000" s="1">
        <v>7000000.0</v>
      </c>
      <c r="I3000" s="1">
        <v>7.2</v>
      </c>
      <c r="J3000" s="1">
        <f>(IMDB_Movies!$C3000-IMDB_Movies!$H3000)</f>
        <v>18625110</v>
      </c>
    </row>
    <row r="3001" ht="14.25" customHeight="1">
      <c r="A3001" s="1" t="s">
        <v>5053</v>
      </c>
      <c r="B3001" s="1">
        <v>119.0</v>
      </c>
      <c r="C3001" s="1">
        <v>2.5E7</v>
      </c>
      <c r="D3001" s="1" t="s">
        <v>41</v>
      </c>
      <c r="E3001" s="1" t="s">
        <v>12</v>
      </c>
      <c r="F3001" s="1" t="s">
        <v>5054</v>
      </c>
      <c r="G3001" s="1" t="s">
        <v>14</v>
      </c>
      <c r="H3001" s="1">
        <v>9000000.0</v>
      </c>
      <c r="I3001" s="1">
        <v>6.8</v>
      </c>
      <c r="J3001" s="1">
        <f>(IMDB_Movies!$C3001-IMDB_Movies!$H3001)</f>
        <v>16000000</v>
      </c>
    </row>
    <row r="3002" ht="14.25" customHeight="1">
      <c r="A3002" s="1" t="s">
        <v>5039</v>
      </c>
      <c r="B3002" s="1">
        <v>125.0</v>
      </c>
      <c r="C3002" s="1">
        <v>2.1E7</v>
      </c>
      <c r="D3002" s="1" t="s">
        <v>19</v>
      </c>
      <c r="E3002" s="1" t="s">
        <v>12</v>
      </c>
      <c r="F3002" s="1" t="s">
        <v>5055</v>
      </c>
      <c r="G3002" s="1" t="s">
        <v>14</v>
      </c>
      <c r="H3002" s="1">
        <v>1.3E7</v>
      </c>
      <c r="I3002" s="1">
        <v>6.8</v>
      </c>
      <c r="J3002" s="1">
        <f>(IMDB_Movies!$C3002-IMDB_Movies!$H3002)</f>
        <v>8000000</v>
      </c>
    </row>
    <row r="3003" ht="14.25" customHeight="1">
      <c r="A3003" s="1" t="s">
        <v>3227</v>
      </c>
      <c r="B3003" s="1">
        <v>96.0</v>
      </c>
      <c r="C3003" s="1">
        <v>2.0257E7</v>
      </c>
      <c r="D3003" s="1" t="s">
        <v>212</v>
      </c>
      <c r="E3003" s="1" t="s">
        <v>12</v>
      </c>
      <c r="F3003" s="1" t="s">
        <v>5056</v>
      </c>
      <c r="G3003" s="1" t="s">
        <v>14</v>
      </c>
      <c r="H3003" s="1">
        <v>7000000.0</v>
      </c>
      <c r="I3003" s="1">
        <v>5.2</v>
      </c>
      <c r="J3003" s="1">
        <f>(IMDB_Movies!$C3003-IMDB_Movies!$H3003)</f>
        <v>13257000</v>
      </c>
    </row>
    <row r="3004" ht="14.25" customHeight="1">
      <c r="A3004" s="1" t="s">
        <v>2608</v>
      </c>
      <c r="B3004" s="1">
        <v>100.0</v>
      </c>
      <c r="C3004" s="1">
        <v>2.6005908E7</v>
      </c>
      <c r="D3004" s="1" t="s">
        <v>2839</v>
      </c>
      <c r="E3004" s="1" t="s">
        <v>43</v>
      </c>
      <c r="F3004" s="1" t="s">
        <v>5057</v>
      </c>
      <c r="G3004" s="1" t="s">
        <v>14</v>
      </c>
      <c r="H3004" s="1">
        <v>3500000.0</v>
      </c>
      <c r="I3004" s="1">
        <v>7.2</v>
      </c>
      <c r="J3004" s="1">
        <f>(IMDB_Movies!$C3004-IMDB_Movies!$H3004)</f>
        <v>22505908</v>
      </c>
    </row>
    <row r="3005" ht="14.25" customHeight="1">
      <c r="A3005" s="1" t="s">
        <v>5058</v>
      </c>
      <c r="B3005" s="1">
        <v>89.0</v>
      </c>
      <c r="C3005" s="1">
        <v>1.5818967E7</v>
      </c>
      <c r="D3005" s="1" t="s">
        <v>2133</v>
      </c>
      <c r="E3005" s="1" t="s">
        <v>82</v>
      </c>
      <c r="F3005" s="1" t="s">
        <v>5059</v>
      </c>
      <c r="G3005" s="1" t="s">
        <v>14</v>
      </c>
      <c r="H3005" s="1">
        <v>7000000.0</v>
      </c>
      <c r="I3005" s="1">
        <v>4.0</v>
      </c>
      <c r="J3005" s="1">
        <f>(IMDB_Movies!$C3005-IMDB_Movies!$H3005)</f>
        <v>8818967</v>
      </c>
    </row>
    <row r="3006" ht="14.25" customHeight="1">
      <c r="A3006" s="1" t="s">
        <v>1450</v>
      </c>
      <c r="B3006" s="1">
        <v>92.0</v>
      </c>
      <c r="C3006" s="1">
        <v>1.4891E7</v>
      </c>
      <c r="D3006" s="1" t="s">
        <v>57</v>
      </c>
      <c r="E3006" s="1" t="s">
        <v>57</v>
      </c>
      <c r="F3006" s="1" t="s">
        <v>5060</v>
      </c>
      <c r="G3006" s="1" t="s">
        <v>14</v>
      </c>
      <c r="H3006" s="1">
        <v>7000000.0</v>
      </c>
      <c r="I3006" s="1">
        <v>6.8</v>
      </c>
      <c r="J3006" s="1">
        <f>(IMDB_Movies!$C3006-IMDB_Movies!$H3006)</f>
        <v>7891000</v>
      </c>
    </row>
    <row r="3007" ht="14.25" customHeight="1">
      <c r="A3007" s="1" t="s">
        <v>4062</v>
      </c>
      <c r="B3007" s="1">
        <v>109.0</v>
      </c>
      <c r="C3007" s="1">
        <v>1.6901126E7</v>
      </c>
      <c r="D3007" s="1" t="s">
        <v>5061</v>
      </c>
      <c r="E3007" s="1" t="s">
        <v>62</v>
      </c>
      <c r="F3007" s="1" t="s">
        <v>5062</v>
      </c>
      <c r="G3007" s="1" t="s">
        <v>14</v>
      </c>
      <c r="H3007" s="1">
        <v>7000000.0</v>
      </c>
      <c r="I3007" s="1">
        <v>6.9</v>
      </c>
      <c r="J3007" s="1">
        <f>(IMDB_Movies!$C3007-IMDB_Movies!$H3007)</f>
        <v>9901126</v>
      </c>
    </row>
    <row r="3008" ht="14.25" customHeight="1">
      <c r="A3008" s="1" t="s">
        <v>4251</v>
      </c>
      <c r="B3008" s="1">
        <v>103.0</v>
      </c>
      <c r="C3008" s="1">
        <v>1.7474107E7</v>
      </c>
      <c r="D3008" s="1" t="s">
        <v>3004</v>
      </c>
      <c r="E3008" s="1" t="s">
        <v>57</v>
      </c>
      <c r="F3008" s="1" t="s">
        <v>5063</v>
      </c>
      <c r="G3008" s="1" t="s">
        <v>14</v>
      </c>
      <c r="H3008" s="1">
        <v>7000000.0</v>
      </c>
      <c r="I3008" s="1">
        <v>7.3</v>
      </c>
      <c r="J3008" s="1">
        <f>(IMDB_Movies!$C3008-IMDB_Movies!$H3008)</f>
        <v>10474107</v>
      </c>
    </row>
    <row r="3009" ht="14.25" customHeight="1">
      <c r="A3009" s="1" t="s">
        <v>2495</v>
      </c>
      <c r="B3009" s="1">
        <v>95.0</v>
      </c>
      <c r="C3009" s="1">
        <v>1.4003141E7</v>
      </c>
      <c r="D3009" s="1" t="s">
        <v>790</v>
      </c>
      <c r="E3009" s="1" t="s">
        <v>62</v>
      </c>
      <c r="F3009" s="1" t="s">
        <v>5064</v>
      </c>
      <c r="G3009" s="1" t="s">
        <v>14</v>
      </c>
      <c r="H3009" s="1">
        <v>7000000.0</v>
      </c>
      <c r="I3009" s="1">
        <v>6.1</v>
      </c>
      <c r="J3009" s="1">
        <f>(IMDB_Movies!$C3009-IMDB_Movies!$H3009)</f>
        <v>7003141</v>
      </c>
    </row>
    <row r="3010" ht="14.25" customHeight="1">
      <c r="A3010" s="1" t="s">
        <v>4062</v>
      </c>
      <c r="B3010" s="1">
        <v>105.0</v>
      </c>
      <c r="C3010" s="1">
        <v>1.258351E7</v>
      </c>
      <c r="D3010" s="1" t="s">
        <v>82</v>
      </c>
      <c r="E3010" s="1" t="s">
        <v>82</v>
      </c>
      <c r="F3010" s="1" t="s">
        <v>5065</v>
      </c>
      <c r="G3010" s="1" t="s">
        <v>14</v>
      </c>
      <c r="H3010" s="1">
        <v>7000000.0</v>
      </c>
      <c r="I3010" s="1">
        <v>6.0</v>
      </c>
      <c r="J3010" s="1">
        <f>(IMDB_Movies!$C3010-IMDB_Movies!$H3010)</f>
        <v>5583510</v>
      </c>
    </row>
    <row r="3011" ht="14.25" customHeight="1">
      <c r="A3011" s="1" t="s">
        <v>2382</v>
      </c>
      <c r="B3011" s="1">
        <v>106.0</v>
      </c>
      <c r="C3011" s="1">
        <v>9190525.0</v>
      </c>
      <c r="D3011" s="1" t="s">
        <v>917</v>
      </c>
      <c r="E3011" s="1" t="s">
        <v>57</v>
      </c>
      <c r="F3011" s="1" t="s">
        <v>5066</v>
      </c>
      <c r="G3011" s="1" t="s">
        <v>14</v>
      </c>
      <c r="H3011" s="1">
        <v>7000000.0</v>
      </c>
      <c r="I3011" s="1">
        <v>7.0</v>
      </c>
      <c r="J3011" s="1">
        <f>(IMDB_Movies!$C3011-IMDB_Movies!$H3011)</f>
        <v>2190525</v>
      </c>
    </row>
    <row r="3012" ht="14.25" customHeight="1">
      <c r="A3012" s="1" t="s">
        <v>5067</v>
      </c>
      <c r="B3012" s="1">
        <v>100.0</v>
      </c>
      <c r="C3012" s="1">
        <v>9176553.0</v>
      </c>
      <c r="D3012" s="1" t="s">
        <v>2670</v>
      </c>
      <c r="E3012" s="1" t="s">
        <v>70</v>
      </c>
      <c r="F3012" s="1" t="s">
        <v>5068</v>
      </c>
      <c r="G3012" s="1" t="s">
        <v>14</v>
      </c>
      <c r="H3012" s="1">
        <v>7500000.0</v>
      </c>
      <c r="I3012" s="1">
        <v>7.1</v>
      </c>
      <c r="J3012" s="1">
        <f>(IMDB_Movies!$C3012-IMDB_Movies!$H3012)</f>
        <v>1676553</v>
      </c>
    </row>
    <row r="3013" ht="14.25" customHeight="1">
      <c r="A3013" s="1" t="s">
        <v>2367</v>
      </c>
      <c r="B3013" s="1">
        <v>103.0</v>
      </c>
      <c r="C3013" s="1">
        <v>9094451.0</v>
      </c>
      <c r="D3013" s="1" t="s">
        <v>2932</v>
      </c>
      <c r="E3013" s="1" t="s">
        <v>12</v>
      </c>
      <c r="F3013" s="1" t="s">
        <v>5069</v>
      </c>
      <c r="G3013" s="1" t="s">
        <v>14</v>
      </c>
      <c r="H3013" s="1">
        <v>7000000.0</v>
      </c>
      <c r="I3013" s="1">
        <v>6.2</v>
      </c>
      <c r="J3013" s="1">
        <f>(IMDB_Movies!$C3013-IMDB_Movies!$H3013)</f>
        <v>2094451</v>
      </c>
    </row>
    <row r="3014" ht="14.25" customHeight="1">
      <c r="A3014" s="1" t="s">
        <v>4084</v>
      </c>
      <c r="B3014" s="1">
        <v>116.0</v>
      </c>
      <c r="C3014" s="1">
        <v>1.461284E7</v>
      </c>
      <c r="D3014" s="1" t="s">
        <v>2099</v>
      </c>
      <c r="E3014" s="1" t="s">
        <v>70</v>
      </c>
      <c r="F3014" s="1" t="s">
        <v>5070</v>
      </c>
      <c r="G3014" s="1" t="s">
        <v>14</v>
      </c>
      <c r="H3014" s="1">
        <v>7000000.0</v>
      </c>
      <c r="I3014" s="1">
        <v>6.9</v>
      </c>
      <c r="J3014" s="1">
        <f>(IMDB_Movies!$C3014-IMDB_Movies!$H3014)</f>
        <v>7612840</v>
      </c>
    </row>
    <row r="3015" ht="14.25" customHeight="1">
      <c r="A3015" s="1" t="s">
        <v>5071</v>
      </c>
      <c r="B3015" s="1">
        <v>99.0</v>
      </c>
      <c r="C3015" s="1">
        <v>9166863.0</v>
      </c>
      <c r="D3015" s="1" t="s">
        <v>129</v>
      </c>
      <c r="E3015" s="1" t="s">
        <v>70</v>
      </c>
      <c r="F3015" s="1" t="s">
        <v>5072</v>
      </c>
      <c r="G3015" s="1" t="s">
        <v>14</v>
      </c>
      <c r="H3015" s="1">
        <v>7000000.0</v>
      </c>
      <c r="I3015" s="1">
        <v>7.6</v>
      </c>
      <c r="J3015" s="1">
        <f>(IMDB_Movies!$C3015-IMDB_Movies!$H3015)</f>
        <v>2166863</v>
      </c>
    </row>
    <row r="3016" ht="14.25" customHeight="1">
      <c r="A3016" s="1" t="s">
        <v>234</v>
      </c>
      <c r="B3016" s="1">
        <v>164.0</v>
      </c>
      <c r="C3016" s="1">
        <v>8373585.0</v>
      </c>
      <c r="D3016" s="1" t="s">
        <v>70</v>
      </c>
      <c r="E3016" s="1" t="s">
        <v>70</v>
      </c>
      <c r="F3016" s="1" t="s">
        <v>5073</v>
      </c>
      <c r="G3016" s="1" t="s">
        <v>14</v>
      </c>
      <c r="H3016" s="1">
        <v>7000000.0</v>
      </c>
      <c r="I3016" s="1">
        <v>7.6</v>
      </c>
      <c r="J3016" s="1">
        <f>(IMDB_Movies!$C3016-IMDB_Movies!$H3016)</f>
        <v>1373585</v>
      </c>
    </row>
    <row r="3017" ht="14.25" customHeight="1">
      <c r="A3017" s="1" t="s">
        <v>4980</v>
      </c>
      <c r="B3017" s="1">
        <v>96.0</v>
      </c>
      <c r="C3017" s="1">
        <v>7292175.0</v>
      </c>
      <c r="D3017" s="1" t="s">
        <v>545</v>
      </c>
      <c r="E3017" s="1" t="s">
        <v>57</v>
      </c>
      <c r="F3017" s="1" t="s">
        <v>5074</v>
      </c>
      <c r="G3017" s="1" t="s">
        <v>14</v>
      </c>
      <c r="H3017" s="1">
        <v>7000000.0</v>
      </c>
      <c r="I3017" s="1">
        <v>6.4</v>
      </c>
      <c r="J3017" s="1">
        <f>(IMDB_Movies!$C3017-IMDB_Movies!$H3017)</f>
        <v>292175</v>
      </c>
    </row>
    <row r="3018" ht="14.25" customHeight="1">
      <c r="A3018" s="1" t="s">
        <v>5075</v>
      </c>
      <c r="B3018" s="1">
        <v>122.0</v>
      </c>
      <c r="C3018" s="1">
        <v>6601079.0</v>
      </c>
      <c r="D3018" s="1" t="s">
        <v>1221</v>
      </c>
      <c r="E3018" s="1" t="s">
        <v>57</v>
      </c>
      <c r="F3018" s="1" t="s">
        <v>5076</v>
      </c>
      <c r="G3018" s="1" t="s">
        <v>14</v>
      </c>
      <c r="H3018" s="1">
        <v>7000000.0</v>
      </c>
      <c r="I3018" s="1">
        <v>6.2</v>
      </c>
      <c r="J3018" s="1">
        <f>(IMDB_Movies!$C3018-IMDB_Movies!$H3018)</f>
        <v>-398921</v>
      </c>
    </row>
    <row r="3019" ht="14.25" customHeight="1">
      <c r="A3019" s="1" t="s">
        <v>471</v>
      </c>
      <c r="B3019" s="1">
        <v>94.0</v>
      </c>
      <c r="C3019" s="1">
        <v>6165429.0</v>
      </c>
      <c r="D3019" s="1" t="s">
        <v>5077</v>
      </c>
      <c r="E3019" s="1" t="s">
        <v>43</v>
      </c>
      <c r="F3019" s="1" t="s">
        <v>5078</v>
      </c>
      <c r="G3019" s="1" t="s">
        <v>39</v>
      </c>
      <c r="H3019" s="1">
        <v>6000000.0</v>
      </c>
      <c r="I3019" s="1">
        <v>7.5</v>
      </c>
      <c r="J3019" s="1">
        <f>(IMDB_Movies!$C3019-IMDB_Movies!$H3019)</f>
        <v>165429</v>
      </c>
    </row>
    <row r="3020" ht="14.25" customHeight="1">
      <c r="A3020" s="1" t="s">
        <v>3180</v>
      </c>
      <c r="B3020" s="1">
        <v>93.0</v>
      </c>
      <c r="C3020" s="1">
        <v>5694308.0</v>
      </c>
      <c r="D3020" s="1" t="s">
        <v>1370</v>
      </c>
      <c r="E3020" s="1" t="s">
        <v>57</v>
      </c>
      <c r="F3020" s="1" t="s">
        <v>5079</v>
      </c>
      <c r="G3020" s="1" t="s">
        <v>14</v>
      </c>
      <c r="H3020" s="1">
        <v>7000000.0</v>
      </c>
      <c r="I3020" s="1">
        <v>2.0</v>
      </c>
      <c r="J3020" s="1">
        <f>(IMDB_Movies!$C3020-IMDB_Movies!$H3020)</f>
        <v>-1305692</v>
      </c>
    </row>
    <row r="3021" ht="14.25" customHeight="1">
      <c r="A3021" s="1" t="s">
        <v>5080</v>
      </c>
      <c r="B3021" s="1">
        <v>96.0</v>
      </c>
      <c r="C3021" s="1">
        <v>5430822.0</v>
      </c>
      <c r="D3021" s="1" t="s">
        <v>5081</v>
      </c>
      <c r="E3021" s="1" t="s">
        <v>12</v>
      </c>
      <c r="F3021" s="1" t="s">
        <v>5082</v>
      </c>
      <c r="G3021" s="1" t="s">
        <v>14</v>
      </c>
      <c r="H3021" s="1">
        <v>7000000.0</v>
      </c>
      <c r="I3021" s="1">
        <v>6.2</v>
      </c>
      <c r="J3021" s="1">
        <f>(IMDB_Movies!$C3021-IMDB_Movies!$H3021)</f>
        <v>-1569178</v>
      </c>
    </row>
    <row r="3022" ht="14.25" customHeight="1">
      <c r="A3022" s="1" t="s">
        <v>5083</v>
      </c>
      <c r="B3022" s="1">
        <v>113.0</v>
      </c>
      <c r="C3022" s="1">
        <v>4720371.0</v>
      </c>
      <c r="D3022" s="1" t="s">
        <v>3565</v>
      </c>
      <c r="E3022" s="1" t="s">
        <v>43</v>
      </c>
      <c r="F3022" s="1" t="s">
        <v>5084</v>
      </c>
      <c r="G3022" s="1" t="s">
        <v>14</v>
      </c>
      <c r="H3022" s="1">
        <v>7000000.0</v>
      </c>
      <c r="I3022" s="1">
        <v>6.5</v>
      </c>
      <c r="J3022" s="1">
        <f>(IMDB_Movies!$C3022-IMDB_Movies!$H3022)</f>
        <v>-2279629</v>
      </c>
    </row>
    <row r="3023" ht="14.25" customHeight="1">
      <c r="A3023" s="1" t="s">
        <v>4846</v>
      </c>
      <c r="B3023" s="1">
        <v>192.0</v>
      </c>
      <c r="C3023" s="1">
        <v>2921738.0</v>
      </c>
      <c r="D3023" s="1" t="s">
        <v>1018</v>
      </c>
      <c r="E3023" s="1" t="s">
        <v>70</v>
      </c>
      <c r="F3023" s="1" t="s">
        <v>5085</v>
      </c>
      <c r="G3023" s="1" t="s">
        <v>102</v>
      </c>
      <c r="H3023" s="1">
        <v>7000000.0</v>
      </c>
      <c r="I3023" s="1">
        <v>7.9</v>
      </c>
      <c r="J3023" s="1">
        <f>(IMDB_Movies!$C3023-IMDB_Movies!$H3023)</f>
        <v>-4078262</v>
      </c>
    </row>
    <row r="3024" ht="14.25" customHeight="1">
      <c r="A3024" s="1" t="s">
        <v>718</v>
      </c>
      <c r="B3024" s="1">
        <v>99.0</v>
      </c>
      <c r="C3024" s="1">
        <v>2344847.0</v>
      </c>
      <c r="D3024" s="1" t="s">
        <v>1328</v>
      </c>
      <c r="E3024" s="1" t="s">
        <v>70</v>
      </c>
      <c r="F3024" s="1" t="s">
        <v>5086</v>
      </c>
      <c r="G3024" s="1" t="s">
        <v>14</v>
      </c>
      <c r="H3024" s="1">
        <v>7000000.0</v>
      </c>
      <c r="I3024" s="1">
        <v>6.8</v>
      </c>
      <c r="J3024" s="1">
        <f>(IMDB_Movies!$C3024-IMDB_Movies!$H3024)</f>
        <v>-4655153</v>
      </c>
    </row>
    <row r="3025" ht="14.25" customHeight="1">
      <c r="A3025" s="1" t="s">
        <v>4754</v>
      </c>
      <c r="B3025" s="1">
        <v>91.0</v>
      </c>
      <c r="C3025" s="1">
        <v>7455447.0</v>
      </c>
      <c r="D3025" s="1" t="s">
        <v>545</v>
      </c>
      <c r="E3025" s="1" t="s">
        <v>57</v>
      </c>
      <c r="F3025" s="1" t="s">
        <v>5087</v>
      </c>
      <c r="G3025" s="1" t="s">
        <v>14</v>
      </c>
      <c r="H3025" s="1">
        <v>7000000.0</v>
      </c>
      <c r="I3025" s="1">
        <v>6.3</v>
      </c>
      <c r="J3025" s="1">
        <f>(IMDB_Movies!$C3025-IMDB_Movies!$H3025)</f>
        <v>455447</v>
      </c>
    </row>
    <row r="3026" ht="14.25" customHeight="1">
      <c r="A3026" s="1" t="s">
        <v>5088</v>
      </c>
      <c r="B3026" s="1">
        <v>100.0</v>
      </c>
      <c r="C3026" s="1">
        <v>2148212.0</v>
      </c>
      <c r="D3026" s="1" t="s">
        <v>2394</v>
      </c>
      <c r="E3026" s="1" t="s">
        <v>70</v>
      </c>
      <c r="F3026" s="1" t="s">
        <v>5089</v>
      </c>
      <c r="G3026" s="1" t="s">
        <v>14</v>
      </c>
      <c r="H3026" s="1">
        <v>7000000.0</v>
      </c>
      <c r="I3026" s="1">
        <v>6.3</v>
      </c>
      <c r="J3026" s="1">
        <f>(IMDB_Movies!$C3026-IMDB_Movies!$H3026)</f>
        <v>-4851788</v>
      </c>
    </row>
    <row r="3027" ht="14.25" customHeight="1">
      <c r="A3027" s="1" t="s">
        <v>5090</v>
      </c>
      <c r="B3027" s="1">
        <v>105.0</v>
      </c>
      <c r="C3027" s="1">
        <v>2062066.0</v>
      </c>
      <c r="D3027" s="1" t="s">
        <v>644</v>
      </c>
      <c r="E3027" s="1" t="s">
        <v>53</v>
      </c>
      <c r="F3027" s="1" t="s">
        <v>5091</v>
      </c>
      <c r="G3027" s="1" t="s">
        <v>14</v>
      </c>
      <c r="H3027" s="1">
        <v>7000000.0</v>
      </c>
      <c r="I3027" s="1">
        <v>6.6</v>
      </c>
      <c r="J3027" s="1">
        <f>(IMDB_Movies!$C3027-IMDB_Movies!$H3027)</f>
        <v>-4937934</v>
      </c>
    </row>
    <row r="3028" ht="14.25" customHeight="1">
      <c r="A3028" s="1" t="s">
        <v>4410</v>
      </c>
      <c r="B3028" s="1">
        <v>99.0</v>
      </c>
      <c r="C3028" s="1">
        <v>1654367.0</v>
      </c>
      <c r="D3028" s="1" t="s">
        <v>586</v>
      </c>
      <c r="E3028" s="1" t="s">
        <v>53</v>
      </c>
      <c r="F3028" s="1" t="s">
        <v>5092</v>
      </c>
      <c r="G3028" s="1" t="s">
        <v>14</v>
      </c>
      <c r="H3028" s="1">
        <v>7000000.0</v>
      </c>
      <c r="I3028" s="1">
        <v>6.4</v>
      </c>
      <c r="J3028" s="1">
        <f>(IMDB_Movies!$C3028-IMDB_Movies!$H3028)</f>
        <v>-5345633</v>
      </c>
    </row>
    <row r="3029" ht="14.25" customHeight="1">
      <c r="A3029" s="1" t="s">
        <v>5093</v>
      </c>
      <c r="B3029" s="1">
        <v>112.0</v>
      </c>
      <c r="C3029" s="1">
        <v>1738692.0</v>
      </c>
      <c r="D3029" s="1" t="s">
        <v>1420</v>
      </c>
      <c r="E3029" s="1" t="s">
        <v>70</v>
      </c>
      <c r="F3029" s="1" t="s">
        <v>5094</v>
      </c>
      <c r="G3029" s="1" t="s">
        <v>14</v>
      </c>
      <c r="H3029" s="1">
        <v>7000000.0</v>
      </c>
      <c r="I3029" s="1">
        <v>7.5</v>
      </c>
      <c r="J3029" s="1">
        <f>(IMDB_Movies!$C3029-IMDB_Movies!$H3029)</f>
        <v>-5261308</v>
      </c>
    </row>
    <row r="3030" ht="14.25" customHeight="1">
      <c r="A3030" s="1" t="s">
        <v>5095</v>
      </c>
      <c r="B3030" s="1">
        <v>99.0</v>
      </c>
      <c r="C3030" s="1">
        <v>1889522.0</v>
      </c>
      <c r="D3030" s="1" t="s">
        <v>1328</v>
      </c>
      <c r="E3030" s="1" t="s">
        <v>70</v>
      </c>
      <c r="F3030" s="1" t="s">
        <v>5096</v>
      </c>
      <c r="G3030" s="1" t="s">
        <v>14</v>
      </c>
      <c r="H3030" s="1">
        <v>7000000.0</v>
      </c>
      <c r="I3030" s="1">
        <v>6.5</v>
      </c>
      <c r="J3030" s="1">
        <f>(IMDB_Movies!$C3030-IMDB_Movies!$H3030)</f>
        <v>-5110478</v>
      </c>
    </row>
    <row r="3031" ht="14.25" customHeight="1">
      <c r="A3031" s="1" t="s">
        <v>5026</v>
      </c>
      <c r="B3031" s="1">
        <v>125.0</v>
      </c>
      <c r="C3031" s="1">
        <v>1110286.0</v>
      </c>
      <c r="D3031" s="1" t="s">
        <v>129</v>
      </c>
      <c r="E3031" s="1" t="s">
        <v>70</v>
      </c>
      <c r="F3031" s="1" t="s">
        <v>5097</v>
      </c>
      <c r="G3031" s="1" t="s">
        <v>14</v>
      </c>
      <c r="H3031" s="1">
        <v>4825000.0</v>
      </c>
      <c r="I3031" s="1">
        <v>7.2</v>
      </c>
      <c r="J3031" s="1">
        <f>(IMDB_Movies!$C3031-IMDB_Movies!$H3031)</f>
        <v>-3714714</v>
      </c>
    </row>
    <row r="3032" ht="14.25" customHeight="1">
      <c r="A3032" s="1" t="s">
        <v>5098</v>
      </c>
      <c r="B3032" s="1">
        <v>107.0</v>
      </c>
      <c r="C3032" s="1">
        <v>1000000.0</v>
      </c>
      <c r="D3032" s="1" t="s">
        <v>480</v>
      </c>
      <c r="E3032" s="1" t="s">
        <v>43</v>
      </c>
      <c r="F3032" s="1" t="s">
        <v>5099</v>
      </c>
      <c r="G3032" s="1" t="s">
        <v>14</v>
      </c>
      <c r="H3032" s="1">
        <v>9000000.0</v>
      </c>
      <c r="I3032" s="1">
        <v>6.3</v>
      </c>
      <c r="J3032" s="1">
        <f>(IMDB_Movies!$C3032-IMDB_Movies!$H3032)</f>
        <v>-8000000</v>
      </c>
    </row>
    <row r="3033" ht="14.25" customHeight="1">
      <c r="A3033" s="1" t="s">
        <v>2296</v>
      </c>
      <c r="B3033" s="1">
        <v>107.0</v>
      </c>
      <c r="C3033" s="1">
        <v>700000.0</v>
      </c>
      <c r="D3033" s="1" t="s">
        <v>2297</v>
      </c>
      <c r="E3033" s="1" t="s">
        <v>57</v>
      </c>
      <c r="F3033" s="1" t="s">
        <v>5100</v>
      </c>
      <c r="G3033" s="1" t="s">
        <v>90</v>
      </c>
      <c r="H3033" s="1">
        <v>5.0E7</v>
      </c>
      <c r="I3033" s="1">
        <v>7.0</v>
      </c>
      <c r="J3033" s="1">
        <f>(IMDB_Movies!$C3033-IMDB_Movies!$H3033)</f>
        <v>-49300000</v>
      </c>
    </row>
    <row r="3034" ht="14.25" customHeight="1">
      <c r="A3034" s="1" t="s">
        <v>2258</v>
      </c>
      <c r="B3034" s="1">
        <v>97.0</v>
      </c>
      <c r="C3034" s="1">
        <v>1768416.0</v>
      </c>
      <c r="D3034" s="1" t="s">
        <v>917</v>
      </c>
      <c r="E3034" s="1" t="s">
        <v>57</v>
      </c>
      <c r="F3034" s="1" t="s">
        <v>5101</v>
      </c>
      <c r="G3034" s="1" t="s">
        <v>14</v>
      </c>
      <c r="H3034" s="1">
        <v>7000000.0</v>
      </c>
      <c r="I3034" s="1">
        <v>6.3</v>
      </c>
      <c r="J3034" s="1">
        <f>(IMDB_Movies!$C3034-IMDB_Movies!$H3034)</f>
        <v>-5231584</v>
      </c>
    </row>
    <row r="3035" ht="14.25" customHeight="1">
      <c r="A3035" s="1" t="s">
        <v>5102</v>
      </c>
      <c r="B3035" s="1">
        <v>95.0</v>
      </c>
      <c r="C3035" s="1">
        <v>306715.0</v>
      </c>
      <c r="D3035" s="1" t="s">
        <v>57</v>
      </c>
      <c r="E3035" s="1" t="s">
        <v>57</v>
      </c>
      <c r="F3035" s="1" t="s">
        <v>5103</v>
      </c>
      <c r="G3035" s="1" t="s">
        <v>14</v>
      </c>
      <c r="H3035" s="1">
        <v>1.0E7</v>
      </c>
      <c r="I3035" s="1">
        <v>2.3</v>
      </c>
      <c r="J3035" s="1">
        <f>(IMDB_Movies!$C3035-IMDB_Movies!$H3035)</f>
        <v>-9693285</v>
      </c>
    </row>
    <row r="3036" ht="14.25" customHeight="1">
      <c r="A3036" s="1" t="s">
        <v>5104</v>
      </c>
      <c r="B3036" s="1">
        <v>106.0</v>
      </c>
      <c r="C3036" s="1">
        <v>382946.0</v>
      </c>
      <c r="D3036" s="1" t="s">
        <v>70</v>
      </c>
      <c r="E3036" s="1" t="s">
        <v>70</v>
      </c>
      <c r="F3036" s="1" t="s">
        <v>5105</v>
      </c>
      <c r="G3036" s="1" t="s">
        <v>14</v>
      </c>
      <c r="H3036" s="1">
        <v>7000000.0</v>
      </c>
      <c r="I3036" s="1">
        <v>7.1</v>
      </c>
      <c r="J3036" s="1">
        <f>(IMDB_Movies!$C3036-IMDB_Movies!$H3036)</f>
        <v>-6617054</v>
      </c>
    </row>
    <row r="3037" ht="14.25" customHeight="1">
      <c r="A3037" s="1" t="s">
        <v>2052</v>
      </c>
      <c r="B3037" s="1">
        <v>103.0</v>
      </c>
      <c r="C3037" s="1">
        <v>236266.0</v>
      </c>
      <c r="D3037" s="1" t="s">
        <v>2226</v>
      </c>
      <c r="E3037" s="1" t="s">
        <v>43</v>
      </c>
      <c r="F3037" s="1" t="s">
        <v>5106</v>
      </c>
      <c r="G3037" s="1" t="s">
        <v>14</v>
      </c>
      <c r="H3037" s="1">
        <v>3500000.0</v>
      </c>
      <c r="I3037" s="1">
        <v>6.2</v>
      </c>
      <c r="J3037" s="1">
        <f>(IMDB_Movies!$C3037-IMDB_Movies!$H3037)</f>
        <v>-3263734</v>
      </c>
    </row>
    <row r="3038" ht="14.25" customHeight="1">
      <c r="A3038" s="1" t="s">
        <v>5107</v>
      </c>
      <c r="B3038" s="1">
        <v>96.0</v>
      </c>
      <c r="C3038" s="1">
        <v>196067.0</v>
      </c>
      <c r="D3038" s="1" t="s">
        <v>129</v>
      </c>
      <c r="E3038" s="1" t="s">
        <v>70</v>
      </c>
      <c r="F3038" s="1" t="s">
        <v>5108</v>
      </c>
      <c r="G3038" s="1" t="s">
        <v>14</v>
      </c>
      <c r="H3038" s="1">
        <v>7000000.0</v>
      </c>
      <c r="I3038" s="1">
        <v>6.7</v>
      </c>
      <c r="J3038" s="1">
        <f>(IMDB_Movies!$C3038-IMDB_Movies!$H3038)</f>
        <v>-6803933</v>
      </c>
    </row>
    <row r="3039" ht="14.25" customHeight="1">
      <c r="A3039" s="1" t="s">
        <v>4661</v>
      </c>
      <c r="B3039" s="1">
        <v>103.0</v>
      </c>
      <c r="C3039" s="1">
        <v>532988.0</v>
      </c>
      <c r="D3039" s="1" t="s">
        <v>2141</v>
      </c>
      <c r="E3039" s="1" t="s">
        <v>53</v>
      </c>
      <c r="F3039" s="1" t="s">
        <v>5109</v>
      </c>
      <c r="G3039" s="1" t="s">
        <v>14</v>
      </c>
      <c r="H3039" s="1">
        <v>7000000.0</v>
      </c>
      <c r="I3039" s="1">
        <v>6.5</v>
      </c>
      <c r="J3039" s="1">
        <f>(IMDB_Movies!$C3039-IMDB_Movies!$H3039)</f>
        <v>-6467012</v>
      </c>
    </row>
    <row r="3040" ht="14.25" customHeight="1">
      <c r="A3040" s="1" t="s">
        <v>5110</v>
      </c>
      <c r="B3040" s="1">
        <v>108.0</v>
      </c>
      <c r="C3040" s="1">
        <v>453079.0</v>
      </c>
      <c r="D3040" s="1" t="s">
        <v>57</v>
      </c>
      <c r="E3040" s="1" t="s">
        <v>57</v>
      </c>
      <c r="F3040" s="1" t="s">
        <v>5111</v>
      </c>
      <c r="G3040" s="1" t="s">
        <v>14</v>
      </c>
      <c r="H3040" s="1">
        <v>7000000.0</v>
      </c>
      <c r="I3040" s="1">
        <v>5.9</v>
      </c>
      <c r="J3040" s="1">
        <f>(IMDB_Movies!$C3040-IMDB_Movies!$H3040)</f>
        <v>-6546921</v>
      </c>
    </row>
    <row r="3041" ht="14.25" customHeight="1">
      <c r="A3041" s="1" t="s">
        <v>5112</v>
      </c>
      <c r="B3041" s="1">
        <v>118.0</v>
      </c>
      <c r="C3041" s="1">
        <v>46451.0</v>
      </c>
      <c r="D3041" s="1" t="s">
        <v>2026</v>
      </c>
      <c r="E3041" s="1" t="s">
        <v>57</v>
      </c>
      <c r="F3041" s="1" t="s">
        <v>5113</v>
      </c>
      <c r="G3041" s="1" t="s">
        <v>14</v>
      </c>
      <c r="H3041" s="1">
        <v>7000000.0</v>
      </c>
      <c r="I3041" s="1">
        <v>6.0</v>
      </c>
      <c r="J3041" s="1">
        <f>(IMDB_Movies!$C3041-IMDB_Movies!$H3041)</f>
        <v>-6953549</v>
      </c>
    </row>
    <row r="3042" ht="14.25" customHeight="1">
      <c r="A3042" s="1" t="s">
        <v>5114</v>
      </c>
      <c r="B3042" s="1">
        <v>97.0</v>
      </c>
      <c r="C3042" s="1">
        <v>233103.0</v>
      </c>
      <c r="D3042" s="1" t="s">
        <v>70</v>
      </c>
      <c r="E3042" s="1" t="s">
        <v>70</v>
      </c>
      <c r="F3042" s="1" t="s">
        <v>5115</v>
      </c>
      <c r="G3042" s="1" t="s">
        <v>14</v>
      </c>
      <c r="H3042" s="1">
        <v>7000000.0</v>
      </c>
      <c r="I3042" s="1">
        <v>6.9</v>
      </c>
      <c r="J3042" s="1">
        <f>(IMDB_Movies!$C3042-IMDB_Movies!$H3042)</f>
        <v>-6766897</v>
      </c>
    </row>
    <row r="3043" ht="14.25" customHeight="1">
      <c r="A3043" s="1" t="s">
        <v>1300</v>
      </c>
      <c r="B3043" s="1">
        <v>115.0</v>
      </c>
      <c r="C3043" s="1">
        <v>4.14E7</v>
      </c>
      <c r="D3043" s="1" t="s">
        <v>106</v>
      </c>
      <c r="E3043" s="1" t="s">
        <v>106</v>
      </c>
      <c r="F3043" s="1" t="s">
        <v>5116</v>
      </c>
      <c r="G3043" s="1" t="s">
        <v>14</v>
      </c>
      <c r="H3043" s="1">
        <v>6900000.0</v>
      </c>
      <c r="I3043" s="1">
        <v>7.3</v>
      </c>
      <c r="J3043" s="1">
        <f>(IMDB_Movies!$C3043-IMDB_Movies!$H3043)</f>
        <v>34500000</v>
      </c>
    </row>
    <row r="3044" ht="14.25" customHeight="1">
      <c r="A3044" s="1" t="s">
        <v>2992</v>
      </c>
      <c r="B3044" s="1">
        <v>102.0</v>
      </c>
      <c r="C3044" s="1">
        <v>7993039.0</v>
      </c>
      <c r="D3044" s="1" t="s">
        <v>57</v>
      </c>
      <c r="E3044" s="1" t="s">
        <v>57</v>
      </c>
      <c r="F3044" s="1" t="s">
        <v>5117</v>
      </c>
      <c r="G3044" s="1" t="s">
        <v>14</v>
      </c>
      <c r="H3044" s="1">
        <v>6900000.0</v>
      </c>
      <c r="I3044" s="1">
        <v>7.7</v>
      </c>
      <c r="J3044" s="1">
        <f>(IMDB_Movies!$C3044-IMDB_Movies!$H3044)</f>
        <v>1093039</v>
      </c>
    </row>
    <row r="3045" ht="14.25" customHeight="1">
      <c r="A3045" s="1" t="s">
        <v>5118</v>
      </c>
      <c r="B3045" s="1">
        <v>125.0</v>
      </c>
      <c r="C3045" s="1">
        <v>927107.0</v>
      </c>
      <c r="D3045" s="1" t="s">
        <v>3832</v>
      </c>
      <c r="E3045" s="1" t="s">
        <v>53</v>
      </c>
      <c r="F3045" s="1" t="s">
        <v>5119</v>
      </c>
      <c r="G3045" s="1" t="s">
        <v>93</v>
      </c>
      <c r="H3045" s="1">
        <v>1.5E7</v>
      </c>
      <c r="I3045" s="1">
        <v>7.3</v>
      </c>
      <c r="J3045" s="1">
        <f>(IMDB_Movies!$C3045-IMDB_Movies!$H3045)</f>
        <v>-14072893</v>
      </c>
    </row>
    <row r="3046" ht="14.25" customHeight="1">
      <c r="A3046" s="1" t="s">
        <v>5120</v>
      </c>
      <c r="B3046" s="1">
        <v>108.0</v>
      </c>
      <c r="C3046" s="1">
        <v>49526.0</v>
      </c>
      <c r="D3046" s="1" t="s">
        <v>917</v>
      </c>
      <c r="E3046" s="1" t="s">
        <v>57</v>
      </c>
      <c r="F3046" s="1" t="s">
        <v>5121</v>
      </c>
      <c r="G3046" s="1" t="s">
        <v>14</v>
      </c>
      <c r="H3046" s="1">
        <v>6800000.0</v>
      </c>
      <c r="I3046" s="1">
        <v>7.0</v>
      </c>
      <c r="J3046" s="1">
        <f>(IMDB_Movies!$C3046-IMDB_Movies!$H3046)</f>
        <v>-6750474</v>
      </c>
    </row>
    <row r="3047" ht="14.25" customHeight="1">
      <c r="A3047" s="1" t="s">
        <v>5122</v>
      </c>
      <c r="B3047" s="1">
        <v>101.0</v>
      </c>
      <c r="C3047" s="1">
        <v>10696.0</v>
      </c>
      <c r="D3047" s="1" t="s">
        <v>581</v>
      </c>
      <c r="E3047" s="1" t="s">
        <v>62</v>
      </c>
      <c r="F3047" s="1" t="s">
        <v>5123</v>
      </c>
      <c r="G3047" s="1" t="s">
        <v>14</v>
      </c>
      <c r="H3047" s="1">
        <v>6800000.0</v>
      </c>
      <c r="I3047" s="1">
        <v>6.4</v>
      </c>
      <c r="J3047" s="1">
        <f>(IMDB_Movies!$C3047-IMDB_Movies!$H3047)</f>
        <v>-6789304</v>
      </c>
    </row>
    <row r="3048" ht="14.25" customHeight="1">
      <c r="A3048" s="1" t="s">
        <v>5124</v>
      </c>
      <c r="B3048" s="1">
        <v>101.0</v>
      </c>
      <c r="C3048" s="1">
        <v>3.1607598E7</v>
      </c>
      <c r="D3048" s="1" t="s">
        <v>1527</v>
      </c>
      <c r="E3048" s="1" t="s">
        <v>70</v>
      </c>
      <c r="F3048" s="1" t="s">
        <v>5125</v>
      </c>
      <c r="G3048" s="1" t="s">
        <v>14</v>
      </c>
      <c r="H3048" s="1">
        <v>6900000.0</v>
      </c>
      <c r="I3048" s="1">
        <v>5.6</v>
      </c>
      <c r="J3048" s="1">
        <f>(IMDB_Movies!$C3048-IMDB_Movies!$H3048)</f>
        <v>24707598</v>
      </c>
    </row>
    <row r="3049" ht="14.25" customHeight="1">
      <c r="A3049" s="1" t="s">
        <v>1948</v>
      </c>
      <c r="B3049" s="1">
        <v>139.0</v>
      </c>
      <c r="C3049" s="1">
        <v>6857096.0</v>
      </c>
      <c r="D3049" s="1" t="s">
        <v>5126</v>
      </c>
      <c r="E3049" s="1" t="s">
        <v>70</v>
      </c>
      <c r="F3049" s="1" t="s">
        <v>5127</v>
      </c>
      <c r="G3049" s="1" t="s">
        <v>90</v>
      </c>
      <c r="H3049" s="1">
        <v>6800000.0</v>
      </c>
      <c r="I3049" s="1">
        <v>8.2</v>
      </c>
      <c r="J3049" s="1">
        <f>(IMDB_Movies!$C3049-IMDB_Movies!$H3049)</f>
        <v>57096</v>
      </c>
    </row>
    <row r="3050" ht="14.25" customHeight="1">
      <c r="A3050" s="1" t="s">
        <v>1601</v>
      </c>
      <c r="B3050" s="1">
        <v>125.0</v>
      </c>
      <c r="C3050" s="1">
        <v>223878.0</v>
      </c>
      <c r="D3050" s="1" t="s">
        <v>545</v>
      </c>
      <c r="E3050" s="1" t="s">
        <v>57</v>
      </c>
      <c r="F3050" s="1" t="s">
        <v>5128</v>
      </c>
      <c r="G3050" s="1" t="s">
        <v>119</v>
      </c>
      <c r="H3050" s="1">
        <v>5000000.0</v>
      </c>
      <c r="I3050" s="1">
        <v>6.5</v>
      </c>
      <c r="J3050" s="1">
        <f>(IMDB_Movies!$C3050-IMDB_Movies!$H3050)</f>
        <v>-4776122</v>
      </c>
    </row>
    <row r="3051" ht="14.25" customHeight="1">
      <c r="A3051" s="1" t="s">
        <v>539</v>
      </c>
      <c r="B3051" s="1">
        <v>115.0</v>
      </c>
      <c r="C3051" s="1">
        <v>8060.0</v>
      </c>
      <c r="D3051" s="1" t="s">
        <v>224</v>
      </c>
      <c r="E3051" s="1" t="s">
        <v>12</v>
      </c>
      <c r="F3051" s="1" t="s">
        <v>5129</v>
      </c>
      <c r="G3051" s="1" t="s">
        <v>153</v>
      </c>
      <c r="H3051" s="1">
        <v>4000000.0</v>
      </c>
      <c r="I3051" s="1">
        <v>8.1</v>
      </c>
      <c r="J3051" s="1">
        <f>(IMDB_Movies!$C3051-IMDB_Movies!$H3051)</f>
        <v>-3991940</v>
      </c>
    </row>
    <row r="3052" ht="14.25" customHeight="1">
      <c r="A3052" s="1" t="s">
        <v>2779</v>
      </c>
      <c r="B3052" s="1">
        <v>99.0</v>
      </c>
      <c r="C3052" s="1">
        <v>8.4263837E7</v>
      </c>
      <c r="D3052" s="1" t="s">
        <v>2133</v>
      </c>
      <c r="E3052" s="1" t="s">
        <v>82</v>
      </c>
      <c r="F3052" s="1" t="s">
        <v>5130</v>
      </c>
      <c r="G3052" s="1" t="s">
        <v>14</v>
      </c>
      <c r="H3052" s="1">
        <v>6500000.0</v>
      </c>
      <c r="I3052" s="1">
        <v>5.4</v>
      </c>
      <c r="J3052" s="1">
        <f>(IMDB_Movies!$C3052-IMDB_Movies!$H3052)</f>
        <v>77763837</v>
      </c>
    </row>
    <row r="3053" ht="14.25" customHeight="1">
      <c r="A3053" s="1" t="s">
        <v>5131</v>
      </c>
      <c r="B3053" s="1">
        <v>88.0</v>
      </c>
      <c r="C3053" s="1">
        <v>110029.0</v>
      </c>
      <c r="D3053" s="1" t="s">
        <v>5132</v>
      </c>
      <c r="E3053" s="1" t="s">
        <v>57</v>
      </c>
      <c r="F3053" s="1" t="s">
        <v>5133</v>
      </c>
      <c r="G3053" s="1" t="s">
        <v>14</v>
      </c>
      <c r="H3053" s="1">
        <v>6500000.0</v>
      </c>
      <c r="I3053" s="1">
        <v>6.3</v>
      </c>
      <c r="J3053" s="1">
        <f>(IMDB_Movies!$C3053-IMDB_Movies!$H3053)</f>
        <v>-6389971</v>
      </c>
    </row>
    <row r="3054" ht="14.25" customHeight="1">
      <c r="A3054" s="1" t="s">
        <v>1044</v>
      </c>
      <c r="B3054" s="1">
        <v>112.0</v>
      </c>
      <c r="C3054" s="1">
        <v>5.7504069E7</v>
      </c>
      <c r="D3054" s="1" t="s">
        <v>723</v>
      </c>
      <c r="E3054" s="1" t="s">
        <v>62</v>
      </c>
      <c r="F3054" s="1" t="s">
        <v>5134</v>
      </c>
      <c r="G3054" s="1" t="s">
        <v>14</v>
      </c>
      <c r="H3054" s="1">
        <v>6000000.0</v>
      </c>
      <c r="I3054" s="1">
        <v>7.8</v>
      </c>
      <c r="J3054" s="1">
        <f>(IMDB_Movies!$C3054-IMDB_Movies!$H3054)</f>
        <v>51504069</v>
      </c>
    </row>
    <row r="3055" ht="14.25" customHeight="1">
      <c r="A3055" s="1" t="s">
        <v>5135</v>
      </c>
      <c r="B3055" s="1">
        <v>108.0</v>
      </c>
      <c r="C3055" s="1">
        <v>5.4215416E7</v>
      </c>
      <c r="D3055" s="1" t="s">
        <v>1493</v>
      </c>
      <c r="E3055" s="1" t="s">
        <v>53</v>
      </c>
      <c r="F3055" s="1" t="s">
        <v>5136</v>
      </c>
      <c r="G3055" s="1" t="s">
        <v>14</v>
      </c>
      <c r="H3055" s="1">
        <v>6500000.0</v>
      </c>
      <c r="I3055" s="1">
        <v>6.8</v>
      </c>
      <c r="J3055" s="1">
        <f>(IMDB_Movies!$C3055-IMDB_Movies!$H3055)</f>
        <v>47715416</v>
      </c>
    </row>
    <row r="3056" ht="14.25" customHeight="1">
      <c r="A3056" s="1" t="s">
        <v>829</v>
      </c>
      <c r="B3056" s="1">
        <v>104.0</v>
      </c>
      <c r="C3056" s="1">
        <v>3.1899E7</v>
      </c>
      <c r="D3056" s="1" t="s">
        <v>5137</v>
      </c>
      <c r="E3056" s="1" t="s">
        <v>89</v>
      </c>
      <c r="F3056" s="1" t="s">
        <v>5138</v>
      </c>
      <c r="G3056" s="1" t="s">
        <v>14</v>
      </c>
      <c r="H3056" s="1">
        <v>6500000.0</v>
      </c>
      <c r="I3056" s="1">
        <v>7.1</v>
      </c>
      <c r="J3056" s="1">
        <f>(IMDB_Movies!$C3056-IMDB_Movies!$H3056)</f>
        <v>25399000</v>
      </c>
    </row>
    <row r="3057" ht="14.25" customHeight="1">
      <c r="A3057" s="1" t="s">
        <v>252</v>
      </c>
      <c r="B3057" s="1">
        <v>108.0</v>
      </c>
      <c r="C3057" s="1">
        <v>2.4103594E7</v>
      </c>
      <c r="D3057" s="1" t="s">
        <v>5139</v>
      </c>
      <c r="E3057" s="1" t="s">
        <v>43</v>
      </c>
      <c r="F3057" s="1" t="s">
        <v>5140</v>
      </c>
      <c r="G3057" s="1" t="s">
        <v>14</v>
      </c>
      <c r="H3057" s="1">
        <v>6500000.0</v>
      </c>
      <c r="I3057" s="1">
        <v>6.2</v>
      </c>
      <c r="J3057" s="1">
        <f>(IMDB_Movies!$C3057-IMDB_Movies!$H3057)</f>
        <v>17603594</v>
      </c>
    </row>
    <row r="3058" ht="14.25" customHeight="1">
      <c r="A3058" s="1" t="s">
        <v>248</v>
      </c>
      <c r="B3058" s="1">
        <v>102.0</v>
      </c>
      <c r="C3058" s="1">
        <v>1.6842303E7</v>
      </c>
      <c r="D3058" s="1" t="s">
        <v>407</v>
      </c>
      <c r="E3058" s="1" t="s">
        <v>57</v>
      </c>
      <c r="F3058" s="1" t="s">
        <v>5141</v>
      </c>
      <c r="G3058" s="1" t="s">
        <v>14</v>
      </c>
      <c r="H3058" s="1">
        <v>6500000.0</v>
      </c>
      <c r="I3058" s="1">
        <v>7.3</v>
      </c>
      <c r="J3058" s="1">
        <f>(IMDB_Movies!$C3058-IMDB_Movies!$H3058)</f>
        <v>10342303</v>
      </c>
    </row>
    <row r="3059" ht="14.25" customHeight="1">
      <c r="A3059" s="1" t="s">
        <v>4950</v>
      </c>
      <c r="B3059" s="1">
        <v>88.0</v>
      </c>
      <c r="C3059" s="1">
        <v>1.3367101E7</v>
      </c>
      <c r="D3059" s="1" t="s">
        <v>545</v>
      </c>
      <c r="E3059" s="1" t="s">
        <v>57</v>
      </c>
      <c r="F3059" s="1" t="s">
        <v>5142</v>
      </c>
      <c r="G3059" s="1" t="s">
        <v>14</v>
      </c>
      <c r="H3059" s="1">
        <v>6500000.0</v>
      </c>
      <c r="I3059" s="1">
        <v>5.9</v>
      </c>
      <c r="J3059" s="1">
        <f>(IMDB_Movies!$C3059-IMDB_Movies!$H3059)</f>
        <v>6867101</v>
      </c>
    </row>
    <row r="3060" ht="14.25" customHeight="1">
      <c r="A3060" s="1" t="s">
        <v>5143</v>
      </c>
      <c r="B3060" s="1">
        <v>91.0</v>
      </c>
      <c r="C3060" s="1">
        <v>1.0149779E7</v>
      </c>
      <c r="D3060" s="1" t="s">
        <v>1506</v>
      </c>
      <c r="E3060" s="1" t="s">
        <v>82</v>
      </c>
      <c r="F3060" s="1" t="s">
        <v>5144</v>
      </c>
      <c r="G3060" s="1" t="s">
        <v>14</v>
      </c>
      <c r="H3060" s="1">
        <v>6500000.0</v>
      </c>
      <c r="I3060" s="1">
        <v>3.6</v>
      </c>
      <c r="J3060" s="1">
        <f>(IMDB_Movies!$C3060-IMDB_Movies!$H3060)</f>
        <v>3649779</v>
      </c>
    </row>
    <row r="3061" ht="14.25" customHeight="1">
      <c r="A3061" s="1" t="s">
        <v>5145</v>
      </c>
      <c r="B3061" s="1">
        <v>141.0</v>
      </c>
      <c r="C3061" s="1">
        <v>6173485.0</v>
      </c>
      <c r="D3061" s="1" t="s">
        <v>586</v>
      </c>
      <c r="E3061" s="1" t="s">
        <v>53</v>
      </c>
      <c r="F3061" s="1" t="s">
        <v>5146</v>
      </c>
      <c r="G3061" s="1" t="s">
        <v>14</v>
      </c>
      <c r="H3061" s="1">
        <v>7000000.0</v>
      </c>
      <c r="I3061" s="1">
        <v>7.7</v>
      </c>
      <c r="J3061" s="1">
        <f>(IMDB_Movies!$C3061-IMDB_Movies!$H3061)</f>
        <v>-826515</v>
      </c>
    </row>
    <row r="3062" ht="14.25" customHeight="1">
      <c r="A3062" s="1" t="s">
        <v>3462</v>
      </c>
      <c r="B3062" s="1">
        <v>101.0</v>
      </c>
      <c r="C3062" s="1">
        <v>4000304.0</v>
      </c>
      <c r="D3062" s="1" t="s">
        <v>70</v>
      </c>
      <c r="E3062" s="1" t="s">
        <v>70</v>
      </c>
      <c r="F3062" s="1" t="s">
        <v>5147</v>
      </c>
      <c r="G3062" s="1" t="s">
        <v>14</v>
      </c>
      <c r="H3062" s="1">
        <v>6500000.0</v>
      </c>
      <c r="I3062" s="1">
        <v>7.3</v>
      </c>
      <c r="J3062" s="1">
        <f>(IMDB_Movies!$C3062-IMDB_Movies!$H3062)</f>
        <v>-2499696</v>
      </c>
    </row>
    <row r="3063" ht="14.25" customHeight="1">
      <c r="A3063" s="1" t="s">
        <v>300</v>
      </c>
      <c r="B3063" s="1">
        <v>105.0</v>
      </c>
      <c r="C3063" s="1">
        <v>2338695.0</v>
      </c>
      <c r="D3063" s="1" t="s">
        <v>790</v>
      </c>
      <c r="E3063" s="1" t="s">
        <v>62</v>
      </c>
      <c r="F3063" s="1" t="s">
        <v>5148</v>
      </c>
      <c r="G3063" s="1" t="s">
        <v>14</v>
      </c>
      <c r="H3063" s="1">
        <v>4000000.0</v>
      </c>
      <c r="I3063" s="1">
        <v>7.4</v>
      </c>
      <c r="J3063" s="1">
        <f>(IMDB_Movies!$C3063-IMDB_Movies!$H3063)</f>
        <v>-1661305</v>
      </c>
    </row>
    <row r="3064" ht="14.25" customHeight="1">
      <c r="A3064" s="1" t="s">
        <v>5149</v>
      </c>
      <c r="B3064" s="1">
        <v>100.0</v>
      </c>
      <c r="C3064" s="1">
        <v>2024854.0</v>
      </c>
      <c r="D3064" s="1" t="s">
        <v>659</v>
      </c>
      <c r="E3064" s="1" t="s">
        <v>70</v>
      </c>
      <c r="F3064" s="1" t="s">
        <v>5150</v>
      </c>
      <c r="G3064" s="1" t="s">
        <v>14</v>
      </c>
      <c r="H3064" s="1">
        <v>6500000.0</v>
      </c>
      <c r="I3064" s="1">
        <v>6.6</v>
      </c>
      <c r="J3064" s="1">
        <f>(IMDB_Movies!$C3064-IMDB_Movies!$H3064)</f>
        <v>-4475146</v>
      </c>
    </row>
    <row r="3065" ht="14.25" customHeight="1">
      <c r="A3065" s="1" t="s">
        <v>5151</v>
      </c>
      <c r="B3065" s="1">
        <v>116.0</v>
      </c>
      <c r="C3065" s="1">
        <v>2268296.0</v>
      </c>
      <c r="D3065" s="1" t="s">
        <v>1420</v>
      </c>
      <c r="E3065" s="1" t="s">
        <v>70</v>
      </c>
      <c r="F3065" s="1" t="s">
        <v>5152</v>
      </c>
      <c r="G3065" s="1" t="s">
        <v>14</v>
      </c>
      <c r="H3065" s="1">
        <v>6500000.0</v>
      </c>
      <c r="I3065" s="1">
        <v>6.9</v>
      </c>
      <c r="J3065" s="1">
        <f>(IMDB_Movies!$C3065-IMDB_Movies!$H3065)</f>
        <v>-4231704</v>
      </c>
    </row>
    <row r="3066" ht="14.25" customHeight="1">
      <c r="A3066" s="1" t="s">
        <v>4099</v>
      </c>
      <c r="B3066" s="1">
        <v>97.0</v>
      </c>
      <c r="C3066" s="1">
        <v>1029017.0</v>
      </c>
      <c r="D3066" s="1" t="s">
        <v>129</v>
      </c>
      <c r="E3066" s="1" t="s">
        <v>70</v>
      </c>
      <c r="F3066" s="1" t="s">
        <v>5153</v>
      </c>
      <c r="G3066" s="1" t="s">
        <v>14</v>
      </c>
      <c r="H3066" s="1">
        <v>6500000.0</v>
      </c>
      <c r="I3066" s="1">
        <v>6.8</v>
      </c>
      <c r="J3066" s="1">
        <f>(IMDB_Movies!$C3066-IMDB_Movies!$H3066)</f>
        <v>-5470983</v>
      </c>
    </row>
    <row r="3067" ht="14.25" customHeight="1">
      <c r="A3067" s="1" t="s">
        <v>5154</v>
      </c>
      <c r="B3067" s="1">
        <v>106.0</v>
      </c>
      <c r="C3067" s="1">
        <v>64148.0</v>
      </c>
      <c r="D3067" s="1" t="s">
        <v>70</v>
      </c>
      <c r="E3067" s="1" t="s">
        <v>70</v>
      </c>
      <c r="F3067" s="1" t="s">
        <v>5155</v>
      </c>
      <c r="G3067" s="1" t="s">
        <v>14</v>
      </c>
      <c r="H3067" s="1">
        <v>6500000.0</v>
      </c>
      <c r="I3067" s="1">
        <v>7.3</v>
      </c>
      <c r="J3067" s="1">
        <f>(IMDB_Movies!$C3067-IMDB_Movies!$H3067)</f>
        <v>-6435852</v>
      </c>
    </row>
    <row r="3068" ht="14.25" customHeight="1">
      <c r="A3068" s="1" t="s">
        <v>5156</v>
      </c>
      <c r="B3068" s="1">
        <v>105.0</v>
      </c>
      <c r="C3068" s="1">
        <v>66637.0</v>
      </c>
      <c r="D3068" s="1" t="s">
        <v>2442</v>
      </c>
      <c r="E3068" s="1" t="s">
        <v>70</v>
      </c>
      <c r="F3068" s="1" t="s">
        <v>5157</v>
      </c>
      <c r="G3068" s="1" t="s">
        <v>14</v>
      </c>
      <c r="H3068" s="1">
        <v>6500000.0</v>
      </c>
      <c r="I3068" s="1">
        <v>7.2</v>
      </c>
      <c r="J3068" s="1">
        <f>(IMDB_Movies!$C3068-IMDB_Movies!$H3068)</f>
        <v>-6433363</v>
      </c>
    </row>
    <row r="3069" ht="14.25" customHeight="1">
      <c r="A3069" s="1" t="s">
        <v>3500</v>
      </c>
      <c r="B3069" s="1">
        <v>122.0</v>
      </c>
      <c r="C3069" s="1">
        <v>871577.0</v>
      </c>
      <c r="D3069" s="1" t="s">
        <v>1493</v>
      </c>
      <c r="E3069" s="1" t="s">
        <v>53</v>
      </c>
      <c r="F3069" s="1" t="s">
        <v>5158</v>
      </c>
      <c r="G3069" s="1" t="s">
        <v>14</v>
      </c>
      <c r="H3069" s="1">
        <v>4500000.0</v>
      </c>
      <c r="I3069" s="1">
        <v>7.7</v>
      </c>
      <c r="J3069" s="1">
        <f>(IMDB_Movies!$C3069-IMDB_Movies!$H3069)</f>
        <v>-3628423</v>
      </c>
    </row>
    <row r="3070" ht="14.25" customHeight="1">
      <c r="A3070" s="1" t="s">
        <v>10</v>
      </c>
      <c r="B3070" s="1">
        <v>107.0</v>
      </c>
      <c r="C3070" s="1">
        <v>3.84E7</v>
      </c>
      <c r="D3070" s="1" t="s">
        <v>288</v>
      </c>
      <c r="E3070" s="1" t="s">
        <v>12</v>
      </c>
      <c r="F3070" s="1" t="s">
        <v>5159</v>
      </c>
      <c r="G3070" s="1" t="s">
        <v>14</v>
      </c>
      <c r="H3070" s="1">
        <v>6500000.0</v>
      </c>
      <c r="I3070" s="1">
        <v>8.1</v>
      </c>
      <c r="J3070" s="1">
        <f>(IMDB_Movies!$C3070-IMDB_Movies!$H3070)</f>
        <v>31900000</v>
      </c>
    </row>
    <row r="3071" ht="14.25" customHeight="1">
      <c r="A3071" s="1" t="s">
        <v>5160</v>
      </c>
      <c r="B3071" s="1">
        <v>121.0</v>
      </c>
      <c r="C3071" s="1">
        <v>4063859.0</v>
      </c>
      <c r="D3071" s="1" t="s">
        <v>129</v>
      </c>
      <c r="E3071" s="1" t="s">
        <v>70</v>
      </c>
      <c r="F3071" s="1" t="s">
        <v>5161</v>
      </c>
      <c r="G3071" s="1" t="s">
        <v>93</v>
      </c>
      <c r="H3071" s="1">
        <v>4800000.0</v>
      </c>
      <c r="I3071" s="1">
        <v>7.7</v>
      </c>
      <c r="J3071" s="1">
        <f>(IMDB_Movies!$C3071-IMDB_Movies!$H3071)</f>
        <v>-736141</v>
      </c>
    </row>
    <row r="3072" ht="14.25" customHeight="1">
      <c r="A3072" s="1" t="s">
        <v>1289</v>
      </c>
      <c r="B3072" s="1">
        <v>98.0</v>
      </c>
      <c r="C3072" s="1">
        <v>449558.0</v>
      </c>
      <c r="D3072" s="1" t="s">
        <v>616</v>
      </c>
      <c r="E3072" s="1" t="s">
        <v>53</v>
      </c>
      <c r="F3072" s="1" t="s">
        <v>5162</v>
      </c>
      <c r="G3072" s="1" t="s">
        <v>14</v>
      </c>
      <c r="H3072" s="1">
        <v>1.0E7</v>
      </c>
      <c r="I3072" s="1">
        <v>7.6</v>
      </c>
      <c r="J3072" s="1">
        <f>(IMDB_Movies!$C3072-IMDB_Movies!$H3072)</f>
        <v>-9550442</v>
      </c>
    </row>
    <row r="3073" ht="14.25" customHeight="1">
      <c r="A3073" s="1" t="s">
        <v>2389</v>
      </c>
      <c r="B3073" s="1">
        <v>123.0</v>
      </c>
      <c r="C3073" s="1">
        <v>2122561.0</v>
      </c>
      <c r="D3073" s="1" t="s">
        <v>631</v>
      </c>
      <c r="E3073" s="1" t="s">
        <v>57</v>
      </c>
      <c r="F3073" s="1" t="s">
        <v>5163</v>
      </c>
      <c r="G3073" s="1" t="s">
        <v>14</v>
      </c>
      <c r="H3073" s="1">
        <v>6000000.0</v>
      </c>
      <c r="I3073" s="1">
        <v>7.2</v>
      </c>
      <c r="J3073" s="1">
        <f>(IMDB_Movies!$C3073-IMDB_Movies!$H3073)</f>
        <v>-3877439</v>
      </c>
    </row>
    <row r="3074" ht="14.25" customHeight="1">
      <c r="A3074" s="1" t="s">
        <v>4239</v>
      </c>
      <c r="B3074" s="1">
        <v>110.0</v>
      </c>
      <c r="C3074" s="1">
        <v>1.8136E8</v>
      </c>
      <c r="D3074" s="1" t="s">
        <v>5164</v>
      </c>
      <c r="E3074" s="1" t="s">
        <v>84</v>
      </c>
      <c r="F3074" s="1" t="s">
        <v>5165</v>
      </c>
      <c r="G3074" s="1" t="s">
        <v>14</v>
      </c>
      <c r="H3074" s="1">
        <v>6000000.0</v>
      </c>
      <c r="I3074" s="1">
        <v>7.2</v>
      </c>
      <c r="J3074" s="1">
        <f>(IMDB_Movies!$C3074-IMDB_Movies!$H3074)</f>
        <v>175360000</v>
      </c>
    </row>
    <row r="3075" ht="14.25" customHeight="1">
      <c r="A3075" s="1" t="s">
        <v>323</v>
      </c>
      <c r="B3075" s="1">
        <v>120.0</v>
      </c>
      <c r="C3075" s="1">
        <v>1.37963328E8</v>
      </c>
      <c r="D3075" s="1" t="s">
        <v>1198</v>
      </c>
      <c r="E3075" s="1" t="s">
        <v>70</v>
      </c>
      <c r="F3075" s="1" t="s">
        <v>5166</v>
      </c>
      <c r="G3075" s="1" t="s">
        <v>14</v>
      </c>
      <c r="H3075" s="1">
        <v>6000000.0</v>
      </c>
      <c r="I3075" s="1">
        <v>8.1</v>
      </c>
      <c r="J3075" s="1">
        <f>(IMDB_Movies!$C3075-IMDB_Movies!$H3075)</f>
        <v>131963328</v>
      </c>
    </row>
    <row r="3076" ht="14.25" customHeight="1">
      <c r="A3076" s="1" t="s">
        <v>4858</v>
      </c>
      <c r="B3076" s="1">
        <v>122.0</v>
      </c>
      <c r="C3076" s="1">
        <v>1.19078393E8</v>
      </c>
      <c r="D3076" s="1" t="s">
        <v>5167</v>
      </c>
      <c r="E3076" s="1" t="s">
        <v>66</v>
      </c>
      <c r="F3076" s="1" t="s">
        <v>5168</v>
      </c>
      <c r="G3076" s="1" t="s">
        <v>14</v>
      </c>
      <c r="H3076" s="1">
        <v>6000000.0</v>
      </c>
      <c r="I3076" s="1">
        <v>7.5</v>
      </c>
      <c r="J3076" s="1">
        <f>(IMDB_Movies!$C3076-IMDB_Movies!$H3076)</f>
        <v>113078393</v>
      </c>
    </row>
    <row r="3077" ht="14.25" customHeight="1">
      <c r="A3077" s="1" t="s">
        <v>5169</v>
      </c>
      <c r="B3077" s="1">
        <v>110.0</v>
      </c>
      <c r="C3077" s="1">
        <v>1.023089E8</v>
      </c>
      <c r="D3077" s="1" t="s">
        <v>5170</v>
      </c>
      <c r="E3077" s="1" t="s">
        <v>53</v>
      </c>
      <c r="F3077" s="1" t="s">
        <v>5171</v>
      </c>
      <c r="G3077" s="1" t="s">
        <v>14</v>
      </c>
      <c r="H3077" s="1">
        <v>6000000.0</v>
      </c>
      <c r="I3077" s="1">
        <v>8.1</v>
      </c>
      <c r="J3077" s="1">
        <f>(IMDB_Movies!$C3077-IMDB_Movies!$H3077)</f>
        <v>96308900</v>
      </c>
    </row>
    <row r="3078" ht="14.25" customHeight="1">
      <c r="A3078" s="1" t="s">
        <v>5172</v>
      </c>
      <c r="B3078" s="1">
        <v>139.0</v>
      </c>
      <c r="C3078" s="1">
        <v>1.023E8</v>
      </c>
      <c r="D3078" s="1" t="s">
        <v>5173</v>
      </c>
      <c r="E3078" s="1" t="s">
        <v>57</v>
      </c>
      <c r="F3078" s="1" t="s">
        <v>5174</v>
      </c>
      <c r="G3078" s="1" t="s">
        <v>14</v>
      </c>
      <c r="H3078" s="1">
        <v>6000000.0</v>
      </c>
      <c r="I3078" s="1">
        <v>7.8</v>
      </c>
      <c r="J3078" s="1">
        <f>(IMDB_Movies!$C3078-IMDB_Movies!$H3078)</f>
        <v>96300000</v>
      </c>
    </row>
    <row r="3079" ht="14.25" customHeight="1">
      <c r="A3079" s="1" t="s">
        <v>1408</v>
      </c>
      <c r="B3079" s="1">
        <v>124.0</v>
      </c>
      <c r="C3079" s="1">
        <v>5.48E7</v>
      </c>
      <c r="D3079" s="1" t="s">
        <v>70</v>
      </c>
      <c r="E3079" s="1" t="s">
        <v>70</v>
      </c>
      <c r="F3079" s="1" t="s">
        <v>5175</v>
      </c>
      <c r="G3079" s="1" t="s">
        <v>14</v>
      </c>
      <c r="H3079" s="1">
        <v>6000000.0</v>
      </c>
      <c r="I3079" s="1">
        <v>7.8</v>
      </c>
      <c r="J3079" s="1">
        <f>(IMDB_Movies!$C3079-IMDB_Movies!$H3079)</f>
        <v>48800000</v>
      </c>
    </row>
    <row r="3080" ht="14.25" customHeight="1">
      <c r="A3080" s="1" t="s">
        <v>5176</v>
      </c>
      <c r="B3080" s="1">
        <v>152.0</v>
      </c>
      <c r="C3080" s="1">
        <v>4.365E7</v>
      </c>
      <c r="D3080" s="1" t="s">
        <v>5177</v>
      </c>
      <c r="E3080" s="1" t="s">
        <v>62</v>
      </c>
      <c r="F3080" s="1" t="s">
        <v>5178</v>
      </c>
      <c r="G3080" s="1" t="s">
        <v>14</v>
      </c>
      <c r="H3080" s="1">
        <v>6000000.0</v>
      </c>
      <c r="I3080" s="1">
        <v>7.6</v>
      </c>
      <c r="J3080" s="1">
        <f>(IMDB_Movies!$C3080-IMDB_Movies!$H3080)</f>
        <v>37650000</v>
      </c>
    </row>
    <row r="3081" ht="14.25" customHeight="1">
      <c r="A3081" s="1" t="s">
        <v>1469</v>
      </c>
      <c r="B3081" s="1">
        <v>98.0</v>
      </c>
      <c r="C3081" s="1">
        <v>3.98E7</v>
      </c>
      <c r="D3081" s="1" t="s">
        <v>1370</v>
      </c>
      <c r="E3081" s="1" t="s">
        <v>57</v>
      </c>
      <c r="F3081" s="1" t="s">
        <v>5179</v>
      </c>
      <c r="G3081" s="1" t="s">
        <v>14</v>
      </c>
      <c r="H3081" s="1">
        <v>6000000.0</v>
      </c>
      <c r="I3081" s="1">
        <v>7.4</v>
      </c>
      <c r="J3081" s="1">
        <f>(IMDB_Movies!$C3081-IMDB_Movies!$H3081)</f>
        <v>33800000</v>
      </c>
    </row>
    <row r="3082" ht="14.25" customHeight="1">
      <c r="A3082" s="1" t="s">
        <v>5180</v>
      </c>
      <c r="B3082" s="1">
        <v>106.0</v>
      </c>
      <c r="C3082" s="1">
        <v>2.7457409E7</v>
      </c>
      <c r="D3082" s="1" t="s">
        <v>917</v>
      </c>
      <c r="E3082" s="1" t="s">
        <v>57</v>
      </c>
      <c r="F3082" s="1" t="s">
        <v>5181</v>
      </c>
      <c r="G3082" s="1" t="s">
        <v>14</v>
      </c>
      <c r="H3082" s="1">
        <v>6000000.0</v>
      </c>
      <c r="I3082" s="1">
        <v>6.3</v>
      </c>
      <c r="J3082" s="1">
        <f>(IMDB_Movies!$C3082-IMDB_Movies!$H3082)</f>
        <v>21457409</v>
      </c>
    </row>
    <row r="3083" ht="14.25" customHeight="1">
      <c r="A3083" s="1" t="s">
        <v>4251</v>
      </c>
      <c r="B3083" s="1">
        <v>106.0</v>
      </c>
      <c r="C3083" s="1">
        <v>2.5047631E7</v>
      </c>
      <c r="D3083" s="1" t="s">
        <v>545</v>
      </c>
      <c r="E3083" s="1" t="s">
        <v>57</v>
      </c>
      <c r="F3083" s="1" t="s">
        <v>5182</v>
      </c>
      <c r="G3083" s="1" t="s">
        <v>14</v>
      </c>
      <c r="H3083" s="1">
        <v>6000000.0</v>
      </c>
      <c r="I3083" s="1">
        <v>6.9</v>
      </c>
      <c r="J3083" s="1">
        <f>(IMDB_Movies!$C3083-IMDB_Movies!$H3083)</f>
        <v>19047631</v>
      </c>
    </row>
    <row r="3084" ht="14.25" customHeight="1">
      <c r="A3084" s="1" t="s">
        <v>68</v>
      </c>
      <c r="B3084" s="1">
        <v>106.0</v>
      </c>
      <c r="C3084" s="1">
        <v>2.3272306E7</v>
      </c>
      <c r="D3084" s="1" t="s">
        <v>797</v>
      </c>
      <c r="E3084" s="1" t="s">
        <v>62</v>
      </c>
      <c r="F3084" s="1" t="s">
        <v>5183</v>
      </c>
      <c r="G3084" s="1" t="s">
        <v>14</v>
      </c>
      <c r="H3084" s="1">
        <v>6000000.0</v>
      </c>
      <c r="I3084" s="1">
        <v>8.6</v>
      </c>
      <c r="J3084" s="1">
        <f>(IMDB_Movies!$C3084-IMDB_Movies!$H3084)</f>
        <v>17272306</v>
      </c>
    </row>
    <row r="3085" ht="14.25" customHeight="1">
      <c r="A3085" s="1" t="s">
        <v>983</v>
      </c>
      <c r="B3085" s="1">
        <v>89.0</v>
      </c>
      <c r="C3085" s="1">
        <v>2.2168359E7</v>
      </c>
      <c r="D3085" s="1" t="s">
        <v>5184</v>
      </c>
      <c r="E3085" s="1" t="s">
        <v>78</v>
      </c>
      <c r="F3085" s="1" t="s">
        <v>5185</v>
      </c>
      <c r="G3085" s="1" t="s">
        <v>14</v>
      </c>
      <c r="H3085" s="1">
        <v>8000000.0</v>
      </c>
      <c r="I3085" s="1">
        <v>5.1</v>
      </c>
      <c r="J3085" s="1">
        <f>(IMDB_Movies!$C3085-IMDB_Movies!$H3085)</f>
        <v>14168359</v>
      </c>
    </row>
    <row r="3086" ht="14.25" customHeight="1">
      <c r="A3086" s="1" t="s">
        <v>803</v>
      </c>
      <c r="B3086" s="1">
        <v>94.0</v>
      </c>
      <c r="C3086" s="1">
        <v>2.1005329E7</v>
      </c>
      <c r="D3086" s="1" t="s">
        <v>631</v>
      </c>
      <c r="E3086" s="1" t="s">
        <v>57</v>
      </c>
      <c r="F3086" s="1" t="s">
        <v>5186</v>
      </c>
      <c r="G3086" s="1" t="s">
        <v>14</v>
      </c>
      <c r="H3086" s="1">
        <v>6000000.0</v>
      </c>
      <c r="I3086" s="1">
        <v>6.4</v>
      </c>
      <c r="J3086" s="1">
        <f>(IMDB_Movies!$C3086-IMDB_Movies!$H3086)</f>
        <v>15005329</v>
      </c>
    </row>
    <row r="3087" ht="14.25" customHeight="1">
      <c r="A3087" s="1" t="s">
        <v>474</v>
      </c>
      <c r="B3087" s="1">
        <v>109.0</v>
      </c>
      <c r="C3087" s="1">
        <v>2.6236603E7</v>
      </c>
      <c r="D3087" s="1" t="s">
        <v>1328</v>
      </c>
      <c r="E3087" s="1" t="s">
        <v>70</v>
      </c>
      <c r="F3087" s="1" t="s">
        <v>5187</v>
      </c>
      <c r="G3087" s="1" t="s">
        <v>14</v>
      </c>
      <c r="H3087" s="1">
        <v>6000000.0</v>
      </c>
      <c r="I3087" s="1">
        <v>7.9</v>
      </c>
      <c r="J3087" s="1">
        <f>(IMDB_Movies!$C3087-IMDB_Movies!$H3087)</f>
        <v>20236603</v>
      </c>
    </row>
    <row r="3088" ht="14.25" customHeight="1">
      <c r="A3088" s="1" t="s">
        <v>5188</v>
      </c>
      <c r="B3088" s="1">
        <v>144.0</v>
      </c>
      <c r="C3088" s="1">
        <v>2.04E7</v>
      </c>
      <c r="D3088" s="1" t="s">
        <v>1409</v>
      </c>
      <c r="E3088" s="1" t="s">
        <v>70</v>
      </c>
      <c r="F3088" s="1" t="s">
        <v>5189</v>
      </c>
      <c r="G3088" s="1" t="s">
        <v>14</v>
      </c>
      <c r="H3088" s="1">
        <v>8000000.0</v>
      </c>
      <c r="I3088" s="1">
        <v>6.9</v>
      </c>
      <c r="J3088" s="1">
        <f>(IMDB_Movies!$C3088-IMDB_Movies!$H3088)</f>
        <v>12400000</v>
      </c>
    </row>
    <row r="3089" ht="14.25" customHeight="1">
      <c r="A3089" s="1" t="s">
        <v>4499</v>
      </c>
      <c r="B3089" s="1">
        <v>90.0</v>
      </c>
      <c r="C3089" s="1">
        <v>1.8621249E7</v>
      </c>
      <c r="D3089" s="1" t="s">
        <v>57</v>
      </c>
      <c r="E3089" s="1" t="s">
        <v>57</v>
      </c>
      <c r="F3089" s="1" t="s">
        <v>5190</v>
      </c>
      <c r="G3089" s="1" t="s">
        <v>14</v>
      </c>
      <c r="H3089" s="1">
        <v>6000000.0</v>
      </c>
      <c r="I3089" s="1">
        <v>7.5</v>
      </c>
      <c r="J3089" s="1">
        <f>(IMDB_Movies!$C3089-IMDB_Movies!$H3089)</f>
        <v>12621249</v>
      </c>
    </row>
    <row r="3090" ht="14.25" customHeight="1">
      <c r="A3090" s="1" t="s">
        <v>1837</v>
      </c>
      <c r="B3090" s="1">
        <v>106.0</v>
      </c>
      <c r="C3090" s="1">
        <v>2.52447E7</v>
      </c>
      <c r="D3090" s="1" t="s">
        <v>288</v>
      </c>
      <c r="E3090" s="1" t="s">
        <v>12</v>
      </c>
      <c r="F3090" s="1" t="s">
        <v>5191</v>
      </c>
      <c r="G3090" s="1" t="s">
        <v>14</v>
      </c>
      <c r="H3090" s="1">
        <v>6000000.0</v>
      </c>
      <c r="I3090" s="1">
        <v>7.2</v>
      </c>
      <c r="J3090" s="1">
        <f>(IMDB_Movies!$C3090-IMDB_Movies!$H3090)</f>
        <v>19244700</v>
      </c>
    </row>
    <row r="3091" ht="14.25" customHeight="1">
      <c r="A3091" s="1" t="s">
        <v>1744</v>
      </c>
      <c r="B3091" s="1">
        <v>121.0</v>
      </c>
      <c r="C3091" s="1">
        <v>1.4545844E7</v>
      </c>
      <c r="D3091" s="1" t="s">
        <v>5132</v>
      </c>
      <c r="E3091" s="1" t="s">
        <v>57</v>
      </c>
      <c r="F3091" s="1" t="s">
        <v>5192</v>
      </c>
      <c r="G3091" s="1" t="s">
        <v>14</v>
      </c>
      <c r="H3091" s="1">
        <v>6500000.0</v>
      </c>
      <c r="I3091" s="1">
        <v>5.8</v>
      </c>
      <c r="J3091" s="1">
        <f>(IMDB_Movies!$C3091-IMDB_Movies!$H3091)</f>
        <v>8045844</v>
      </c>
    </row>
    <row r="3092" ht="14.25" customHeight="1">
      <c r="A3092" s="1" t="s">
        <v>5193</v>
      </c>
      <c r="B3092" s="1">
        <v>89.0</v>
      </c>
      <c r="C3092" s="1">
        <v>1.3235267E7</v>
      </c>
      <c r="D3092" s="1" t="s">
        <v>1081</v>
      </c>
      <c r="E3092" s="1" t="s">
        <v>57</v>
      </c>
      <c r="F3092" s="1" t="s">
        <v>5194</v>
      </c>
      <c r="G3092" s="1" t="s">
        <v>14</v>
      </c>
      <c r="H3092" s="1">
        <v>6000000.0</v>
      </c>
      <c r="I3092" s="1">
        <v>2.9</v>
      </c>
      <c r="J3092" s="1">
        <f>(IMDB_Movies!$C3092-IMDB_Movies!$H3092)</f>
        <v>7235267</v>
      </c>
    </row>
    <row r="3093" ht="14.25" customHeight="1">
      <c r="A3093" s="1" t="s">
        <v>1476</v>
      </c>
      <c r="B3093" s="1">
        <v>104.0</v>
      </c>
      <c r="C3093" s="1">
        <v>1.2793213E7</v>
      </c>
      <c r="D3093" s="1" t="s">
        <v>545</v>
      </c>
      <c r="E3093" s="1" t="s">
        <v>57</v>
      </c>
      <c r="F3093" s="1" t="s">
        <v>5195</v>
      </c>
      <c r="G3093" s="1" t="s">
        <v>14</v>
      </c>
      <c r="H3093" s="1">
        <v>6000000.0</v>
      </c>
      <c r="I3093" s="1">
        <v>6.2</v>
      </c>
      <c r="J3093" s="1">
        <f>(IMDB_Movies!$C3093-IMDB_Movies!$H3093)</f>
        <v>6793213</v>
      </c>
    </row>
    <row r="3094" ht="14.25" customHeight="1">
      <c r="A3094" s="1" t="s">
        <v>1989</v>
      </c>
      <c r="B3094" s="1">
        <v>99.0</v>
      </c>
      <c r="C3094" s="1">
        <v>1.1883495E7</v>
      </c>
      <c r="D3094" s="1" t="s">
        <v>907</v>
      </c>
      <c r="E3094" s="1" t="s">
        <v>57</v>
      </c>
      <c r="F3094" s="1" t="s">
        <v>5196</v>
      </c>
      <c r="G3094" s="1" t="s">
        <v>14</v>
      </c>
      <c r="H3094" s="1">
        <v>9000000.0</v>
      </c>
      <c r="I3094" s="1">
        <v>6.8</v>
      </c>
      <c r="J3094" s="1">
        <f>(IMDB_Movies!$C3094-IMDB_Movies!$H3094)</f>
        <v>2883495</v>
      </c>
    </row>
    <row r="3095" ht="14.25" customHeight="1">
      <c r="A3095" s="1" t="s">
        <v>5197</v>
      </c>
      <c r="B3095" s="1">
        <v>98.0</v>
      </c>
      <c r="C3095" s="1">
        <v>1.1797927E7</v>
      </c>
      <c r="D3095" s="1" t="s">
        <v>4069</v>
      </c>
      <c r="E3095" s="1" t="s">
        <v>57</v>
      </c>
      <c r="F3095" s="1" t="s">
        <v>5198</v>
      </c>
      <c r="G3095" s="1" t="s">
        <v>14</v>
      </c>
      <c r="H3095" s="1">
        <v>6000000.0</v>
      </c>
      <c r="I3095" s="1">
        <v>6.1</v>
      </c>
      <c r="J3095" s="1">
        <f>(IMDB_Movies!$C3095-IMDB_Movies!$H3095)</f>
        <v>5797927</v>
      </c>
    </row>
    <row r="3096" ht="14.25" customHeight="1">
      <c r="A3096" s="1" t="s">
        <v>5199</v>
      </c>
      <c r="B3096" s="1">
        <v>121.0</v>
      </c>
      <c r="C3096" s="1">
        <v>1.7605861E7</v>
      </c>
      <c r="D3096" s="1" t="s">
        <v>2034</v>
      </c>
      <c r="E3096" s="1" t="s">
        <v>53</v>
      </c>
      <c r="F3096" s="1" t="s">
        <v>5200</v>
      </c>
      <c r="G3096" s="1" t="s">
        <v>14</v>
      </c>
      <c r="H3096" s="1">
        <v>6000000.0</v>
      </c>
      <c r="I3096" s="1">
        <v>7.7</v>
      </c>
      <c r="J3096" s="1">
        <f>(IMDB_Movies!$C3096-IMDB_Movies!$H3096)</f>
        <v>11605861</v>
      </c>
    </row>
    <row r="3097" ht="14.25" customHeight="1">
      <c r="A3097" s="1" t="s">
        <v>5201</v>
      </c>
      <c r="B3097" s="1">
        <v>96.0</v>
      </c>
      <c r="C3097" s="1">
        <v>1.1642254E7</v>
      </c>
      <c r="D3097" s="1" t="s">
        <v>2243</v>
      </c>
      <c r="E3097" s="1" t="s">
        <v>82</v>
      </c>
      <c r="F3097" s="1" t="s">
        <v>5202</v>
      </c>
      <c r="G3097" s="1" t="s">
        <v>14</v>
      </c>
      <c r="H3097" s="1">
        <v>3000000.0</v>
      </c>
      <c r="I3097" s="1">
        <v>5.2</v>
      </c>
      <c r="J3097" s="1">
        <f>(IMDB_Movies!$C3097-IMDB_Movies!$H3097)</f>
        <v>8642254</v>
      </c>
    </row>
    <row r="3098" ht="14.25" customHeight="1">
      <c r="A3098" s="1" t="s">
        <v>2992</v>
      </c>
      <c r="B3098" s="1">
        <v>99.0</v>
      </c>
      <c r="C3098" s="1">
        <v>9203192.0</v>
      </c>
      <c r="D3098" s="1" t="s">
        <v>3004</v>
      </c>
      <c r="E3098" s="1" t="s">
        <v>57</v>
      </c>
      <c r="F3098" s="1" t="s">
        <v>5203</v>
      </c>
      <c r="G3098" s="1" t="s">
        <v>14</v>
      </c>
      <c r="H3098" s="1">
        <v>5000000.0</v>
      </c>
      <c r="I3098" s="1">
        <v>6.8</v>
      </c>
      <c r="J3098" s="1">
        <f>(IMDB_Movies!$C3098-IMDB_Movies!$H3098)</f>
        <v>4203192</v>
      </c>
    </row>
    <row r="3099" ht="14.25" customHeight="1">
      <c r="A3099" s="1" t="s">
        <v>5204</v>
      </c>
      <c r="B3099" s="1">
        <v>42.0</v>
      </c>
      <c r="C3099" s="1">
        <v>7518876.0</v>
      </c>
      <c r="D3099" s="1" t="s">
        <v>5205</v>
      </c>
      <c r="E3099" s="1" t="s">
        <v>43</v>
      </c>
      <c r="F3099" s="1" t="s">
        <v>5206</v>
      </c>
      <c r="G3099" s="1" t="s">
        <v>14</v>
      </c>
      <c r="H3099" s="1">
        <v>6000000.0</v>
      </c>
      <c r="I3099" s="1">
        <v>6.5</v>
      </c>
      <c r="J3099" s="1">
        <f>(IMDB_Movies!$C3099-IMDB_Movies!$H3099)</f>
        <v>1518876</v>
      </c>
    </row>
    <row r="3100" ht="14.25" customHeight="1">
      <c r="A3100" s="1" t="s">
        <v>5207</v>
      </c>
      <c r="B3100" s="1">
        <v>122.0</v>
      </c>
      <c r="C3100" s="1">
        <v>8596914.0</v>
      </c>
      <c r="D3100" s="1" t="s">
        <v>586</v>
      </c>
      <c r="E3100" s="1" t="s">
        <v>53</v>
      </c>
      <c r="F3100" s="1" t="s">
        <v>5208</v>
      </c>
      <c r="G3100" s="1" t="s">
        <v>14</v>
      </c>
      <c r="H3100" s="1">
        <v>6000000.0</v>
      </c>
      <c r="I3100" s="1">
        <v>7.0</v>
      </c>
      <c r="J3100" s="1">
        <f>(IMDB_Movies!$C3100-IMDB_Movies!$H3100)</f>
        <v>2596914</v>
      </c>
    </row>
    <row r="3101" ht="14.25" customHeight="1">
      <c r="A3101" s="1" t="s">
        <v>5209</v>
      </c>
      <c r="B3101" s="1">
        <v>101.0</v>
      </c>
      <c r="C3101" s="1">
        <v>6851636.0</v>
      </c>
      <c r="D3101" s="1" t="s">
        <v>545</v>
      </c>
      <c r="E3101" s="1" t="s">
        <v>57</v>
      </c>
      <c r="F3101" s="1" t="s">
        <v>5210</v>
      </c>
      <c r="G3101" s="1" t="s">
        <v>14</v>
      </c>
      <c r="H3101" s="1">
        <v>6000000.0</v>
      </c>
      <c r="I3101" s="1">
        <v>5.9</v>
      </c>
      <c r="J3101" s="1">
        <f>(IMDB_Movies!$C3101-IMDB_Movies!$H3101)</f>
        <v>851636</v>
      </c>
    </row>
    <row r="3102" ht="14.25" customHeight="1">
      <c r="A3102" s="1" t="s">
        <v>5211</v>
      </c>
      <c r="B3102" s="1">
        <v>102.0</v>
      </c>
      <c r="C3102" s="1">
        <v>1.1434867E7</v>
      </c>
      <c r="D3102" s="1" t="s">
        <v>1160</v>
      </c>
      <c r="E3102" s="1" t="s">
        <v>70</v>
      </c>
      <c r="F3102" s="1" t="s">
        <v>5212</v>
      </c>
      <c r="G3102" s="1" t="s">
        <v>14</v>
      </c>
      <c r="H3102" s="1">
        <v>6000000.0</v>
      </c>
      <c r="I3102" s="1">
        <v>7.1</v>
      </c>
      <c r="J3102" s="1">
        <f>(IMDB_Movies!$C3102-IMDB_Movies!$H3102)</f>
        <v>5434867</v>
      </c>
    </row>
    <row r="3103" ht="14.25" customHeight="1">
      <c r="A3103" s="1" t="s">
        <v>5213</v>
      </c>
      <c r="B3103" s="1">
        <v>84.0</v>
      </c>
      <c r="C3103" s="1">
        <v>5895238.0</v>
      </c>
      <c r="D3103" s="1" t="s">
        <v>2221</v>
      </c>
      <c r="E3103" s="1" t="s">
        <v>57</v>
      </c>
      <c r="F3103" s="1" t="s">
        <v>5214</v>
      </c>
      <c r="G3103" s="1" t="s">
        <v>164</v>
      </c>
      <c r="H3103" s="1">
        <v>6000000.0</v>
      </c>
      <c r="I3103" s="1">
        <v>5.5</v>
      </c>
      <c r="J3103" s="1">
        <f>(IMDB_Movies!$C3103-IMDB_Movies!$H3103)</f>
        <v>-104762</v>
      </c>
    </row>
    <row r="3104" ht="14.25" customHeight="1">
      <c r="A3104" s="1" t="s">
        <v>5215</v>
      </c>
      <c r="B3104" s="1">
        <v>104.0</v>
      </c>
      <c r="C3104" s="1">
        <v>6670712.0</v>
      </c>
      <c r="D3104" s="1" t="s">
        <v>917</v>
      </c>
      <c r="E3104" s="1" t="s">
        <v>57</v>
      </c>
      <c r="F3104" s="1" t="s">
        <v>5216</v>
      </c>
      <c r="G3104" s="1" t="s">
        <v>14</v>
      </c>
      <c r="H3104" s="1">
        <v>6000000.0</v>
      </c>
      <c r="I3104" s="1">
        <v>7.4</v>
      </c>
      <c r="J3104" s="1">
        <f>(IMDB_Movies!$C3104-IMDB_Movies!$H3104)</f>
        <v>670712</v>
      </c>
    </row>
    <row r="3105" ht="14.25" customHeight="1">
      <c r="A3105" s="1" t="s">
        <v>5217</v>
      </c>
      <c r="B3105" s="1">
        <v>96.0</v>
      </c>
      <c r="C3105" s="1">
        <v>5359774.0</v>
      </c>
      <c r="D3105" s="1" t="s">
        <v>2026</v>
      </c>
      <c r="E3105" s="1" t="s">
        <v>57</v>
      </c>
      <c r="F3105" s="1" t="s">
        <v>5218</v>
      </c>
      <c r="G3105" s="1" t="s">
        <v>14</v>
      </c>
      <c r="H3105" s="1">
        <v>6000000.0</v>
      </c>
      <c r="I3105" s="1">
        <v>7.3</v>
      </c>
      <c r="J3105" s="1">
        <f>(IMDB_Movies!$C3105-IMDB_Movies!$H3105)</f>
        <v>-640226</v>
      </c>
    </row>
    <row r="3106" ht="14.25" customHeight="1">
      <c r="A3106" s="1" t="s">
        <v>5219</v>
      </c>
      <c r="B3106" s="1">
        <v>94.0</v>
      </c>
      <c r="C3106" s="1">
        <v>4693919.0</v>
      </c>
      <c r="D3106" s="1" t="s">
        <v>57</v>
      </c>
      <c r="E3106" s="1" t="s">
        <v>57</v>
      </c>
      <c r="F3106" s="1" t="s">
        <v>5220</v>
      </c>
      <c r="G3106" s="1" t="s">
        <v>14</v>
      </c>
      <c r="H3106" s="1">
        <v>6500000.0</v>
      </c>
      <c r="I3106" s="1">
        <v>4.6</v>
      </c>
      <c r="J3106" s="1">
        <f>(IMDB_Movies!$C3106-IMDB_Movies!$H3106)</f>
        <v>-1806081</v>
      </c>
    </row>
    <row r="3107" ht="14.25" customHeight="1">
      <c r="A3107" s="1" t="s">
        <v>2258</v>
      </c>
      <c r="B3107" s="1">
        <v>90.0</v>
      </c>
      <c r="C3107" s="1">
        <v>4859475.0</v>
      </c>
      <c r="D3107" s="1" t="s">
        <v>129</v>
      </c>
      <c r="E3107" s="1" t="s">
        <v>70</v>
      </c>
      <c r="F3107" s="1" t="s">
        <v>5221</v>
      </c>
      <c r="G3107" s="1" t="s">
        <v>14</v>
      </c>
      <c r="H3107" s="1">
        <v>6000000.0</v>
      </c>
      <c r="I3107" s="1">
        <v>7.2</v>
      </c>
      <c r="J3107" s="1">
        <f>(IMDB_Movies!$C3107-IMDB_Movies!$H3107)</f>
        <v>-1140525</v>
      </c>
    </row>
    <row r="3108" ht="14.25" customHeight="1">
      <c r="A3108" s="1" t="s">
        <v>5222</v>
      </c>
      <c r="B3108" s="1">
        <v>90.0</v>
      </c>
      <c r="C3108" s="1">
        <v>4542775.0</v>
      </c>
      <c r="D3108" s="1" t="s">
        <v>631</v>
      </c>
      <c r="E3108" s="1" t="s">
        <v>57</v>
      </c>
      <c r="F3108" s="1" t="s">
        <v>5223</v>
      </c>
      <c r="G3108" s="1" t="s">
        <v>14</v>
      </c>
      <c r="H3108" s="1">
        <v>6000000.0</v>
      </c>
      <c r="I3108" s="1">
        <v>5.1</v>
      </c>
      <c r="J3108" s="1">
        <f>(IMDB_Movies!$C3108-IMDB_Movies!$H3108)</f>
        <v>-1457225</v>
      </c>
    </row>
    <row r="3109" ht="14.25" customHeight="1">
      <c r="A3109" s="1" t="s">
        <v>5224</v>
      </c>
      <c r="B3109" s="1">
        <v>106.0</v>
      </c>
      <c r="C3109" s="1">
        <v>3588432.0</v>
      </c>
      <c r="D3109" s="1" t="s">
        <v>917</v>
      </c>
      <c r="E3109" s="1" t="s">
        <v>57</v>
      </c>
      <c r="F3109" s="1" t="s">
        <v>5225</v>
      </c>
      <c r="G3109" s="1" t="s">
        <v>14</v>
      </c>
      <c r="H3109" s="1">
        <v>6000000.0</v>
      </c>
      <c r="I3109" s="1">
        <v>6.7</v>
      </c>
      <c r="J3109" s="1">
        <f>(IMDB_Movies!$C3109-IMDB_Movies!$H3109)</f>
        <v>-2411568</v>
      </c>
    </row>
    <row r="3110" ht="14.25" customHeight="1">
      <c r="A3110" s="1" t="s">
        <v>5226</v>
      </c>
      <c r="B3110" s="1">
        <v>96.0</v>
      </c>
      <c r="C3110" s="1">
        <v>4394936.0</v>
      </c>
      <c r="D3110" s="1" t="s">
        <v>907</v>
      </c>
      <c r="E3110" s="1" t="s">
        <v>57</v>
      </c>
      <c r="F3110" s="1" t="s">
        <v>5227</v>
      </c>
      <c r="G3110" s="1" t="s">
        <v>14</v>
      </c>
      <c r="H3110" s="1">
        <v>6000000.0</v>
      </c>
      <c r="I3110" s="1">
        <v>5.3</v>
      </c>
      <c r="J3110" s="1">
        <f>(IMDB_Movies!$C3110-IMDB_Movies!$H3110)</f>
        <v>-1605064</v>
      </c>
    </row>
    <row r="3111" ht="14.25" customHeight="1">
      <c r="A3111" s="1" t="s">
        <v>5228</v>
      </c>
      <c r="B3111" s="1">
        <v>95.0</v>
      </c>
      <c r="C3111" s="1">
        <v>3029081.0</v>
      </c>
      <c r="D3111" s="1" t="s">
        <v>5229</v>
      </c>
      <c r="E3111" s="1" t="s">
        <v>57</v>
      </c>
      <c r="F3111" s="1" t="s">
        <v>5230</v>
      </c>
      <c r="G3111" s="1" t="s">
        <v>14</v>
      </c>
      <c r="H3111" s="1">
        <v>6000000.0</v>
      </c>
      <c r="I3111" s="1">
        <v>7.8</v>
      </c>
      <c r="J3111" s="1">
        <f>(IMDB_Movies!$C3111-IMDB_Movies!$H3111)</f>
        <v>-2970919</v>
      </c>
    </row>
    <row r="3112" ht="14.25" customHeight="1">
      <c r="A3112" s="1" t="s">
        <v>3956</v>
      </c>
      <c r="B3112" s="1">
        <v>99.0</v>
      </c>
      <c r="C3112" s="1">
        <v>3273588.0</v>
      </c>
      <c r="D3112" s="1" t="s">
        <v>328</v>
      </c>
      <c r="E3112" s="1" t="s">
        <v>12</v>
      </c>
      <c r="F3112" s="1" t="s">
        <v>5231</v>
      </c>
      <c r="G3112" s="1" t="s">
        <v>14</v>
      </c>
      <c r="H3112" s="1">
        <v>6000000.0</v>
      </c>
      <c r="I3112" s="1">
        <v>6.7</v>
      </c>
      <c r="J3112" s="1">
        <f>(IMDB_Movies!$C3112-IMDB_Movies!$H3112)</f>
        <v>-2726412</v>
      </c>
    </row>
    <row r="3113" ht="14.25" customHeight="1">
      <c r="A3113" s="1" t="s">
        <v>5232</v>
      </c>
      <c r="B3113" s="1">
        <v>99.0</v>
      </c>
      <c r="C3113" s="1">
        <v>2207975.0</v>
      </c>
      <c r="D3113" s="1" t="s">
        <v>2197</v>
      </c>
      <c r="E3113" s="1" t="s">
        <v>70</v>
      </c>
      <c r="F3113" s="1" t="s">
        <v>5233</v>
      </c>
      <c r="G3113" s="1" t="s">
        <v>14</v>
      </c>
      <c r="H3113" s="1">
        <v>6000000.0</v>
      </c>
      <c r="I3113" s="1">
        <v>7.2</v>
      </c>
      <c r="J3113" s="1">
        <f>(IMDB_Movies!$C3113-IMDB_Movies!$H3113)</f>
        <v>-3792025</v>
      </c>
    </row>
    <row r="3114" ht="14.25" customHeight="1">
      <c r="A3114" s="1" t="s">
        <v>5234</v>
      </c>
      <c r="B3114" s="1">
        <v>95.0</v>
      </c>
      <c r="C3114" s="1">
        <v>2025238.0</v>
      </c>
      <c r="D3114" s="1" t="s">
        <v>1821</v>
      </c>
      <c r="E3114" s="1" t="s">
        <v>57</v>
      </c>
      <c r="F3114" s="1" t="s">
        <v>5235</v>
      </c>
      <c r="G3114" s="1" t="s">
        <v>14</v>
      </c>
      <c r="H3114" s="1">
        <v>6000000.0</v>
      </c>
      <c r="I3114" s="1">
        <v>5.8</v>
      </c>
      <c r="J3114" s="1">
        <f>(IMDB_Movies!$C3114-IMDB_Movies!$H3114)</f>
        <v>-3974762</v>
      </c>
    </row>
    <row r="3115" ht="14.25" customHeight="1">
      <c r="A3115" s="1" t="s">
        <v>2717</v>
      </c>
      <c r="B3115" s="1">
        <v>99.0</v>
      </c>
      <c r="C3115" s="1">
        <v>2077046.0</v>
      </c>
      <c r="D3115" s="1" t="s">
        <v>545</v>
      </c>
      <c r="E3115" s="1" t="s">
        <v>57</v>
      </c>
      <c r="F3115" s="1" t="s">
        <v>5236</v>
      </c>
      <c r="G3115" s="1" t="s">
        <v>14</v>
      </c>
      <c r="H3115" s="1">
        <v>6000000.0</v>
      </c>
      <c r="I3115" s="1">
        <v>7.0</v>
      </c>
      <c r="J3115" s="1">
        <f>(IMDB_Movies!$C3115-IMDB_Movies!$H3115)</f>
        <v>-3922954</v>
      </c>
    </row>
    <row r="3116" ht="14.25" customHeight="1">
      <c r="A3116" s="1" t="s">
        <v>5237</v>
      </c>
      <c r="B3116" s="1">
        <v>107.0</v>
      </c>
      <c r="C3116" s="1">
        <v>869325.0</v>
      </c>
      <c r="D3116" s="1" t="s">
        <v>11</v>
      </c>
      <c r="E3116" s="1" t="s">
        <v>12</v>
      </c>
      <c r="F3116" s="1" t="s">
        <v>5238</v>
      </c>
      <c r="G3116" s="1" t="s">
        <v>14</v>
      </c>
      <c r="H3116" s="1">
        <v>6000000.0</v>
      </c>
      <c r="I3116" s="1">
        <v>3.8</v>
      </c>
      <c r="J3116" s="1">
        <f>(IMDB_Movies!$C3116-IMDB_Movies!$H3116)</f>
        <v>-5130675</v>
      </c>
    </row>
    <row r="3117" ht="14.25" customHeight="1">
      <c r="A3117" s="1" t="s">
        <v>5239</v>
      </c>
      <c r="B3117" s="1">
        <v>90.0</v>
      </c>
      <c r="C3117" s="1">
        <v>399611.0</v>
      </c>
      <c r="D3117" s="1" t="s">
        <v>616</v>
      </c>
      <c r="E3117" s="1" t="s">
        <v>53</v>
      </c>
      <c r="F3117" s="1" t="s">
        <v>5240</v>
      </c>
      <c r="G3117" s="1" t="s">
        <v>14</v>
      </c>
      <c r="H3117" s="1">
        <v>6000000.0</v>
      </c>
      <c r="I3117" s="1">
        <v>5.7</v>
      </c>
      <c r="J3117" s="1">
        <f>(IMDB_Movies!$C3117-IMDB_Movies!$H3117)</f>
        <v>-5600389</v>
      </c>
    </row>
    <row r="3118" ht="14.25" customHeight="1">
      <c r="A3118" s="1" t="s">
        <v>3557</v>
      </c>
      <c r="B3118" s="1">
        <v>96.0</v>
      </c>
      <c r="C3118" s="1">
        <v>115862.0</v>
      </c>
      <c r="D3118" s="1" t="s">
        <v>129</v>
      </c>
      <c r="E3118" s="1" t="s">
        <v>70</v>
      </c>
      <c r="F3118" s="1" t="s">
        <v>5241</v>
      </c>
      <c r="G3118" s="1" t="s">
        <v>14</v>
      </c>
      <c r="H3118" s="1">
        <v>6000000.0</v>
      </c>
      <c r="I3118" s="1">
        <v>6.7</v>
      </c>
      <c r="J3118" s="1">
        <f>(IMDB_Movies!$C3118-IMDB_Movies!$H3118)</f>
        <v>-5884138</v>
      </c>
    </row>
    <row r="3119" ht="14.25" customHeight="1">
      <c r="A3119" s="1" t="s">
        <v>1598</v>
      </c>
      <c r="B3119" s="1">
        <v>104.0</v>
      </c>
      <c r="C3119" s="1">
        <v>1346503.0</v>
      </c>
      <c r="D3119" s="1" t="s">
        <v>2197</v>
      </c>
      <c r="E3119" s="1" t="s">
        <v>70</v>
      </c>
      <c r="F3119" s="1" t="s">
        <v>5242</v>
      </c>
      <c r="G3119" s="1" t="s">
        <v>14</v>
      </c>
      <c r="H3119" s="1">
        <v>6000000.0</v>
      </c>
      <c r="I3119" s="1">
        <v>6.1</v>
      </c>
      <c r="J3119" s="1">
        <f>(IMDB_Movies!$C3119-IMDB_Movies!$H3119)</f>
        <v>-4653497</v>
      </c>
    </row>
    <row r="3120" ht="14.25" customHeight="1">
      <c r="A3120" s="1" t="s">
        <v>5243</v>
      </c>
      <c r="B3120" s="1">
        <v>97.0</v>
      </c>
      <c r="C3120" s="1">
        <v>117560.0</v>
      </c>
      <c r="D3120" s="1" t="s">
        <v>129</v>
      </c>
      <c r="E3120" s="1" t="s">
        <v>70</v>
      </c>
      <c r="F3120" s="1" t="s">
        <v>5244</v>
      </c>
      <c r="G3120" s="1" t="s">
        <v>14</v>
      </c>
      <c r="H3120" s="1">
        <v>6000000.0</v>
      </c>
      <c r="I3120" s="1">
        <v>6.2</v>
      </c>
      <c r="J3120" s="1">
        <f>(IMDB_Movies!$C3120-IMDB_Movies!$H3120)</f>
        <v>-5882440</v>
      </c>
    </row>
    <row r="3121" ht="14.25" customHeight="1">
      <c r="A3121" s="1" t="s">
        <v>4170</v>
      </c>
      <c r="B3121" s="1">
        <v>107.0</v>
      </c>
      <c r="C3121" s="1">
        <v>54606.0</v>
      </c>
      <c r="D3121" s="1" t="s">
        <v>1484</v>
      </c>
      <c r="E3121" s="1" t="s">
        <v>57</v>
      </c>
      <c r="F3121" s="1" t="s">
        <v>5245</v>
      </c>
      <c r="G3121" s="1" t="s">
        <v>14</v>
      </c>
      <c r="H3121" s="1">
        <v>6000000.0</v>
      </c>
      <c r="I3121" s="1">
        <v>6.2</v>
      </c>
      <c r="J3121" s="1">
        <f>(IMDB_Movies!$C3121-IMDB_Movies!$H3121)</f>
        <v>-5945394</v>
      </c>
    </row>
    <row r="3122" ht="14.25" customHeight="1">
      <c r="A3122" s="1" t="s">
        <v>5246</v>
      </c>
      <c r="B3122" s="1">
        <v>85.0</v>
      </c>
      <c r="C3122" s="1">
        <v>36497.0</v>
      </c>
      <c r="D3122" s="1" t="s">
        <v>57</v>
      </c>
      <c r="E3122" s="1" t="s">
        <v>57</v>
      </c>
      <c r="F3122" s="1" t="s">
        <v>5247</v>
      </c>
      <c r="G3122" s="1" t="s">
        <v>14</v>
      </c>
      <c r="H3122" s="1">
        <v>6000000.0</v>
      </c>
      <c r="I3122" s="1">
        <v>4.7</v>
      </c>
      <c r="J3122" s="1">
        <f>(IMDB_Movies!$C3122-IMDB_Movies!$H3122)</f>
        <v>-5963503</v>
      </c>
    </row>
    <row r="3123" ht="14.25" customHeight="1">
      <c r="A3123" s="1" t="s">
        <v>4212</v>
      </c>
      <c r="B3123" s="1">
        <v>95.0</v>
      </c>
      <c r="C3123" s="1">
        <v>65804.0</v>
      </c>
      <c r="D3123" s="1" t="s">
        <v>790</v>
      </c>
      <c r="E3123" s="1" t="s">
        <v>62</v>
      </c>
      <c r="F3123" s="1" t="s">
        <v>5248</v>
      </c>
      <c r="G3123" s="1" t="s">
        <v>14</v>
      </c>
      <c r="H3123" s="1">
        <v>1.2E7</v>
      </c>
      <c r="I3123" s="1">
        <v>6.3</v>
      </c>
      <c r="J3123" s="1">
        <f>(IMDB_Movies!$C3123-IMDB_Movies!$H3123)</f>
        <v>-11934196</v>
      </c>
    </row>
    <row r="3124" ht="14.25" customHeight="1">
      <c r="A3124" s="1" t="s">
        <v>5249</v>
      </c>
      <c r="B3124" s="1">
        <v>111.0</v>
      </c>
      <c r="C3124" s="1">
        <v>3895664.0</v>
      </c>
      <c r="D3124" s="1" t="s">
        <v>917</v>
      </c>
      <c r="E3124" s="1" t="s">
        <v>57</v>
      </c>
      <c r="F3124" s="1" t="s">
        <v>5250</v>
      </c>
      <c r="G3124" s="1" t="s">
        <v>90</v>
      </c>
      <c r="H3124" s="1">
        <v>5300000.0</v>
      </c>
      <c r="I3124" s="1">
        <v>7.3</v>
      </c>
      <c r="J3124" s="1">
        <f>(IMDB_Movies!$C3124-IMDB_Movies!$H3124)</f>
        <v>-1404336</v>
      </c>
    </row>
    <row r="3125" ht="14.25" customHeight="1">
      <c r="A3125" s="1" t="s">
        <v>5251</v>
      </c>
      <c r="B3125" s="1">
        <v>86.0</v>
      </c>
      <c r="C3125" s="1">
        <v>20200.0</v>
      </c>
      <c r="D3125" s="1" t="s">
        <v>2099</v>
      </c>
      <c r="E3125" s="1" t="s">
        <v>70</v>
      </c>
      <c r="F3125" s="1" t="s">
        <v>5252</v>
      </c>
      <c r="G3125" s="1" t="s">
        <v>14</v>
      </c>
      <c r="H3125" s="1">
        <v>6000000.0</v>
      </c>
      <c r="I3125" s="1">
        <v>5.8</v>
      </c>
      <c r="J3125" s="1">
        <f>(IMDB_Movies!$C3125-IMDB_Movies!$H3125)</f>
        <v>-5979800</v>
      </c>
    </row>
    <row r="3126" ht="14.25" customHeight="1">
      <c r="A3126" s="1" t="s">
        <v>5253</v>
      </c>
      <c r="B3126" s="1">
        <v>103.0</v>
      </c>
      <c r="C3126" s="1">
        <v>542860.0</v>
      </c>
      <c r="D3126" s="1" t="s">
        <v>734</v>
      </c>
      <c r="E3126" s="1" t="s">
        <v>70</v>
      </c>
      <c r="F3126" s="1" t="s">
        <v>5254</v>
      </c>
      <c r="G3126" s="1" t="s">
        <v>76</v>
      </c>
      <c r="H3126" s="1">
        <v>4000000.0</v>
      </c>
      <c r="I3126" s="1">
        <v>7.1</v>
      </c>
      <c r="J3126" s="1">
        <f>(IMDB_Movies!$C3126-IMDB_Movies!$H3126)</f>
        <v>-3457140</v>
      </c>
    </row>
    <row r="3127" ht="14.25" customHeight="1">
      <c r="A3127" s="1" t="s">
        <v>5255</v>
      </c>
      <c r="B3127" s="1">
        <v>111.0</v>
      </c>
      <c r="C3127" s="1">
        <v>1.1905519E7</v>
      </c>
      <c r="D3127" s="1" t="s">
        <v>224</v>
      </c>
      <c r="E3127" s="1" t="s">
        <v>12</v>
      </c>
      <c r="F3127" s="1" t="s">
        <v>5256</v>
      </c>
      <c r="G3127" s="1" t="s">
        <v>170</v>
      </c>
      <c r="H3127" s="1">
        <v>2.0E8</v>
      </c>
      <c r="I3127" s="1">
        <v>7.1</v>
      </c>
      <c r="J3127" s="1">
        <f>(IMDB_Movies!$C3127-IMDB_Movies!$H3127)</f>
        <v>-188094481</v>
      </c>
    </row>
    <row r="3128" ht="14.25" customHeight="1">
      <c r="A3128" s="1" t="s">
        <v>5075</v>
      </c>
      <c r="B3128" s="1">
        <v>112.0</v>
      </c>
      <c r="C3128" s="1">
        <v>3.2541719E7</v>
      </c>
      <c r="D3128" s="1" t="s">
        <v>1556</v>
      </c>
      <c r="E3128" s="1" t="s">
        <v>57</v>
      </c>
      <c r="F3128" s="1" t="s">
        <v>5257</v>
      </c>
      <c r="G3128" s="1" t="s">
        <v>14</v>
      </c>
      <c r="H3128" s="1">
        <v>3500159.0</v>
      </c>
      <c r="I3128" s="1">
        <v>6.7</v>
      </c>
      <c r="J3128" s="1">
        <f>(IMDB_Movies!$C3128-IMDB_Movies!$H3128)</f>
        <v>29041560</v>
      </c>
    </row>
    <row r="3129" ht="14.25" customHeight="1">
      <c r="A3129" s="1" t="s">
        <v>4909</v>
      </c>
      <c r="B3129" s="1">
        <v>141.0</v>
      </c>
      <c r="C3129" s="1">
        <v>3064356.0</v>
      </c>
      <c r="D3129" s="1" t="s">
        <v>129</v>
      </c>
      <c r="E3129" s="1" t="s">
        <v>70</v>
      </c>
      <c r="F3129" s="1" t="s">
        <v>5258</v>
      </c>
      <c r="G3129" s="1" t="s">
        <v>14</v>
      </c>
      <c r="H3129" s="1">
        <v>5600000.0</v>
      </c>
      <c r="I3129" s="1">
        <v>6.9</v>
      </c>
      <c r="J3129" s="1">
        <f>(IMDB_Movies!$C3129-IMDB_Movies!$H3129)</f>
        <v>-2535644</v>
      </c>
    </row>
    <row r="3130" ht="14.25" customHeight="1">
      <c r="A3130" s="1" t="s">
        <v>4320</v>
      </c>
      <c r="B3130" s="1">
        <v>95.0</v>
      </c>
      <c r="C3130" s="1">
        <v>7009668.0</v>
      </c>
      <c r="D3130" s="1" t="s">
        <v>5259</v>
      </c>
      <c r="E3130" s="1" t="s">
        <v>12</v>
      </c>
      <c r="F3130" s="1" t="s">
        <v>5260</v>
      </c>
      <c r="G3130" s="1" t="s">
        <v>14</v>
      </c>
      <c r="H3130" s="1">
        <v>5600000.0</v>
      </c>
      <c r="I3130" s="1">
        <v>2.1</v>
      </c>
      <c r="J3130" s="1">
        <f>(IMDB_Movies!$C3130-IMDB_Movies!$H3130)</f>
        <v>1409668</v>
      </c>
    </row>
    <row r="3131" ht="14.25" customHeight="1">
      <c r="A3131" s="1" t="s">
        <v>4611</v>
      </c>
      <c r="B3131" s="1">
        <v>85.0</v>
      </c>
      <c r="C3131" s="1">
        <v>27024.0</v>
      </c>
      <c r="D3131" s="1" t="s">
        <v>82</v>
      </c>
      <c r="E3131" s="1" t="s">
        <v>82</v>
      </c>
      <c r="F3131" s="1" t="s">
        <v>5261</v>
      </c>
      <c r="G3131" s="1" t="s">
        <v>164</v>
      </c>
      <c r="H3131" s="1">
        <v>5600000.0</v>
      </c>
      <c r="I3131" s="1">
        <v>6.6</v>
      </c>
      <c r="J3131" s="1">
        <f>(IMDB_Movies!$C3131-IMDB_Movies!$H3131)</f>
        <v>-5572976</v>
      </c>
    </row>
    <row r="3132" ht="14.25" customHeight="1">
      <c r="A3132" s="1" t="s">
        <v>5169</v>
      </c>
      <c r="B3132" s="1">
        <v>129.0</v>
      </c>
      <c r="C3132" s="1">
        <v>1.596E8</v>
      </c>
      <c r="D3132" s="1" t="s">
        <v>3004</v>
      </c>
      <c r="E3132" s="1" t="s">
        <v>57</v>
      </c>
      <c r="F3132" s="1" t="s">
        <v>5262</v>
      </c>
      <c r="G3132" s="1" t="s">
        <v>14</v>
      </c>
      <c r="H3132" s="1">
        <v>5500000.0</v>
      </c>
      <c r="I3132" s="1">
        <v>8.3</v>
      </c>
      <c r="J3132" s="1">
        <f>(IMDB_Movies!$C3132-IMDB_Movies!$H3132)</f>
        <v>154100000</v>
      </c>
    </row>
    <row r="3133" ht="14.25" customHeight="1">
      <c r="A3133" s="1" t="s">
        <v>2580</v>
      </c>
      <c r="B3133" s="1">
        <v>125.0</v>
      </c>
      <c r="C3133" s="1">
        <v>5.88E7</v>
      </c>
      <c r="D3133" s="1" t="s">
        <v>616</v>
      </c>
      <c r="E3133" s="1" t="s">
        <v>53</v>
      </c>
      <c r="F3133" s="1" t="s">
        <v>5263</v>
      </c>
      <c r="G3133" s="1" t="s">
        <v>14</v>
      </c>
      <c r="H3133" s="1">
        <v>5500000.0</v>
      </c>
      <c r="I3133" s="1">
        <v>7.2</v>
      </c>
      <c r="J3133" s="1">
        <f>(IMDB_Movies!$C3133-IMDB_Movies!$H3133)</f>
        <v>53300000</v>
      </c>
    </row>
    <row r="3134" ht="14.25" customHeight="1">
      <c r="A3134" s="1" t="s">
        <v>5264</v>
      </c>
      <c r="B3134" s="1">
        <v>116.0</v>
      </c>
      <c r="C3134" s="1">
        <v>5.0382128E7</v>
      </c>
      <c r="D3134" s="1" t="s">
        <v>545</v>
      </c>
      <c r="E3134" s="1" t="s">
        <v>57</v>
      </c>
      <c r="F3134" s="1" t="s">
        <v>5265</v>
      </c>
      <c r="G3134" s="1" t="s">
        <v>14</v>
      </c>
      <c r="H3134" s="1">
        <v>5500000.0</v>
      </c>
      <c r="I3134" s="1">
        <v>5.6</v>
      </c>
      <c r="J3134" s="1">
        <f>(IMDB_Movies!$C3134-IMDB_Movies!$H3134)</f>
        <v>44882128</v>
      </c>
    </row>
    <row r="3135" ht="14.25" customHeight="1">
      <c r="A3135" s="1" t="s">
        <v>2411</v>
      </c>
      <c r="B3135" s="1">
        <v>105.0</v>
      </c>
      <c r="C3135" s="1">
        <v>3.5811509E7</v>
      </c>
      <c r="D3135" s="1" t="s">
        <v>2885</v>
      </c>
      <c r="E3135" s="1" t="s">
        <v>53</v>
      </c>
      <c r="F3135" s="1" t="s">
        <v>5266</v>
      </c>
      <c r="G3135" s="1" t="s">
        <v>14</v>
      </c>
      <c r="H3135" s="1">
        <v>5500000.0</v>
      </c>
      <c r="I3135" s="1">
        <v>7.7</v>
      </c>
      <c r="J3135" s="1">
        <f>(IMDB_Movies!$C3135-IMDB_Movies!$H3135)</f>
        <v>30311509</v>
      </c>
    </row>
    <row r="3136" ht="14.25" customHeight="1">
      <c r="A3136" s="1" t="s">
        <v>5267</v>
      </c>
      <c r="B3136" s="1">
        <v>90.0</v>
      </c>
      <c r="C3136" s="1">
        <v>2.4475193E7</v>
      </c>
      <c r="D3136" s="1" t="s">
        <v>545</v>
      </c>
      <c r="E3136" s="1" t="s">
        <v>57</v>
      </c>
      <c r="F3136" s="1" t="s">
        <v>5268</v>
      </c>
      <c r="G3136" s="1" t="s">
        <v>14</v>
      </c>
      <c r="H3136" s="1">
        <v>3000000.0</v>
      </c>
      <c r="I3136" s="1">
        <v>6.6</v>
      </c>
      <c r="J3136" s="1">
        <f>(IMDB_Movies!$C3136-IMDB_Movies!$H3136)</f>
        <v>21475193</v>
      </c>
    </row>
    <row r="3137" ht="14.25" customHeight="1">
      <c r="A3137" s="1" t="s">
        <v>3758</v>
      </c>
      <c r="B3137" s="1">
        <v>111.0</v>
      </c>
      <c r="C3137" s="1">
        <v>6200756.0</v>
      </c>
      <c r="D3137" s="1" t="s">
        <v>917</v>
      </c>
      <c r="E3137" s="1" t="s">
        <v>57</v>
      </c>
      <c r="F3137" s="1" t="s">
        <v>5269</v>
      </c>
      <c r="G3137" s="1" t="s">
        <v>14</v>
      </c>
      <c r="H3137" s="1">
        <v>7000000.0</v>
      </c>
      <c r="I3137" s="1">
        <v>7.4</v>
      </c>
      <c r="J3137" s="1">
        <f>(IMDB_Movies!$C3137-IMDB_Movies!$H3137)</f>
        <v>-799244</v>
      </c>
    </row>
    <row r="3138" ht="14.25" customHeight="1">
      <c r="A3138" s="1" t="s">
        <v>2970</v>
      </c>
      <c r="B3138" s="1">
        <v>91.0</v>
      </c>
      <c r="C3138" s="1">
        <v>1292119.0</v>
      </c>
      <c r="D3138" s="1" t="s">
        <v>2141</v>
      </c>
      <c r="E3138" s="1" t="s">
        <v>53</v>
      </c>
      <c r="F3138" s="1" t="s">
        <v>5270</v>
      </c>
      <c r="G3138" s="1" t="s">
        <v>14</v>
      </c>
      <c r="H3138" s="1">
        <v>5500000.0</v>
      </c>
      <c r="I3138" s="1">
        <v>7.1</v>
      </c>
      <c r="J3138" s="1">
        <f>(IMDB_Movies!$C3138-IMDB_Movies!$H3138)</f>
        <v>-4207881</v>
      </c>
    </row>
    <row r="3139" ht="14.25" customHeight="1">
      <c r="A3139" s="1" t="s">
        <v>5271</v>
      </c>
      <c r="B3139" s="1">
        <v>97.0</v>
      </c>
      <c r="C3139" s="1">
        <v>3629758.0</v>
      </c>
      <c r="D3139" s="1" t="s">
        <v>2099</v>
      </c>
      <c r="E3139" s="1" t="s">
        <v>70</v>
      </c>
      <c r="F3139" s="1" t="s">
        <v>5272</v>
      </c>
      <c r="G3139" s="1" t="s">
        <v>90</v>
      </c>
      <c r="H3139" s="1">
        <v>5500000.0</v>
      </c>
      <c r="I3139" s="1">
        <v>7.9</v>
      </c>
      <c r="J3139" s="1">
        <f>(IMDB_Movies!$C3139-IMDB_Movies!$H3139)</f>
        <v>-1870242</v>
      </c>
    </row>
    <row r="3140" ht="14.25" customHeight="1">
      <c r="A3140" s="1" t="s">
        <v>5273</v>
      </c>
      <c r="B3140" s="1">
        <v>92.0</v>
      </c>
      <c r="C3140" s="1">
        <v>6239558.0</v>
      </c>
      <c r="D3140" s="1" t="s">
        <v>917</v>
      </c>
      <c r="E3140" s="1" t="s">
        <v>57</v>
      </c>
      <c r="F3140" s="1" t="s">
        <v>5274</v>
      </c>
      <c r="G3140" s="1" t="s">
        <v>14</v>
      </c>
      <c r="H3140" s="1">
        <v>5000000.0</v>
      </c>
      <c r="I3140" s="1">
        <v>6.7</v>
      </c>
      <c r="J3140" s="1">
        <f>(IMDB_Movies!$C3140-IMDB_Movies!$H3140)</f>
        <v>1239558</v>
      </c>
    </row>
    <row r="3141" ht="14.25" customHeight="1">
      <c r="A3141" s="1" t="s">
        <v>5275</v>
      </c>
      <c r="B3141" s="1">
        <v>104.0</v>
      </c>
      <c r="C3141" s="1">
        <v>1056102.0</v>
      </c>
      <c r="D3141" s="1" t="s">
        <v>797</v>
      </c>
      <c r="E3141" s="1" t="s">
        <v>62</v>
      </c>
      <c r="F3141" s="1" t="s">
        <v>5276</v>
      </c>
      <c r="G3141" s="1" t="s">
        <v>14</v>
      </c>
      <c r="H3141" s="1">
        <v>5000000.0</v>
      </c>
      <c r="I3141" s="1">
        <v>6.6</v>
      </c>
      <c r="J3141" s="1">
        <f>(IMDB_Movies!$C3141-IMDB_Movies!$H3141)</f>
        <v>-3943898</v>
      </c>
    </row>
    <row r="3142" ht="14.25" customHeight="1">
      <c r="A3142" s="1" t="s">
        <v>1744</v>
      </c>
      <c r="B3142" s="1">
        <v>120.0</v>
      </c>
      <c r="C3142" s="1">
        <v>2.7545445E7</v>
      </c>
      <c r="D3142" s="1" t="s">
        <v>70</v>
      </c>
      <c r="E3142" s="1" t="s">
        <v>70</v>
      </c>
      <c r="F3142" s="1" t="s">
        <v>5277</v>
      </c>
      <c r="G3142" s="1" t="s">
        <v>14</v>
      </c>
      <c r="H3142" s="1">
        <v>6500000.0</v>
      </c>
      <c r="I3142" s="1">
        <v>7.9</v>
      </c>
      <c r="J3142" s="1">
        <f>(IMDB_Movies!$C3142-IMDB_Movies!$H3142)</f>
        <v>21045445</v>
      </c>
    </row>
    <row r="3143" ht="14.25" customHeight="1">
      <c r="A3143" s="1" t="s">
        <v>5278</v>
      </c>
      <c r="B3143" s="1">
        <v>99.0</v>
      </c>
      <c r="C3143" s="1">
        <v>56007.0</v>
      </c>
      <c r="D3143" s="1" t="s">
        <v>4930</v>
      </c>
      <c r="E3143" s="1" t="s">
        <v>57</v>
      </c>
      <c r="F3143" s="1" t="s">
        <v>5279</v>
      </c>
      <c r="G3143" s="1" t="s">
        <v>14</v>
      </c>
      <c r="H3143" s="1">
        <v>5500000.0</v>
      </c>
      <c r="I3143" s="1">
        <v>4.9</v>
      </c>
      <c r="J3143" s="1">
        <f>(IMDB_Movies!$C3143-IMDB_Movies!$H3143)</f>
        <v>-5443993</v>
      </c>
    </row>
    <row r="3144" ht="14.25" customHeight="1">
      <c r="A3144" s="1" t="s">
        <v>5280</v>
      </c>
      <c r="B3144" s="1">
        <v>93.0</v>
      </c>
      <c r="C3144" s="1">
        <v>611709.0</v>
      </c>
      <c r="D3144" s="1" t="s">
        <v>917</v>
      </c>
      <c r="E3144" s="1" t="s">
        <v>57</v>
      </c>
      <c r="F3144" s="1" t="s">
        <v>5281</v>
      </c>
      <c r="G3144" s="1" t="s">
        <v>90</v>
      </c>
      <c r="H3144" s="1">
        <v>3850000.0</v>
      </c>
      <c r="I3144" s="1">
        <v>7.2</v>
      </c>
      <c r="J3144" s="1">
        <f>(IMDB_Movies!$C3144-IMDB_Movies!$H3144)</f>
        <v>-3238291</v>
      </c>
    </row>
    <row r="3145" ht="14.25" customHeight="1">
      <c r="A3145" s="1" t="s">
        <v>5282</v>
      </c>
      <c r="B3145" s="1">
        <v>99.0</v>
      </c>
      <c r="C3145" s="1">
        <v>22770.0</v>
      </c>
      <c r="D3145" s="1" t="s">
        <v>917</v>
      </c>
      <c r="E3145" s="1" t="s">
        <v>57</v>
      </c>
      <c r="F3145" s="1" t="s">
        <v>5283</v>
      </c>
      <c r="G3145" s="1" t="s">
        <v>124</v>
      </c>
      <c r="H3145" s="1">
        <v>5500000.0</v>
      </c>
      <c r="I3145" s="1">
        <v>6.1</v>
      </c>
      <c r="J3145" s="1">
        <f>(IMDB_Movies!$C3145-IMDB_Movies!$H3145)</f>
        <v>-5477230</v>
      </c>
    </row>
    <row r="3146" ht="14.25" customHeight="1">
      <c r="A3146" s="1" t="s">
        <v>5284</v>
      </c>
      <c r="B3146" s="1">
        <v>96.0</v>
      </c>
      <c r="C3146" s="1">
        <v>27445.0</v>
      </c>
      <c r="D3146" s="1" t="s">
        <v>5285</v>
      </c>
      <c r="E3146" s="1" t="s">
        <v>12</v>
      </c>
      <c r="F3146" s="1" t="s">
        <v>5286</v>
      </c>
      <c r="G3146" s="1" t="s">
        <v>14</v>
      </c>
      <c r="H3146" s="1">
        <v>9000000.0</v>
      </c>
      <c r="I3146" s="1">
        <v>5.3</v>
      </c>
      <c r="J3146" s="1">
        <f>(IMDB_Movies!$C3146-IMDB_Movies!$H3146)</f>
        <v>-8972555</v>
      </c>
    </row>
    <row r="3147" ht="14.25" customHeight="1">
      <c r="A3147" s="1" t="s">
        <v>2911</v>
      </c>
      <c r="B3147" s="1">
        <v>96.0</v>
      </c>
      <c r="C3147" s="1">
        <v>766487.0</v>
      </c>
      <c r="D3147" s="1" t="s">
        <v>631</v>
      </c>
      <c r="E3147" s="1" t="s">
        <v>57</v>
      </c>
      <c r="F3147" s="1" t="s">
        <v>5287</v>
      </c>
      <c r="G3147" s="1" t="s">
        <v>14</v>
      </c>
      <c r="H3147" s="1">
        <v>5250000.0</v>
      </c>
      <c r="I3147" s="1">
        <v>5.0</v>
      </c>
      <c r="J3147" s="1">
        <f>(IMDB_Movies!$C3147-IMDB_Movies!$H3147)</f>
        <v>-4483513</v>
      </c>
    </row>
    <row r="3148" ht="14.25" customHeight="1">
      <c r="A3148" s="1" t="s">
        <v>4024</v>
      </c>
      <c r="B3148" s="1">
        <v>100.0</v>
      </c>
      <c r="C3148" s="1">
        <v>1196752.0</v>
      </c>
      <c r="D3148" s="1" t="s">
        <v>790</v>
      </c>
      <c r="E3148" s="1" t="s">
        <v>62</v>
      </c>
      <c r="F3148" s="1" t="s">
        <v>5288</v>
      </c>
      <c r="G3148" s="1" t="s">
        <v>147</v>
      </c>
      <c r="H3148" s="1">
        <v>3.03E7</v>
      </c>
      <c r="I3148" s="1">
        <v>7.6</v>
      </c>
      <c r="J3148" s="1">
        <f>(IMDB_Movies!$C3148-IMDB_Movies!$H3148)</f>
        <v>-29103248</v>
      </c>
    </row>
    <row r="3149" ht="14.25" customHeight="1">
      <c r="A3149" s="1" t="s">
        <v>5289</v>
      </c>
      <c r="B3149" s="1">
        <v>98.0</v>
      </c>
      <c r="C3149" s="1">
        <v>795126.0</v>
      </c>
      <c r="D3149" s="1" t="s">
        <v>2125</v>
      </c>
      <c r="E3149" s="1" t="s">
        <v>57</v>
      </c>
      <c r="F3149" s="1" t="s">
        <v>5290</v>
      </c>
      <c r="G3149" s="1" t="s">
        <v>14</v>
      </c>
      <c r="H3149" s="1">
        <v>6000000.0</v>
      </c>
      <c r="I3149" s="1">
        <v>7.6</v>
      </c>
      <c r="J3149" s="1">
        <f>(IMDB_Movies!$C3149-IMDB_Movies!$H3149)</f>
        <v>-5204874</v>
      </c>
    </row>
    <row r="3150" ht="14.25" customHeight="1">
      <c r="A3150" s="1" t="s">
        <v>184</v>
      </c>
      <c r="B3150" s="1">
        <v>106.0</v>
      </c>
      <c r="C3150" s="1">
        <v>8.3574831E7</v>
      </c>
      <c r="D3150" s="1" t="s">
        <v>3172</v>
      </c>
      <c r="E3150" s="1" t="s">
        <v>78</v>
      </c>
      <c r="F3150" s="1" t="s">
        <v>5291</v>
      </c>
      <c r="G3150" s="1" t="s">
        <v>14</v>
      </c>
      <c r="H3150" s="1">
        <v>5000000.0</v>
      </c>
      <c r="I3150" s="1">
        <v>6.6</v>
      </c>
      <c r="J3150" s="1">
        <f>(IMDB_Movies!$C3150-IMDB_Movies!$H3150)</f>
        <v>78574831</v>
      </c>
    </row>
    <row r="3151" ht="14.25" customHeight="1">
      <c r="A3151" s="1" t="s">
        <v>4626</v>
      </c>
      <c r="B3151" s="1">
        <v>95.0</v>
      </c>
      <c r="C3151" s="1">
        <v>8.7025093E7</v>
      </c>
      <c r="D3151" s="1" t="s">
        <v>2133</v>
      </c>
      <c r="E3151" s="1" t="s">
        <v>82</v>
      </c>
      <c r="F3151" s="1" t="s">
        <v>5292</v>
      </c>
      <c r="G3151" s="1" t="s">
        <v>14</v>
      </c>
      <c r="H3151" s="1">
        <v>4000000.0</v>
      </c>
      <c r="I3151" s="1">
        <v>6.6</v>
      </c>
      <c r="J3151" s="1">
        <f>(IMDB_Movies!$C3151-IMDB_Movies!$H3151)</f>
        <v>83025093</v>
      </c>
    </row>
    <row r="3152" ht="14.25" customHeight="1">
      <c r="A3152" s="1" t="s">
        <v>5293</v>
      </c>
      <c r="B3152" s="1">
        <v>104.0</v>
      </c>
      <c r="C3152" s="1">
        <v>7.1897215E7</v>
      </c>
      <c r="D3152" s="1" t="s">
        <v>5294</v>
      </c>
      <c r="E3152" s="1" t="s">
        <v>70</v>
      </c>
      <c r="F3152" s="1" t="s">
        <v>5295</v>
      </c>
      <c r="G3152" s="1" t="s">
        <v>14</v>
      </c>
      <c r="H3152" s="1">
        <v>1.5E7</v>
      </c>
      <c r="I3152" s="1">
        <v>7.3</v>
      </c>
      <c r="J3152" s="1">
        <f>(IMDB_Movies!$C3152-IMDB_Movies!$H3152)</f>
        <v>56897215</v>
      </c>
    </row>
    <row r="3153" ht="14.25" customHeight="1">
      <c r="A3153" s="1" t="s">
        <v>3444</v>
      </c>
      <c r="B3153" s="1">
        <v>87.0</v>
      </c>
      <c r="C3153" s="1">
        <v>6.4267897E7</v>
      </c>
      <c r="D3153" s="1" t="s">
        <v>5296</v>
      </c>
      <c r="E3153" s="1" t="s">
        <v>57</v>
      </c>
      <c r="F3153" s="1" t="s">
        <v>5297</v>
      </c>
      <c r="G3153" s="1" t="s">
        <v>14</v>
      </c>
      <c r="H3153" s="1">
        <v>5000000.0</v>
      </c>
      <c r="I3153" s="1">
        <v>6.6</v>
      </c>
      <c r="J3153" s="1">
        <f>(IMDB_Movies!$C3153-IMDB_Movies!$H3153)</f>
        <v>59267897</v>
      </c>
    </row>
    <row r="3154" ht="14.25" customHeight="1">
      <c r="A3154" s="1" t="s">
        <v>5298</v>
      </c>
      <c r="B3154" s="1">
        <v>81.0</v>
      </c>
      <c r="C3154" s="1">
        <v>5.6536016E7</v>
      </c>
      <c r="D3154" s="1" t="s">
        <v>82</v>
      </c>
      <c r="E3154" s="1" t="s">
        <v>82</v>
      </c>
      <c r="F3154" s="1" t="s">
        <v>5299</v>
      </c>
      <c r="G3154" s="1" t="s">
        <v>14</v>
      </c>
      <c r="H3154" s="1">
        <v>4900000.0</v>
      </c>
      <c r="I3154" s="1">
        <v>6.9</v>
      </c>
      <c r="J3154" s="1">
        <f>(IMDB_Movies!$C3154-IMDB_Movies!$H3154)</f>
        <v>51636016</v>
      </c>
    </row>
    <row r="3155" ht="14.25" customHeight="1">
      <c r="A3155" s="1" t="s">
        <v>3550</v>
      </c>
      <c r="B3155" s="1">
        <v>94.0</v>
      </c>
      <c r="C3155" s="1">
        <v>1.04007828E8</v>
      </c>
      <c r="D3155" s="1" t="s">
        <v>82</v>
      </c>
      <c r="E3155" s="1" t="s">
        <v>82</v>
      </c>
      <c r="F3155" s="1" t="s">
        <v>5300</v>
      </c>
      <c r="G3155" s="1" t="s">
        <v>14</v>
      </c>
      <c r="H3155" s="1">
        <v>5000000.0</v>
      </c>
      <c r="I3155" s="1">
        <v>5.8</v>
      </c>
      <c r="J3155" s="1">
        <f>(IMDB_Movies!$C3155-IMDB_Movies!$H3155)</f>
        <v>99007828</v>
      </c>
    </row>
    <row r="3156" ht="14.25" customHeight="1">
      <c r="A3156" s="1" t="s">
        <v>5301</v>
      </c>
      <c r="B3156" s="1">
        <v>89.0</v>
      </c>
      <c r="C3156" s="1">
        <v>5.082094E7</v>
      </c>
      <c r="D3156" s="1" t="s">
        <v>2475</v>
      </c>
      <c r="E3156" s="1" t="s">
        <v>78</v>
      </c>
      <c r="F3156" s="1" t="s">
        <v>5302</v>
      </c>
      <c r="G3156" s="1" t="s">
        <v>14</v>
      </c>
      <c r="H3156" s="1">
        <v>5000000.0</v>
      </c>
      <c r="I3156" s="1">
        <v>4.4</v>
      </c>
      <c r="J3156" s="1">
        <f>(IMDB_Movies!$C3156-IMDB_Movies!$H3156)</f>
        <v>45820940</v>
      </c>
    </row>
    <row r="3157" ht="14.25" customHeight="1">
      <c r="A3157" s="1" t="s">
        <v>655</v>
      </c>
      <c r="B3157" s="1">
        <v>88.0</v>
      </c>
      <c r="C3157" s="1">
        <v>4.47932E7</v>
      </c>
      <c r="D3157" s="1" t="s">
        <v>2932</v>
      </c>
      <c r="E3157" s="1" t="s">
        <v>12</v>
      </c>
      <c r="F3157" s="1" t="s">
        <v>5303</v>
      </c>
      <c r="G3157" s="1" t="s">
        <v>14</v>
      </c>
      <c r="H3157" s="1">
        <v>4500000.0</v>
      </c>
      <c r="I3157" s="1">
        <v>6.6</v>
      </c>
      <c r="J3157" s="1">
        <f>(IMDB_Movies!$C3157-IMDB_Movies!$H3157)</f>
        <v>40293200</v>
      </c>
    </row>
    <row r="3158" ht="14.25" customHeight="1">
      <c r="A3158" s="1" t="s">
        <v>5304</v>
      </c>
      <c r="B3158" s="1">
        <v>115.0</v>
      </c>
      <c r="C3158" s="1">
        <v>4.4456509E7</v>
      </c>
      <c r="D3158" s="1" t="s">
        <v>917</v>
      </c>
      <c r="E3158" s="1" t="s">
        <v>57</v>
      </c>
      <c r="F3158" s="1" t="s">
        <v>5305</v>
      </c>
      <c r="G3158" s="1" t="s">
        <v>164</v>
      </c>
      <c r="H3158" s="1">
        <v>5000000.0</v>
      </c>
      <c r="I3158" s="1">
        <v>7.6</v>
      </c>
      <c r="J3158" s="1">
        <f>(IMDB_Movies!$C3158-IMDB_Movies!$H3158)</f>
        <v>39456509</v>
      </c>
    </row>
    <row r="3159" ht="14.25" customHeight="1">
      <c r="A3159" s="1" t="s">
        <v>3550</v>
      </c>
      <c r="B3159" s="1">
        <v>96.0</v>
      </c>
      <c r="C3159" s="1">
        <v>5.3884821E7</v>
      </c>
      <c r="D3159" s="1" t="s">
        <v>82</v>
      </c>
      <c r="E3159" s="1" t="s">
        <v>82</v>
      </c>
      <c r="F3159" s="1" t="s">
        <v>5306</v>
      </c>
      <c r="G3159" s="1" t="s">
        <v>14</v>
      </c>
      <c r="H3159" s="1">
        <v>5000000.0</v>
      </c>
      <c r="I3159" s="1">
        <v>4.6</v>
      </c>
      <c r="J3159" s="1">
        <f>(IMDB_Movies!$C3159-IMDB_Movies!$H3159)</f>
        <v>48884821</v>
      </c>
    </row>
    <row r="3160" ht="14.25" customHeight="1">
      <c r="A3160" s="1" t="s">
        <v>5307</v>
      </c>
      <c r="B3160" s="1">
        <v>135.0</v>
      </c>
      <c r="C3160" s="1">
        <v>3.6E7</v>
      </c>
      <c r="D3160" s="1" t="s">
        <v>2197</v>
      </c>
      <c r="E3160" s="1" t="s">
        <v>70</v>
      </c>
      <c r="F3160" s="1" t="s">
        <v>5308</v>
      </c>
      <c r="G3160" s="1" t="s">
        <v>14</v>
      </c>
      <c r="H3160" s="1">
        <v>5000000.0</v>
      </c>
      <c r="I3160" s="1">
        <v>6.8</v>
      </c>
      <c r="J3160" s="1">
        <f>(IMDB_Movies!$C3160-IMDB_Movies!$H3160)</f>
        <v>31000000</v>
      </c>
    </row>
    <row r="3161" ht="14.25" customHeight="1">
      <c r="A3161" s="1" t="s">
        <v>3235</v>
      </c>
      <c r="B3161" s="1">
        <v>93.0</v>
      </c>
      <c r="C3161" s="1">
        <v>3.4872293E7</v>
      </c>
      <c r="D3161" s="1" t="s">
        <v>2672</v>
      </c>
      <c r="E3161" s="1" t="s">
        <v>57</v>
      </c>
      <c r="F3161" s="1" t="s">
        <v>5309</v>
      </c>
      <c r="G3161" s="1" t="s">
        <v>14</v>
      </c>
      <c r="H3161" s="1">
        <v>8500000.0</v>
      </c>
      <c r="I3161" s="1">
        <v>4.9</v>
      </c>
      <c r="J3161" s="1">
        <f>(IMDB_Movies!$C3161-IMDB_Movies!$H3161)</f>
        <v>26372293</v>
      </c>
    </row>
    <row r="3162" ht="14.25" customHeight="1">
      <c r="A3162" s="1" t="s">
        <v>5310</v>
      </c>
      <c r="B3162" s="1">
        <v>109.0</v>
      </c>
      <c r="C3162" s="1">
        <v>3.4468224E7</v>
      </c>
      <c r="D3162" s="1" t="s">
        <v>1932</v>
      </c>
      <c r="E3162" s="1" t="s">
        <v>53</v>
      </c>
      <c r="F3162" s="1" t="s">
        <v>5311</v>
      </c>
      <c r="G3162" s="1" t="s">
        <v>14</v>
      </c>
      <c r="H3162" s="1">
        <v>4500000.0</v>
      </c>
      <c r="I3162" s="1">
        <v>7.3</v>
      </c>
      <c r="J3162" s="1">
        <f>(IMDB_Movies!$C3162-IMDB_Movies!$H3162)</f>
        <v>29968224</v>
      </c>
    </row>
    <row r="3163" ht="14.25" customHeight="1">
      <c r="A3163" s="1" t="s">
        <v>5312</v>
      </c>
      <c r="B3163" s="1">
        <v>101.0</v>
      </c>
      <c r="C3163" s="1">
        <v>3.2453345E7</v>
      </c>
      <c r="D3163" s="1" t="s">
        <v>3172</v>
      </c>
      <c r="E3163" s="1" t="s">
        <v>78</v>
      </c>
      <c r="F3163" s="1" t="s">
        <v>5313</v>
      </c>
      <c r="G3163" s="1" t="s">
        <v>14</v>
      </c>
      <c r="H3163" s="1">
        <v>5000000.0</v>
      </c>
      <c r="I3163" s="1">
        <v>5.0</v>
      </c>
      <c r="J3163" s="1">
        <f>(IMDB_Movies!$C3163-IMDB_Movies!$H3163)</f>
        <v>27453345</v>
      </c>
    </row>
    <row r="3164" ht="14.25" customHeight="1">
      <c r="A3164" s="1" t="s">
        <v>2541</v>
      </c>
      <c r="B3164" s="1">
        <v>117.0</v>
      </c>
      <c r="C3164" s="1">
        <v>2.7296514E7</v>
      </c>
      <c r="D3164" s="1" t="s">
        <v>586</v>
      </c>
      <c r="E3164" s="1" t="s">
        <v>53</v>
      </c>
      <c r="F3164" s="1" t="s">
        <v>5314</v>
      </c>
      <c r="G3164" s="1" t="s">
        <v>14</v>
      </c>
      <c r="H3164" s="1">
        <v>5000000.0</v>
      </c>
      <c r="I3164" s="1">
        <v>8.0</v>
      </c>
      <c r="J3164" s="1">
        <f>(IMDB_Movies!$C3164-IMDB_Movies!$H3164)</f>
        <v>22296514</v>
      </c>
    </row>
    <row r="3165" ht="14.25" customHeight="1">
      <c r="A3165" s="1" t="s">
        <v>5315</v>
      </c>
      <c r="B3165" s="1">
        <v>83.0</v>
      </c>
      <c r="C3165" s="1">
        <v>2.5799043E7</v>
      </c>
      <c r="D3165" s="1" t="s">
        <v>1506</v>
      </c>
      <c r="E3165" s="1" t="s">
        <v>82</v>
      </c>
      <c r="F3165" s="1" t="s">
        <v>5316</v>
      </c>
      <c r="G3165" s="1" t="s">
        <v>14</v>
      </c>
      <c r="H3165" s="1">
        <v>3300000.0</v>
      </c>
      <c r="I3165" s="1">
        <v>5.2</v>
      </c>
      <c r="J3165" s="1">
        <f>(IMDB_Movies!$C3165-IMDB_Movies!$H3165)</f>
        <v>22499043</v>
      </c>
    </row>
    <row r="3166" ht="14.25" customHeight="1">
      <c r="A3166" s="1" t="s">
        <v>36</v>
      </c>
      <c r="B3166" s="1">
        <v>113.0</v>
      </c>
      <c r="C3166" s="1">
        <v>2.5530884E7</v>
      </c>
      <c r="D3166" s="1" t="s">
        <v>353</v>
      </c>
      <c r="E3166" s="1" t="s">
        <v>89</v>
      </c>
      <c r="F3166" s="1" t="s">
        <v>5317</v>
      </c>
      <c r="G3166" s="1" t="s">
        <v>14</v>
      </c>
      <c r="H3166" s="1">
        <v>9000000.0</v>
      </c>
      <c r="I3166" s="1">
        <v>8.5</v>
      </c>
      <c r="J3166" s="1">
        <f>(IMDB_Movies!$C3166-IMDB_Movies!$H3166)</f>
        <v>16530884</v>
      </c>
    </row>
    <row r="3167" ht="14.25" customHeight="1">
      <c r="A3167" s="1" t="s">
        <v>5318</v>
      </c>
      <c r="B3167" s="1">
        <v>104.0</v>
      </c>
      <c r="C3167" s="1">
        <v>2.7689474E7</v>
      </c>
      <c r="D3167" s="1" t="s">
        <v>2133</v>
      </c>
      <c r="E3167" s="1" t="s">
        <v>82</v>
      </c>
      <c r="F3167" s="1" t="s">
        <v>5319</v>
      </c>
      <c r="G3167" s="1" t="s">
        <v>14</v>
      </c>
      <c r="H3167" s="1">
        <v>5000000.0</v>
      </c>
      <c r="I3167" s="1">
        <v>6.5</v>
      </c>
      <c r="J3167" s="1">
        <f>(IMDB_Movies!$C3167-IMDB_Movies!$H3167)</f>
        <v>22689474</v>
      </c>
    </row>
    <row r="3168" ht="14.25" customHeight="1">
      <c r="A3168" s="1" t="s">
        <v>2389</v>
      </c>
      <c r="B3168" s="1">
        <v>97.0</v>
      </c>
      <c r="C3168" s="1">
        <v>2.4138847E7</v>
      </c>
      <c r="D3168" s="1" t="s">
        <v>57</v>
      </c>
      <c r="E3168" s="1" t="s">
        <v>57</v>
      </c>
      <c r="F3168" s="1" t="s">
        <v>5320</v>
      </c>
      <c r="G3168" s="1" t="s">
        <v>14</v>
      </c>
      <c r="H3168" s="1">
        <v>5000000.0</v>
      </c>
      <c r="I3168" s="1">
        <v>7.4</v>
      </c>
      <c r="J3168" s="1">
        <f>(IMDB_Movies!$C3168-IMDB_Movies!$H3168)</f>
        <v>19138847</v>
      </c>
    </row>
    <row r="3169" ht="14.25" customHeight="1">
      <c r="A3169" s="1" t="s">
        <v>2225</v>
      </c>
      <c r="B3169" s="1">
        <v>110.0</v>
      </c>
      <c r="C3169" s="1">
        <v>2.1994911E7</v>
      </c>
      <c r="D3169" s="1" t="s">
        <v>2099</v>
      </c>
      <c r="E3169" s="1" t="s">
        <v>70</v>
      </c>
      <c r="F3169" s="1" t="s">
        <v>5321</v>
      </c>
      <c r="G3169" s="1" t="s">
        <v>14</v>
      </c>
      <c r="H3169" s="1">
        <v>5000000.0</v>
      </c>
      <c r="I3169" s="1">
        <v>7.7</v>
      </c>
      <c r="J3169" s="1">
        <f>(IMDB_Movies!$C3169-IMDB_Movies!$H3169)</f>
        <v>16994911</v>
      </c>
    </row>
    <row r="3170" ht="14.25" customHeight="1">
      <c r="A3170" s="1" t="s">
        <v>5322</v>
      </c>
      <c r="B3170" s="1">
        <v>103.0</v>
      </c>
      <c r="C3170" s="1">
        <v>2.1501098E7</v>
      </c>
      <c r="D3170" s="1" t="s">
        <v>917</v>
      </c>
      <c r="E3170" s="1" t="s">
        <v>57</v>
      </c>
      <c r="F3170" s="1" t="s">
        <v>5323</v>
      </c>
      <c r="G3170" s="1" t="s">
        <v>14</v>
      </c>
      <c r="H3170" s="1">
        <v>5000000.0</v>
      </c>
      <c r="I3170" s="1">
        <v>7.4</v>
      </c>
      <c r="J3170" s="1">
        <f>(IMDB_Movies!$C3170-IMDB_Movies!$H3170)</f>
        <v>16501098</v>
      </c>
    </row>
    <row r="3171" ht="14.25" customHeight="1">
      <c r="A3171" s="1" t="s">
        <v>5324</v>
      </c>
      <c r="B3171" s="1">
        <v>94.0</v>
      </c>
      <c r="C3171" s="1">
        <v>1.9281235E7</v>
      </c>
      <c r="D3171" s="1" t="s">
        <v>1964</v>
      </c>
      <c r="E3171" s="1" t="s">
        <v>57</v>
      </c>
      <c r="F3171" s="1" t="s">
        <v>5325</v>
      </c>
      <c r="G3171" s="1" t="s">
        <v>14</v>
      </c>
      <c r="H3171" s="1">
        <v>5000000.0</v>
      </c>
      <c r="I3171" s="1">
        <v>5.1</v>
      </c>
      <c r="J3171" s="1">
        <f>(IMDB_Movies!$C3171-IMDB_Movies!$H3171)</f>
        <v>14281235</v>
      </c>
    </row>
    <row r="3172" ht="14.25" customHeight="1">
      <c r="A3172" s="1" t="s">
        <v>5326</v>
      </c>
      <c r="B3172" s="1">
        <v>77.0</v>
      </c>
      <c r="C3172" s="1">
        <v>1.9421271E7</v>
      </c>
      <c r="D3172" s="1" t="s">
        <v>1054</v>
      </c>
      <c r="E3172" s="1" t="s">
        <v>48</v>
      </c>
      <c r="F3172" s="1" t="s">
        <v>5327</v>
      </c>
      <c r="G3172" s="1" t="s">
        <v>14</v>
      </c>
      <c r="H3172" s="1">
        <v>5000000.0</v>
      </c>
      <c r="I3172" s="1">
        <v>5.0</v>
      </c>
      <c r="J3172" s="1">
        <f>(IMDB_Movies!$C3172-IMDB_Movies!$H3172)</f>
        <v>14421271</v>
      </c>
    </row>
    <row r="3173" ht="14.25" customHeight="1">
      <c r="A3173" s="1" t="s">
        <v>5328</v>
      </c>
      <c r="B3173" s="1">
        <v>134.0</v>
      </c>
      <c r="C3173" s="1">
        <v>2.0733485E7</v>
      </c>
      <c r="D3173" s="1" t="s">
        <v>70</v>
      </c>
      <c r="E3173" s="1" t="s">
        <v>70</v>
      </c>
      <c r="F3173" s="1" t="s">
        <v>5329</v>
      </c>
      <c r="G3173" s="1" t="s">
        <v>14</v>
      </c>
      <c r="H3173" s="1">
        <v>5000000.0</v>
      </c>
      <c r="I3173" s="1">
        <v>7.2</v>
      </c>
      <c r="J3173" s="1">
        <f>(IMDB_Movies!$C3173-IMDB_Movies!$H3173)</f>
        <v>15733485</v>
      </c>
    </row>
    <row r="3174" ht="14.25" customHeight="1">
      <c r="A3174" s="1" t="s">
        <v>5330</v>
      </c>
      <c r="B3174" s="1">
        <v>90.0</v>
      </c>
      <c r="C3174" s="1">
        <v>2.4809547E7</v>
      </c>
      <c r="D3174" s="1" t="s">
        <v>917</v>
      </c>
      <c r="E3174" s="1" t="s">
        <v>57</v>
      </c>
      <c r="F3174" s="1" t="s">
        <v>5331</v>
      </c>
      <c r="G3174" s="1" t="s">
        <v>14</v>
      </c>
      <c r="H3174" s="1">
        <v>5000000.0</v>
      </c>
      <c r="I3174" s="1">
        <v>6.4</v>
      </c>
      <c r="J3174" s="1">
        <f>(IMDB_Movies!$C3174-IMDB_Movies!$H3174)</f>
        <v>19809547</v>
      </c>
    </row>
    <row r="3175" ht="14.25" customHeight="1">
      <c r="A3175" s="1" t="s">
        <v>5332</v>
      </c>
      <c r="B3175" s="1">
        <v>104.0</v>
      </c>
      <c r="C3175" s="1">
        <v>2.303139E7</v>
      </c>
      <c r="D3175" s="1" t="s">
        <v>917</v>
      </c>
      <c r="E3175" s="1" t="s">
        <v>57</v>
      </c>
      <c r="F3175" s="1" t="s">
        <v>5333</v>
      </c>
      <c r="G3175" s="1" t="s">
        <v>14</v>
      </c>
      <c r="H3175" s="1">
        <v>4500000.0</v>
      </c>
      <c r="I3175" s="1">
        <v>5.6</v>
      </c>
      <c r="J3175" s="1">
        <f>(IMDB_Movies!$C3175-IMDB_Movies!$H3175)</f>
        <v>18531390</v>
      </c>
    </row>
    <row r="3176" ht="14.25" customHeight="1">
      <c r="A3176" s="1" t="s">
        <v>4452</v>
      </c>
      <c r="B3176" s="1">
        <v>93.0</v>
      </c>
      <c r="C3176" s="1">
        <v>2.1197315E7</v>
      </c>
      <c r="D3176" s="1" t="s">
        <v>1073</v>
      </c>
      <c r="E3176" s="1" t="s">
        <v>82</v>
      </c>
      <c r="F3176" s="1" t="s">
        <v>5334</v>
      </c>
      <c r="G3176" s="1" t="s">
        <v>14</v>
      </c>
      <c r="H3176" s="1">
        <v>5000000.0</v>
      </c>
      <c r="I3176" s="1">
        <v>6.1</v>
      </c>
      <c r="J3176" s="1">
        <f>(IMDB_Movies!$C3176-IMDB_Movies!$H3176)</f>
        <v>16197315</v>
      </c>
    </row>
    <row r="3177" ht="14.25" customHeight="1">
      <c r="A3177" s="1" t="s">
        <v>3776</v>
      </c>
      <c r="B3177" s="1">
        <v>106.0</v>
      </c>
      <c r="C3177" s="1">
        <v>1.7382982E7</v>
      </c>
      <c r="D3177" s="1" t="s">
        <v>1420</v>
      </c>
      <c r="E3177" s="1" t="s">
        <v>70</v>
      </c>
      <c r="F3177" s="1" t="s">
        <v>5335</v>
      </c>
      <c r="G3177" s="1" t="s">
        <v>164</v>
      </c>
      <c r="H3177" s="1">
        <v>5000000.0</v>
      </c>
      <c r="I3177" s="1">
        <v>5.2</v>
      </c>
      <c r="J3177" s="1">
        <f>(IMDB_Movies!$C3177-IMDB_Movies!$H3177)</f>
        <v>12382982</v>
      </c>
    </row>
    <row r="3178" ht="14.25" customHeight="1">
      <c r="A3178" s="1" t="s">
        <v>3855</v>
      </c>
      <c r="B3178" s="1">
        <v>109.0</v>
      </c>
      <c r="C3178" s="1">
        <v>1.4821531E7</v>
      </c>
      <c r="D3178" s="1" t="s">
        <v>70</v>
      </c>
      <c r="E3178" s="1" t="s">
        <v>70</v>
      </c>
      <c r="F3178" s="1" t="s">
        <v>5336</v>
      </c>
      <c r="G3178" s="1" t="s">
        <v>14</v>
      </c>
      <c r="H3178" s="1">
        <v>6000000.0</v>
      </c>
      <c r="I3178" s="1">
        <v>7.3</v>
      </c>
      <c r="J3178" s="1">
        <f>(IMDB_Movies!$C3178-IMDB_Movies!$H3178)</f>
        <v>8821531</v>
      </c>
    </row>
    <row r="3179" ht="14.25" customHeight="1">
      <c r="A3179" s="1" t="s">
        <v>5337</v>
      </c>
      <c r="B3179" s="1">
        <v>101.0</v>
      </c>
      <c r="C3179" s="1">
        <v>1.86564E7</v>
      </c>
      <c r="D3179" s="1" t="s">
        <v>70</v>
      </c>
      <c r="E3179" s="1" t="s">
        <v>70</v>
      </c>
      <c r="F3179" s="1" t="s">
        <v>5338</v>
      </c>
      <c r="G3179" s="1" t="s">
        <v>14</v>
      </c>
      <c r="H3179" s="1">
        <v>5000000.0</v>
      </c>
      <c r="I3179" s="1">
        <v>7.5</v>
      </c>
      <c r="J3179" s="1">
        <f>(IMDB_Movies!$C3179-IMDB_Movies!$H3179)</f>
        <v>13656400</v>
      </c>
    </row>
    <row r="3180" ht="14.25" customHeight="1">
      <c r="A3180" s="1" t="s">
        <v>5339</v>
      </c>
      <c r="B3180" s="1">
        <v>100.0</v>
      </c>
      <c r="C3180" s="1">
        <v>1.4343976E7</v>
      </c>
      <c r="D3180" s="1" t="s">
        <v>5340</v>
      </c>
      <c r="E3180" s="1" t="s">
        <v>43</v>
      </c>
      <c r="F3180" s="1" t="s">
        <v>5341</v>
      </c>
      <c r="G3180" s="1" t="s">
        <v>14</v>
      </c>
      <c r="H3180" s="1">
        <v>5000000.0</v>
      </c>
      <c r="I3180" s="1">
        <v>4.5</v>
      </c>
      <c r="J3180" s="1">
        <f>(IMDB_Movies!$C3180-IMDB_Movies!$H3180)</f>
        <v>9343976</v>
      </c>
    </row>
    <row r="3181" ht="14.25" customHeight="1">
      <c r="A3181" s="1" t="s">
        <v>1977</v>
      </c>
      <c r="B3181" s="1">
        <v>95.0</v>
      </c>
      <c r="C3181" s="1">
        <v>2.41437427E8</v>
      </c>
      <c r="D3181" s="1" t="s">
        <v>981</v>
      </c>
      <c r="E3181" s="1" t="s">
        <v>57</v>
      </c>
      <c r="F3181" s="1" t="s">
        <v>5342</v>
      </c>
      <c r="G3181" s="1" t="s">
        <v>14</v>
      </c>
      <c r="H3181" s="1">
        <v>5000000.0</v>
      </c>
      <c r="I3181" s="1">
        <v>6.6</v>
      </c>
      <c r="J3181" s="1">
        <f>(IMDB_Movies!$C3181-IMDB_Movies!$H3181)</f>
        <v>236437427</v>
      </c>
    </row>
    <row r="3182" ht="14.25" customHeight="1">
      <c r="A3182" s="1" t="s">
        <v>5343</v>
      </c>
      <c r="B3182" s="1">
        <v>94.0</v>
      </c>
      <c r="C3182" s="1">
        <v>1.4123773E7</v>
      </c>
      <c r="D3182" s="1" t="s">
        <v>723</v>
      </c>
      <c r="E3182" s="1" t="s">
        <v>62</v>
      </c>
      <c r="F3182" s="1" t="s">
        <v>5344</v>
      </c>
      <c r="G3182" s="1" t="s">
        <v>14</v>
      </c>
      <c r="H3182" s="1">
        <v>5000000.0</v>
      </c>
      <c r="I3182" s="1">
        <v>5.3</v>
      </c>
      <c r="J3182" s="1">
        <f>(IMDB_Movies!$C3182-IMDB_Movies!$H3182)</f>
        <v>9123773</v>
      </c>
    </row>
    <row r="3183" ht="14.25" customHeight="1">
      <c r="A3183" s="1" t="s">
        <v>5345</v>
      </c>
      <c r="B3183" s="1">
        <v>93.0</v>
      </c>
      <c r="C3183" s="1">
        <v>1.5126948E7</v>
      </c>
      <c r="D3183" s="1" t="s">
        <v>2243</v>
      </c>
      <c r="E3183" s="1" t="s">
        <v>82</v>
      </c>
      <c r="F3183" s="1" t="s">
        <v>5346</v>
      </c>
      <c r="G3183" s="1" t="s">
        <v>14</v>
      </c>
      <c r="H3183" s="1">
        <v>5000000.0</v>
      </c>
      <c r="I3183" s="1">
        <v>4.9</v>
      </c>
      <c r="J3183" s="1">
        <f>(IMDB_Movies!$C3183-IMDB_Movies!$H3183)</f>
        <v>10126948</v>
      </c>
    </row>
    <row r="3184" ht="14.25" customHeight="1">
      <c r="A3184" s="1" t="s">
        <v>478</v>
      </c>
      <c r="B3184" s="1">
        <v>106.0</v>
      </c>
      <c r="C3184" s="1">
        <v>1.3622333E7</v>
      </c>
      <c r="D3184" s="1" t="s">
        <v>3666</v>
      </c>
      <c r="E3184" s="1" t="s">
        <v>43</v>
      </c>
      <c r="F3184" s="1" t="s">
        <v>5347</v>
      </c>
      <c r="G3184" s="1" t="s">
        <v>164</v>
      </c>
      <c r="H3184" s="1">
        <v>2000000.0</v>
      </c>
      <c r="I3184" s="1">
        <v>7.7</v>
      </c>
      <c r="J3184" s="1">
        <f>(IMDB_Movies!$C3184-IMDB_Movies!$H3184)</f>
        <v>11622333</v>
      </c>
    </row>
    <row r="3185" ht="14.25" customHeight="1">
      <c r="A3185" s="1" t="s">
        <v>895</v>
      </c>
      <c r="B3185" s="1">
        <v>99.0</v>
      </c>
      <c r="C3185" s="1">
        <v>1.3464388E7</v>
      </c>
      <c r="D3185" s="1" t="s">
        <v>2524</v>
      </c>
      <c r="E3185" s="1" t="s">
        <v>57</v>
      </c>
      <c r="F3185" s="1" t="s">
        <v>5348</v>
      </c>
      <c r="G3185" s="1" t="s">
        <v>14</v>
      </c>
      <c r="H3185" s="1">
        <v>4000000.0</v>
      </c>
      <c r="I3185" s="1">
        <v>8.0</v>
      </c>
      <c r="J3185" s="1">
        <f>(IMDB_Movies!$C3185-IMDB_Movies!$H3185)</f>
        <v>9464388</v>
      </c>
    </row>
    <row r="3186" ht="14.25" customHeight="1">
      <c r="A3186" s="1" t="s">
        <v>5349</v>
      </c>
      <c r="B3186" s="1">
        <v>82.0</v>
      </c>
      <c r="C3186" s="1">
        <v>1.3350177E7</v>
      </c>
      <c r="D3186" s="1" t="s">
        <v>1527</v>
      </c>
      <c r="E3186" s="1" t="s">
        <v>70</v>
      </c>
      <c r="F3186" s="1" t="s">
        <v>5350</v>
      </c>
      <c r="G3186" s="1" t="s">
        <v>14</v>
      </c>
      <c r="H3186" s="1">
        <v>5000000.0</v>
      </c>
      <c r="I3186" s="1">
        <v>3.8</v>
      </c>
      <c r="J3186" s="1">
        <f>(IMDB_Movies!$C3186-IMDB_Movies!$H3186)</f>
        <v>8350177</v>
      </c>
    </row>
    <row r="3187" ht="14.25" customHeight="1">
      <c r="A3187" s="1" t="s">
        <v>4909</v>
      </c>
      <c r="B3187" s="1">
        <v>135.0</v>
      </c>
      <c r="C3187" s="1">
        <v>1.3269963E7</v>
      </c>
      <c r="D3187" s="1" t="s">
        <v>2670</v>
      </c>
      <c r="E3187" s="1" t="s">
        <v>70</v>
      </c>
      <c r="F3187" s="1" t="s">
        <v>5351</v>
      </c>
      <c r="G3187" s="1" t="s">
        <v>14</v>
      </c>
      <c r="H3187" s="1">
        <v>5000000.0</v>
      </c>
      <c r="I3187" s="1">
        <v>7.6</v>
      </c>
      <c r="J3187" s="1">
        <f>(IMDB_Movies!$C3187-IMDB_Movies!$H3187)</f>
        <v>8269963</v>
      </c>
    </row>
    <row r="3188" ht="14.25" customHeight="1">
      <c r="A3188" s="1" t="s">
        <v>3136</v>
      </c>
      <c r="B3188" s="1">
        <v>88.0</v>
      </c>
      <c r="C3188" s="1">
        <v>1.7768E7</v>
      </c>
      <c r="D3188" s="1" t="s">
        <v>2243</v>
      </c>
      <c r="E3188" s="1" t="s">
        <v>82</v>
      </c>
      <c r="F3188" s="1" t="s">
        <v>5352</v>
      </c>
      <c r="G3188" s="1" t="s">
        <v>14</v>
      </c>
      <c r="H3188" s="1">
        <v>5000000.0</v>
      </c>
      <c r="I3188" s="1">
        <v>5.9</v>
      </c>
      <c r="J3188" s="1">
        <f>(IMDB_Movies!$C3188-IMDB_Movies!$H3188)</f>
        <v>12768000</v>
      </c>
    </row>
    <row r="3189" ht="14.25" customHeight="1">
      <c r="A3189" s="1" t="s">
        <v>5353</v>
      </c>
      <c r="B3189" s="1">
        <v>89.0</v>
      </c>
      <c r="C3189" s="1">
        <v>1.2947763E7</v>
      </c>
      <c r="D3189" s="1" t="s">
        <v>2133</v>
      </c>
      <c r="E3189" s="1" t="s">
        <v>82</v>
      </c>
      <c r="F3189" s="1" t="s">
        <v>5354</v>
      </c>
      <c r="G3189" s="1" t="s">
        <v>14</v>
      </c>
      <c r="H3189" s="1">
        <v>5000000.0</v>
      </c>
      <c r="I3189" s="1">
        <v>6.2</v>
      </c>
      <c r="J3189" s="1">
        <f>(IMDB_Movies!$C3189-IMDB_Movies!$H3189)</f>
        <v>7947763</v>
      </c>
    </row>
    <row r="3190" ht="14.25" customHeight="1">
      <c r="A3190" s="1" t="s">
        <v>1104</v>
      </c>
      <c r="B3190" s="1">
        <v>110.0</v>
      </c>
      <c r="C3190" s="1">
        <v>1.41E7</v>
      </c>
      <c r="D3190" s="1" t="s">
        <v>917</v>
      </c>
      <c r="E3190" s="1" t="s">
        <v>57</v>
      </c>
      <c r="F3190" s="1" t="s">
        <v>5355</v>
      </c>
      <c r="G3190" s="1" t="s">
        <v>14</v>
      </c>
      <c r="H3190" s="1">
        <v>5000000.0</v>
      </c>
      <c r="I3190" s="1">
        <v>7.2</v>
      </c>
      <c r="J3190" s="1">
        <f>(IMDB_Movies!$C3190-IMDB_Movies!$H3190)</f>
        <v>9100000</v>
      </c>
    </row>
    <row r="3191" ht="14.25" customHeight="1">
      <c r="A3191" s="1" t="s">
        <v>5356</v>
      </c>
      <c r="B3191" s="1">
        <v>107.0</v>
      </c>
      <c r="C3191" s="1">
        <v>1.22E7</v>
      </c>
      <c r="D3191" s="1" t="s">
        <v>3333</v>
      </c>
      <c r="E3191" s="1" t="s">
        <v>12</v>
      </c>
      <c r="F3191" s="1" t="s">
        <v>5357</v>
      </c>
      <c r="G3191" s="1" t="s">
        <v>14</v>
      </c>
      <c r="H3191" s="1">
        <v>5000000.0</v>
      </c>
      <c r="I3191" s="1">
        <v>6.3</v>
      </c>
      <c r="J3191" s="1">
        <f>(IMDB_Movies!$C3191-IMDB_Movies!$H3191)</f>
        <v>7200000</v>
      </c>
    </row>
    <row r="3192" ht="14.25" customHeight="1">
      <c r="A3192" s="1" t="s">
        <v>5358</v>
      </c>
      <c r="B3192" s="1">
        <v>86.0</v>
      </c>
      <c r="C3192" s="1">
        <v>1.768367E7</v>
      </c>
      <c r="D3192" s="1" t="s">
        <v>1487</v>
      </c>
      <c r="E3192" s="1" t="s">
        <v>82</v>
      </c>
      <c r="F3192" s="1" t="s">
        <v>5359</v>
      </c>
      <c r="G3192" s="1" t="s">
        <v>14</v>
      </c>
      <c r="H3192" s="1">
        <v>5000000.0</v>
      </c>
      <c r="I3192" s="1">
        <v>5.2</v>
      </c>
      <c r="J3192" s="1">
        <f>(IMDB_Movies!$C3192-IMDB_Movies!$H3192)</f>
        <v>12683670</v>
      </c>
    </row>
    <row r="3193" ht="14.25" customHeight="1">
      <c r="A3193" s="1" t="s">
        <v>5360</v>
      </c>
      <c r="B3193" s="1">
        <v>91.0</v>
      </c>
      <c r="C3193" s="1">
        <v>1.2055108E7</v>
      </c>
      <c r="D3193" s="1" t="s">
        <v>917</v>
      </c>
      <c r="E3193" s="1" t="s">
        <v>57</v>
      </c>
      <c r="F3193" s="1" t="s">
        <v>5361</v>
      </c>
      <c r="G3193" s="1" t="s">
        <v>14</v>
      </c>
      <c r="H3193" s="1">
        <v>8000000.0</v>
      </c>
      <c r="I3193" s="1">
        <v>6.9</v>
      </c>
      <c r="J3193" s="1">
        <f>(IMDB_Movies!$C3193-IMDB_Movies!$H3193)</f>
        <v>4055108</v>
      </c>
    </row>
    <row r="3194" ht="14.25" customHeight="1">
      <c r="A3194" s="1" t="s">
        <v>4452</v>
      </c>
      <c r="B3194" s="1">
        <v>103.0</v>
      </c>
      <c r="C3194" s="1">
        <v>2.7285953E7</v>
      </c>
      <c r="D3194" s="1" t="s">
        <v>37</v>
      </c>
      <c r="E3194" s="1" t="s">
        <v>12</v>
      </c>
      <c r="F3194" s="1" t="s">
        <v>5362</v>
      </c>
      <c r="G3194" s="1" t="s">
        <v>14</v>
      </c>
      <c r="H3194" s="1">
        <v>5000000.0</v>
      </c>
      <c r="I3194" s="1">
        <v>6.8</v>
      </c>
      <c r="J3194" s="1">
        <f>(IMDB_Movies!$C3194-IMDB_Movies!$H3194)</f>
        <v>22285953</v>
      </c>
    </row>
    <row r="3195" ht="14.25" customHeight="1">
      <c r="A3195" s="1" t="s">
        <v>5363</v>
      </c>
      <c r="B3195" s="1">
        <v>92.0</v>
      </c>
      <c r="C3195" s="1">
        <v>1.1675178E7</v>
      </c>
      <c r="D3195" s="1" t="s">
        <v>57</v>
      </c>
      <c r="E3195" s="1" t="s">
        <v>57</v>
      </c>
      <c r="F3195" s="1" t="s">
        <v>5364</v>
      </c>
      <c r="G3195" s="1" t="s">
        <v>14</v>
      </c>
      <c r="H3195" s="1">
        <v>5000000.0</v>
      </c>
      <c r="I3195" s="1">
        <v>3.5</v>
      </c>
      <c r="J3195" s="1">
        <f>(IMDB_Movies!$C3195-IMDB_Movies!$H3195)</f>
        <v>6675178</v>
      </c>
    </row>
    <row r="3196" ht="14.25" customHeight="1">
      <c r="A3196" s="1" t="s">
        <v>5365</v>
      </c>
      <c r="B3196" s="1">
        <v>99.0</v>
      </c>
      <c r="C3196" s="1">
        <v>1.0572742E7</v>
      </c>
      <c r="D3196" s="1" t="s">
        <v>129</v>
      </c>
      <c r="E3196" s="1" t="s">
        <v>70</v>
      </c>
      <c r="F3196" s="1" t="s">
        <v>5366</v>
      </c>
      <c r="G3196" s="1" t="s">
        <v>14</v>
      </c>
      <c r="H3196" s="1">
        <v>8000000.0</v>
      </c>
      <c r="I3196" s="1">
        <v>6.1</v>
      </c>
      <c r="J3196" s="1">
        <f>(IMDB_Movies!$C3196-IMDB_Movies!$H3196)</f>
        <v>2572742</v>
      </c>
    </row>
    <row r="3197" ht="14.25" customHeight="1">
      <c r="A3197" s="1" t="s">
        <v>3776</v>
      </c>
      <c r="B3197" s="1">
        <v>96.0</v>
      </c>
      <c r="C3197" s="1">
        <v>9658370.0</v>
      </c>
      <c r="D3197" s="1" t="s">
        <v>631</v>
      </c>
      <c r="E3197" s="1" t="s">
        <v>57</v>
      </c>
      <c r="F3197" s="1" t="s">
        <v>5367</v>
      </c>
      <c r="G3197" s="1" t="s">
        <v>14</v>
      </c>
      <c r="H3197" s="1">
        <v>5000000.0</v>
      </c>
      <c r="I3197" s="1">
        <v>4.5</v>
      </c>
      <c r="J3197" s="1">
        <f>(IMDB_Movies!$C3197-IMDB_Movies!$H3197)</f>
        <v>4658370</v>
      </c>
    </row>
    <row r="3198" ht="14.25" customHeight="1">
      <c r="A3198" s="1" t="s">
        <v>5368</v>
      </c>
      <c r="B3198" s="1">
        <v>82.0</v>
      </c>
      <c r="C3198" s="1">
        <v>9628751.0</v>
      </c>
      <c r="D3198" s="1" t="s">
        <v>1118</v>
      </c>
      <c r="E3198" s="1" t="s">
        <v>12</v>
      </c>
      <c r="F3198" s="1" t="s">
        <v>5369</v>
      </c>
      <c r="G3198" s="1" t="s">
        <v>14</v>
      </c>
      <c r="H3198" s="1">
        <v>5000000.0</v>
      </c>
      <c r="I3198" s="1">
        <v>5.9</v>
      </c>
      <c r="J3198" s="1">
        <f>(IMDB_Movies!$C3198-IMDB_Movies!$H3198)</f>
        <v>4628751</v>
      </c>
    </row>
    <row r="3199" ht="14.25" customHeight="1">
      <c r="A3199" s="1" t="s">
        <v>5370</v>
      </c>
      <c r="B3199" s="1">
        <v>92.0</v>
      </c>
      <c r="C3199" s="1">
        <v>8786715.0</v>
      </c>
      <c r="D3199" s="1" t="s">
        <v>917</v>
      </c>
      <c r="E3199" s="1" t="s">
        <v>57</v>
      </c>
      <c r="F3199" s="1" t="s">
        <v>5371</v>
      </c>
      <c r="G3199" s="1" t="s">
        <v>14</v>
      </c>
      <c r="H3199" s="1">
        <v>5000000.0</v>
      </c>
      <c r="I3199" s="1">
        <v>6.9</v>
      </c>
      <c r="J3199" s="1">
        <f>(IMDB_Movies!$C3199-IMDB_Movies!$H3199)</f>
        <v>3786715</v>
      </c>
    </row>
    <row r="3200" ht="14.25" customHeight="1">
      <c r="A3200" s="1" t="s">
        <v>5372</v>
      </c>
      <c r="B3200" s="1">
        <v>112.0</v>
      </c>
      <c r="C3200" s="1">
        <v>3432342.0</v>
      </c>
      <c r="D3200" s="1" t="s">
        <v>3634</v>
      </c>
      <c r="E3200" s="1" t="s">
        <v>57</v>
      </c>
      <c r="F3200" s="1" t="s">
        <v>5373</v>
      </c>
      <c r="G3200" s="1" t="s">
        <v>90</v>
      </c>
      <c r="H3200" s="1">
        <v>6000000.0</v>
      </c>
      <c r="I3200" s="1">
        <v>7.7</v>
      </c>
      <c r="J3200" s="1">
        <f>(IMDB_Movies!$C3200-IMDB_Movies!$H3200)</f>
        <v>-2567658</v>
      </c>
    </row>
    <row r="3201" ht="14.25" customHeight="1">
      <c r="A3201" s="1" t="s">
        <v>5374</v>
      </c>
      <c r="B3201" s="1">
        <v>90.0</v>
      </c>
      <c r="C3201" s="1">
        <v>6755271.0</v>
      </c>
      <c r="D3201" s="1" t="s">
        <v>2243</v>
      </c>
      <c r="E3201" s="1" t="s">
        <v>82</v>
      </c>
      <c r="F3201" s="1" t="s">
        <v>5375</v>
      </c>
      <c r="G3201" s="1" t="s">
        <v>14</v>
      </c>
      <c r="H3201" s="1">
        <v>5000000.0</v>
      </c>
      <c r="I3201" s="1">
        <v>5.3</v>
      </c>
      <c r="J3201" s="1">
        <f>(IMDB_Movies!$C3201-IMDB_Movies!$H3201)</f>
        <v>1755271</v>
      </c>
    </row>
    <row r="3202" ht="14.25" customHeight="1">
      <c r="A3202" s="1" t="s">
        <v>5376</v>
      </c>
      <c r="B3202" s="1">
        <v>150.0</v>
      </c>
      <c r="C3202" s="1">
        <v>6157157.0</v>
      </c>
      <c r="D3202" s="1" t="s">
        <v>917</v>
      </c>
      <c r="E3202" s="1" t="s">
        <v>57</v>
      </c>
      <c r="F3202" s="1" t="s">
        <v>5377</v>
      </c>
      <c r="G3202" s="1" t="s">
        <v>14</v>
      </c>
      <c r="H3202" s="1">
        <v>5000000.0</v>
      </c>
      <c r="I3202" s="1">
        <v>7.0</v>
      </c>
      <c r="J3202" s="1">
        <f>(IMDB_Movies!$C3202-IMDB_Movies!$H3202)</f>
        <v>1157157</v>
      </c>
    </row>
    <row r="3203" ht="14.25" customHeight="1">
      <c r="A3203" s="1" t="s">
        <v>5378</v>
      </c>
      <c r="B3203" s="1">
        <v>91.0</v>
      </c>
      <c r="C3203" s="1">
        <v>5480318.0</v>
      </c>
      <c r="D3203" s="1" t="s">
        <v>917</v>
      </c>
      <c r="E3203" s="1" t="s">
        <v>57</v>
      </c>
      <c r="F3203" s="1" t="s">
        <v>5379</v>
      </c>
      <c r="G3203" s="1" t="s">
        <v>14</v>
      </c>
      <c r="H3203" s="1">
        <v>5000000.0</v>
      </c>
      <c r="I3203" s="1">
        <v>6.6</v>
      </c>
      <c r="J3203" s="1">
        <f>(IMDB_Movies!$C3203-IMDB_Movies!$H3203)</f>
        <v>480318</v>
      </c>
    </row>
    <row r="3204" ht="14.25" customHeight="1">
      <c r="A3204" s="1" t="s">
        <v>232</v>
      </c>
      <c r="B3204" s="1">
        <v>95.0</v>
      </c>
      <c r="C3204" s="1">
        <v>5308707.0</v>
      </c>
      <c r="D3204" s="1" t="s">
        <v>1821</v>
      </c>
      <c r="E3204" s="1" t="s">
        <v>57</v>
      </c>
      <c r="F3204" s="1" t="s">
        <v>5380</v>
      </c>
      <c r="G3204" s="1" t="s">
        <v>14</v>
      </c>
      <c r="H3204" s="1">
        <v>5000000.0</v>
      </c>
      <c r="I3204" s="1">
        <v>6.4</v>
      </c>
      <c r="J3204" s="1">
        <f>(IMDB_Movies!$C3204-IMDB_Movies!$H3204)</f>
        <v>308707</v>
      </c>
    </row>
    <row r="3205" ht="14.25" customHeight="1">
      <c r="A3205" s="1" t="s">
        <v>314</v>
      </c>
      <c r="B3205" s="1">
        <v>97.0</v>
      </c>
      <c r="C3205" s="1">
        <v>5009677.0</v>
      </c>
      <c r="D3205" s="1" t="s">
        <v>1896</v>
      </c>
      <c r="E3205" s="1" t="s">
        <v>70</v>
      </c>
      <c r="F3205" s="1" t="s">
        <v>5381</v>
      </c>
      <c r="G3205" s="1" t="s">
        <v>14</v>
      </c>
      <c r="H3205" s="1">
        <v>5000000.0</v>
      </c>
      <c r="I3205" s="1">
        <v>7.9</v>
      </c>
      <c r="J3205" s="1">
        <f>(IMDB_Movies!$C3205-IMDB_Movies!$H3205)</f>
        <v>9677</v>
      </c>
    </row>
    <row r="3206" ht="14.25" customHeight="1">
      <c r="A3206" s="1" t="s">
        <v>5382</v>
      </c>
      <c r="B3206" s="1">
        <v>41.0</v>
      </c>
      <c r="C3206" s="1">
        <v>4074023.0</v>
      </c>
      <c r="D3206" s="1" t="s">
        <v>66</v>
      </c>
      <c r="E3206" s="1" t="s">
        <v>66</v>
      </c>
      <c r="F3206" s="1" t="s">
        <v>5383</v>
      </c>
      <c r="G3206" s="1" t="s">
        <v>14</v>
      </c>
      <c r="H3206" s="1">
        <v>5000000.0</v>
      </c>
      <c r="I3206" s="1">
        <v>6.9</v>
      </c>
      <c r="J3206" s="1">
        <f>(IMDB_Movies!$C3206-IMDB_Movies!$H3206)</f>
        <v>-925977</v>
      </c>
    </row>
    <row r="3207" ht="14.25" customHeight="1">
      <c r="A3207" s="1" t="s">
        <v>3242</v>
      </c>
      <c r="B3207" s="1">
        <v>112.0</v>
      </c>
      <c r="C3207" s="1">
        <v>4306697.0</v>
      </c>
      <c r="D3207" s="1" t="s">
        <v>70</v>
      </c>
      <c r="E3207" s="1" t="s">
        <v>70</v>
      </c>
      <c r="F3207" s="1" t="s">
        <v>5384</v>
      </c>
      <c r="G3207" s="1" t="s">
        <v>14</v>
      </c>
      <c r="H3207" s="1">
        <v>5000000.0</v>
      </c>
      <c r="I3207" s="1">
        <v>7.7</v>
      </c>
      <c r="J3207" s="1">
        <f>(IMDB_Movies!$C3207-IMDB_Movies!$H3207)</f>
        <v>-693303</v>
      </c>
    </row>
    <row r="3208" ht="14.25" customHeight="1">
      <c r="A3208" s="1" t="s">
        <v>5385</v>
      </c>
      <c r="B3208" s="1">
        <v>122.0</v>
      </c>
      <c r="C3208" s="1">
        <v>3950029.0</v>
      </c>
      <c r="D3208" s="1" t="s">
        <v>70</v>
      </c>
      <c r="E3208" s="1" t="s">
        <v>70</v>
      </c>
      <c r="F3208" s="1" t="s">
        <v>5386</v>
      </c>
      <c r="G3208" s="1" t="s">
        <v>90</v>
      </c>
      <c r="H3208" s="1">
        <v>4000000.0</v>
      </c>
      <c r="I3208" s="1">
        <v>7.2</v>
      </c>
      <c r="J3208" s="1">
        <f>(IMDB_Movies!$C3208-IMDB_Movies!$H3208)</f>
        <v>-49971</v>
      </c>
    </row>
    <row r="3209" ht="14.25" customHeight="1">
      <c r="A3209" s="1" t="s">
        <v>5387</v>
      </c>
      <c r="B3209" s="1">
        <v>110.0</v>
      </c>
      <c r="C3209" s="1">
        <v>4040588.0</v>
      </c>
      <c r="D3209" s="1" t="s">
        <v>917</v>
      </c>
      <c r="E3209" s="1" t="s">
        <v>57</v>
      </c>
      <c r="F3209" s="1" t="s">
        <v>5388</v>
      </c>
      <c r="G3209" s="1" t="s">
        <v>14</v>
      </c>
      <c r="H3209" s="1">
        <v>5000000.0</v>
      </c>
      <c r="I3209" s="1">
        <v>6.8</v>
      </c>
      <c r="J3209" s="1">
        <f>(IMDB_Movies!$C3209-IMDB_Movies!$H3209)</f>
        <v>-959412</v>
      </c>
    </row>
    <row r="3210" ht="14.25" customHeight="1">
      <c r="A3210" s="1" t="s">
        <v>103</v>
      </c>
      <c r="B3210" s="1">
        <v>108.0</v>
      </c>
      <c r="C3210" s="1">
        <v>3049135.0</v>
      </c>
      <c r="D3210" s="1" t="s">
        <v>5389</v>
      </c>
      <c r="E3210" s="1" t="s">
        <v>53</v>
      </c>
      <c r="F3210" s="1" t="s">
        <v>5390</v>
      </c>
      <c r="G3210" s="1" t="s">
        <v>14</v>
      </c>
      <c r="H3210" s="1">
        <v>5000000.0</v>
      </c>
      <c r="I3210" s="1">
        <v>7.4</v>
      </c>
      <c r="J3210" s="1">
        <f>(IMDB_Movies!$C3210-IMDB_Movies!$H3210)</f>
        <v>-1950865</v>
      </c>
    </row>
    <row r="3211" ht="14.25" customHeight="1">
      <c r="A3211" s="1" t="s">
        <v>4342</v>
      </c>
      <c r="B3211" s="1">
        <v>121.0</v>
      </c>
      <c r="C3211" s="1">
        <v>4700361.0</v>
      </c>
      <c r="D3211" s="1" t="s">
        <v>70</v>
      </c>
      <c r="E3211" s="1" t="s">
        <v>70</v>
      </c>
      <c r="F3211" s="1" t="s">
        <v>5391</v>
      </c>
      <c r="G3211" s="1" t="s">
        <v>14</v>
      </c>
      <c r="H3211" s="1">
        <v>5000000.0</v>
      </c>
      <c r="I3211" s="1">
        <v>4.6</v>
      </c>
      <c r="J3211" s="1">
        <f>(IMDB_Movies!$C3211-IMDB_Movies!$H3211)</f>
        <v>-299639</v>
      </c>
    </row>
    <row r="3212" ht="14.25" customHeight="1">
      <c r="A3212" s="1" t="s">
        <v>5392</v>
      </c>
      <c r="B3212" s="1">
        <v>97.0</v>
      </c>
      <c r="C3212" s="1">
        <v>2711210.0</v>
      </c>
      <c r="D3212" s="1" t="s">
        <v>917</v>
      </c>
      <c r="E3212" s="1" t="s">
        <v>57</v>
      </c>
      <c r="F3212" s="1" t="s">
        <v>5393</v>
      </c>
      <c r="G3212" s="1" t="s">
        <v>14</v>
      </c>
      <c r="H3212" s="1">
        <v>5000000.0</v>
      </c>
      <c r="I3212" s="1">
        <v>6.4</v>
      </c>
      <c r="J3212" s="1">
        <f>(IMDB_Movies!$C3212-IMDB_Movies!$H3212)</f>
        <v>-2288790</v>
      </c>
    </row>
    <row r="3213" ht="14.25" customHeight="1">
      <c r="A3213" s="1" t="s">
        <v>2211</v>
      </c>
      <c r="B3213" s="1">
        <v>116.0</v>
      </c>
      <c r="C3213" s="1">
        <v>1980338.0</v>
      </c>
      <c r="D3213" s="1" t="s">
        <v>5394</v>
      </c>
      <c r="E3213" s="1" t="s">
        <v>57</v>
      </c>
      <c r="F3213" s="1" t="s">
        <v>5395</v>
      </c>
      <c r="G3213" s="1" t="s">
        <v>14</v>
      </c>
      <c r="H3213" s="1">
        <v>5000000.0</v>
      </c>
      <c r="I3213" s="1">
        <v>7.0</v>
      </c>
      <c r="J3213" s="1">
        <f>(IMDB_Movies!$C3213-IMDB_Movies!$H3213)</f>
        <v>-3019662</v>
      </c>
    </row>
    <row r="3214" ht="14.25" customHeight="1">
      <c r="A3214" s="1" t="s">
        <v>4189</v>
      </c>
      <c r="B3214" s="1">
        <v>94.0</v>
      </c>
      <c r="C3214" s="1">
        <v>1082044.0</v>
      </c>
      <c r="D3214" s="1" t="s">
        <v>1420</v>
      </c>
      <c r="E3214" s="1" t="s">
        <v>70</v>
      </c>
      <c r="F3214" s="1" t="s">
        <v>5396</v>
      </c>
      <c r="G3214" s="1" t="s">
        <v>14</v>
      </c>
      <c r="H3214" s="1">
        <v>5000000.0</v>
      </c>
      <c r="I3214" s="1">
        <v>7.7</v>
      </c>
      <c r="J3214" s="1">
        <f>(IMDB_Movies!$C3214-IMDB_Movies!$H3214)</f>
        <v>-3917956</v>
      </c>
    </row>
    <row r="3215" ht="14.25" customHeight="1">
      <c r="A3215" s="1" t="s">
        <v>5090</v>
      </c>
      <c r="B3215" s="1">
        <v>103.0</v>
      </c>
      <c r="C3215" s="1">
        <v>1100000.0</v>
      </c>
      <c r="D3215" s="1" t="s">
        <v>723</v>
      </c>
      <c r="E3215" s="1" t="s">
        <v>62</v>
      </c>
      <c r="F3215" s="1" t="s">
        <v>5397</v>
      </c>
      <c r="G3215" s="1" t="s">
        <v>14</v>
      </c>
      <c r="H3215" s="1">
        <v>5000000.0</v>
      </c>
      <c r="I3215" s="1">
        <v>6.8</v>
      </c>
      <c r="J3215" s="1">
        <f>(IMDB_Movies!$C3215-IMDB_Movies!$H3215)</f>
        <v>-3900000</v>
      </c>
    </row>
    <row r="3216" ht="14.25" customHeight="1">
      <c r="A3216" s="1" t="s">
        <v>5398</v>
      </c>
      <c r="B3216" s="1">
        <v>112.0</v>
      </c>
      <c r="C3216" s="1">
        <v>2445646.0</v>
      </c>
      <c r="D3216" s="1" t="s">
        <v>5399</v>
      </c>
      <c r="E3216" s="1" t="s">
        <v>53</v>
      </c>
      <c r="F3216" s="1" t="s">
        <v>5400</v>
      </c>
      <c r="G3216" s="1" t="s">
        <v>14</v>
      </c>
      <c r="H3216" s="1">
        <v>5000000.0</v>
      </c>
      <c r="I3216" s="1">
        <v>7.0</v>
      </c>
      <c r="J3216" s="1">
        <f>(IMDB_Movies!$C3216-IMDB_Movies!$H3216)</f>
        <v>-2554354</v>
      </c>
    </row>
    <row r="3217" ht="14.25" customHeight="1">
      <c r="A3217" s="1" t="s">
        <v>5228</v>
      </c>
      <c r="B3217" s="1">
        <v>91.0</v>
      </c>
      <c r="C3217" s="1">
        <v>2221809.0</v>
      </c>
      <c r="D3217" s="1" t="s">
        <v>70</v>
      </c>
      <c r="E3217" s="1" t="s">
        <v>70</v>
      </c>
      <c r="F3217" s="1" t="s">
        <v>5401</v>
      </c>
      <c r="G3217" s="1" t="s">
        <v>14</v>
      </c>
      <c r="H3217" s="1">
        <v>5000000.0</v>
      </c>
      <c r="I3217" s="1">
        <v>7.0</v>
      </c>
      <c r="J3217" s="1">
        <f>(IMDB_Movies!$C3217-IMDB_Movies!$H3217)</f>
        <v>-2778191</v>
      </c>
    </row>
    <row r="3218" ht="14.25" customHeight="1">
      <c r="A3218" s="1" t="s">
        <v>5402</v>
      </c>
      <c r="B3218" s="1">
        <v>98.0</v>
      </c>
      <c r="C3218" s="1">
        <v>296665.0</v>
      </c>
      <c r="D3218" s="1" t="s">
        <v>1932</v>
      </c>
      <c r="E3218" s="1" t="s">
        <v>53</v>
      </c>
      <c r="F3218" s="1" t="s">
        <v>5403</v>
      </c>
      <c r="G3218" s="1" t="s">
        <v>14</v>
      </c>
      <c r="H3218" s="1">
        <v>5000000.0</v>
      </c>
      <c r="I3218" s="1">
        <v>6.3</v>
      </c>
      <c r="J3218" s="1">
        <f>(IMDB_Movies!$C3218-IMDB_Movies!$H3218)</f>
        <v>-4703335</v>
      </c>
    </row>
    <row r="3219" ht="14.25" customHeight="1">
      <c r="A3219" s="1" t="s">
        <v>5404</v>
      </c>
      <c r="B3219" s="1">
        <v>95.0</v>
      </c>
      <c r="C3219" s="1">
        <v>3219029.0</v>
      </c>
      <c r="D3219" s="1" t="s">
        <v>5405</v>
      </c>
      <c r="E3219" s="1" t="s">
        <v>62</v>
      </c>
      <c r="F3219" s="1" t="s">
        <v>5406</v>
      </c>
      <c r="G3219" s="1" t="s">
        <v>14</v>
      </c>
      <c r="H3219" s="1">
        <v>5000000.0</v>
      </c>
      <c r="I3219" s="1">
        <v>7.1</v>
      </c>
      <c r="J3219" s="1">
        <f>(IMDB_Movies!$C3219-IMDB_Movies!$H3219)</f>
        <v>-1780971</v>
      </c>
    </row>
    <row r="3220" ht="14.25" customHeight="1">
      <c r="A3220" s="1" t="s">
        <v>5407</v>
      </c>
      <c r="B3220" s="1">
        <v>99.0</v>
      </c>
      <c r="C3220" s="1">
        <v>830210.0</v>
      </c>
      <c r="D3220" s="1" t="s">
        <v>1896</v>
      </c>
      <c r="E3220" s="1" t="s">
        <v>70</v>
      </c>
      <c r="F3220" s="1" t="s">
        <v>5408</v>
      </c>
      <c r="G3220" s="1" t="s">
        <v>14</v>
      </c>
      <c r="H3220" s="1">
        <v>5000000.0</v>
      </c>
      <c r="I3220" s="1">
        <v>4.4</v>
      </c>
      <c r="J3220" s="1">
        <f>(IMDB_Movies!$C3220-IMDB_Movies!$H3220)</f>
        <v>-4169790</v>
      </c>
    </row>
    <row r="3221" ht="14.25" customHeight="1">
      <c r="A3221" s="1" t="s">
        <v>1840</v>
      </c>
      <c r="B3221" s="1">
        <v>91.0</v>
      </c>
      <c r="C3221" s="1">
        <v>1040879.0</v>
      </c>
      <c r="D3221" s="1" t="s">
        <v>3004</v>
      </c>
      <c r="E3221" s="1" t="s">
        <v>57</v>
      </c>
      <c r="F3221" s="1" t="s">
        <v>5409</v>
      </c>
      <c r="G3221" s="1" t="s">
        <v>14</v>
      </c>
      <c r="H3221" s="1">
        <v>7000000.0</v>
      </c>
      <c r="I3221" s="1">
        <v>7.1</v>
      </c>
      <c r="J3221" s="1">
        <f>(IMDB_Movies!$C3221-IMDB_Movies!$H3221)</f>
        <v>-5959121</v>
      </c>
    </row>
    <row r="3222" ht="14.25" customHeight="1">
      <c r="A3222" s="1" t="s">
        <v>3294</v>
      </c>
      <c r="B3222" s="1">
        <v>97.0</v>
      </c>
      <c r="C3222" s="1">
        <v>326308.0</v>
      </c>
      <c r="D3222" s="1" t="s">
        <v>790</v>
      </c>
      <c r="E3222" s="1" t="s">
        <v>62</v>
      </c>
      <c r="F3222" s="1" t="s">
        <v>5410</v>
      </c>
      <c r="G3222" s="1" t="s">
        <v>14</v>
      </c>
      <c r="H3222" s="1">
        <v>5000000.0</v>
      </c>
      <c r="I3222" s="1">
        <v>6.1</v>
      </c>
      <c r="J3222" s="1">
        <f>(IMDB_Movies!$C3222-IMDB_Movies!$H3222)</f>
        <v>-4673692</v>
      </c>
    </row>
    <row r="3223" ht="14.25" customHeight="1">
      <c r="A3223" s="1" t="s">
        <v>5411</v>
      </c>
      <c r="B3223" s="1">
        <v>90.0</v>
      </c>
      <c r="C3223" s="1">
        <v>124720.0</v>
      </c>
      <c r="D3223" s="1" t="s">
        <v>129</v>
      </c>
      <c r="E3223" s="1" t="s">
        <v>70</v>
      </c>
      <c r="F3223" s="1" t="s">
        <v>5412</v>
      </c>
      <c r="G3223" s="1" t="s">
        <v>14</v>
      </c>
      <c r="H3223" s="1">
        <v>5000000.0</v>
      </c>
      <c r="I3223" s="1">
        <v>7.3</v>
      </c>
      <c r="J3223" s="1">
        <f>(IMDB_Movies!$C3223-IMDB_Movies!$H3223)</f>
        <v>-4875280</v>
      </c>
    </row>
    <row r="3224" ht="14.25" customHeight="1">
      <c r="A3224" s="1" t="s">
        <v>5413</v>
      </c>
      <c r="B3224" s="1">
        <v>90.0</v>
      </c>
      <c r="C3224" s="1">
        <v>99147.0</v>
      </c>
      <c r="D3224" s="1" t="s">
        <v>70</v>
      </c>
      <c r="E3224" s="1" t="s">
        <v>70</v>
      </c>
      <c r="F3224" s="1" t="s">
        <v>5414</v>
      </c>
      <c r="G3224" s="1" t="s">
        <v>14</v>
      </c>
      <c r="H3224" s="1">
        <v>2000000.0</v>
      </c>
      <c r="I3224" s="1">
        <v>6.2</v>
      </c>
      <c r="J3224" s="1">
        <f>(IMDB_Movies!$C3224-IMDB_Movies!$H3224)</f>
        <v>-1900853</v>
      </c>
    </row>
    <row r="3225" ht="14.25" customHeight="1">
      <c r="A3225" s="1" t="s">
        <v>376</v>
      </c>
      <c r="B3225" s="1">
        <v>94.0</v>
      </c>
      <c r="C3225" s="1">
        <v>6.506914E7</v>
      </c>
      <c r="D3225" s="1" t="s">
        <v>2243</v>
      </c>
      <c r="E3225" s="1" t="s">
        <v>82</v>
      </c>
      <c r="F3225" s="1" t="s">
        <v>5415</v>
      </c>
      <c r="G3225" s="1" t="s">
        <v>14</v>
      </c>
      <c r="H3225" s="1">
        <v>5000000.0</v>
      </c>
      <c r="I3225" s="1">
        <v>6.2</v>
      </c>
      <c r="J3225" s="1">
        <f>(IMDB_Movies!$C3225-IMDB_Movies!$H3225)</f>
        <v>60069140</v>
      </c>
    </row>
    <row r="3226" ht="14.25" customHeight="1">
      <c r="A3226" s="1" t="s">
        <v>829</v>
      </c>
      <c r="B3226" s="1">
        <v>90.0</v>
      </c>
      <c r="C3226" s="1">
        <v>65087.0</v>
      </c>
      <c r="D3226" s="1" t="s">
        <v>5416</v>
      </c>
      <c r="E3226" s="1" t="s">
        <v>62</v>
      </c>
      <c r="F3226" s="1" t="s">
        <v>5417</v>
      </c>
      <c r="G3226" s="1" t="s">
        <v>14</v>
      </c>
      <c r="H3226" s="1">
        <v>5000000.0</v>
      </c>
      <c r="I3226" s="1">
        <v>6.2</v>
      </c>
      <c r="J3226" s="1">
        <f>(IMDB_Movies!$C3226-IMDB_Movies!$H3226)</f>
        <v>-4934913</v>
      </c>
    </row>
    <row r="3227" ht="14.25" customHeight="1">
      <c r="A3227" s="1" t="s">
        <v>5418</v>
      </c>
      <c r="B3227" s="1">
        <v>103.0</v>
      </c>
      <c r="C3227" s="1">
        <v>16066.0</v>
      </c>
      <c r="D3227" s="1" t="s">
        <v>5137</v>
      </c>
      <c r="E3227" s="1" t="s">
        <v>89</v>
      </c>
      <c r="F3227" s="1" t="s">
        <v>5419</v>
      </c>
      <c r="G3227" s="1" t="s">
        <v>14</v>
      </c>
      <c r="H3227" s="1">
        <v>5000000.0</v>
      </c>
      <c r="I3227" s="1">
        <v>3.3</v>
      </c>
      <c r="J3227" s="1">
        <f>(IMDB_Movies!$C3227-IMDB_Movies!$H3227)</f>
        <v>-4983934</v>
      </c>
    </row>
    <row r="3228" ht="14.25" customHeight="1">
      <c r="A3228" s="1" t="s">
        <v>5420</v>
      </c>
      <c r="B3228" s="1">
        <v>105.0</v>
      </c>
      <c r="C3228" s="1">
        <v>37440.0</v>
      </c>
      <c r="D3228" s="1" t="s">
        <v>2914</v>
      </c>
      <c r="E3228" s="1" t="s">
        <v>57</v>
      </c>
      <c r="F3228" s="1" t="s">
        <v>5421</v>
      </c>
      <c r="G3228" s="1" t="s">
        <v>14</v>
      </c>
      <c r="H3228" s="1">
        <v>5000000.0</v>
      </c>
      <c r="I3228" s="1">
        <v>7.5</v>
      </c>
      <c r="J3228" s="1">
        <f>(IMDB_Movies!$C3228-IMDB_Movies!$H3228)</f>
        <v>-4962560</v>
      </c>
    </row>
    <row r="3229" ht="14.25" customHeight="1">
      <c r="A3229" s="1" t="s">
        <v>5422</v>
      </c>
      <c r="B3229" s="1">
        <v>113.0</v>
      </c>
      <c r="C3229" s="1">
        <v>617228.0</v>
      </c>
      <c r="D3229" s="1" t="s">
        <v>5423</v>
      </c>
      <c r="E3229" s="1" t="s">
        <v>57</v>
      </c>
      <c r="F3229" s="1" t="s">
        <v>5424</v>
      </c>
      <c r="G3229" s="1" t="s">
        <v>63</v>
      </c>
      <c r="H3229" s="1">
        <v>8.445E7</v>
      </c>
      <c r="I3229" s="1">
        <v>7.4</v>
      </c>
      <c r="J3229" s="1">
        <f>(IMDB_Movies!$C3229-IMDB_Movies!$H3229)</f>
        <v>-83832772</v>
      </c>
    </row>
    <row r="3230" ht="14.25" customHeight="1">
      <c r="A3230" s="1" t="s">
        <v>5425</v>
      </c>
      <c r="B3230" s="1">
        <v>99.0</v>
      </c>
      <c r="C3230" s="1">
        <v>274385.0</v>
      </c>
      <c r="D3230" s="1" t="s">
        <v>917</v>
      </c>
      <c r="E3230" s="1" t="s">
        <v>57</v>
      </c>
      <c r="F3230" s="1" t="s">
        <v>5426</v>
      </c>
      <c r="G3230" s="1" t="s">
        <v>93</v>
      </c>
      <c r="H3230" s="1">
        <v>4000000.0</v>
      </c>
      <c r="I3230" s="1">
        <v>7.3</v>
      </c>
      <c r="J3230" s="1">
        <f>(IMDB_Movies!$C3230-IMDB_Movies!$H3230)</f>
        <v>-3725615</v>
      </c>
    </row>
    <row r="3231" ht="14.25" customHeight="1">
      <c r="A3231" s="1" t="s">
        <v>2015</v>
      </c>
      <c r="B3231" s="1">
        <v>148.0</v>
      </c>
      <c r="C3231" s="1">
        <v>2.4475416E7</v>
      </c>
      <c r="D3231" s="1" t="s">
        <v>70</v>
      </c>
      <c r="E3231" s="1" t="s">
        <v>70</v>
      </c>
      <c r="F3231" s="1" t="s">
        <v>5427</v>
      </c>
      <c r="G3231" s="1" t="s">
        <v>14</v>
      </c>
      <c r="H3231" s="1">
        <v>890000.0</v>
      </c>
      <c r="I3231" s="1">
        <v>8.0</v>
      </c>
      <c r="J3231" s="1">
        <f>(IMDB_Movies!$C3231-IMDB_Movies!$H3231)</f>
        <v>23585416</v>
      </c>
    </row>
    <row r="3232" ht="14.25" customHeight="1">
      <c r="A3232" s="1" t="s">
        <v>5009</v>
      </c>
      <c r="B3232" s="1">
        <v>93.0</v>
      </c>
      <c r="C3232" s="1">
        <v>4.7277326E7</v>
      </c>
      <c r="D3232" s="1" t="s">
        <v>82</v>
      </c>
      <c r="E3232" s="1" t="s">
        <v>82</v>
      </c>
      <c r="F3232" s="1" t="s">
        <v>5428</v>
      </c>
      <c r="G3232" s="1" t="s">
        <v>14</v>
      </c>
      <c r="H3232" s="1">
        <v>4800000.0</v>
      </c>
      <c r="I3232" s="1">
        <v>5.9</v>
      </c>
      <c r="J3232" s="1">
        <f>(IMDB_Movies!$C3232-IMDB_Movies!$H3232)</f>
        <v>42477326</v>
      </c>
    </row>
    <row r="3233" ht="14.25" customHeight="1">
      <c r="A3233" s="1" t="s">
        <v>4156</v>
      </c>
      <c r="B3233" s="1">
        <v>94.0</v>
      </c>
      <c r="C3233" s="1">
        <v>1247453.0</v>
      </c>
      <c r="D3233" s="1" t="s">
        <v>917</v>
      </c>
      <c r="E3233" s="1" t="s">
        <v>57</v>
      </c>
      <c r="F3233" s="1" t="s">
        <v>5429</v>
      </c>
      <c r="G3233" s="1" t="s">
        <v>14</v>
      </c>
      <c r="H3233" s="1">
        <v>2800000.0</v>
      </c>
      <c r="I3233" s="1">
        <v>6.8</v>
      </c>
      <c r="J3233" s="1">
        <f>(IMDB_Movies!$C3233-IMDB_Movies!$H3233)</f>
        <v>-1552547</v>
      </c>
    </row>
    <row r="3234" ht="14.25" customHeight="1">
      <c r="A3234" s="1" t="s">
        <v>3828</v>
      </c>
      <c r="B3234" s="1">
        <v>121.0</v>
      </c>
      <c r="C3234" s="1">
        <v>1729969.0</v>
      </c>
      <c r="D3234" s="1" t="s">
        <v>1420</v>
      </c>
      <c r="E3234" s="1" t="s">
        <v>70</v>
      </c>
      <c r="F3234" s="1" t="s">
        <v>5430</v>
      </c>
      <c r="G3234" s="1" t="s">
        <v>14</v>
      </c>
      <c r="H3234" s="1">
        <v>5000000.0</v>
      </c>
      <c r="I3234" s="1">
        <v>7.4</v>
      </c>
      <c r="J3234" s="1">
        <f>(IMDB_Movies!$C3234-IMDB_Movies!$H3234)</f>
        <v>-3270031</v>
      </c>
    </row>
    <row r="3235" ht="14.25" customHeight="1">
      <c r="A3235" s="1" t="s">
        <v>5431</v>
      </c>
      <c r="B3235" s="1">
        <v>118.0</v>
      </c>
      <c r="C3235" s="1">
        <v>1705139.0</v>
      </c>
      <c r="D3235" s="1" t="s">
        <v>960</v>
      </c>
      <c r="E3235" s="1" t="s">
        <v>78</v>
      </c>
      <c r="F3235" s="1" t="s">
        <v>5432</v>
      </c>
      <c r="G3235" s="1" t="s">
        <v>14</v>
      </c>
      <c r="H3235" s="1">
        <v>4700000.0</v>
      </c>
      <c r="I3235" s="1">
        <v>6.7</v>
      </c>
      <c r="J3235" s="1">
        <f>(IMDB_Movies!$C3235-IMDB_Movies!$H3235)</f>
        <v>-2994861</v>
      </c>
    </row>
    <row r="3236" ht="14.25" customHeight="1">
      <c r="A3236" s="1" t="s">
        <v>2474</v>
      </c>
      <c r="B3236" s="1">
        <v>101.0</v>
      </c>
      <c r="C3236" s="1">
        <v>8025872.0</v>
      </c>
      <c r="D3236" s="1" t="s">
        <v>2524</v>
      </c>
      <c r="E3236" s="1" t="s">
        <v>57</v>
      </c>
      <c r="F3236" s="1" t="s">
        <v>5433</v>
      </c>
      <c r="G3236" s="1" t="s">
        <v>14</v>
      </c>
      <c r="H3236" s="1">
        <v>4700000.0</v>
      </c>
      <c r="I3236" s="1">
        <v>5.5</v>
      </c>
      <c r="J3236" s="1">
        <f>(IMDB_Movies!$C3236-IMDB_Movies!$H3236)</f>
        <v>3325872</v>
      </c>
    </row>
    <row r="3237" ht="14.25" customHeight="1">
      <c r="A3237" s="1" t="s">
        <v>4074</v>
      </c>
      <c r="B3237" s="1">
        <v>90.0</v>
      </c>
      <c r="C3237" s="1">
        <v>778565.0</v>
      </c>
      <c r="D3237" s="1" t="s">
        <v>723</v>
      </c>
      <c r="E3237" s="1" t="s">
        <v>62</v>
      </c>
      <c r="F3237" s="1" t="s">
        <v>5434</v>
      </c>
      <c r="G3237" s="1" t="s">
        <v>14</v>
      </c>
      <c r="H3237" s="1">
        <v>4800000.0</v>
      </c>
      <c r="I3237" s="1">
        <v>5.7</v>
      </c>
      <c r="J3237" s="1">
        <f>(IMDB_Movies!$C3237-IMDB_Movies!$H3237)</f>
        <v>-4021435</v>
      </c>
    </row>
    <row r="3238" ht="14.25" customHeight="1">
      <c r="A3238" s="1" t="s">
        <v>5435</v>
      </c>
      <c r="B3238" s="1">
        <v>100.0</v>
      </c>
      <c r="C3238" s="1">
        <v>513836.0</v>
      </c>
      <c r="D3238" s="1" t="s">
        <v>545</v>
      </c>
      <c r="E3238" s="1" t="s">
        <v>57</v>
      </c>
      <c r="F3238" s="1" t="s">
        <v>5436</v>
      </c>
      <c r="G3238" s="1" t="s">
        <v>90</v>
      </c>
      <c r="H3238" s="1">
        <v>4600000.0</v>
      </c>
      <c r="I3238" s="1">
        <v>7.2</v>
      </c>
      <c r="J3238" s="1">
        <f>(IMDB_Movies!$C3238-IMDB_Movies!$H3238)</f>
        <v>-4086164</v>
      </c>
    </row>
    <row r="3239" ht="14.25" customHeight="1">
      <c r="A3239" s="1" t="s">
        <v>5437</v>
      </c>
      <c r="B3239" s="1">
        <v>97.0</v>
      </c>
      <c r="C3239" s="1">
        <v>434417.0</v>
      </c>
      <c r="D3239" s="1" t="s">
        <v>70</v>
      </c>
      <c r="E3239" s="1" t="s">
        <v>70</v>
      </c>
      <c r="F3239" s="1" t="s">
        <v>5438</v>
      </c>
      <c r="G3239" s="1" t="s">
        <v>14</v>
      </c>
      <c r="H3239" s="1">
        <v>4600000.0</v>
      </c>
      <c r="I3239" s="1">
        <v>5.9</v>
      </c>
      <c r="J3239" s="1">
        <f>(IMDB_Movies!$C3239-IMDB_Movies!$H3239)</f>
        <v>-4165583</v>
      </c>
    </row>
    <row r="3240" ht="14.25" customHeight="1">
      <c r="A3240" s="1" t="s">
        <v>2499</v>
      </c>
      <c r="B3240" s="1">
        <v>96.0</v>
      </c>
      <c r="C3240" s="1">
        <v>8.12E7</v>
      </c>
      <c r="D3240" s="1" t="s">
        <v>57</v>
      </c>
      <c r="E3240" s="1" t="s">
        <v>57</v>
      </c>
      <c r="F3240" s="1" t="s">
        <v>5439</v>
      </c>
      <c r="G3240" s="1" t="s">
        <v>14</v>
      </c>
      <c r="H3240" s="1">
        <v>4500000.0</v>
      </c>
      <c r="I3240" s="1">
        <v>6.7</v>
      </c>
      <c r="J3240" s="1">
        <f>(IMDB_Movies!$C3240-IMDB_Movies!$H3240)</f>
        <v>76700000</v>
      </c>
    </row>
    <row r="3241" ht="14.25" customHeight="1">
      <c r="A3241" s="1" t="s">
        <v>197</v>
      </c>
      <c r="B3241" s="1">
        <v>117.0</v>
      </c>
      <c r="C3241" s="1">
        <v>5.2700832E7</v>
      </c>
      <c r="D3241" s="1" t="s">
        <v>545</v>
      </c>
      <c r="E3241" s="1" t="s">
        <v>57</v>
      </c>
      <c r="F3241" s="1" t="s">
        <v>5440</v>
      </c>
      <c r="G3241" s="1" t="s">
        <v>14</v>
      </c>
      <c r="H3241" s="1">
        <v>4500000.0</v>
      </c>
      <c r="I3241" s="1">
        <v>7.1</v>
      </c>
      <c r="J3241" s="1">
        <f>(IMDB_Movies!$C3241-IMDB_Movies!$H3241)</f>
        <v>48200832</v>
      </c>
    </row>
    <row r="3242" ht="14.25" customHeight="1">
      <c r="A3242" s="1" t="s">
        <v>1744</v>
      </c>
      <c r="B3242" s="1">
        <v>108.0</v>
      </c>
      <c r="C3242" s="1">
        <v>1.3060843E7</v>
      </c>
      <c r="D3242" s="1" t="s">
        <v>70</v>
      </c>
      <c r="E3242" s="1" t="s">
        <v>70</v>
      </c>
      <c r="F3242" s="1" t="s">
        <v>5441</v>
      </c>
      <c r="G3242" s="1" t="s">
        <v>14</v>
      </c>
      <c r="H3242" s="1">
        <v>1.5E7</v>
      </c>
      <c r="I3242" s="1">
        <v>7.7</v>
      </c>
      <c r="J3242" s="1">
        <f>(IMDB_Movies!$C3242-IMDB_Movies!$H3242)</f>
        <v>-1939157</v>
      </c>
    </row>
    <row r="3243" ht="14.25" customHeight="1">
      <c r="A3243" s="1" t="s">
        <v>219</v>
      </c>
      <c r="B3243" s="1">
        <v>109.0</v>
      </c>
      <c r="C3243" s="1">
        <v>3798532.0</v>
      </c>
      <c r="D3243" s="1" t="s">
        <v>1810</v>
      </c>
      <c r="E3243" s="1" t="s">
        <v>62</v>
      </c>
      <c r="F3243" s="1" t="s">
        <v>5442</v>
      </c>
      <c r="G3243" s="1" t="s">
        <v>14</v>
      </c>
      <c r="H3243" s="1">
        <v>4500000.0</v>
      </c>
      <c r="I3243" s="1">
        <v>7.4</v>
      </c>
      <c r="J3243" s="1">
        <f>(IMDB_Movies!$C3243-IMDB_Movies!$H3243)</f>
        <v>-701468</v>
      </c>
    </row>
    <row r="3244" ht="14.25" customHeight="1">
      <c r="A3244" s="1" t="s">
        <v>474</v>
      </c>
      <c r="B3244" s="1">
        <v>102.0</v>
      </c>
      <c r="C3244" s="1">
        <v>3609278.0</v>
      </c>
      <c r="D3244" s="1" t="s">
        <v>70</v>
      </c>
      <c r="E3244" s="1" t="s">
        <v>70</v>
      </c>
      <c r="F3244" s="1" t="s">
        <v>5443</v>
      </c>
      <c r="G3244" s="1" t="s">
        <v>14</v>
      </c>
      <c r="H3244" s="1">
        <v>4500000.0</v>
      </c>
      <c r="I3244" s="1">
        <v>8.4</v>
      </c>
      <c r="J3244" s="1">
        <f>(IMDB_Movies!$C3244-IMDB_Movies!$H3244)</f>
        <v>-890722</v>
      </c>
    </row>
    <row r="3245" ht="14.25" customHeight="1">
      <c r="A3245" s="1" t="s">
        <v>5444</v>
      </c>
      <c r="B3245" s="1">
        <v>115.0</v>
      </c>
      <c r="C3245" s="1">
        <v>1687311.0</v>
      </c>
      <c r="D3245" s="1" t="s">
        <v>5445</v>
      </c>
      <c r="E3245" s="1" t="s">
        <v>70</v>
      </c>
      <c r="F3245" s="1" t="s">
        <v>5446</v>
      </c>
      <c r="G3245" s="1" t="s">
        <v>164</v>
      </c>
      <c r="H3245" s="1">
        <v>7.0E8</v>
      </c>
      <c r="I3245" s="1">
        <v>7.2</v>
      </c>
      <c r="J3245" s="1">
        <f>(IMDB_Movies!$C3245-IMDB_Movies!$H3245)</f>
        <v>-698312689</v>
      </c>
    </row>
    <row r="3246" ht="14.25" customHeight="1">
      <c r="A3246" s="1" t="s">
        <v>5447</v>
      </c>
      <c r="B3246" s="1">
        <v>98.0</v>
      </c>
      <c r="C3246" s="1">
        <v>1.0429707E7</v>
      </c>
      <c r="D3246" s="1" t="s">
        <v>57</v>
      </c>
      <c r="E3246" s="1" t="s">
        <v>57</v>
      </c>
      <c r="F3246" s="1" t="s">
        <v>5448</v>
      </c>
      <c r="G3246" s="1" t="s">
        <v>14</v>
      </c>
      <c r="H3246" s="1">
        <v>5000000.0</v>
      </c>
      <c r="I3246" s="1">
        <v>5.4</v>
      </c>
      <c r="J3246" s="1">
        <f>(IMDB_Movies!$C3246-IMDB_Movies!$H3246)</f>
        <v>5429707</v>
      </c>
    </row>
    <row r="3247" ht="14.25" customHeight="1">
      <c r="A3247" s="1" t="s">
        <v>3189</v>
      </c>
      <c r="B3247" s="1">
        <v>133.0</v>
      </c>
      <c r="C3247" s="1">
        <v>727883.0</v>
      </c>
      <c r="D3247" s="1" t="s">
        <v>968</v>
      </c>
      <c r="E3247" s="1" t="s">
        <v>70</v>
      </c>
      <c r="F3247" s="1" t="s">
        <v>5449</v>
      </c>
      <c r="G3247" s="1" t="s">
        <v>14</v>
      </c>
      <c r="H3247" s="1">
        <v>4500000.0</v>
      </c>
      <c r="I3247" s="1">
        <v>8.1</v>
      </c>
      <c r="J3247" s="1">
        <f>(IMDB_Movies!$C3247-IMDB_Movies!$H3247)</f>
        <v>-3772117</v>
      </c>
    </row>
    <row r="3248" ht="14.25" customHeight="1">
      <c r="A3248" s="1" t="s">
        <v>5450</v>
      </c>
      <c r="B3248" s="1">
        <v>122.0</v>
      </c>
      <c r="C3248" s="1">
        <v>713413.0</v>
      </c>
      <c r="D3248" s="1" t="s">
        <v>3700</v>
      </c>
      <c r="E3248" s="1" t="s">
        <v>62</v>
      </c>
      <c r="F3248" s="1" t="s">
        <v>5451</v>
      </c>
      <c r="G3248" s="1" t="s">
        <v>76</v>
      </c>
      <c r="H3248" s="1">
        <v>4500000.0</v>
      </c>
      <c r="I3248" s="1">
        <v>7.8</v>
      </c>
      <c r="J3248" s="1">
        <f>(IMDB_Movies!$C3248-IMDB_Movies!$H3248)</f>
        <v>-3786587</v>
      </c>
    </row>
    <row r="3249" ht="14.25" customHeight="1">
      <c r="A3249" s="1" t="s">
        <v>5452</v>
      </c>
      <c r="B3249" s="1">
        <v>106.0</v>
      </c>
      <c r="C3249" s="1">
        <v>410241.0</v>
      </c>
      <c r="D3249" s="1" t="s">
        <v>3004</v>
      </c>
      <c r="E3249" s="1" t="s">
        <v>57</v>
      </c>
      <c r="F3249" s="1" t="s">
        <v>5453</v>
      </c>
      <c r="G3249" s="1" t="s">
        <v>14</v>
      </c>
      <c r="H3249" s="1">
        <v>2000000.0</v>
      </c>
      <c r="I3249" s="1">
        <v>6.8</v>
      </c>
      <c r="J3249" s="1">
        <f>(IMDB_Movies!$C3249-IMDB_Movies!$H3249)</f>
        <v>-1589759</v>
      </c>
    </row>
    <row r="3250" ht="14.25" customHeight="1">
      <c r="A3250" s="1" t="s">
        <v>4519</v>
      </c>
      <c r="B3250" s="1">
        <v>112.0</v>
      </c>
      <c r="C3250" s="1">
        <v>211667.0</v>
      </c>
      <c r="D3250" s="1" t="s">
        <v>723</v>
      </c>
      <c r="E3250" s="1" t="s">
        <v>62</v>
      </c>
      <c r="F3250" s="1" t="s">
        <v>5454</v>
      </c>
      <c r="G3250" s="1" t="s">
        <v>132</v>
      </c>
      <c r="H3250" s="1">
        <v>4.2E9</v>
      </c>
      <c r="I3250" s="1">
        <v>7.7</v>
      </c>
      <c r="J3250" s="1">
        <f>(IMDB_Movies!$C3250-IMDB_Movies!$H3250)</f>
        <v>-4199788333</v>
      </c>
    </row>
    <row r="3251" ht="14.25" customHeight="1">
      <c r="A3251" s="1" t="s">
        <v>5455</v>
      </c>
      <c r="B3251" s="1">
        <v>99.0</v>
      </c>
      <c r="C3251" s="1">
        <v>92191.0</v>
      </c>
      <c r="D3251" s="1" t="s">
        <v>2125</v>
      </c>
      <c r="E3251" s="1" t="s">
        <v>57</v>
      </c>
      <c r="F3251" s="1" t="s">
        <v>5456</v>
      </c>
      <c r="G3251" s="1" t="s">
        <v>14</v>
      </c>
      <c r="H3251" s="1">
        <v>2500000.0</v>
      </c>
      <c r="I3251" s="1">
        <v>6.5</v>
      </c>
      <c r="J3251" s="1">
        <f>(IMDB_Movies!$C3251-IMDB_Movies!$H3251)</f>
        <v>-2407809</v>
      </c>
    </row>
    <row r="3252" ht="14.25" customHeight="1">
      <c r="A3252" s="1" t="s">
        <v>5457</v>
      </c>
      <c r="B3252" s="1">
        <v>110.0</v>
      </c>
      <c r="C3252" s="1">
        <v>49413.0</v>
      </c>
      <c r="D3252" s="1" t="s">
        <v>185</v>
      </c>
      <c r="E3252" s="1" t="s">
        <v>12</v>
      </c>
      <c r="F3252" s="1" t="s">
        <v>5458</v>
      </c>
      <c r="G3252" s="1" t="s">
        <v>58</v>
      </c>
      <c r="H3252" s="1">
        <v>3.5E7</v>
      </c>
      <c r="I3252" s="1">
        <v>7.3</v>
      </c>
      <c r="J3252" s="1">
        <f>(IMDB_Movies!$C3252-IMDB_Movies!$H3252)</f>
        <v>-34950587</v>
      </c>
    </row>
    <row r="3253" ht="14.25" customHeight="1">
      <c r="A3253" s="1" t="s">
        <v>5459</v>
      </c>
      <c r="B3253" s="1">
        <v>104.0</v>
      </c>
      <c r="C3253" s="1">
        <v>108229.0</v>
      </c>
      <c r="D3253" s="1" t="s">
        <v>2078</v>
      </c>
      <c r="E3253" s="1" t="s">
        <v>70</v>
      </c>
      <c r="F3253" s="1" t="s">
        <v>5460</v>
      </c>
      <c r="G3253" s="1" t="s">
        <v>14</v>
      </c>
      <c r="H3253" s="1">
        <v>4500000.0</v>
      </c>
      <c r="I3253" s="1">
        <v>5.9</v>
      </c>
      <c r="J3253" s="1">
        <f>(IMDB_Movies!$C3253-IMDB_Movies!$H3253)</f>
        <v>-4391771</v>
      </c>
    </row>
    <row r="3254" ht="14.25" customHeight="1">
      <c r="A3254" s="1" t="s">
        <v>1706</v>
      </c>
      <c r="B3254" s="1">
        <v>133.0</v>
      </c>
      <c r="C3254" s="1">
        <v>1.12E8</v>
      </c>
      <c r="D3254" s="1" t="s">
        <v>70</v>
      </c>
      <c r="E3254" s="1" t="s">
        <v>70</v>
      </c>
      <c r="F3254" s="1" t="s">
        <v>5461</v>
      </c>
      <c r="G3254" s="1" t="s">
        <v>14</v>
      </c>
      <c r="H3254" s="1">
        <v>4400000.0</v>
      </c>
      <c r="I3254" s="1">
        <v>8.7</v>
      </c>
      <c r="J3254" s="1">
        <f>(IMDB_Movies!$C3254-IMDB_Movies!$H3254)</f>
        <v>107600000</v>
      </c>
    </row>
    <row r="3255" ht="14.25" customHeight="1">
      <c r="A3255" s="1" t="s">
        <v>5462</v>
      </c>
      <c r="B3255" s="1">
        <v>103.0</v>
      </c>
      <c r="C3255" s="1">
        <v>8691.0</v>
      </c>
      <c r="D3255" s="1" t="s">
        <v>73</v>
      </c>
      <c r="E3255" s="1" t="s">
        <v>12</v>
      </c>
      <c r="F3255" s="1" t="s">
        <v>5463</v>
      </c>
      <c r="G3255" s="1" t="s">
        <v>14</v>
      </c>
      <c r="H3255" s="1">
        <v>4500000.0</v>
      </c>
      <c r="I3255" s="1">
        <v>5.8</v>
      </c>
      <c r="J3255" s="1">
        <f>(IMDB_Movies!$C3255-IMDB_Movies!$H3255)</f>
        <v>-4491309</v>
      </c>
    </row>
    <row r="3256" ht="14.25" customHeight="1">
      <c r="A3256" s="1" t="s">
        <v>5464</v>
      </c>
      <c r="B3256" s="1">
        <v>112.0</v>
      </c>
      <c r="C3256" s="1">
        <v>26345.0</v>
      </c>
      <c r="D3256" s="1" t="s">
        <v>4743</v>
      </c>
      <c r="E3256" s="1" t="s">
        <v>12</v>
      </c>
      <c r="F3256" s="1" t="s">
        <v>5465</v>
      </c>
      <c r="G3256" s="1" t="s">
        <v>14</v>
      </c>
      <c r="H3256" s="1">
        <v>3000000.0</v>
      </c>
      <c r="I3256" s="1">
        <v>6.1</v>
      </c>
      <c r="J3256" s="1">
        <f>(IMDB_Movies!$C3256-IMDB_Movies!$H3256)</f>
        <v>-2973655</v>
      </c>
    </row>
    <row r="3257" ht="14.25" customHeight="1">
      <c r="A3257" s="1" t="s">
        <v>2829</v>
      </c>
      <c r="B3257" s="1">
        <v>101.0</v>
      </c>
      <c r="C3257" s="1">
        <v>2.0772796E7</v>
      </c>
      <c r="D3257" s="1" t="s">
        <v>2394</v>
      </c>
      <c r="E3257" s="1" t="s">
        <v>70</v>
      </c>
      <c r="F3257" s="1" t="s">
        <v>5466</v>
      </c>
      <c r="G3257" s="1" t="s">
        <v>14</v>
      </c>
      <c r="H3257" s="1">
        <v>6000000.0</v>
      </c>
      <c r="I3257" s="1">
        <v>7.6</v>
      </c>
      <c r="J3257" s="1">
        <f>(IMDB_Movies!$C3257-IMDB_Movies!$H3257)</f>
        <v>14772796</v>
      </c>
    </row>
    <row r="3258" ht="14.25" customHeight="1">
      <c r="A3258" s="1" t="s">
        <v>5467</v>
      </c>
      <c r="B3258" s="1">
        <v>133.0</v>
      </c>
      <c r="C3258" s="1">
        <v>199228.0</v>
      </c>
      <c r="D3258" s="1" t="s">
        <v>917</v>
      </c>
      <c r="E3258" s="1" t="s">
        <v>57</v>
      </c>
      <c r="F3258" s="1" t="s">
        <v>5468</v>
      </c>
      <c r="G3258" s="1" t="s">
        <v>102</v>
      </c>
      <c r="H3258" s="1">
        <v>1.5E8</v>
      </c>
      <c r="I3258" s="1">
        <v>7.2</v>
      </c>
      <c r="J3258" s="1">
        <f>(IMDB_Movies!$C3258-IMDB_Movies!$H3258)</f>
        <v>-149800772</v>
      </c>
    </row>
    <row r="3259" ht="14.25" customHeight="1">
      <c r="A3259" s="1" t="s">
        <v>1065</v>
      </c>
      <c r="B3259" s="1">
        <v>104.0</v>
      </c>
      <c r="C3259" s="1">
        <v>1487477.0</v>
      </c>
      <c r="D3259" s="1" t="s">
        <v>5469</v>
      </c>
      <c r="E3259" s="1" t="s">
        <v>78</v>
      </c>
      <c r="F3259" s="1" t="s">
        <v>5470</v>
      </c>
      <c r="G3259" s="1" t="s">
        <v>161</v>
      </c>
      <c r="H3259" s="1">
        <v>4200000.0</v>
      </c>
      <c r="I3259" s="1">
        <v>6.5</v>
      </c>
      <c r="J3259" s="1">
        <f>(IMDB_Movies!$C3259-IMDB_Movies!$H3259)</f>
        <v>-2712523</v>
      </c>
    </row>
    <row r="3260" ht="14.25" customHeight="1">
      <c r="A3260" s="1" t="s">
        <v>1734</v>
      </c>
      <c r="B3260" s="1">
        <v>112.0</v>
      </c>
      <c r="C3260" s="1">
        <v>6.2549E7</v>
      </c>
      <c r="D3260" s="1" t="s">
        <v>1810</v>
      </c>
      <c r="E3260" s="1" t="s">
        <v>62</v>
      </c>
      <c r="F3260" s="1" t="s">
        <v>5471</v>
      </c>
      <c r="G3260" s="1" t="s">
        <v>14</v>
      </c>
      <c r="H3260" s="1">
        <v>2300000.0</v>
      </c>
      <c r="I3260" s="1">
        <v>7.3</v>
      </c>
      <c r="J3260" s="1">
        <f>(IMDB_Movies!$C3260-IMDB_Movies!$H3260)</f>
        <v>60249000</v>
      </c>
    </row>
    <row r="3261" ht="14.25" customHeight="1">
      <c r="A3261" s="1" t="s">
        <v>3629</v>
      </c>
      <c r="B3261" s="1">
        <v>94.0</v>
      </c>
      <c r="C3261" s="1">
        <v>1.055E8</v>
      </c>
      <c r="D3261" s="1" t="s">
        <v>57</v>
      </c>
      <c r="E3261" s="1" t="s">
        <v>57</v>
      </c>
      <c r="F3261" s="1" t="s">
        <v>5472</v>
      </c>
      <c r="G3261" s="1" t="s">
        <v>14</v>
      </c>
      <c r="H3261" s="1">
        <v>4000000.0</v>
      </c>
      <c r="I3261" s="1">
        <v>6.2</v>
      </c>
      <c r="J3261" s="1">
        <f>(IMDB_Movies!$C3261-IMDB_Movies!$H3261)</f>
        <v>101500000</v>
      </c>
    </row>
    <row r="3262" ht="14.25" customHeight="1">
      <c r="A3262" s="1" t="s">
        <v>3740</v>
      </c>
      <c r="B3262" s="1">
        <v>90.0</v>
      </c>
      <c r="C3262" s="1">
        <v>101055.0</v>
      </c>
      <c r="D3262" s="1" t="s">
        <v>82</v>
      </c>
      <c r="E3262" s="1" t="s">
        <v>82</v>
      </c>
      <c r="F3262" s="1" t="s">
        <v>5473</v>
      </c>
      <c r="G3262" s="1" t="s">
        <v>14</v>
      </c>
      <c r="H3262" s="1">
        <v>4000000.0</v>
      </c>
      <c r="I3262" s="1">
        <v>5.0</v>
      </c>
      <c r="J3262" s="1">
        <f>(IMDB_Movies!$C3262-IMDB_Movies!$H3262)</f>
        <v>-3898945</v>
      </c>
    </row>
    <row r="3263" ht="14.25" customHeight="1">
      <c r="A3263" s="1" t="s">
        <v>2258</v>
      </c>
      <c r="B3263" s="1">
        <v>101.0</v>
      </c>
      <c r="C3263" s="1">
        <v>4.4566004E7</v>
      </c>
      <c r="D3263" s="1" t="s">
        <v>70</v>
      </c>
      <c r="E3263" s="1" t="s">
        <v>70</v>
      </c>
      <c r="F3263" s="1" t="s">
        <v>5474</v>
      </c>
      <c r="G3263" s="1" t="s">
        <v>14</v>
      </c>
      <c r="H3263" s="1">
        <v>4000000.0</v>
      </c>
      <c r="I3263" s="1">
        <v>7.8</v>
      </c>
      <c r="J3263" s="1">
        <f>(IMDB_Movies!$C3263-IMDB_Movies!$H3263)</f>
        <v>40566004</v>
      </c>
    </row>
    <row r="3264" ht="14.25" customHeight="1">
      <c r="A3264" s="1" t="s">
        <v>2736</v>
      </c>
      <c r="B3264" s="1">
        <v>93.0</v>
      </c>
      <c r="C3264" s="1">
        <v>3.92E7</v>
      </c>
      <c r="D3264" s="1" t="s">
        <v>631</v>
      </c>
      <c r="E3264" s="1" t="s">
        <v>57</v>
      </c>
      <c r="F3264" s="1" t="s">
        <v>5475</v>
      </c>
      <c r="G3264" s="1" t="s">
        <v>14</v>
      </c>
      <c r="H3264" s="1">
        <v>4000000.0</v>
      </c>
      <c r="I3264" s="1">
        <v>8.1</v>
      </c>
      <c r="J3264" s="1">
        <f>(IMDB_Movies!$C3264-IMDB_Movies!$H3264)</f>
        <v>35200000</v>
      </c>
    </row>
    <row r="3265" ht="14.25" customHeight="1">
      <c r="A3265" s="1" t="s">
        <v>5476</v>
      </c>
      <c r="B3265" s="1">
        <v>152.0</v>
      </c>
      <c r="C3265" s="1">
        <v>3.6E7</v>
      </c>
      <c r="D3265" s="1" t="s">
        <v>4036</v>
      </c>
      <c r="E3265" s="1" t="s">
        <v>70</v>
      </c>
      <c r="F3265" s="1" t="s">
        <v>5477</v>
      </c>
      <c r="G3265" s="1" t="s">
        <v>14</v>
      </c>
      <c r="H3265" s="1">
        <v>4000000.0</v>
      </c>
      <c r="I3265" s="1">
        <v>6.7</v>
      </c>
      <c r="J3265" s="1">
        <f>(IMDB_Movies!$C3265-IMDB_Movies!$H3265)</f>
        <v>32000000</v>
      </c>
    </row>
    <row r="3266" ht="14.25" customHeight="1">
      <c r="A3266" s="1" t="s">
        <v>72</v>
      </c>
      <c r="B3266" s="1">
        <v>112.0</v>
      </c>
      <c r="C3266" s="1">
        <v>3.1252964E7</v>
      </c>
      <c r="D3266" s="1" t="s">
        <v>129</v>
      </c>
      <c r="E3266" s="1" t="s">
        <v>70</v>
      </c>
      <c r="F3266" s="1" t="s">
        <v>5478</v>
      </c>
      <c r="G3266" s="1" t="s">
        <v>14</v>
      </c>
      <c r="H3266" s="1">
        <v>4000000.0</v>
      </c>
      <c r="I3266" s="1">
        <v>7.1</v>
      </c>
      <c r="J3266" s="1">
        <f>(IMDB_Movies!$C3266-IMDB_Movies!$H3266)</f>
        <v>27252964</v>
      </c>
    </row>
    <row r="3267" ht="14.25" customHeight="1">
      <c r="A3267" s="1" t="s">
        <v>5479</v>
      </c>
      <c r="B3267" s="1">
        <v>95.0</v>
      </c>
      <c r="C3267" s="1">
        <v>131175.0</v>
      </c>
      <c r="D3267" s="1" t="s">
        <v>4953</v>
      </c>
      <c r="E3267" s="1" t="s">
        <v>70</v>
      </c>
      <c r="F3267" s="1" t="s">
        <v>5480</v>
      </c>
      <c r="G3267" s="1" t="s">
        <v>14</v>
      </c>
      <c r="H3267" s="1">
        <v>8500000.0</v>
      </c>
      <c r="I3267" s="1">
        <v>5.6</v>
      </c>
      <c r="J3267" s="1">
        <f>(IMDB_Movies!$C3267-IMDB_Movies!$H3267)</f>
        <v>-8368825</v>
      </c>
    </row>
    <row r="3268" ht="14.25" customHeight="1">
      <c r="A3268" s="1" t="s">
        <v>5481</v>
      </c>
      <c r="B3268" s="1">
        <v>111.0</v>
      </c>
      <c r="C3268" s="1">
        <v>3.1968347E7</v>
      </c>
      <c r="D3268" s="1" t="s">
        <v>129</v>
      </c>
      <c r="E3268" s="1" t="s">
        <v>70</v>
      </c>
      <c r="F3268" s="1" t="s">
        <v>5482</v>
      </c>
      <c r="G3268" s="1" t="s">
        <v>14</v>
      </c>
      <c r="H3268" s="1">
        <v>3600000.0</v>
      </c>
      <c r="I3268" s="1">
        <v>7.6</v>
      </c>
      <c r="J3268" s="1">
        <f>(IMDB_Movies!$C3268-IMDB_Movies!$H3268)</f>
        <v>28368347</v>
      </c>
    </row>
    <row r="3269" ht="14.25" customHeight="1">
      <c r="A3269" s="1" t="s">
        <v>239</v>
      </c>
      <c r="B3269" s="1">
        <v>91.0</v>
      </c>
      <c r="C3269" s="1">
        <v>3.538556E7</v>
      </c>
      <c r="D3269" s="1" t="s">
        <v>353</v>
      </c>
      <c r="E3269" s="1" t="s">
        <v>89</v>
      </c>
      <c r="F3269" s="1" t="s">
        <v>5483</v>
      </c>
      <c r="G3269" s="1" t="s">
        <v>14</v>
      </c>
      <c r="H3269" s="1">
        <v>4000000.0</v>
      </c>
      <c r="I3269" s="1">
        <v>4.6</v>
      </c>
      <c r="J3269" s="1">
        <f>(IMDB_Movies!$C3269-IMDB_Movies!$H3269)</f>
        <v>31385560</v>
      </c>
    </row>
    <row r="3270" ht="14.25" customHeight="1">
      <c r="A3270" s="1" t="s">
        <v>5484</v>
      </c>
      <c r="B3270" s="1">
        <v>106.0</v>
      </c>
      <c r="C3270" s="1">
        <v>2.0803237E7</v>
      </c>
      <c r="D3270" s="1" t="s">
        <v>917</v>
      </c>
      <c r="E3270" s="1" t="s">
        <v>57</v>
      </c>
      <c r="F3270" s="1" t="s">
        <v>5485</v>
      </c>
      <c r="G3270" s="1" t="s">
        <v>14</v>
      </c>
      <c r="H3270" s="1">
        <v>3500000.0</v>
      </c>
      <c r="I3270" s="1">
        <v>7.1</v>
      </c>
      <c r="J3270" s="1">
        <f>(IMDB_Movies!$C3270-IMDB_Movies!$H3270)</f>
        <v>17303237</v>
      </c>
    </row>
    <row r="3271" ht="14.25" customHeight="1">
      <c r="A3271" s="1" t="s">
        <v>1837</v>
      </c>
      <c r="B3271" s="1">
        <v>93.0</v>
      </c>
      <c r="C3271" s="1">
        <v>1.3008928E7</v>
      </c>
      <c r="D3271" s="1" t="s">
        <v>1506</v>
      </c>
      <c r="E3271" s="1" t="s">
        <v>82</v>
      </c>
      <c r="F3271" s="1" t="s">
        <v>5486</v>
      </c>
      <c r="G3271" s="1" t="s">
        <v>14</v>
      </c>
      <c r="H3271" s="1">
        <v>4000000.0</v>
      </c>
      <c r="I3271" s="1">
        <v>7.3</v>
      </c>
      <c r="J3271" s="1">
        <f>(IMDB_Movies!$C3271-IMDB_Movies!$H3271)</f>
        <v>9008928</v>
      </c>
    </row>
    <row r="3272" ht="14.25" customHeight="1">
      <c r="A3272" s="1" t="s">
        <v>5487</v>
      </c>
      <c r="B3272" s="1">
        <v>93.0</v>
      </c>
      <c r="C3272" s="1">
        <v>1.5152879E7</v>
      </c>
      <c r="D3272" s="1" t="s">
        <v>1527</v>
      </c>
      <c r="E3272" s="1" t="s">
        <v>70</v>
      </c>
      <c r="F3272" s="1" t="s">
        <v>5488</v>
      </c>
      <c r="G3272" s="1" t="s">
        <v>14</v>
      </c>
      <c r="H3272" s="1">
        <v>5000000.0</v>
      </c>
      <c r="I3272" s="1">
        <v>4.0</v>
      </c>
      <c r="J3272" s="1">
        <f>(IMDB_Movies!$C3272-IMDB_Movies!$H3272)</f>
        <v>10152879</v>
      </c>
    </row>
    <row r="3273" ht="14.25" customHeight="1">
      <c r="A3273" s="1" t="s">
        <v>2992</v>
      </c>
      <c r="B3273" s="1">
        <v>165.0</v>
      </c>
      <c r="C3273" s="1">
        <v>2.53592E7</v>
      </c>
      <c r="D3273" s="1" t="s">
        <v>70</v>
      </c>
      <c r="E3273" s="1" t="s">
        <v>70</v>
      </c>
      <c r="F3273" s="1" t="s">
        <v>5489</v>
      </c>
      <c r="G3273" s="1" t="s">
        <v>14</v>
      </c>
      <c r="H3273" s="1">
        <v>4000000.0</v>
      </c>
      <c r="I3273" s="1">
        <v>8.0</v>
      </c>
      <c r="J3273" s="1">
        <f>(IMDB_Movies!$C3273-IMDB_Movies!$H3273)</f>
        <v>21359200</v>
      </c>
    </row>
    <row r="3274" ht="14.25" customHeight="1">
      <c r="A3274" s="1" t="s">
        <v>2736</v>
      </c>
      <c r="B3274" s="1">
        <v>96.0</v>
      </c>
      <c r="C3274" s="1">
        <v>1.0515579E7</v>
      </c>
      <c r="D3274" s="1" t="s">
        <v>3969</v>
      </c>
      <c r="E3274" s="1" t="s">
        <v>57</v>
      </c>
      <c r="F3274" s="1" t="s">
        <v>5490</v>
      </c>
      <c r="G3274" s="1" t="s">
        <v>14</v>
      </c>
      <c r="H3274" s="1">
        <v>4000000.0</v>
      </c>
      <c r="I3274" s="1">
        <v>6.7</v>
      </c>
      <c r="J3274" s="1">
        <f>(IMDB_Movies!$C3274-IMDB_Movies!$H3274)</f>
        <v>6515579</v>
      </c>
    </row>
    <row r="3275" ht="14.25" customHeight="1">
      <c r="A3275" s="1" t="s">
        <v>5491</v>
      </c>
      <c r="B3275" s="1">
        <v>93.0</v>
      </c>
      <c r="C3275" s="1">
        <v>1.0097096E7</v>
      </c>
      <c r="D3275" s="1" t="s">
        <v>57</v>
      </c>
      <c r="E3275" s="1" t="s">
        <v>57</v>
      </c>
      <c r="F3275" s="1" t="s">
        <v>5492</v>
      </c>
      <c r="G3275" s="1" t="s">
        <v>14</v>
      </c>
      <c r="H3275" s="1">
        <v>4000000.0</v>
      </c>
      <c r="I3275" s="1">
        <v>4.6</v>
      </c>
      <c r="J3275" s="1">
        <f>(IMDB_Movies!$C3275-IMDB_Movies!$H3275)</f>
        <v>6097096</v>
      </c>
    </row>
    <row r="3276" ht="14.25" customHeight="1">
      <c r="A3276" s="1" t="s">
        <v>5491</v>
      </c>
      <c r="B3276" s="1">
        <v>82.0</v>
      </c>
      <c r="C3276" s="1">
        <v>9821335.0</v>
      </c>
      <c r="D3276" s="1" t="s">
        <v>57</v>
      </c>
      <c r="E3276" s="1" t="s">
        <v>57</v>
      </c>
      <c r="F3276" s="1" t="s">
        <v>5493</v>
      </c>
      <c r="G3276" s="1" t="s">
        <v>14</v>
      </c>
      <c r="H3276" s="1">
        <v>6000000.0</v>
      </c>
      <c r="I3276" s="1">
        <v>4.0</v>
      </c>
      <c r="J3276" s="1">
        <f>(IMDB_Movies!$C3276-IMDB_Movies!$H3276)</f>
        <v>3821335</v>
      </c>
    </row>
    <row r="3277" ht="14.25" customHeight="1">
      <c r="A3277" s="1" t="s">
        <v>3905</v>
      </c>
      <c r="B3277" s="1">
        <v>101.0</v>
      </c>
      <c r="C3277" s="1">
        <v>8243880.0</v>
      </c>
      <c r="D3277" s="1" t="s">
        <v>5494</v>
      </c>
      <c r="E3277" s="1" t="s">
        <v>62</v>
      </c>
      <c r="F3277" s="1" t="s">
        <v>5495</v>
      </c>
      <c r="G3277" s="1" t="s">
        <v>14</v>
      </c>
      <c r="H3277" s="1">
        <v>3200000.0</v>
      </c>
      <c r="I3277" s="1">
        <v>7.0</v>
      </c>
      <c r="J3277" s="1">
        <f>(IMDB_Movies!$C3277-IMDB_Movies!$H3277)</f>
        <v>5043880</v>
      </c>
    </row>
    <row r="3278" ht="14.25" customHeight="1">
      <c r="A3278" s="1" t="s">
        <v>5496</v>
      </c>
      <c r="B3278" s="1">
        <v>81.0</v>
      </c>
      <c r="C3278" s="1">
        <v>7825820.0</v>
      </c>
      <c r="D3278" s="1" t="s">
        <v>820</v>
      </c>
      <c r="E3278" s="1" t="s">
        <v>62</v>
      </c>
      <c r="F3278" s="1" t="s">
        <v>5497</v>
      </c>
      <c r="G3278" s="1" t="s">
        <v>14</v>
      </c>
      <c r="H3278" s="1">
        <v>4000000.0</v>
      </c>
      <c r="I3278" s="1">
        <v>5.9</v>
      </c>
      <c r="J3278" s="1">
        <f>(IMDB_Movies!$C3278-IMDB_Movies!$H3278)</f>
        <v>3825820</v>
      </c>
    </row>
    <row r="3279" ht="14.25" customHeight="1">
      <c r="A3279" s="1" t="s">
        <v>2263</v>
      </c>
      <c r="B3279" s="1">
        <v>105.0</v>
      </c>
      <c r="C3279" s="1">
        <v>7159147.0</v>
      </c>
      <c r="D3279" s="1" t="s">
        <v>719</v>
      </c>
      <c r="E3279" s="1" t="s">
        <v>70</v>
      </c>
      <c r="F3279" s="1" t="s">
        <v>5498</v>
      </c>
      <c r="G3279" s="1" t="s">
        <v>164</v>
      </c>
      <c r="H3279" s="1">
        <v>3400000.0</v>
      </c>
      <c r="I3279" s="1">
        <v>7.5</v>
      </c>
      <c r="J3279" s="1">
        <f>(IMDB_Movies!$C3279-IMDB_Movies!$H3279)</f>
        <v>3759147</v>
      </c>
    </row>
    <row r="3280" ht="14.25" customHeight="1">
      <c r="A3280" s="1" t="s">
        <v>5363</v>
      </c>
      <c r="B3280" s="1">
        <v>86.0</v>
      </c>
      <c r="C3280" s="1">
        <v>1.7314483E7</v>
      </c>
      <c r="D3280" s="1" t="s">
        <v>1000</v>
      </c>
      <c r="E3280" s="1" t="s">
        <v>57</v>
      </c>
      <c r="F3280" s="1" t="s">
        <v>5499</v>
      </c>
      <c r="G3280" s="1" t="s">
        <v>14</v>
      </c>
      <c r="H3280" s="1">
        <v>4000000.0</v>
      </c>
      <c r="I3280" s="1">
        <v>4.7</v>
      </c>
      <c r="J3280" s="1">
        <f>(IMDB_Movies!$C3280-IMDB_Movies!$H3280)</f>
        <v>13314483</v>
      </c>
    </row>
    <row r="3281" ht="14.25" customHeight="1">
      <c r="A3281" s="1" t="s">
        <v>5500</v>
      </c>
      <c r="B3281" s="1">
        <v>110.0</v>
      </c>
      <c r="C3281" s="1">
        <v>6525762.0</v>
      </c>
      <c r="D3281" s="1" t="s">
        <v>545</v>
      </c>
      <c r="E3281" s="1" t="s">
        <v>57</v>
      </c>
      <c r="F3281" s="1" t="s">
        <v>5501</v>
      </c>
      <c r="G3281" s="1" t="s">
        <v>14</v>
      </c>
      <c r="H3281" s="1">
        <v>4000000.0</v>
      </c>
      <c r="I3281" s="1">
        <v>6.7</v>
      </c>
      <c r="J3281" s="1">
        <f>(IMDB_Movies!$C3281-IMDB_Movies!$H3281)</f>
        <v>2525762</v>
      </c>
    </row>
    <row r="3282" ht="14.25" customHeight="1">
      <c r="A3282" s="1" t="s">
        <v>5502</v>
      </c>
      <c r="B3282" s="1">
        <v>110.0</v>
      </c>
      <c r="C3282" s="1">
        <v>4301331.0</v>
      </c>
      <c r="D3282" s="1" t="s">
        <v>1000</v>
      </c>
      <c r="E3282" s="1" t="s">
        <v>57</v>
      </c>
      <c r="F3282" s="1" t="s">
        <v>5503</v>
      </c>
      <c r="G3282" s="1" t="s">
        <v>14</v>
      </c>
      <c r="H3282" s="1">
        <v>4000000.0</v>
      </c>
      <c r="I3282" s="1">
        <v>6.7</v>
      </c>
      <c r="J3282" s="1">
        <f>(IMDB_Movies!$C3282-IMDB_Movies!$H3282)</f>
        <v>301331</v>
      </c>
    </row>
    <row r="3283" ht="14.25" customHeight="1">
      <c r="A3283" s="1" t="s">
        <v>3922</v>
      </c>
      <c r="B3283" s="1">
        <v>104.0</v>
      </c>
      <c r="C3283" s="1">
        <v>4046737.0</v>
      </c>
      <c r="D3283" s="1" t="s">
        <v>545</v>
      </c>
      <c r="E3283" s="1" t="s">
        <v>57</v>
      </c>
      <c r="F3283" s="1" t="s">
        <v>5504</v>
      </c>
      <c r="G3283" s="1" t="s">
        <v>14</v>
      </c>
      <c r="H3283" s="1">
        <v>4000000.0</v>
      </c>
      <c r="I3283" s="1">
        <v>7.1</v>
      </c>
      <c r="J3283" s="1">
        <f>(IMDB_Movies!$C3283-IMDB_Movies!$H3283)</f>
        <v>46737</v>
      </c>
    </row>
    <row r="3284" ht="14.25" customHeight="1">
      <c r="A3284" s="1" t="s">
        <v>5505</v>
      </c>
      <c r="B3284" s="1">
        <v>96.0</v>
      </c>
      <c r="C3284" s="1">
        <v>3713002.0</v>
      </c>
      <c r="D3284" s="1" t="s">
        <v>66</v>
      </c>
      <c r="E3284" s="1" t="s">
        <v>66</v>
      </c>
      <c r="F3284" s="1" t="s">
        <v>5506</v>
      </c>
      <c r="G3284" s="1" t="s">
        <v>14</v>
      </c>
      <c r="H3284" s="1">
        <v>8000000.0</v>
      </c>
      <c r="I3284" s="1">
        <v>2.7</v>
      </c>
      <c r="J3284" s="1">
        <f>(IMDB_Movies!$C3284-IMDB_Movies!$H3284)</f>
        <v>-4286998</v>
      </c>
    </row>
    <row r="3285" ht="14.25" customHeight="1">
      <c r="A3285" s="1" t="s">
        <v>323</v>
      </c>
      <c r="B3285" s="1">
        <v>110.0</v>
      </c>
      <c r="C3285" s="1">
        <v>3468572.0</v>
      </c>
      <c r="D3285" s="1" t="s">
        <v>70</v>
      </c>
      <c r="E3285" s="1" t="s">
        <v>70</v>
      </c>
      <c r="F3285" s="1" t="s">
        <v>5507</v>
      </c>
      <c r="G3285" s="1" t="s">
        <v>14</v>
      </c>
      <c r="H3285" s="1">
        <v>4000000.0</v>
      </c>
      <c r="I3285" s="1">
        <v>7.3</v>
      </c>
      <c r="J3285" s="1">
        <f>(IMDB_Movies!$C3285-IMDB_Movies!$H3285)</f>
        <v>-531428</v>
      </c>
    </row>
    <row r="3286" ht="14.25" customHeight="1">
      <c r="A3286" s="1" t="s">
        <v>4499</v>
      </c>
      <c r="B3286" s="1">
        <v>84.0</v>
      </c>
      <c r="C3286" s="1">
        <v>2892582.0</v>
      </c>
      <c r="D3286" s="1" t="s">
        <v>57</v>
      </c>
      <c r="E3286" s="1" t="s">
        <v>57</v>
      </c>
      <c r="F3286" s="1" t="s">
        <v>5508</v>
      </c>
      <c r="G3286" s="1" t="s">
        <v>14</v>
      </c>
      <c r="H3286" s="1">
        <v>4000000.0</v>
      </c>
      <c r="I3286" s="1">
        <v>7.6</v>
      </c>
      <c r="J3286" s="1">
        <f>(IMDB_Movies!$C3286-IMDB_Movies!$H3286)</f>
        <v>-1107418</v>
      </c>
    </row>
    <row r="3287" ht="14.25" customHeight="1">
      <c r="A3287" s="1" t="s">
        <v>5509</v>
      </c>
      <c r="B3287" s="1">
        <v>94.0</v>
      </c>
      <c r="C3287" s="1">
        <v>2800000.0</v>
      </c>
      <c r="D3287" s="1" t="s">
        <v>57</v>
      </c>
      <c r="E3287" s="1" t="s">
        <v>57</v>
      </c>
      <c r="F3287" s="1" t="s">
        <v>5510</v>
      </c>
      <c r="G3287" s="1" t="s">
        <v>14</v>
      </c>
      <c r="H3287" s="1">
        <v>4000000.0</v>
      </c>
      <c r="I3287" s="1">
        <v>5.8</v>
      </c>
      <c r="J3287" s="1">
        <f>(IMDB_Movies!$C3287-IMDB_Movies!$H3287)</f>
        <v>-1200000</v>
      </c>
    </row>
    <row r="3288" ht="14.25" customHeight="1">
      <c r="A3288" s="1" t="s">
        <v>1539</v>
      </c>
      <c r="B3288" s="1">
        <v>93.0</v>
      </c>
      <c r="C3288" s="1">
        <v>2426851.0</v>
      </c>
      <c r="D3288" s="1" t="s">
        <v>1474</v>
      </c>
      <c r="E3288" s="1" t="s">
        <v>57</v>
      </c>
      <c r="F3288" s="1" t="s">
        <v>5511</v>
      </c>
      <c r="G3288" s="1" t="s">
        <v>14</v>
      </c>
      <c r="H3288" s="1">
        <v>4000000.0</v>
      </c>
      <c r="I3288" s="1">
        <v>6.5</v>
      </c>
      <c r="J3288" s="1">
        <f>(IMDB_Movies!$C3288-IMDB_Movies!$H3288)</f>
        <v>-1573149</v>
      </c>
    </row>
    <row r="3289" ht="14.25" customHeight="1">
      <c r="A3289" s="1" t="s">
        <v>5512</v>
      </c>
      <c r="B3289" s="1">
        <v>96.0</v>
      </c>
      <c r="C3289" s="1">
        <v>1325073.0</v>
      </c>
      <c r="D3289" s="1" t="s">
        <v>917</v>
      </c>
      <c r="E3289" s="1" t="s">
        <v>57</v>
      </c>
      <c r="F3289" s="1" t="s">
        <v>5513</v>
      </c>
      <c r="G3289" s="1" t="s">
        <v>14</v>
      </c>
      <c r="H3289" s="1">
        <v>4000000.0</v>
      </c>
      <c r="I3289" s="1">
        <v>6.6</v>
      </c>
      <c r="J3289" s="1">
        <f>(IMDB_Movies!$C3289-IMDB_Movies!$H3289)</f>
        <v>-2674927</v>
      </c>
    </row>
    <row r="3290" ht="14.25" customHeight="1">
      <c r="A3290" s="1" t="s">
        <v>5514</v>
      </c>
      <c r="B3290" s="1">
        <v>101.0</v>
      </c>
      <c r="C3290" s="1">
        <v>864959.0</v>
      </c>
      <c r="D3290" s="1" t="s">
        <v>104</v>
      </c>
      <c r="E3290" s="1" t="s">
        <v>43</v>
      </c>
      <c r="F3290" s="1" t="s">
        <v>5515</v>
      </c>
      <c r="G3290" s="1" t="s">
        <v>14</v>
      </c>
      <c r="H3290" s="1">
        <v>4000000.0</v>
      </c>
      <c r="I3290" s="1">
        <v>6.9</v>
      </c>
      <c r="J3290" s="1">
        <f>(IMDB_Movies!$C3290-IMDB_Movies!$H3290)</f>
        <v>-3135041</v>
      </c>
    </row>
    <row r="3291" ht="14.25" customHeight="1">
      <c r="A3291" s="1" t="s">
        <v>5516</v>
      </c>
      <c r="B3291" s="1">
        <v>102.0</v>
      </c>
      <c r="C3291" s="1">
        <v>2601847.0</v>
      </c>
      <c r="D3291" s="1" t="s">
        <v>1418</v>
      </c>
      <c r="E3291" s="1" t="s">
        <v>66</v>
      </c>
      <c r="F3291" s="1" t="s">
        <v>5517</v>
      </c>
      <c r="G3291" s="1" t="s">
        <v>144</v>
      </c>
      <c r="H3291" s="1">
        <v>4000000.0</v>
      </c>
      <c r="I3291" s="1">
        <v>8.5</v>
      </c>
      <c r="J3291" s="1">
        <f>(IMDB_Movies!$C3291-IMDB_Movies!$H3291)</f>
        <v>-1398153</v>
      </c>
    </row>
    <row r="3292" ht="14.25" customHeight="1">
      <c r="A3292" s="1" t="s">
        <v>5518</v>
      </c>
      <c r="B3292" s="1">
        <v>87.0</v>
      </c>
      <c r="C3292" s="1">
        <v>800000.0</v>
      </c>
      <c r="D3292" s="1" t="s">
        <v>104</v>
      </c>
      <c r="E3292" s="1" t="s">
        <v>43</v>
      </c>
      <c r="F3292" s="1" t="s">
        <v>5519</v>
      </c>
      <c r="G3292" s="1" t="s">
        <v>14</v>
      </c>
      <c r="H3292" s="1">
        <v>4000000.0</v>
      </c>
      <c r="I3292" s="1">
        <v>4.8</v>
      </c>
      <c r="J3292" s="1">
        <f>(IMDB_Movies!$C3292-IMDB_Movies!$H3292)</f>
        <v>-3200000</v>
      </c>
    </row>
    <row r="3293" ht="14.25" customHeight="1">
      <c r="A3293" s="1" t="s">
        <v>5520</v>
      </c>
      <c r="B3293" s="1">
        <v>99.0</v>
      </c>
      <c r="C3293" s="1">
        <v>562059.0</v>
      </c>
      <c r="D3293" s="1" t="s">
        <v>1420</v>
      </c>
      <c r="E3293" s="1" t="s">
        <v>70</v>
      </c>
      <c r="F3293" s="1" t="s">
        <v>5521</v>
      </c>
      <c r="G3293" s="1" t="s">
        <v>14</v>
      </c>
      <c r="H3293" s="1">
        <v>4000000.0</v>
      </c>
      <c r="I3293" s="1">
        <v>7.0</v>
      </c>
      <c r="J3293" s="1">
        <f>(IMDB_Movies!$C3293-IMDB_Movies!$H3293)</f>
        <v>-3437941</v>
      </c>
    </row>
    <row r="3294" ht="14.25" customHeight="1">
      <c r="A3294" s="1" t="s">
        <v>5481</v>
      </c>
      <c r="B3294" s="1">
        <v>106.0</v>
      </c>
      <c r="C3294" s="1">
        <v>399793.0</v>
      </c>
      <c r="D3294" s="1" t="s">
        <v>70</v>
      </c>
      <c r="E3294" s="1" t="s">
        <v>70</v>
      </c>
      <c r="F3294" s="1" t="s">
        <v>5522</v>
      </c>
      <c r="G3294" s="1" t="s">
        <v>14</v>
      </c>
      <c r="H3294" s="1">
        <v>4000000.0</v>
      </c>
      <c r="I3294" s="1">
        <v>5.4</v>
      </c>
      <c r="J3294" s="1">
        <f>(IMDB_Movies!$C3294-IMDB_Movies!$H3294)</f>
        <v>-3600207</v>
      </c>
    </row>
    <row r="3295" ht="14.25" customHeight="1">
      <c r="A3295" s="1" t="s">
        <v>1853</v>
      </c>
      <c r="B3295" s="1">
        <v>117.0</v>
      </c>
      <c r="C3295" s="1">
        <v>371897.0</v>
      </c>
      <c r="D3295" s="1" t="s">
        <v>70</v>
      </c>
      <c r="E3295" s="1" t="s">
        <v>70</v>
      </c>
      <c r="F3295" s="1" t="s">
        <v>5523</v>
      </c>
      <c r="G3295" s="1" t="s">
        <v>14</v>
      </c>
      <c r="H3295" s="1">
        <v>4000000.0</v>
      </c>
      <c r="I3295" s="1">
        <v>6.9</v>
      </c>
      <c r="J3295" s="1">
        <f>(IMDB_Movies!$C3295-IMDB_Movies!$H3295)</f>
        <v>-3628103</v>
      </c>
    </row>
    <row r="3296" ht="14.25" customHeight="1">
      <c r="A3296" s="1" t="s">
        <v>5524</v>
      </c>
      <c r="B3296" s="1">
        <v>99.0</v>
      </c>
      <c r="C3296" s="1">
        <v>302204.0</v>
      </c>
      <c r="D3296" s="1" t="s">
        <v>1484</v>
      </c>
      <c r="E3296" s="1" t="s">
        <v>57</v>
      </c>
      <c r="F3296" s="1" t="s">
        <v>5525</v>
      </c>
      <c r="G3296" s="1" t="s">
        <v>14</v>
      </c>
      <c r="H3296" s="1">
        <v>3000000.0</v>
      </c>
      <c r="I3296" s="1">
        <v>6.6</v>
      </c>
      <c r="J3296" s="1">
        <f>(IMDB_Movies!$C3296-IMDB_Movies!$H3296)</f>
        <v>-2697796</v>
      </c>
    </row>
    <row r="3297" ht="14.25" customHeight="1">
      <c r="A3297" s="1" t="s">
        <v>771</v>
      </c>
      <c r="B3297" s="1">
        <v>102.0</v>
      </c>
      <c r="C3297" s="1">
        <v>354704.0</v>
      </c>
      <c r="D3297" s="1" t="s">
        <v>2234</v>
      </c>
      <c r="E3297" s="1" t="s">
        <v>62</v>
      </c>
      <c r="F3297" s="1" t="s">
        <v>5526</v>
      </c>
      <c r="G3297" s="1" t="s">
        <v>14</v>
      </c>
      <c r="H3297" s="1">
        <v>1300000.0</v>
      </c>
      <c r="I3297" s="1">
        <v>5.9</v>
      </c>
      <c r="J3297" s="1">
        <f>(IMDB_Movies!$C3297-IMDB_Movies!$H3297)</f>
        <v>-945296</v>
      </c>
    </row>
    <row r="3298" ht="14.25" customHeight="1">
      <c r="A3298" s="1" t="s">
        <v>5527</v>
      </c>
      <c r="B3298" s="1">
        <v>85.0</v>
      </c>
      <c r="C3298" s="1">
        <v>265107.0</v>
      </c>
      <c r="D3298" s="1" t="s">
        <v>5528</v>
      </c>
      <c r="E3298" s="1" t="s">
        <v>57</v>
      </c>
      <c r="F3298" s="1" t="s">
        <v>5529</v>
      </c>
      <c r="G3298" s="1" t="s">
        <v>14</v>
      </c>
      <c r="H3298" s="1">
        <v>1500000.0</v>
      </c>
      <c r="I3298" s="1">
        <v>6.3</v>
      </c>
      <c r="J3298" s="1">
        <f>(IMDB_Movies!$C3298-IMDB_Movies!$H3298)</f>
        <v>-1234893</v>
      </c>
    </row>
    <row r="3299" ht="14.25" customHeight="1">
      <c r="A3299" s="1" t="s">
        <v>3034</v>
      </c>
      <c r="B3299" s="1">
        <v>86.0</v>
      </c>
      <c r="C3299" s="1">
        <v>185577.0</v>
      </c>
      <c r="D3299" s="1" t="s">
        <v>57</v>
      </c>
      <c r="E3299" s="1" t="s">
        <v>57</v>
      </c>
      <c r="F3299" s="1" t="s">
        <v>5530</v>
      </c>
      <c r="G3299" s="1" t="s">
        <v>14</v>
      </c>
      <c r="H3299" s="1">
        <v>4000000.0</v>
      </c>
      <c r="I3299" s="1">
        <v>6.3</v>
      </c>
      <c r="J3299" s="1">
        <f>(IMDB_Movies!$C3299-IMDB_Movies!$H3299)</f>
        <v>-3814423</v>
      </c>
    </row>
    <row r="3300" ht="14.25" customHeight="1">
      <c r="A3300" s="1" t="s">
        <v>5531</v>
      </c>
      <c r="B3300" s="1">
        <v>120.0</v>
      </c>
      <c r="C3300" s="1">
        <v>100412.0</v>
      </c>
      <c r="D3300" s="1" t="s">
        <v>70</v>
      </c>
      <c r="E3300" s="1" t="s">
        <v>70</v>
      </c>
      <c r="F3300" s="1" t="s">
        <v>5532</v>
      </c>
      <c r="G3300" s="1" t="s">
        <v>93</v>
      </c>
      <c r="H3300" s="1">
        <v>4000000.0</v>
      </c>
      <c r="I3300" s="1">
        <v>7.7</v>
      </c>
      <c r="J3300" s="1">
        <f>(IMDB_Movies!$C3300-IMDB_Movies!$H3300)</f>
        <v>-3899588</v>
      </c>
    </row>
    <row r="3301" ht="14.25" customHeight="1">
      <c r="A3301" s="1" t="s">
        <v>5533</v>
      </c>
      <c r="B3301" s="1">
        <v>106.0</v>
      </c>
      <c r="C3301" s="1">
        <v>58214.0</v>
      </c>
      <c r="D3301" s="1" t="s">
        <v>790</v>
      </c>
      <c r="E3301" s="1" t="s">
        <v>62</v>
      </c>
      <c r="F3301" s="1" t="s">
        <v>5534</v>
      </c>
      <c r="G3301" s="1" t="s">
        <v>14</v>
      </c>
      <c r="H3301" s="1">
        <v>9500000.0</v>
      </c>
      <c r="I3301" s="1">
        <v>7.0</v>
      </c>
      <c r="J3301" s="1">
        <f>(IMDB_Movies!$C3301-IMDB_Movies!$H3301)</f>
        <v>-9441786</v>
      </c>
    </row>
    <row r="3302" ht="14.25" customHeight="1">
      <c r="A3302" s="1" t="s">
        <v>1104</v>
      </c>
      <c r="B3302" s="1">
        <v>103.0</v>
      </c>
      <c r="C3302" s="1">
        <v>75078.0</v>
      </c>
      <c r="D3302" s="1" t="s">
        <v>57</v>
      </c>
      <c r="E3302" s="1" t="s">
        <v>57</v>
      </c>
      <c r="F3302" s="1" t="s">
        <v>5535</v>
      </c>
      <c r="G3302" s="1" t="s">
        <v>14</v>
      </c>
      <c r="H3302" s="1">
        <v>1.4E7</v>
      </c>
      <c r="I3302" s="1">
        <v>6.3</v>
      </c>
      <c r="J3302" s="1">
        <f>(IMDB_Movies!$C3302-IMDB_Movies!$H3302)</f>
        <v>-13924922</v>
      </c>
    </row>
    <row r="3303" ht="14.25" customHeight="1">
      <c r="A3303" s="1" t="s">
        <v>4330</v>
      </c>
      <c r="B3303" s="1">
        <v>93.0</v>
      </c>
      <c r="C3303" s="1">
        <v>64359.0</v>
      </c>
      <c r="D3303" s="1" t="s">
        <v>631</v>
      </c>
      <c r="E3303" s="1" t="s">
        <v>57</v>
      </c>
      <c r="F3303" s="1" t="s">
        <v>5536</v>
      </c>
      <c r="G3303" s="1" t="s">
        <v>14</v>
      </c>
      <c r="H3303" s="1">
        <v>2500000.0</v>
      </c>
      <c r="I3303" s="1">
        <v>5.9</v>
      </c>
      <c r="J3303" s="1">
        <f>(IMDB_Movies!$C3303-IMDB_Movies!$H3303)</f>
        <v>-2435641</v>
      </c>
    </row>
    <row r="3304" ht="14.25" customHeight="1">
      <c r="A3304" s="1" t="s">
        <v>3335</v>
      </c>
      <c r="B3304" s="1">
        <v>112.0</v>
      </c>
      <c r="C3304" s="1">
        <v>317125.0</v>
      </c>
      <c r="D3304" s="1" t="s">
        <v>129</v>
      </c>
      <c r="E3304" s="1" t="s">
        <v>70</v>
      </c>
      <c r="F3304" s="1" t="s">
        <v>5537</v>
      </c>
      <c r="G3304" s="1" t="s">
        <v>14</v>
      </c>
      <c r="H3304" s="1">
        <v>1.6E7</v>
      </c>
      <c r="I3304" s="1">
        <v>6.2</v>
      </c>
      <c r="J3304" s="1">
        <f>(IMDB_Movies!$C3304-IMDB_Movies!$H3304)</f>
        <v>-15682875</v>
      </c>
    </row>
    <row r="3305" ht="14.25" customHeight="1">
      <c r="A3305" s="1" t="s">
        <v>5538</v>
      </c>
      <c r="B3305" s="1">
        <v>113.0</v>
      </c>
      <c r="C3305" s="1">
        <v>146402.0</v>
      </c>
      <c r="D3305" s="1" t="s">
        <v>917</v>
      </c>
      <c r="E3305" s="1" t="s">
        <v>57</v>
      </c>
      <c r="F3305" s="1" t="s">
        <v>5539</v>
      </c>
      <c r="G3305" s="1" t="s">
        <v>164</v>
      </c>
      <c r="H3305" s="1">
        <v>4000000.0</v>
      </c>
      <c r="I3305" s="1">
        <v>7.7</v>
      </c>
      <c r="J3305" s="1">
        <f>(IMDB_Movies!$C3305-IMDB_Movies!$H3305)</f>
        <v>-3853598</v>
      </c>
    </row>
    <row r="3306" ht="14.25" customHeight="1">
      <c r="A3306" s="1" t="s">
        <v>5540</v>
      </c>
      <c r="B3306" s="1">
        <v>98.0</v>
      </c>
      <c r="C3306" s="1">
        <v>18469.0</v>
      </c>
      <c r="D3306" s="1" t="s">
        <v>330</v>
      </c>
      <c r="E3306" s="1" t="s">
        <v>70</v>
      </c>
      <c r="F3306" s="1" t="s">
        <v>5541</v>
      </c>
      <c r="G3306" s="1" t="s">
        <v>14</v>
      </c>
      <c r="H3306" s="1">
        <v>650000.0</v>
      </c>
      <c r="I3306" s="1">
        <v>6.5</v>
      </c>
      <c r="J3306" s="1">
        <f>(IMDB_Movies!$C3306-IMDB_Movies!$H3306)</f>
        <v>-631531</v>
      </c>
    </row>
    <row r="3307" ht="14.25" customHeight="1">
      <c r="A3307" s="1" t="s">
        <v>2261</v>
      </c>
      <c r="B3307" s="1">
        <v>92.0</v>
      </c>
      <c r="C3307" s="1">
        <v>12836.0</v>
      </c>
      <c r="D3307" s="1" t="s">
        <v>586</v>
      </c>
      <c r="E3307" s="1" t="s">
        <v>53</v>
      </c>
      <c r="F3307" s="1" t="s">
        <v>5542</v>
      </c>
      <c r="G3307" s="1" t="s">
        <v>14</v>
      </c>
      <c r="H3307" s="1">
        <v>4000000.0</v>
      </c>
      <c r="I3307" s="1">
        <v>5.8</v>
      </c>
      <c r="J3307" s="1">
        <f>(IMDB_Movies!$C3307-IMDB_Movies!$H3307)</f>
        <v>-3987164</v>
      </c>
    </row>
    <row r="3308" ht="14.25" customHeight="1">
      <c r="A3308" s="1" t="s">
        <v>5543</v>
      </c>
      <c r="B3308" s="1">
        <v>106.0</v>
      </c>
      <c r="C3308" s="1">
        <v>20262.0</v>
      </c>
      <c r="D3308" s="1" t="s">
        <v>70</v>
      </c>
      <c r="E3308" s="1" t="s">
        <v>70</v>
      </c>
      <c r="F3308" s="1" t="s">
        <v>5544</v>
      </c>
      <c r="G3308" s="1" t="s">
        <v>153</v>
      </c>
      <c r="H3308" s="1">
        <v>4000000.0</v>
      </c>
      <c r="I3308" s="1">
        <v>6.1</v>
      </c>
      <c r="J3308" s="1">
        <f>(IMDB_Movies!$C3308-IMDB_Movies!$H3308)</f>
        <v>-3979738</v>
      </c>
    </row>
    <row r="3309" ht="14.25" customHeight="1">
      <c r="A3309" s="1" t="s">
        <v>5545</v>
      </c>
      <c r="B3309" s="1">
        <v>93.0</v>
      </c>
      <c r="C3309" s="1">
        <v>4063.0</v>
      </c>
      <c r="D3309" s="1" t="s">
        <v>1160</v>
      </c>
      <c r="E3309" s="1" t="s">
        <v>70</v>
      </c>
      <c r="F3309" s="1" t="s">
        <v>5546</v>
      </c>
      <c r="G3309" s="1" t="s">
        <v>14</v>
      </c>
      <c r="H3309" s="1">
        <v>4000000.0</v>
      </c>
      <c r="I3309" s="1">
        <v>5.2</v>
      </c>
      <c r="J3309" s="1">
        <f>(IMDB_Movies!$C3309-IMDB_Movies!$H3309)</f>
        <v>-3995937</v>
      </c>
    </row>
    <row r="3310" ht="14.25" customHeight="1">
      <c r="A3310" s="1" t="s">
        <v>5547</v>
      </c>
      <c r="B3310" s="1">
        <v>226.0</v>
      </c>
      <c r="C3310" s="1">
        <v>1.98655278E8</v>
      </c>
      <c r="D3310" s="1" t="s">
        <v>726</v>
      </c>
      <c r="E3310" s="1" t="s">
        <v>70</v>
      </c>
      <c r="F3310" s="1" t="s">
        <v>5548</v>
      </c>
      <c r="G3310" s="1" t="s">
        <v>14</v>
      </c>
      <c r="H3310" s="1">
        <v>3977000.0</v>
      </c>
      <c r="I3310" s="1">
        <v>8.2</v>
      </c>
      <c r="J3310" s="1">
        <f>(IMDB_Movies!$C3310-IMDB_Movies!$H3310)</f>
        <v>194678278</v>
      </c>
    </row>
    <row r="3311" ht="14.25" customHeight="1">
      <c r="A3311" s="1" t="s">
        <v>5549</v>
      </c>
      <c r="B3311" s="1">
        <v>104.0</v>
      </c>
      <c r="C3311" s="1">
        <v>143653.0</v>
      </c>
      <c r="D3311" s="1" t="s">
        <v>586</v>
      </c>
      <c r="E3311" s="1" t="s">
        <v>53</v>
      </c>
      <c r="F3311" s="1" t="s">
        <v>5550</v>
      </c>
      <c r="G3311" s="1" t="s">
        <v>14</v>
      </c>
      <c r="H3311" s="1">
        <v>4000000.0</v>
      </c>
      <c r="I3311" s="1">
        <v>6.0</v>
      </c>
      <c r="J3311" s="1">
        <f>(IMDB_Movies!$C3311-IMDB_Movies!$H3311)</f>
        <v>-3856347</v>
      </c>
    </row>
    <row r="3312" ht="14.25" customHeight="1">
      <c r="A3312" s="1" t="s">
        <v>5551</v>
      </c>
      <c r="B3312" s="1">
        <v>152.0</v>
      </c>
      <c r="C3312" s="1">
        <v>14873.0</v>
      </c>
      <c r="D3312" s="1" t="s">
        <v>5552</v>
      </c>
      <c r="E3312" s="1" t="s">
        <v>43</v>
      </c>
      <c r="F3312" s="1" t="s">
        <v>5553</v>
      </c>
      <c r="G3312" s="1" t="s">
        <v>14</v>
      </c>
      <c r="H3312" s="1">
        <v>3800000.0</v>
      </c>
      <c r="I3312" s="1">
        <v>6.8</v>
      </c>
      <c r="J3312" s="1">
        <f>(IMDB_Movies!$C3312-IMDB_Movies!$H3312)</f>
        <v>-3785127</v>
      </c>
    </row>
    <row r="3313" ht="14.25" customHeight="1">
      <c r="A3313" s="1" t="s">
        <v>5554</v>
      </c>
      <c r="B3313" s="1">
        <v>107.0</v>
      </c>
      <c r="C3313" s="1">
        <v>8000000.0</v>
      </c>
      <c r="D3313" s="1" t="s">
        <v>5555</v>
      </c>
      <c r="E3313" s="1" t="s">
        <v>53</v>
      </c>
      <c r="F3313" s="1" t="s">
        <v>5556</v>
      </c>
      <c r="G3313" s="1" t="s">
        <v>14</v>
      </c>
      <c r="H3313" s="1">
        <v>3768785.0</v>
      </c>
      <c r="I3313" s="1">
        <v>7.0</v>
      </c>
      <c r="J3313" s="1">
        <f>(IMDB_Movies!$C3313-IMDB_Movies!$H3313)</f>
        <v>4231215</v>
      </c>
    </row>
    <row r="3314" ht="14.25" customHeight="1">
      <c r="A3314" s="1" t="s">
        <v>5557</v>
      </c>
      <c r="B3314" s="1">
        <v>95.0</v>
      </c>
      <c r="C3314" s="1">
        <v>37606.0</v>
      </c>
      <c r="D3314" s="1" t="s">
        <v>3004</v>
      </c>
      <c r="E3314" s="1" t="s">
        <v>57</v>
      </c>
      <c r="F3314" s="1" t="s">
        <v>5558</v>
      </c>
      <c r="G3314" s="1" t="s">
        <v>14</v>
      </c>
      <c r="H3314" s="1">
        <v>3500000.0</v>
      </c>
      <c r="I3314" s="1">
        <v>6.8</v>
      </c>
      <c r="J3314" s="1">
        <f>(IMDB_Movies!$C3314-IMDB_Movies!$H3314)</f>
        <v>-3462394</v>
      </c>
    </row>
    <row r="3315" ht="14.25" customHeight="1">
      <c r="A3315" s="1" t="s">
        <v>5559</v>
      </c>
      <c r="B3315" s="1">
        <v>102.0</v>
      </c>
      <c r="C3315" s="1">
        <v>2956000.0</v>
      </c>
      <c r="D3315" s="1" t="s">
        <v>5560</v>
      </c>
      <c r="E3315" s="1" t="s">
        <v>43</v>
      </c>
      <c r="F3315" s="1" t="s">
        <v>5561</v>
      </c>
      <c r="G3315" s="1" t="s">
        <v>14</v>
      </c>
      <c r="H3315" s="1">
        <v>3700000.0</v>
      </c>
      <c r="I3315" s="1">
        <v>7.1</v>
      </c>
      <c r="J3315" s="1">
        <f>(IMDB_Movies!$C3315-IMDB_Movies!$H3315)</f>
        <v>-744000</v>
      </c>
    </row>
    <row r="3316" ht="14.25" customHeight="1">
      <c r="A3316" s="1" t="s">
        <v>5562</v>
      </c>
      <c r="B3316" s="1">
        <v>99.0</v>
      </c>
      <c r="C3316" s="1">
        <v>19959.0</v>
      </c>
      <c r="D3316" s="1" t="s">
        <v>70</v>
      </c>
      <c r="E3316" s="1" t="s">
        <v>70</v>
      </c>
      <c r="F3316" s="1" t="s">
        <v>5563</v>
      </c>
      <c r="G3316" s="1" t="s">
        <v>14</v>
      </c>
      <c r="H3316" s="1">
        <v>3800000.0</v>
      </c>
      <c r="I3316" s="1">
        <v>6.9</v>
      </c>
      <c r="J3316" s="1">
        <f>(IMDB_Movies!$C3316-IMDB_Movies!$H3316)</f>
        <v>-3780041</v>
      </c>
    </row>
    <row r="3317" ht="14.25" customHeight="1">
      <c r="A3317" s="1" t="s">
        <v>3796</v>
      </c>
      <c r="B3317" s="1">
        <v>109.0</v>
      </c>
      <c r="C3317" s="1">
        <v>2706659.0</v>
      </c>
      <c r="D3317" s="1" t="s">
        <v>917</v>
      </c>
      <c r="E3317" s="1" t="s">
        <v>57</v>
      </c>
      <c r="F3317" s="1" t="s">
        <v>5564</v>
      </c>
      <c r="G3317" s="1" t="s">
        <v>14</v>
      </c>
      <c r="H3317" s="1">
        <v>2000000.0</v>
      </c>
      <c r="I3317" s="1">
        <v>6.9</v>
      </c>
      <c r="J3317" s="1">
        <f>(IMDB_Movies!$C3317-IMDB_Movies!$H3317)</f>
        <v>706659</v>
      </c>
    </row>
    <row r="3318" ht="14.25" customHeight="1">
      <c r="A3318" s="1" t="s">
        <v>4170</v>
      </c>
      <c r="B3318" s="1">
        <v>91.0</v>
      </c>
      <c r="C3318" s="1">
        <v>4.5857453E7</v>
      </c>
      <c r="D3318" s="1" t="s">
        <v>2914</v>
      </c>
      <c r="E3318" s="1" t="s">
        <v>57</v>
      </c>
      <c r="F3318" s="1" t="s">
        <v>5565</v>
      </c>
      <c r="G3318" s="1" t="s">
        <v>14</v>
      </c>
      <c r="H3318" s="1">
        <v>3500000.0</v>
      </c>
      <c r="I3318" s="1">
        <v>7.2</v>
      </c>
      <c r="J3318" s="1">
        <f>(IMDB_Movies!$C3318-IMDB_Movies!$H3318)</f>
        <v>42357453</v>
      </c>
    </row>
    <row r="3319" ht="14.25" customHeight="1">
      <c r="A3319" s="1" t="s">
        <v>5566</v>
      </c>
      <c r="B3319" s="1">
        <v>88.0</v>
      </c>
      <c r="C3319" s="1">
        <v>8.34E7</v>
      </c>
      <c r="D3319" s="1" t="s">
        <v>57</v>
      </c>
      <c r="E3319" s="1" t="s">
        <v>57</v>
      </c>
      <c r="F3319" s="1" t="s">
        <v>5567</v>
      </c>
      <c r="G3319" s="1" t="s">
        <v>14</v>
      </c>
      <c r="H3319" s="1">
        <v>3500000.0</v>
      </c>
      <c r="I3319" s="1">
        <v>7.8</v>
      </c>
      <c r="J3319" s="1">
        <f>(IMDB_Movies!$C3319-IMDB_Movies!$H3319)</f>
        <v>79900000</v>
      </c>
    </row>
    <row r="3320" ht="14.25" customHeight="1">
      <c r="A3320" s="1" t="s">
        <v>1090</v>
      </c>
      <c r="B3320" s="1">
        <v>97.0</v>
      </c>
      <c r="C3320" s="1">
        <v>2.79E7</v>
      </c>
      <c r="D3320" s="1" t="s">
        <v>917</v>
      </c>
      <c r="E3320" s="1" t="s">
        <v>57</v>
      </c>
      <c r="F3320" s="1" t="s">
        <v>5568</v>
      </c>
      <c r="G3320" s="1" t="s">
        <v>14</v>
      </c>
      <c r="H3320" s="1">
        <v>3500000.0</v>
      </c>
      <c r="I3320" s="1">
        <v>7.3</v>
      </c>
      <c r="J3320" s="1">
        <f>(IMDB_Movies!$C3320-IMDB_Movies!$H3320)</f>
        <v>24400000</v>
      </c>
    </row>
    <row r="3321" ht="14.25" customHeight="1">
      <c r="A3321" s="1" t="s">
        <v>955</v>
      </c>
      <c r="B3321" s="1">
        <v>97.0</v>
      </c>
      <c r="C3321" s="1">
        <v>2.79E7</v>
      </c>
      <c r="D3321" s="1" t="s">
        <v>790</v>
      </c>
      <c r="E3321" s="1" t="s">
        <v>62</v>
      </c>
      <c r="F3321" s="1" t="s">
        <v>5569</v>
      </c>
      <c r="G3321" s="1" t="s">
        <v>14</v>
      </c>
      <c r="H3321" s="1">
        <v>3500000.0</v>
      </c>
      <c r="I3321" s="1">
        <v>7.5</v>
      </c>
      <c r="J3321" s="1">
        <f>(IMDB_Movies!$C3321-IMDB_Movies!$H3321)</f>
        <v>24400000</v>
      </c>
    </row>
    <row r="3322" ht="14.25" customHeight="1">
      <c r="A3322" s="1" t="s">
        <v>5570</v>
      </c>
      <c r="B3322" s="1">
        <v>85.0</v>
      </c>
      <c r="C3322" s="1">
        <v>1.4E7</v>
      </c>
      <c r="D3322" s="1" t="s">
        <v>2672</v>
      </c>
      <c r="E3322" s="1" t="s">
        <v>57</v>
      </c>
      <c r="F3322" s="1" t="s">
        <v>5571</v>
      </c>
      <c r="G3322" s="1" t="s">
        <v>14</v>
      </c>
      <c r="H3322" s="1">
        <v>3500000.0</v>
      </c>
      <c r="I3322" s="1">
        <v>6.0</v>
      </c>
      <c r="J3322" s="1">
        <f>(IMDB_Movies!$C3322-IMDB_Movies!$H3322)</f>
        <v>10500000</v>
      </c>
    </row>
    <row r="3323" ht="14.25" customHeight="1">
      <c r="A3323" s="1" t="s">
        <v>5572</v>
      </c>
      <c r="B3323" s="1">
        <v>92.0</v>
      </c>
      <c r="C3323" s="1">
        <v>2.5138292E7</v>
      </c>
      <c r="D3323" s="1" t="s">
        <v>2133</v>
      </c>
      <c r="E3323" s="1" t="s">
        <v>82</v>
      </c>
      <c r="F3323" s="1" t="s">
        <v>5573</v>
      </c>
      <c r="G3323" s="1" t="s">
        <v>14</v>
      </c>
      <c r="H3323" s="1">
        <v>3500000.0</v>
      </c>
      <c r="I3323" s="1">
        <v>6.8</v>
      </c>
      <c r="J3323" s="1">
        <f>(IMDB_Movies!$C3323-IMDB_Movies!$H3323)</f>
        <v>21638292</v>
      </c>
    </row>
    <row r="3324" ht="14.25" customHeight="1">
      <c r="A3324" s="1" t="s">
        <v>5574</v>
      </c>
      <c r="B3324" s="1">
        <v>93.0</v>
      </c>
      <c r="C3324" s="1">
        <v>1.0305534E7</v>
      </c>
      <c r="D3324" s="1" t="s">
        <v>57</v>
      </c>
      <c r="E3324" s="1" t="s">
        <v>57</v>
      </c>
      <c r="F3324" s="1" t="s">
        <v>5575</v>
      </c>
      <c r="G3324" s="1" t="s">
        <v>14</v>
      </c>
      <c r="H3324" s="1">
        <v>3500000.0</v>
      </c>
      <c r="I3324" s="1">
        <v>3.9</v>
      </c>
      <c r="J3324" s="1">
        <f>(IMDB_Movies!$C3324-IMDB_Movies!$H3324)</f>
        <v>6805534</v>
      </c>
    </row>
    <row r="3325" ht="14.25" customHeight="1">
      <c r="A3325" s="1" t="s">
        <v>5576</v>
      </c>
      <c r="B3325" s="1">
        <v>96.0</v>
      </c>
      <c r="C3325" s="1">
        <v>9449219.0</v>
      </c>
      <c r="D3325" s="1" t="s">
        <v>545</v>
      </c>
      <c r="E3325" s="1" t="s">
        <v>57</v>
      </c>
      <c r="F3325" s="1" t="s">
        <v>5577</v>
      </c>
      <c r="G3325" s="1" t="s">
        <v>14</v>
      </c>
      <c r="H3325" s="1">
        <v>3500000.0</v>
      </c>
      <c r="I3325" s="1">
        <v>6.1</v>
      </c>
      <c r="J3325" s="1">
        <f>(IMDB_Movies!$C3325-IMDB_Movies!$H3325)</f>
        <v>5949219</v>
      </c>
    </row>
    <row r="3326" ht="14.25" customHeight="1">
      <c r="A3326" s="1" t="s">
        <v>440</v>
      </c>
      <c r="B3326" s="1">
        <v>105.0</v>
      </c>
      <c r="C3326" s="1">
        <v>6390032.0</v>
      </c>
      <c r="D3326" s="1" t="s">
        <v>586</v>
      </c>
      <c r="E3326" s="1" t="s">
        <v>53</v>
      </c>
      <c r="F3326" s="1" t="s">
        <v>5578</v>
      </c>
      <c r="G3326" s="1" t="s">
        <v>14</v>
      </c>
      <c r="H3326" s="1">
        <v>3500000.0</v>
      </c>
      <c r="I3326" s="1">
        <v>7.5</v>
      </c>
      <c r="J3326" s="1">
        <f>(IMDB_Movies!$C3326-IMDB_Movies!$H3326)</f>
        <v>2890032</v>
      </c>
    </row>
    <row r="3327" ht="14.25" customHeight="1">
      <c r="A3327" s="1" t="s">
        <v>5579</v>
      </c>
      <c r="B3327" s="1">
        <v>129.0</v>
      </c>
      <c r="C3327" s="1">
        <v>2.0167424E7</v>
      </c>
      <c r="D3327" s="1" t="s">
        <v>719</v>
      </c>
      <c r="E3327" s="1" t="s">
        <v>70</v>
      </c>
      <c r="F3327" s="1" t="s">
        <v>5580</v>
      </c>
      <c r="G3327" s="1" t="s">
        <v>164</v>
      </c>
      <c r="H3327" s="1">
        <v>2000000.0</v>
      </c>
      <c r="I3327" s="1">
        <v>8.2</v>
      </c>
      <c r="J3327" s="1">
        <f>(IMDB_Movies!$C3327-IMDB_Movies!$H3327)</f>
        <v>18167424</v>
      </c>
    </row>
    <row r="3328" ht="14.25" customHeight="1">
      <c r="A3328" s="1" t="s">
        <v>45</v>
      </c>
      <c r="B3328" s="1">
        <v>37.0</v>
      </c>
      <c r="C3328" s="1">
        <v>5923044.0</v>
      </c>
      <c r="D3328" s="1" t="s">
        <v>2672</v>
      </c>
      <c r="E3328" s="1" t="s">
        <v>57</v>
      </c>
      <c r="F3328" s="1" t="s">
        <v>5581</v>
      </c>
      <c r="G3328" s="1" t="s">
        <v>14</v>
      </c>
      <c r="H3328" s="1">
        <v>3600000.0</v>
      </c>
      <c r="I3328" s="1">
        <v>7.8</v>
      </c>
      <c r="J3328" s="1">
        <f>(IMDB_Movies!$C3328-IMDB_Movies!$H3328)</f>
        <v>2323044</v>
      </c>
    </row>
    <row r="3329" ht="14.25" customHeight="1">
      <c r="A3329" s="1" t="s">
        <v>5582</v>
      </c>
      <c r="B3329" s="1">
        <v>81.0</v>
      </c>
      <c r="C3329" s="1">
        <v>3293258.0</v>
      </c>
      <c r="D3329" s="1" t="s">
        <v>5583</v>
      </c>
      <c r="E3329" s="1" t="s">
        <v>12</v>
      </c>
      <c r="F3329" s="1" t="s">
        <v>5584</v>
      </c>
      <c r="G3329" s="1" t="s">
        <v>14</v>
      </c>
      <c r="H3329" s="1">
        <v>3000000.0</v>
      </c>
      <c r="I3329" s="1">
        <v>5.2</v>
      </c>
      <c r="J3329" s="1">
        <f>(IMDB_Movies!$C3329-IMDB_Movies!$H3329)</f>
        <v>293258</v>
      </c>
    </row>
    <row r="3330" ht="14.25" customHeight="1">
      <c r="A3330" s="1" t="s">
        <v>5585</v>
      </c>
      <c r="B3330" s="1">
        <v>106.0</v>
      </c>
      <c r="C3330" s="1">
        <v>886410.0</v>
      </c>
      <c r="D3330" s="1" t="s">
        <v>2197</v>
      </c>
      <c r="E3330" s="1" t="s">
        <v>70</v>
      </c>
      <c r="F3330" s="1" t="s">
        <v>5586</v>
      </c>
      <c r="G3330" s="1" t="s">
        <v>164</v>
      </c>
      <c r="H3330" s="1">
        <v>3500000.0</v>
      </c>
      <c r="I3330" s="1">
        <v>6.8</v>
      </c>
      <c r="J3330" s="1">
        <f>(IMDB_Movies!$C3330-IMDB_Movies!$H3330)</f>
        <v>-2613590</v>
      </c>
    </row>
    <row r="3331" ht="14.25" customHeight="1">
      <c r="A3331" s="1" t="s">
        <v>5587</v>
      </c>
      <c r="B3331" s="1">
        <v>103.0</v>
      </c>
      <c r="C3331" s="1">
        <v>252652.0</v>
      </c>
      <c r="D3331" s="1" t="s">
        <v>5588</v>
      </c>
      <c r="E3331" s="1" t="s">
        <v>57</v>
      </c>
      <c r="F3331" s="1" t="s">
        <v>5589</v>
      </c>
      <c r="G3331" s="1" t="s">
        <v>147</v>
      </c>
      <c r="H3331" s="1">
        <v>1.99E7</v>
      </c>
      <c r="I3331" s="1">
        <v>7.0</v>
      </c>
      <c r="J3331" s="1">
        <f>(IMDB_Movies!$C3331-IMDB_Movies!$H3331)</f>
        <v>-19647348</v>
      </c>
    </row>
    <row r="3332" ht="14.25" customHeight="1">
      <c r="A3332" s="1" t="s">
        <v>5590</v>
      </c>
      <c r="B3332" s="1">
        <v>101.0</v>
      </c>
      <c r="C3332" s="1">
        <v>220234.0</v>
      </c>
      <c r="D3332" s="1" t="s">
        <v>631</v>
      </c>
      <c r="E3332" s="1" t="s">
        <v>57</v>
      </c>
      <c r="F3332" s="1" t="s">
        <v>5591</v>
      </c>
      <c r="G3332" s="1" t="s">
        <v>14</v>
      </c>
      <c r="H3332" s="1">
        <v>3500000.0</v>
      </c>
      <c r="I3332" s="1">
        <v>6.5</v>
      </c>
      <c r="J3332" s="1">
        <f>(IMDB_Movies!$C3332-IMDB_Movies!$H3332)</f>
        <v>-3279766</v>
      </c>
    </row>
    <row r="3333" ht="14.25" customHeight="1">
      <c r="A3333" s="1" t="s">
        <v>5592</v>
      </c>
      <c r="B3333" s="1">
        <v>98.0</v>
      </c>
      <c r="C3333" s="1">
        <v>101228.0</v>
      </c>
      <c r="D3333" s="1" t="s">
        <v>917</v>
      </c>
      <c r="E3333" s="1" t="s">
        <v>57</v>
      </c>
      <c r="F3333" s="1" t="s">
        <v>5593</v>
      </c>
      <c r="G3333" s="1" t="s">
        <v>14</v>
      </c>
      <c r="H3333" s="1">
        <v>3500000.0</v>
      </c>
      <c r="I3333" s="1">
        <v>6.4</v>
      </c>
      <c r="J3333" s="1">
        <f>(IMDB_Movies!$C3333-IMDB_Movies!$H3333)</f>
        <v>-3398772</v>
      </c>
    </row>
    <row r="3334" ht="14.25" customHeight="1">
      <c r="A3334" s="1" t="s">
        <v>1770</v>
      </c>
      <c r="B3334" s="1">
        <v>91.0</v>
      </c>
      <c r="C3334" s="1">
        <v>96793.0</v>
      </c>
      <c r="D3334" s="1" t="s">
        <v>548</v>
      </c>
      <c r="E3334" s="1" t="s">
        <v>12</v>
      </c>
      <c r="F3334" s="1" t="s">
        <v>5594</v>
      </c>
      <c r="G3334" s="1" t="s">
        <v>14</v>
      </c>
      <c r="H3334" s="1">
        <v>3500000.0</v>
      </c>
      <c r="I3334" s="1">
        <v>5.3</v>
      </c>
      <c r="J3334" s="1">
        <f>(IMDB_Movies!$C3334-IMDB_Movies!$H3334)</f>
        <v>-3403207</v>
      </c>
    </row>
    <row r="3335" ht="14.25" customHeight="1">
      <c r="A3335" s="1" t="s">
        <v>5595</v>
      </c>
      <c r="B3335" s="1">
        <v>105.0</v>
      </c>
      <c r="C3335" s="1">
        <v>123777.0</v>
      </c>
      <c r="D3335" s="1" t="s">
        <v>5596</v>
      </c>
      <c r="E3335" s="1" t="s">
        <v>12</v>
      </c>
      <c r="F3335" s="1" t="s">
        <v>5597</v>
      </c>
      <c r="G3335" s="1" t="s">
        <v>14</v>
      </c>
      <c r="H3335" s="1">
        <v>3500000.0</v>
      </c>
      <c r="I3335" s="1">
        <v>4.7</v>
      </c>
      <c r="J3335" s="1">
        <f>(IMDB_Movies!$C3335-IMDB_Movies!$H3335)</f>
        <v>-3376223</v>
      </c>
    </row>
    <row r="3336" ht="14.25" customHeight="1">
      <c r="A3336" s="1" t="s">
        <v>5598</v>
      </c>
      <c r="B3336" s="1">
        <v>100.0</v>
      </c>
      <c r="C3336" s="1">
        <v>29233.0</v>
      </c>
      <c r="D3336" s="1" t="s">
        <v>66</v>
      </c>
      <c r="E3336" s="1" t="s">
        <v>66</v>
      </c>
      <c r="F3336" s="1" t="s">
        <v>5599</v>
      </c>
      <c r="G3336" s="1" t="s">
        <v>14</v>
      </c>
      <c r="H3336" s="1">
        <v>3500000.0</v>
      </c>
      <c r="I3336" s="1">
        <v>7.0</v>
      </c>
      <c r="J3336" s="1">
        <f>(IMDB_Movies!$C3336-IMDB_Movies!$H3336)</f>
        <v>-3470767</v>
      </c>
    </row>
    <row r="3337" ht="14.25" customHeight="1">
      <c r="A3337" s="1" t="s">
        <v>5600</v>
      </c>
      <c r="B3337" s="1">
        <v>80.0</v>
      </c>
      <c r="C3337" s="1">
        <v>7.7413017E7</v>
      </c>
      <c r="D3337" s="1" t="s">
        <v>66</v>
      </c>
      <c r="E3337" s="1" t="s">
        <v>66</v>
      </c>
      <c r="F3337" s="1" t="s">
        <v>5601</v>
      </c>
      <c r="G3337" s="1" t="s">
        <v>90</v>
      </c>
      <c r="H3337" s="1">
        <v>8000000.0</v>
      </c>
      <c r="I3337" s="1">
        <v>7.6</v>
      </c>
      <c r="J3337" s="1">
        <f>(IMDB_Movies!$C3337-IMDB_Movies!$H3337)</f>
        <v>69413017</v>
      </c>
    </row>
    <row r="3338" ht="14.25" customHeight="1">
      <c r="A3338" s="1" t="s">
        <v>3658</v>
      </c>
      <c r="B3338" s="1">
        <v>107.0</v>
      </c>
      <c r="C3338" s="1">
        <v>5354039.0</v>
      </c>
      <c r="D3338" s="1" t="s">
        <v>1264</v>
      </c>
      <c r="E3338" s="1" t="s">
        <v>53</v>
      </c>
      <c r="F3338" s="1" t="s">
        <v>5602</v>
      </c>
      <c r="G3338" s="1" t="s">
        <v>14</v>
      </c>
      <c r="H3338" s="1">
        <v>3500000.0</v>
      </c>
      <c r="I3338" s="1">
        <v>7.1</v>
      </c>
      <c r="J3338" s="1">
        <f>(IMDB_Movies!$C3338-IMDB_Movies!$H3338)</f>
        <v>1854039</v>
      </c>
    </row>
    <row r="3339" ht="14.25" customHeight="1">
      <c r="A3339" s="1" t="s">
        <v>5603</v>
      </c>
      <c r="B3339" s="1">
        <v>92.0</v>
      </c>
      <c r="C3339" s="1">
        <v>2926565.0</v>
      </c>
      <c r="D3339" s="1" t="s">
        <v>917</v>
      </c>
      <c r="E3339" s="1" t="s">
        <v>57</v>
      </c>
      <c r="F3339" s="1" t="s">
        <v>5604</v>
      </c>
      <c r="G3339" s="1" t="s">
        <v>14</v>
      </c>
      <c r="H3339" s="1">
        <v>3000000.0</v>
      </c>
      <c r="I3339" s="1">
        <v>6.5</v>
      </c>
      <c r="J3339" s="1">
        <f>(IMDB_Movies!$C3339-IMDB_Movies!$H3339)</f>
        <v>-73435</v>
      </c>
    </row>
    <row r="3340" ht="14.25" customHeight="1">
      <c r="A3340" s="1" t="s">
        <v>5605</v>
      </c>
      <c r="B3340" s="1">
        <v>107.0</v>
      </c>
      <c r="C3340" s="1">
        <v>1.3092E7</v>
      </c>
      <c r="D3340" s="1" t="s">
        <v>2099</v>
      </c>
      <c r="E3340" s="1" t="s">
        <v>70</v>
      </c>
      <c r="F3340" s="1" t="s">
        <v>5606</v>
      </c>
      <c r="G3340" s="1" t="s">
        <v>14</v>
      </c>
      <c r="H3340" s="1">
        <v>3300000.0</v>
      </c>
      <c r="I3340" s="1">
        <v>8.5</v>
      </c>
      <c r="J3340" s="1">
        <f>(IMDB_Movies!$C3340-IMDB_Movies!$H3340)</f>
        <v>9792000</v>
      </c>
    </row>
    <row r="3341" ht="14.25" customHeight="1">
      <c r="A3341" s="1" t="s">
        <v>3053</v>
      </c>
      <c r="B3341" s="1">
        <v>135.0</v>
      </c>
      <c r="C3341" s="1">
        <v>7563397.0</v>
      </c>
      <c r="D3341" s="1" t="s">
        <v>723</v>
      </c>
      <c r="E3341" s="1" t="s">
        <v>62</v>
      </c>
      <c r="F3341" s="1" t="s">
        <v>5607</v>
      </c>
      <c r="G3341" s="1" t="s">
        <v>153</v>
      </c>
      <c r="H3341" s="1">
        <v>3300000.0</v>
      </c>
      <c r="I3341" s="1">
        <v>8.7</v>
      </c>
      <c r="J3341" s="1">
        <f>(IMDB_Movies!$C3341-IMDB_Movies!$H3341)</f>
        <v>4263397</v>
      </c>
    </row>
    <row r="3342" ht="14.25" customHeight="1">
      <c r="A3342" s="1" t="s">
        <v>5608</v>
      </c>
      <c r="B3342" s="1">
        <v>99.0</v>
      </c>
      <c r="C3342" s="1">
        <v>104257.0</v>
      </c>
      <c r="D3342" s="1" t="s">
        <v>2535</v>
      </c>
      <c r="E3342" s="1" t="s">
        <v>57</v>
      </c>
      <c r="F3342" s="1" t="s">
        <v>5609</v>
      </c>
      <c r="G3342" s="1" t="s">
        <v>14</v>
      </c>
      <c r="H3342" s="1">
        <v>2200000.0</v>
      </c>
      <c r="I3342" s="1">
        <v>7.1</v>
      </c>
      <c r="J3342" s="1">
        <f>(IMDB_Movies!$C3342-IMDB_Movies!$H3342)</f>
        <v>-2095743</v>
      </c>
    </row>
    <row r="3343" ht="14.25" customHeight="1">
      <c r="A3343" s="1" t="s">
        <v>4994</v>
      </c>
      <c r="B3343" s="1">
        <v>115.0</v>
      </c>
      <c r="C3343" s="1">
        <v>610968.0</v>
      </c>
      <c r="D3343" s="1" t="s">
        <v>70</v>
      </c>
      <c r="E3343" s="1" t="s">
        <v>70</v>
      </c>
      <c r="F3343" s="1" t="s">
        <v>5610</v>
      </c>
      <c r="G3343" s="1" t="s">
        <v>67</v>
      </c>
      <c r="H3343" s="1">
        <v>3800000.0</v>
      </c>
      <c r="I3343" s="1">
        <v>8.3</v>
      </c>
      <c r="J3343" s="1">
        <f>(IMDB_Movies!$C3343-IMDB_Movies!$H3343)</f>
        <v>-3189032</v>
      </c>
    </row>
    <row r="3344" ht="14.25" customHeight="1">
      <c r="A3344" s="1" t="s">
        <v>3648</v>
      </c>
      <c r="B3344" s="1">
        <v>91.0</v>
      </c>
      <c r="C3344" s="1">
        <v>8108247.0</v>
      </c>
      <c r="D3344" s="1" t="s">
        <v>129</v>
      </c>
      <c r="E3344" s="1" t="s">
        <v>70</v>
      </c>
      <c r="F3344" s="1" t="s">
        <v>5611</v>
      </c>
      <c r="G3344" s="1" t="s">
        <v>14</v>
      </c>
      <c r="H3344" s="1">
        <v>3300000.0</v>
      </c>
      <c r="I3344" s="1">
        <v>7.4</v>
      </c>
      <c r="J3344" s="1">
        <f>(IMDB_Movies!$C3344-IMDB_Movies!$H3344)</f>
        <v>4808247</v>
      </c>
    </row>
    <row r="3345" ht="14.25" customHeight="1">
      <c r="A3345" s="1" t="s">
        <v>5612</v>
      </c>
      <c r="B3345" s="1">
        <v>92.0</v>
      </c>
      <c r="C3345" s="1">
        <v>7680.0</v>
      </c>
      <c r="D3345" s="1" t="s">
        <v>129</v>
      </c>
      <c r="E3345" s="1" t="s">
        <v>70</v>
      </c>
      <c r="F3345" s="1" t="s">
        <v>5613</v>
      </c>
      <c r="G3345" s="1" t="s">
        <v>14</v>
      </c>
      <c r="H3345" s="1">
        <v>2000000.0</v>
      </c>
      <c r="I3345" s="1">
        <v>6.4</v>
      </c>
      <c r="J3345" s="1">
        <f>(IMDB_Movies!$C3345-IMDB_Movies!$H3345)</f>
        <v>-1992320</v>
      </c>
    </row>
    <row r="3346" ht="14.25" customHeight="1">
      <c r="A3346" s="1" t="s">
        <v>5614</v>
      </c>
      <c r="B3346" s="1">
        <v>101.0</v>
      </c>
      <c r="C3346" s="1">
        <v>6517198.0</v>
      </c>
      <c r="D3346" s="1" t="s">
        <v>723</v>
      </c>
      <c r="E3346" s="1" t="s">
        <v>62</v>
      </c>
      <c r="F3346" s="1" t="s">
        <v>5615</v>
      </c>
      <c r="G3346" s="1" t="s">
        <v>164</v>
      </c>
      <c r="H3346" s="1">
        <v>3000000.0</v>
      </c>
      <c r="I3346" s="1">
        <v>7.5</v>
      </c>
      <c r="J3346" s="1">
        <f>(IMDB_Movies!$C3346-IMDB_Movies!$H3346)</f>
        <v>3517198</v>
      </c>
    </row>
    <row r="3347" ht="14.25" customHeight="1">
      <c r="A3347" s="1" t="s">
        <v>5512</v>
      </c>
      <c r="B3347" s="1">
        <v>105.0</v>
      </c>
      <c r="C3347" s="1">
        <v>5776314.0</v>
      </c>
      <c r="D3347" s="1" t="s">
        <v>545</v>
      </c>
      <c r="E3347" s="1" t="s">
        <v>57</v>
      </c>
      <c r="F3347" s="1" t="s">
        <v>5616</v>
      </c>
      <c r="G3347" s="1" t="s">
        <v>14</v>
      </c>
      <c r="H3347" s="1">
        <v>3200000.0</v>
      </c>
      <c r="I3347" s="1">
        <v>7.2</v>
      </c>
      <c r="J3347" s="1">
        <f>(IMDB_Movies!$C3347-IMDB_Movies!$H3347)</f>
        <v>2576314</v>
      </c>
    </row>
    <row r="3348" ht="14.25" customHeight="1">
      <c r="A3348" s="1" t="s">
        <v>1800</v>
      </c>
      <c r="B3348" s="1">
        <v>109.0</v>
      </c>
      <c r="C3348" s="1">
        <v>1.416E8</v>
      </c>
      <c r="D3348" s="1" t="s">
        <v>57</v>
      </c>
      <c r="E3348" s="1" t="s">
        <v>57</v>
      </c>
      <c r="F3348" s="1" t="s">
        <v>5617</v>
      </c>
      <c r="G3348" s="1" t="s">
        <v>14</v>
      </c>
      <c r="H3348" s="1">
        <v>3000000.0</v>
      </c>
      <c r="I3348" s="1">
        <v>7.6</v>
      </c>
      <c r="J3348" s="1">
        <f>(IMDB_Movies!$C3348-IMDB_Movies!$H3348)</f>
        <v>138600000</v>
      </c>
    </row>
    <row r="3349" ht="14.25" customHeight="1">
      <c r="A3349" s="1" t="s">
        <v>5039</v>
      </c>
      <c r="B3349" s="1">
        <v>110.0</v>
      </c>
      <c r="C3349" s="1">
        <v>5.11E7</v>
      </c>
      <c r="D3349" s="1" t="s">
        <v>19</v>
      </c>
      <c r="E3349" s="1" t="s">
        <v>12</v>
      </c>
      <c r="F3349" s="1" t="s">
        <v>5618</v>
      </c>
      <c r="G3349" s="1" t="s">
        <v>14</v>
      </c>
      <c r="H3349" s="1">
        <v>3000000.0</v>
      </c>
      <c r="I3349" s="1">
        <v>7.8</v>
      </c>
      <c r="J3349" s="1">
        <f>(IMDB_Movies!$C3349-IMDB_Movies!$H3349)</f>
        <v>48100000</v>
      </c>
    </row>
    <row r="3350" ht="14.25" customHeight="1">
      <c r="A3350" s="1" t="s">
        <v>1815</v>
      </c>
      <c r="B3350" s="1">
        <v>94.0</v>
      </c>
      <c r="C3350" s="1">
        <v>1.6501785E7</v>
      </c>
      <c r="D3350" s="1" t="s">
        <v>70</v>
      </c>
      <c r="E3350" s="1" t="s">
        <v>70</v>
      </c>
      <c r="F3350" s="1" t="s">
        <v>5619</v>
      </c>
      <c r="G3350" s="1" t="s">
        <v>14</v>
      </c>
      <c r="H3350" s="1">
        <v>3500000.0</v>
      </c>
      <c r="I3350" s="1">
        <v>8.2</v>
      </c>
      <c r="J3350" s="1">
        <f>(IMDB_Movies!$C3350-IMDB_Movies!$H3350)</f>
        <v>13001785</v>
      </c>
    </row>
    <row r="3351" ht="14.25" customHeight="1">
      <c r="A3351" s="1" t="s">
        <v>1744</v>
      </c>
      <c r="B3351" s="1">
        <v>115.0</v>
      </c>
      <c r="C3351" s="1">
        <v>3.8168022E7</v>
      </c>
      <c r="D3351" s="1" t="s">
        <v>5296</v>
      </c>
      <c r="E3351" s="1" t="s">
        <v>57</v>
      </c>
      <c r="F3351" s="1" t="s">
        <v>5620</v>
      </c>
      <c r="G3351" s="1" t="s">
        <v>14</v>
      </c>
      <c r="H3351" s="1">
        <v>3000000.0</v>
      </c>
      <c r="I3351" s="1">
        <v>6.6</v>
      </c>
      <c r="J3351" s="1">
        <f>(IMDB_Movies!$C3351-IMDB_Movies!$H3351)</f>
        <v>35168022</v>
      </c>
    </row>
    <row r="3352" ht="14.25" customHeight="1">
      <c r="A3352" s="1" t="s">
        <v>5621</v>
      </c>
      <c r="B3352" s="1">
        <v>98.0</v>
      </c>
      <c r="C3352" s="1">
        <v>8.4749884E7</v>
      </c>
      <c r="D3352" s="1" t="s">
        <v>82</v>
      </c>
      <c r="E3352" s="1" t="s">
        <v>82</v>
      </c>
      <c r="F3352" s="1" t="s">
        <v>5622</v>
      </c>
      <c r="G3352" s="1" t="s">
        <v>14</v>
      </c>
      <c r="H3352" s="1">
        <v>3000000.0</v>
      </c>
      <c r="I3352" s="1">
        <v>5.7</v>
      </c>
      <c r="J3352" s="1">
        <f>(IMDB_Movies!$C3352-IMDB_Movies!$H3352)</f>
        <v>81749884</v>
      </c>
    </row>
    <row r="3353" ht="14.25" customHeight="1">
      <c r="A3353" s="1" t="s">
        <v>2380</v>
      </c>
      <c r="B3353" s="1">
        <v>91.0</v>
      </c>
      <c r="C3353" s="1">
        <v>2.4788807E7</v>
      </c>
      <c r="D3353" s="1" t="s">
        <v>57</v>
      </c>
      <c r="E3353" s="1" t="s">
        <v>57</v>
      </c>
      <c r="F3353" s="1" t="s">
        <v>5623</v>
      </c>
      <c r="G3353" s="1" t="s">
        <v>14</v>
      </c>
      <c r="H3353" s="1">
        <v>3000000.0</v>
      </c>
      <c r="I3353" s="1">
        <v>7.4</v>
      </c>
      <c r="J3353" s="1">
        <f>(IMDB_Movies!$C3353-IMDB_Movies!$H3353)</f>
        <v>21788807</v>
      </c>
    </row>
    <row r="3354" ht="14.25" customHeight="1">
      <c r="A3354" s="1" t="s">
        <v>4858</v>
      </c>
      <c r="B3354" s="1">
        <v>120.0</v>
      </c>
      <c r="C3354" s="1">
        <v>2.1244913E7</v>
      </c>
      <c r="D3354" s="1" t="s">
        <v>5624</v>
      </c>
      <c r="E3354" s="1" t="s">
        <v>62</v>
      </c>
      <c r="F3354" s="1" t="s">
        <v>5625</v>
      </c>
      <c r="G3354" s="1" t="s">
        <v>14</v>
      </c>
      <c r="H3354" s="1">
        <v>4000000.0</v>
      </c>
      <c r="I3354" s="1">
        <v>8.0</v>
      </c>
      <c r="J3354" s="1">
        <f>(IMDB_Movies!$C3354-IMDB_Movies!$H3354)</f>
        <v>17244913</v>
      </c>
    </row>
    <row r="3355" ht="14.25" customHeight="1">
      <c r="A3355" s="1" t="s">
        <v>5626</v>
      </c>
      <c r="B3355" s="1">
        <v>87.0</v>
      </c>
      <c r="C3355" s="1">
        <v>3.0E7</v>
      </c>
      <c r="D3355" s="1" t="s">
        <v>2475</v>
      </c>
      <c r="E3355" s="1" t="s">
        <v>78</v>
      </c>
      <c r="F3355" s="1" t="s">
        <v>5627</v>
      </c>
      <c r="G3355" s="1" t="s">
        <v>14</v>
      </c>
      <c r="H3355" s="1">
        <v>2200000.0</v>
      </c>
      <c r="I3355" s="1">
        <v>5.4</v>
      </c>
      <c r="J3355" s="1">
        <f>(IMDB_Movies!$C3355-IMDB_Movies!$H3355)</f>
        <v>27800000</v>
      </c>
    </row>
    <row r="3356" ht="14.25" customHeight="1">
      <c r="A3356" s="1" t="s">
        <v>3992</v>
      </c>
      <c r="B3356" s="1">
        <v>117.0</v>
      </c>
      <c r="C3356" s="1">
        <v>2.0966644E7</v>
      </c>
      <c r="D3356" s="1" t="s">
        <v>129</v>
      </c>
      <c r="E3356" s="1" t="s">
        <v>70</v>
      </c>
      <c r="F3356" s="1" t="s">
        <v>5628</v>
      </c>
      <c r="G3356" s="1" t="s">
        <v>14</v>
      </c>
      <c r="H3356" s="1">
        <v>3000000.0</v>
      </c>
      <c r="I3356" s="1">
        <v>7.4</v>
      </c>
      <c r="J3356" s="1">
        <f>(IMDB_Movies!$C3356-IMDB_Movies!$H3356)</f>
        <v>17966644</v>
      </c>
    </row>
    <row r="3357" ht="14.25" customHeight="1">
      <c r="A3357" s="1" t="s">
        <v>4631</v>
      </c>
      <c r="B3357" s="1">
        <v>85.0</v>
      </c>
      <c r="C3357" s="1">
        <v>6.442365E7</v>
      </c>
      <c r="D3357" s="1" t="s">
        <v>1506</v>
      </c>
      <c r="E3357" s="1" t="s">
        <v>82</v>
      </c>
      <c r="F3357" s="1" t="s">
        <v>5629</v>
      </c>
      <c r="G3357" s="1" t="s">
        <v>14</v>
      </c>
      <c r="H3357" s="1">
        <v>3000000.0</v>
      </c>
      <c r="I3357" s="1">
        <v>5.7</v>
      </c>
      <c r="J3357" s="1">
        <f>(IMDB_Movies!$C3357-IMDB_Movies!$H3357)</f>
        <v>61423650</v>
      </c>
    </row>
    <row r="3358" ht="14.25" customHeight="1">
      <c r="A3358" s="1" t="s">
        <v>967</v>
      </c>
      <c r="B3358" s="1">
        <v>110.0</v>
      </c>
      <c r="C3358" s="1">
        <v>4.805694E7</v>
      </c>
      <c r="D3358" s="1" t="s">
        <v>2133</v>
      </c>
      <c r="E3358" s="1" t="s">
        <v>82</v>
      </c>
      <c r="F3358" s="1" t="s">
        <v>5630</v>
      </c>
      <c r="G3358" s="1" t="s">
        <v>14</v>
      </c>
      <c r="H3358" s="1">
        <v>3000000.0</v>
      </c>
      <c r="I3358" s="1">
        <v>6.8</v>
      </c>
      <c r="J3358" s="1">
        <f>(IMDB_Movies!$C3358-IMDB_Movies!$H3358)</f>
        <v>45056940</v>
      </c>
    </row>
    <row r="3359" ht="14.25" customHeight="1">
      <c r="A3359" s="1" t="s">
        <v>4159</v>
      </c>
      <c r="B3359" s="1">
        <v>113.0</v>
      </c>
      <c r="C3359" s="1">
        <v>1.9184015E7</v>
      </c>
      <c r="D3359" s="1" t="s">
        <v>5631</v>
      </c>
      <c r="E3359" s="1" t="s">
        <v>53</v>
      </c>
      <c r="F3359" s="1" t="s">
        <v>5632</v>
      </c>
      <c r="G3359" s="1" t="s">
        <v>14</v>
      </c>
      <c r="H3359" s="1">
        <v>3000000.0</v>
      </c>
      <c r="I3359" s="1">
        <v>5.4</v>
      </c>
      <c r="J3359" s="1">
        <f>(IMDB_Movies!$C3359-IMDB_Movies!$H3359)</f>
        <v>16184015</v>
      </c>
    </row>
    <row r="3360" ht="14.25" customHeight="1">
      <c r="A3360" s="1" t="s">
        <v>2393</v>
      </c>
      <c r="B3360" s="1">
        <v>98.0</v>
      </c>
      <c r="C3360" s="1">
        <v>2.4629916E7</v>
      </c>
      <c r="D3360" s="1" t="s">
        <v>4416</v>
      </c>
      <c r="E3360" s="1" t="s">
        <v>57</v>
      </c>
      <c r="F3360" s="1" t="s">
        <v>5633</v>
      </c>
      <c r="G3360" s="1" t="s">
        <v>14</v>
      </c>
      <c r="H3360" s="1">
        <v>3000000.0</v>
      </c>
      <c r="I3360" s="1">
        <v>5.1</v>
      </c>
      <c r="J3360" s="1">
        <f>(IMDB_Movies!$C3360-IMDB_Movies!$H3360)</f>
        <v>21629916</v>
      </c>
    </row>
    <row r="3361" ht="14.25" customHeight="1">
      <c r="A3361" s="1" t="s">
        <v>5634</v>
      </c>
      <c r="B3361" s="1">
        <v>86.0</v>
      </c>
      <c r="C3361" s="1">
        <v>1.9472057E7</v>
      </c>
      <c r="D3361" s="1" t="s">
        <v>2243</v>
      </c>
      <c r="E3361" s="1" t="s">
        <v>82</v>
      </c>
      <c r="F3361" s="1" t="s">
        <v>5635</v>
      </c>
      <c r="G3361" s="1" t="s">
        <v>14</v>
      </c>
      <c r="H3361" s="1">
        <v>3000000.0</v>
      </c>
      <c r="I3361" s="1">
        <v>5.9</v>
      </c>
      <c r="J3361" s="1">
        <f>(IMDB_Movies!$C3361-IMDB_Movies!$H3361)</f>
        <v>16472057</v>
      </c>
    </row>
    <row r="3362" ht="14.25" customHeight="1">
      <c r="A3362" s="1" t="s">
        <v>2968</v>
      </c>
      <c r="B3362" s="1">
        <v>161.0</v>
      </c>
      <c r="C3362" s="1">
        <v>2.72E7</v>
      </c>
      <c r="D3362" s="1" t="s">
        <v>1174</v>
      </c>
      <c r="E3362" s="1" t="s">
        <v>43</v>
      </c>
      <c r="F3362" s="1" t="s">
        <v>5636</v>
      </c>
      <c r="G3362" s="1" t="s">
        <v>14</v>
      </c>
      <c r="H3362" s="1">
        <v>3000000.0</v>
      </c>
      <c r="I3362" s="1">
        <v>8.2</v>
      </c>
      <c r="J3362" s="1">
        <f>(IMDB_Movies!$C3362-IMDB_Movies!$H3362)</f>
        <v>24200000</v>
      </c>
    </row>
    <row r="3363" ht="14.25" customHeight="1">
      <c r="A3363" s="1" t="s">
        <v>1860</v>
      </c>
      <c r="B3363" s="1">
        <v>100.0</v>
      </c>
      <c r="C3363" s="1">
        <v>1.5369573E7</v>
      </c>
      <c r="D3363" s="1" t="s">
        <v>700</v>
      </c>
      <c r="E3363" s="1" t="s">
        <v>43</v>
      </c>
      <c r="F3363" s="1" t="s">
        <v>5637</v>
      </c>
      <c r="G3363" s="1" t="s">
        <v>14</v>
      </c>
      <c r="H3363" s="1">
        <v>3000000.0</v>
      </c>
      <c r="I3363" s="1">
        <v>5.3</v>
      </c>
      <c r="J3363" s="1">
        <f>(IMDB_Movies!$C3363-IMDB_Movies!$H3363)</f>
        <v>12369573</v>
      </c>
    </row>
    <row r="3364" ht="14.25" customHeight="1">
      <c r="A3364" s="1" t="s">
        <v>5638</v>
      </c>
      <c r="B3364" s="1">
        <v>91.0</v>
      </c>
      <c r="C3364" s="1">
        <v>1.5935068E7</v>
      </c>
      <c r="D3364" s="1" t="s">
        <v>3172</v>
      </c>
      <c r="E3364" s="1" t="s">
        <v>78</v>
      </c>
      <c r="F3364" s="1" t="s">
        <v>5639</v>
      </c>
      <c r="G3364" s="1" t="s">
        <v>14</v>
      </c>
      <c r="H3364" s="1">
        <v>2500000.0</v>
      </c>
      <c r="I3364" s="1">
        <v>4.3</v>
      </c>
      <c r="J3364" s="1">
        <f>(IMDB_Movies!$C3364-IMDB_Movies!$H3364)</f>
        <v>13435068</v>
      </c>
    </row>
    <row r="3365" ht="14.25" customHeight="1">
      <c r="A3365" s="1" t="s">
        <v>589</v>
      </c>
      <c r="B3365" s="1">
        <v>100.0</v>
      </c>
      <c r="C3365" s="1">
        <v>1.1694528E7</v>
      </c>
      <c r="D3365" s="1" t="s">
        <v>5640</v>
      </c>
      <c r="E3365" s="1" t="s">
        <v>57</v>
      </c>
      <c r="F3365" s="1" t="s">
        <v>5641</v>
      </c>
      <c r="G3365" s="1" t="s">
        <v>14</v>
      </c>
      <c r="H3365" s="1">
        <v>3000000.0</v>
      </c>
      <c r="I3365" s="1">
        <v>7.2</v>
      </c>
      <c r="J3365" s="1">
        <f>(IMDB_Movies!$C3365-IMDB_Movies!$H3365)</f>
        <v>8694528</v>
      </c>
    </row>
    <row r="3366" ht="14.25" customHeight="1">
      <c r="A3366" s="1" t="s">
        <v>5642</v>
      </c>
      <c r="B3366" s="1">
        <v>84.0</v>
      </c>
      <c r="C3366" s="1">
        <v>1.0017041E7</v>
      </c>
      <c r="D3366" s="1" t="s">
        <v>653</v>
      </c>
      <c r="E3366" s="1" t="s">
        <v>12</v>
      </c>
      <c r="F3366" s="1" t="s">
        <v>5643</v>
      </c>
      <c r="G3366" s="1" t="s">
        <v>14</v>
      </c>
      <c r="H3366" s="1">
        <v>3000000.0</v>
      </c>
      <c r="I3366" s="1">
        <v>5.9</v>
      </c>
      <c r="J3366" s="1">
        <f>(IMDB_Movies!$C3366-IMDB_Movies!$H3366)</f>
        <v>7017041</v>
      </c>
    </row>
    <row r="3367" ht="14.25" customHeight="1">
      <c r="A3367" s="1" t="s">
        <v>5644</v>
      </c>
      <c r="B3367" s="1">
        <v>99.0</v>
      </c>
      <c r="C3367" s="1">
        <v>7059537.0</v>
      </c>
      <c r="D3367" s="1" t="s">
        <v>57</v>
      </c>
      <c r="E3367" s="1" t="s">
        <v>57</v>
      </c>
      <c r="F3367" s="1" t="s">
        <v>5645</v>
      </c>
      <c r="G3367" s="1" t="s">
        <v>14</v>
      </c>
      <c r="H3367" s="1">
        <v>3000000.0</v>
      </c>
      <c r="I3367" s="1">
        <v>3.0</v>
      </c>
      <c r="J3367" s="1">
        <f>(IMDB_Movies!$C3367-IMDB_Movies!$H3367)</f>
        <v>4059537</v>
      </c>
    </row>
    <row r="3368" ht="14.25" customHeight="1">
      <c r="A3368" s="1" t="s">
        <v>2992</v>
      </c>
      <c r="B3368" s="1">
        <v>109.0</v>
      </c>
      <c r="C3368" s="1">
        <v>8114507.0</v>
      </c>
      <c r="D3368" s="1" t="s">
        <v>129</v>
      </c>
      <c r="E3368" s="1" t="s">
        <v>70</v>
      </c>
      <c r="F3368" s="1" t="s">
        <v>5646</v>
      </c>
      <c r="G3368" s="1" t="s">
        <v>14</v>
      </c>
      <c r="H3368" s="1">
        <v>3000000.0</v>
      </c>
      <c r="I3368" s="1">
        <v>7.9</v>
      </c>
      <c r="J3368" s="1">
        <f>(IMDB_Movies!$C3368-IMDB_Movies!$H3368)</f>
        <v>5114507</v>
      </c>
    </row>
    <row r="3369" ht="14.25" customHeight="1">
      <c r="A3369" s="1" t="s">
        <v>5647</v>
      </c>
      <c r="B3369" s="1">
        <v>95.0</v>
      </c>
      <c r="C3369" s="1">
        <v>7888703.0</v>
      </c>
      <c r="D3369" s="1" t="s">
        <v>1000</v>
      </c>
      <c r="E3369" s="1" t="s">
        <v>57</v>
      </c>
      <c r="F3369" s="1" t="s">
        <v>5648</v>
      </c>
      <c r="G3369" s="1" t="s">
        <v>14</v>
      </c>
      <c r="H3369" s="1">
        <v>3000000.0</v>
      </c>
      <c r="I3369" s="1">
        <v>3.2</v>
      </c>
      <c r="J3369" s="1">
        <f>(IMDB_Movies!$C3369-IMDB_Movies!$H3369)</f>
        <v>4888703</v>
      </c>
    </row>
    <row r="3370" ht="14.25" customHeight="1">
      <c r="A3370" s="1" t="s">
        <v>5649</v>
      </c>
      <c r="B3370" s="1">
        <v>97.0</v>
      </c>
      <c r="C3370" s="1">
        <v>7282851.0</v>
      </c>
      <c r="D3370" s="1" t="s">
        <v>1501</v>
      </c>
      <c r="E3370" s="1" t="s">
        <v>12</v>
      </c>
      <c r="F3370" s="1" t="s">
        <v>5650</v>
      </c>
      <c r="G3370" s="1" t="s">
        <v>14</v>
      </c>
      <c r="H3370" s="1">
        <v>3000000.0</v>
      </c>
      <c r="I3370" s="1">
        <v>6.5</v>
      </c>
      <c r="J3370" s="1">
        <f>(IMDB_Movies!$C3370-IMDB_Movies!$H3370)</f>
        <v>4282851</v>
      </c>
    </row>
    <row r="3371" ht="14.25" customHeight="1">
      <c r="A3371" s="1" t="s">
        <v>5651</v>
      </c>
      <c r="B3371" s="1">
        <v>90.0</v>
      </c>
      <c r="C3371" s="1">
        <v>5844929.0</v>
      </c>
      <c r="D3371" s="1" t="s">
        <v>917</v>
      </c>
      <c r="E3371" s="1" t="s">
        <v>57</v>
      </c>
      <c r="F3371" s="1" t="s">
        <v>5652</v>
      </c>
      <c r="G3371" s="1" t="s">
        <v>14</v>
      </c>
      <c r="H3371" s="1">
        <v>3000000.0</v>
      </c>
      <c r="I3371" s="1">
        <v>7.0</v>
      </c>
      <c r="J3371" s="1">
        <f>(IMDB_Movies!$C3371-IMDB_Movies!$H3371)</f>
        <v>2844929</v>
      </c>
    </row>
    <row r="3372" ht="14.25" customHeight="1">
      <c r="A3372" s="1" t="s">
        <v>5653</v>
      </c>
      <c r="B3372" s="1">
        <v>96.0</v>
      </c>
      <c r="C3372" s="1">
        <v>4170647.0</v>
      </c>
      <c r="D3372" s="1" t="s">
        <v>917</v>
      </c>
      <c r="E3372" s="1" t="s">
        <v>57</v>
      </c>
      <c r="F3372" s="1" t="s">
        <v>5654</v>
      </c>
      <c r="G3372" s="1" t="s">
        <v>14</v>
      </c>
      <c r="H3372" s="1">
        <v>1900000.0</v>
      </c>
      <c r="I3372" s="1">
        <v>6.9</v>
      </c>
      <c r="J3372" s="1">
        <f>(IMDB_Movies!$C3372-IMDB_Movies!$H3372)</f>
        <v>2270647</v>
      </c>
    </row>
    <row r="3373" ht="14.25" customHeight="1">
      <c r="A3373" s="1" t="s">
        <v>5655</v>
      </c>
      <c r="B3373" s="1">
        <v>82.0</v>
      </c>
      <c r="C3373" s="1">
        <v>4142507.0</v>
      </c>
      <c r="D3373" s="1" t="s">
        <v>631</v>
      </c>
      <c r="E3373" s="1" t="s">
        <v>57</v>
      </c>
      <c r="F3373" s="1" t="s">
        <v>5656</v>
      </c>
      <c r="G3373" s="1" t="s">
        <v>14</v>
      </c>
      <c r="H3373" s="1">
        <v>3000000.0</v>
      </c>
      <c r="I3373" s="1">
        <v>4.4</v>
      </c>
      <c r="J3373" s="1">
        <f>(IMDB_Movies!$C3373-IMDB_Movies!$H3373)</f>
        <v>1142507</v>
      </c>
    </row>
    <row r="3374" ht="14.25" customHeight="1">
      <c r="A3374" s="1" t="s">
        <v>3338</v>
      </c>
      <c r="B3374" s="1">
        <v>109.0</v>
      </c>
      <c r="C3374" s="1">
        <v>4109095.0</v>
      </c>
      <c r="D3374" s="1" t="s">
        <v>5657</v>
      </c>
      <c r="E3374" s="1" t="s">
        <v>62</v>
      </c>
      <c r="F3374" s="1" t="s">
        <v>5658</v>
      </c>
      <c r="G3374" s="1" t="s">
        <v>14</v>
      </c>
      <c r="H3374" s="1">
        <v>3000000.0</v>
      </c>
      <c r="I3374" s="1">
        <v>6.0</v>
      </c>
      <c r="J3374" s="1">
        <f>(IMDB_Movies!$C3374-IMDB_Movies!$H3374)</f>
        <v>1109095</v>
      </c>
    </row>
    <row r="3375" ht="14.25" customHeight="1">
      <c r="A3375" s="1" t="s">
        <v>5659</v>
      </c>
      <c r="B3375" s="1">
        <v>98.0</v>
      </c>
      <c r="C3375" s="1">
        <v>3902679.0</v>
      </c>
      <c r="D3375" s="1" t="s">
        <v>2475</v>
      </c>
      <c r="E3375" s="1" t="s">
        <v>78</v>
      </c>
      <c r="F3375" s="1" t="s">
        <v>5660</v>
      </c>
      <c r="G3375" s="1" t="s">
        <v>14</v>
      </c>
      <c r="H3375" s="1">
        <v>3000000.0</v>
      </c>
      <c r="I3375" s="1">
        <v>5.3</v>
      </c>
      <c r="J3375" s="1">
        <f>(IMDB_Movies!$C3375-IMDB_Movies!$H3375)</f>
        <v>902679</v>
      </c>
    </row>
    <row r="3376" ht="14.25" customHeight="1">
      <c r="A3376" s="1" t="s">
        <v>5661</v>
      </c>
      <c r="B3376" s="1">
        <v>95.0</v>
      </c>
      <c r="C3376" s="1">
        <v>3559990.0</v>
      </c>
      <c r="D3376" s="1" t="s">
        <v>407</v>
      </c>
      <c r="E3376" s="1" t="s">
        <v>57</v>
      </c>
      <c r="F3376" s="1" t="s">
        <v>5662</v>
      </c>
      <c r="G3376" s="1" t="s">
        <v>14</v>
      </c>
      <c r="H3376" s="1">
        <v>3000000.0</v>
      </c>
      <c r="I3376" s="1">
        <v>5.3</v>
      </c>
      <c r="J3376" s="1">
        <f>(IMDB_Movies!$C3376-IMDB_Movies!$H3376)</f>
        <v>559990</v>
      </c>
    </row>
    <row r="3377" ht="14.25" customHeight="1">
      <c r="A3377" s="1" t="s">
        <v>5663</v>
      </c>
      <c r="B3377" s="1">
        <v>104.0</v>
      </c>
      <c r="C3377" s="1">
        <v>3287435.0</v>
      </c>
      <c r="D3377" s="1" t="s">
        <v>70</v>
      </c>
      <c r="E3377" s="1" t="s">
        <v>70</v>
      </c>
      <c r="F3377" s="1" t="s">
        <v>5664</v>
      </c>
      <c r="G3377" s="1" t="s">
        <v>14</v>
      </c>
      <c r="H3377" s="1">
        <v>4500000.0</v>
      </c>
      <c r="I3377" s="1">
        <v>7.1</v>
      </c>
      <c r="J3377" s="1">
        <f>(IMDB_Movies!$C3377-IMDB_Movies!$H3377)</f>
        <v>-1212565</v>
      </c>
    </row>
    <row r="3378" ht="14.25" customHeight="1">
      <c r="A3378" s="1" t="s">
        <v>5665</v>
      </c>
      <c r="B3378" s="1">
        <v>87.0</v>
      </c>
      <c r="C3378" s="1">
        <v>3071947.0</v>
      </c>
      <c r="D3378" s="1" t="s">
        <v>2026</v>
      </c>
      <c r="E3378" s="1" t="s">
        <v>57</v>
      </c>
      <c r="F3378" s="1" t="s">
        <v>5666</v>
      </c>
      <c r="G3378" s="1" t="s">
        <v>14</v>
      </c>
      <c r="H3378" s="1">
        <v>3500000.0</v>
      </c>
      <c r="I3378" s="1">
        <v>5.4</v>
      </c>
      <c r="J3378" s="1">
        <f>(IMDB_Movies!$C3378-IMDB_Movies!$H3378)</f>
        <v>-428053</v>
      </c>
    </row>
    <row r="3379" ht="14.25" customHeight="1">
      <c r="A3379" s="1" t="s">
        <v>5667</v>
      </c>
      <c r="B3379" s="1">
        <v>108.0</v>
      </c>
      <c r="C3379" s="1">
        <v>2961991.0</v>
      </c>
      <c r="D3379" s="1" t="s">
        <v>586</v>
      </c>
      <c r="E3379" s="1" t="s">
        <v>53</v>
      </c>
      <c r="F3379" s="1" t="s">
        <v>5668</v>
      </c>
      <c r="G3379" s="1" t="s">
        <v>14</v>
      </c>
      <c r="H3379" s="1">
        <v>3300000.0</v>
      </c>
      <c r="I3379" s="1">
        <v>6.9</v>
      </c>
      <c r="J3379" s="1">
        <f>(IMDB_Movies!$C3379-IMDB_Movies!$H3379)</f>
        <v>-338009</v>
      </c>
    </row>
    <row r="3380" ht="14.25" customHeight="1">
      <c r="A3380" s="1" t="s">
        <v>342</v>
      </c>
      <c r="B3380" s="1">
        <v>94.0</v>
      </c>
      <c r="C3380" s="1">
        <v>2912363.0</v>
      </c>
      <c r="D3380" s="1" t="s">
        <v>723</v>
      </c>
      <c r="E3380" s="1" t="s">
        <v>62</v>
      </c>
      <c r="F3380" s="1" t="s">
        <v>5669</v>
      </c>
      <c r="G3380" s="1" t="s">
        <v>177</v>
      </c>
      <c r="H3380" s="1">
        <v>3000000.0</v>
      </c>
      <c r="I3380" s="1">
        <v>7.3</v>
      </c>
      <c r="J3380" s="1">
        <f>(IMDB_Movies!$C3380-IMDB_Movies!$H3380)</f>
        <v>-87637</v>
      </c>
    </row>
    <row r="3381" ht="14.25" customHeight="1">
      <c r="A3381" s="1" t="s">
        <v>5670</v>
      </c>
      <c r="B3381" s="1">
        <v>134.0</v>
      </c>
      <c r="C3381" s="1">
        <v>3000000.0</v>
      </c>
      <c r="D3381" s="1" t="s">
        <v>917</v>
      </c>
      <c r="E3381" s="1" t="s">
        <v>57</v>
      </c>
      <c r="F3381" s="1" t="s">
        <v>5671</v>
      </c>
      <c r="G3381" s="1" t="s">
        <v>14</v>
      </c>
      <c r="H3381" s="1">
        <v>3000000.0</v>
      </c>
      <c r="I3381" s="1">
        <v>7.8</v>
      </c>
      <c r="J3381" s="1">
        <f>(IMDB_Movies!$C3381-IMDB_Movies!$H3381)</f>
        <v>0</v>
      </c>
    </row>
    <row r="3382" ht="14.25" customHeight="1">
      <c r="A3382" s="1" t="s">
        <v>3280</v>
      </c>
      <c r="B3382" s="1">
        <v>89.0</v>
      </c>
      <c r="C3382" s="1">
        <v>2223990.0</v>
      </c>
      <c r="D3382" s="1" t="s">
        <v>5296</v>
      </c>
      <c r="E3382" s="1" t="s">
        <v>57</v>
      </c>
      <c r="F3382" s="1" t="s">
        <v>5672</v>
      </c>
      <c r="G3382" s="1" t="s">
        <v>14</v>
      </c>
      <c r="H3382" s="1">
        <v>3000000.0</v>
      </c>
      <c r="I3382" s="1">
        <v>6.6</v>
      </c>
      <c r="J3382" s="1">
        <f>(IMDB_Movies!$C3382-IMDB_Movies!$H3382)</f>
        <v>-776010</v>
      </c>
    </row>
    <row r="3383" ht="14.25" customHeight="1">
      <c r="A3383" s="1" t="s">
        <v>2389</v>
      </c>
      <c r="B3383" s="1">
        <v>102.0</v>
      </c>
      <c r="C3383" s="1">
        <v>1821983.0</v>
      </c>
      <c r="D3383" s="1" t="s">
        <v>5673</v>
      </c>
      <c r="E3383" s="1" t="s">
        <v>57</v>
      </c>
      <c r="F3383" s="1" t="s">
        <v>5674</v>
      </c>
      <c r="G3383" s="1" t="s">
        <v>14</v>
      </c>
      <c r="H3383" s="1">
        <v>3000000.0</v>
      </c>
      <c r="I3383" s="1">
        <v>5.4</v>
      </c>
      <c r="J3383" s="1">
        <f>(IMDB_Movies!$C3383-IMDB_Movies!$H3383)</f>
        <v>-1178017</v>
      </c>
    </row>
    <row r="3384" ht="14.25" customHeight="1">
      <c r="A3384" s="1" t="s">
        <v>4519</v>
      </c>
      <c r="B3384" s="1">
        <v>120.0</v>
      </c>
      <c r="C3384" s="1">
        <v>2181290.0</v>
      </c>
      <c r="D3384" s="1" t="s">
        <v>719</v>
      </c>
      <c r="E3384" s="1" t="s">
        <v>70</v>
      </c>
      <c r="F3384" s="1" t="s">
        <v>5675</v>
      </c>
      <c r="G3384" s="1" t="s">
        <v>132</v>
      </c>
      <c r="H3384" s="1">
        <v>3000000.0</v>
      </c>
      <c r="I3384" s="1">
        <v>8.4</v>
      </c>
      <c r="J3384" s="1">
        <f>(IMDB_Movies!$C3384-IMDB_Movies!$H3384)</f>
        <v>-818710</v>
      </c>
    </row>
    <row r="3385" ht="14.25" customHeight="1">
      <c r="A3385" s="1" t="s">
        <v>5676</v>
      </c>
      <c r="B3385" s="1">
        <v>110.0</v>
      </c>
      <c r="C3385" s="1">
        <v>2848578.0</v>
      </c>
      <c r="D3385" s="1" t="s">
        <v>2394</v>
      </c>
      <c r="E3385" s="1" t="s">
        <v>70</v>
      </c>
      <c r="F3385" s="1" t="s">
        <v>5677</v>
      </c>
      <c r="G3385" s="1" t="s">
        <v>14</v>
      </c>
      <c r="H3385" s="1">
        <v>3500000.0</v>
      </c>
      <c r="I3385" s="1">
        <v>6.3</v>
      </c>
      <c r="J3385" s="1">
        <f>(IMDB_Movies!$C3385-IMDB_Movies!$H3385)</f>
        <v>-651422</v>
      </c>
    </row>
    <row r="3386" ht="14.25" customHeight="1">
      <c r="A3386" s="1" t="s">
        <v>5678</v>
      </c>
      <c r="B3386" s="1">
        <v>86.0</v>
      </c>
      <c r="C3386" s="1">
        <v>703002.0</v>
      </c>
      <c r="D3386" s="1" t="s">
        <v>646</v>
      </c>
      <c r="E3386" s="1" t="s">
        <v>12</v>
      </c>
      <c r="F3386" s="1" t="s">
        <v>5679</v>
      </c>
      <c r="G3386" s="1" t="s">
        <v>14</v>
      </c>
      <c r="H3386" s="1">
        <v>3000000.0</v>
      </c>
      <c r="I3386" s="1">
        <v>6.1</v>
      </c>
      <c r="J3386" s="1">
        <f>(IMDB_Movies!$C3386-IMDB_Movies!$H3386)</f>
        <v>-2296998</v>
      </c>
    </row>
    <row r="3387" ht="14.25" customHeight="1">
      <c r="A3387" s="1" t="s">
        <v>5680</v>
      </c>
      <c r="B3387" s="1">
        <v>101.0</v>
      </c>
      <c r="C3387" s="1">
        <v>3105269.0</v>
      </c>
      <c r="D3387" s="1" t="s">
        <v>795</v>
      </c>
      <c r="E3387" s="1" t="s">
        <v>12</v>
      </c>
      <c r="F3387" s="1" t="s">
        <v>5681</v>
      </c>
      <c r="G3387" s="1" t="s">
        <v>14</v>
      </c>
      <c r="H3387" s="1">
        <v>3000000.0</v>
      </c>
      <c r="I3387" s="1">
        <v>5.0</v>
      </c>
      <c r="J3387" s="1">
        <f>(IMDB_Movies!$C3387-IMDB_Movies!$H3387)</f>
        <v>105269</v>
      </c>
    </row>
    <row r="3388" ht="14.25" customHeight="1">
      <c r="A3388" s="1" t="s">
        <v>5682</v>
      </c>
      <c r="B3388" s="1">
        <v>87.0</v>
      </c>
      <c r="C3388" s="1">
        <v>252726.0</v>
      </c>
      <c r="D3388" s="1" t="s">
        <v>5683</v>
      </c>
      <c r="E3388" s="1" t="s">
        <v>70</v>
      </c>
      <c r="F3388" s="1" t="s">
        <v>5684</v>
      </c>
      <c r="G3388" s="1" t="s">
        <v>4622</v>
      </c>
      <c r="H3388" s="1">
        <v>3000000.0</v>
      </c>
      <c r="I3388" s="1">
        <v>7.2</v>
      </c>
      <c r="J3388" s="1">
        <f>(IMDB_Movies!$C3388-IMDB_Movies!$H3388)</f>
        <v>-2747274</v>
      </c>
    </row>
    <row r="3389" ht="14.25" customHeight="1">
      <c r="A3389" s="1" t="s">
        <v>5685</v>
      </c>
      <c r="B3389" s="1">
        <v>87.0</v>
      </c>
      <c r="C3389" s="1">
        <v>418268.0</v>
      </c>
      <c r="D3389" s="1" t="s">
        <v>631</v>
      </c>
      <c r="E3389" s="1" t="s">
        <v>57</v>
      </c>
      <c r="F3389" s="1" t="s">
        <v>5686</v>
      </c>
      <c r="G3389" s="1" t="s">
        <v>14</v>
      </c>
      <c r="H3389" s="1">
        <v>3000000.0</v>
      </c>
      <c r="I3389" s="1">
        <v>5.3</v>
      </c>
      <c r="J3389" s="1">
        <f>(IMDB_Movies!$C3389-IMDB_Movies!$H3389)</f>
        <v>-2581732</v>
      </c>
    </row>
    <row r="3390" ht="14.25" customHeight="1">
      <c r="A3390" s="1" t="s">
        <v>5687</v>
      </c>
      <c r="B3390" s="1">
        <v>93.0</v>
      </c>
      <c r="C3390" s="1">
        <v>200803.0</v>
      </c>
      <c r="D3390" s="1" t="s">
        <v>57</v>
      </c>
      <c r="E3390" s="1" t="s">
        <v>57</v>
      </c>
      <c r="F3390" s="1" t="s">
        <v>5688</v>
      </c>
      <c r="G3390" s="1" t="s">
        <v>14</v>
      </c>
      <c r="H3390" s="1">
        <v>3000000.0</v>
      </c>
      <c r="I3390" s="1">
        <v>5.3</v>
      </c>
      <c r="J3390" s="1">
        <f>(IMDB_Movies!$C3390-IMDB_Movies!$H3390)</f>
        <v>-2799197</v>
      </c>
    </row>
    <row r="3391" ht="14.25" customHeight="1">
      <c r="A3391" s="1" t="s">
        <v>4533</v>
      </c>
      <c r="B3391" s="1">
        <v>98.0</v>
      </c>
      <c r="C3391" s="1">
        <v>95016.0</v>
      </c>
      <c r="D3391" s="1" t="s">
        <v>1556</v>
      </c>
      <c r="E3391" s="1" t="s">
        <v>57</v>
      </c>
      <c r="F3391" s="1" t="s">
        <v>5689</v>
      </c>
      <c r="G3391" s="1" t="s">
        <v>93</v>
      </c>
      <c r="H3391" s="1">
        <v>2700000.0</v>
      </c>
      <c r="I3391" s="1">
        <v>7.4</v>
      </c>
      <c r="J3391" s="1">
        <f>(IMDB_Movies!$C3391-IMDB_Movies!$H3391)</f>
        <v>-2604984</v>
      </c>
    </row>
    <row r="3392" ht="14.25" customHeight="1">
      <c r="A3392" s="1" t="s">
        <v>5690</v>
      </c>
      <c r="B3392" s="1">
        <v>100.0</v>
      </c>
      <c r="C3392" s="1">
        <v>73678.0</v>
      </c>
      <c r="D3392" s="1" t="s">
        <v>734</v>
      </c>
      <c r="E3392" s="1" t="s">
        <v>70</v>
      </c>
      <c r="F3392" s="1" t="s">
        <v>5691</v>
      </c>
      <c r="G3392" s="1" t="s">
        <v>14</v>
      </c>
      <c r="H3392" s="1">
        <v>3000000.0</v>
      </c>
      <c r="I3392" s="1">
        <v>5.9</v>
      </c>
      <c r="J3392" s="1">
        <f>(IMDB_Movies!$C3392-IMDB_Movies!$H3392)</f>
        <v>-2926322</v>
      </c>
    </row>
    <row r="3393" ht="14.25" customHeight="1">
      <c r="A3393" s="1" t="s">
        <v>5692</v>
      </c>
      <c r="B3393" s="1">
        <v>88.0</v>
      </c>
      <c r="C3393" s="1">
        <v>143000.0</v>
      </c>
      <c r="D3393" s="1" t="s">
        <v>2243</v>
      </c>
      <c r="E3393" s="1" t="s">
        <v>82</v>
      </c>
      <c r="F3393" s="1" t="s">
        <v>5693</v>
      </c>
      <c r="G3393" s="1" t="s">
        <v>14</v>
      </c>
      <c r="H3393" s="1">
        <v>5000000.0</v>
      </c>
      <c r="I3393" s="1">
        <v>4.1</v>
      </c>
      <c r="J3393" s="1">
        <f>(IMDB_Movies!$C3393-IMDB_Movies!$H3393)</f>
        <v>-4857000</v>
      </c>
    </row>
    <row r="3394" ht="14.25" customHeight="1">
      <c r="A3394" s="1" t="s">
        <v>5694</v>
      </c>
      <c r="B3394" s="1">
        <v>97.0</v>
      </c>
      <c r="C3394" s="1">
        <v>39852.0</v>
      </c>
      <c r="D3394" s="1" t="s">
        <v>917</v>
      </c>
      <c r="E3394" s="1" t="s">
        <v>57</v>
      </c>
      <c r="F3394" s="1" t="s">
        <v>5695</v>
      </c>
      <c r="G3394" s="1" t="s">
        <v>14</v>
      </c>
      <c r="H3394" s="1">
        <v>3000000.0</v>
      </c>
      <c r="I3394" s="1">
        <v>6.7</v>
      </c>
      <c r="J3394" s="1">
        <f>(IMDB_Movies!$C3394-IMDB_Movies!$H3394)</f>
        <v>-2960148</v>
      </c>
    </row>
    <row r="3395" ht="14.25" customHeight="1">
      <c r="A3395" s="1" t="s">
        <v>3853</v>
      </c>
      <c r="B3395" s="1">
        <v>122.0</v>
      </c>
      <c r="C3395" s="1">
        <v>22000.0</v>
      </c>
      <c r="D3395" s="1" t="s">
        <v>968</v>
      </c>
      <c r="E3395" s="1" t="s">
        <v>70</v>
      </c>
      <c r="F3395" s="1" t="s">
        <v>5696</v>
      </c>
      <c r="G3395" s="1" t="s">
        <v>14</v>
      </c>
      <c r="H3395" s="1">
        <v>3000000.0</v>
      </c>
      <c r="I3395" s="1">
        <v>5.8</v>
      </c>
      <c r="J3395" s="1">
        <f>(IMDB_Movies!$C3395-IMDB_Movies!$H3395)</f>
        <v>-2978000</v>
      </c>
    </row>
    <row r="3396" ht="14.25" customHeight="1">
      <c r="A3396" s="1" t="s">
        <v>5697</v>
      </c>
      <c r="B3396" s="1">
        <v>96.0</v>
      </c>
      <c r="C3396" s="1">
        <v>5005.0</v>
      </c>
      <c r="D3396" s="1" t="s">
        <v>70</v>
      </c>
      <c r="E3396" s="1" t="s">
        <v>70</v>
      </c>
      <c r="F3396" s="1" t="s">
        <v>5698</v>
      </c>
      <c r="G3396" s="1" t="s">
        <v>14</v>
      </c>
      <c r="H3396" s="1">
        <v>3000000.0</v>
      </c>
      <c r="I3396" s="1">
        <v>5.9</v>
      </c>
      <c r="J3396" s="1">
        <f>(IMDB_Movies!$C3396-IMDB_Movies!$H3396)</f>
        <v>-2994995</v>
      </c>
    </row>
    <row r="3397" ht="14.25" customHeight="1">
      <c r="A3397" s="1" t="s">
        <v>1526</v>
      </c>
      <c r="B3397" s="1">
        <v>113.0</v>
      </c>
      <c r="C3397" s="1">
        <v>5595428.0</v>
      </c>
      <c r="D3397" s="1" t="s">
        <v>70</v>
      </c>
      <c r="E3397" s="1" t="s">
        <v>70</v>
      </c>
      <c r="F3397" s="1" t="s">
        <v>5699</v>
      </c>
      <c r="G3397" s="1" t="s">
        <v>153</v>
      </c>
      <c r="H3397" s="1">
        <v>2900000.0</v>
      </c>
      <c r="I3397" s="1">
        <v>8.0</v>
      </c>
      <c r="J3397" s="1">
        <f>(IMDB_Movies!$C3397-IMDB_Movies!$H3397)</f>
        <v>2695428</v>
      </c>
    </row>
    <row r="3398" ht="14.25" customHeight="1">
      <c r="A3398" s="1" t="s">
        <v>5700</v>
      </c>
      <c r="B3398" s="1">
        <v>105.0</v>
      </c>
      <c r="C3398" s="1">
        <v>3123749.0</v>
      </c>
      <c r="D3398" s="1" t="s">
        <v>631</v>
      </c>
      <c r="E3398" s="1" t="s">
        <v>57</v>
      </c>
      <c r="F3398" s="1" t="s">
        <v>5701</v>
      </c>
      <c r="G3398" s="1" t="s">
        <v>14</v>
      </c>
      <c r="H3398" s="1">
        <v>1500000.0</v>
      </c>
      <c r="I3398" s="1">
        <v>6.5</v>
      </c>
      <c r="J3398" s="1">
        <f>(IMDB_Movies!$C3398-IMDB_Movies!$H3398)</f>
        <v>1623749</v>
      </c>
    </row>
    <row r="3399" ht="14.25" customHeight="1">
      <c r="A3399" s="1" t="s">
        <v>5702</v>
      </c>
      <c r="B3399" s="1">
        <v>93.0</v>
      </c>
      <c r="C3399" s="1">
        <v>100675.0</v>
      </c>
      <c r="D3399" s="1" t="s">
        <v>66</v>
      </c>
      <c r="E3399" s="1" t="s">
        <v>66</v>
      </c>
      <c r="F3399" s="1" t="s">
        <v>5703</v>
      </c>
      <c r="G3399" s="1" t="s">
        <v>14</v>
      </c>
      <c r="H3399" s="1">
        <v>3000000.0</v>
      </c>
      <c r="I3399" s="1">
        <v>6.4</v>
      </c>
      <c r="J3399" s="1">
        <f>(IMDB_Movies!$C3399-IMDB_Movies!$H3399)</f>
        <v>-2899325</v>
      </c>
    </row>
    <row r="3400" ht="14.25" customHeight="1">
      <c r="A3400" s="1" t="s">
        <v>2493</v>
      </c>
      <c r="B3400" s="1">
        <v>89.0</v>
      </c>
      <c r="C3400" s="1">
        <v>3645438.0</v>
      </c>
      <c r="D3400" s="1" t="s">
        <v>82</v>
      </c>
      <c r="E3400" s="1" t="s">
        <v>82</v>
      </c>
      <c r="F3400" s="1" t="s">
        <v>5704</v>
      </c>
      <c r="G3400" s="1" t="s">
        <v>90</v>
      </c>
      <c r="H3400" s="1">
        <v>2200000.0</v>
      </c>
      <c r="I3400" s="1">
        <v>6.8</v>
      </c>
      <c r="J3400" s="1">
        <f>(IMDB_Movies!$C3400-IMDB_Movies!$H3400)</f>
        <v>1445438</v>
      </c>
    </row>
    <row r="3401" ht="14.25" customHeight="1">
      <c r="A3401" s="1" t="s">
        <v>4153</v>
      </c>
      <c r="B3401" s="1">
        <v>116.0</v>
      </c>
      <c r="C3401" s="1">
        <v>2.2201636E7</v>
      </c>
      <c r="D3401" s="1" t="s">
        <v>1900</v>
      </c>
      <c r="E3401" s="1" t="s">
        <v>62</v>
      </c>
      <c r="F3401" s="1" t="s">
        <v>5705</v>
      </c>
      <c r="G3401" s="1" t="s">
        <v>14</v>
      </c>
      <c r="H3401" s="1">
        <v>8000000.0</v>
      </c>
      <c r="I3401" s="1">
        <v>7.4</v>
      </c>
      <c r="J3401" s="1">
        <f>(IMDB_Movies!$C3401-IMDB_Movies!$H3401)</f>
        <v>14201636</v>
      </c>
    </row>
    <row r="3402" ht="14.25" customHeight="1">
      <c r="A3402" s="1" t="s">
        <v>5706</v>
      </c>
      <c r="B3402" s="1">
        <v>120.0</v>
      </c>
      <c r="C3402" s="1">
        <v>2.5E7</v>
      </c>
      <c r="D3402" s="1" t="s">
        <v>3880</v>
      </c>
      <c r="E3402" s="1" t="s">
        <v>57</v>
      </c>
      <c r="F3402" s="1" t="s">
        <v>5707</v>
      </c>
      <c r="G3402" s="1" t="s">
        <v>14</v>
      </c>
      <c r="H3402" s="1">
        <v>2883848.0</v>
      </c>
      <c r="I3402" s="1">
        <v>8.3</v>
      </c>
      <c r="J3402" s="1">
        <f>(IMDB_Movies!$C3402-IMDB_Movies!$H3402)</f>
        <v>22116152</v>
      </c>
    </row>
    <row r="3403" ht="14.25" customHeight="1">
      <c r="A3403" s="1" t="s">
        <v>5708</v>
      </c>
      <c r="B3403" s="1">
        <v>88.0</v>
      </c>
      <c r="C3403" s="1">
        <v>1.9170001E7</v>
      </c>
      <c r="D3403" s="1" t="s">
        <v>82</v>
      </c>
      <c r="E3403" s="1" t="s">
        <v>82</v>
      </c>
      <c r="F3403" s="1" t="s">
        <v>5709</v>
      </c>
      <c r="G3403" s="1" t="s">
        <v>14</v>
      </c>
      <c r="H3403" s="1">
        <v>2800000.0</v>
      </c>
      <c r="I3403" s="1">
        <v>5.3</v>
      </c>
      <c r="J3403" s="1">
        <f>(IMDB_Movies!$C3403-IMDB_Movies!$H3403)</f>
        <v>16370001</v>
      </c>
    </row>
    <row r="3404" ht="14.25" customHeight="1">
      <c r="A3404" s="1" t="s">
        <v>5547</v>
      </c>
      <c r="B3404" s="1">
        <v>102.0</v>
      </c>
      <c r="C3404" s="1">
        <v>2.2202612E7</v>
      </c>
      <c r="D3404" s="1" t="s">
        <v>3187</v>
      </c>
      <c r="E3404" s="1" t="s">
        <v>43</v>
      </c>
      <c r="F3404" s="1" t="s">
        <v>5710</v>
      </c>
      <c r="G3404" s="1" t="s">
        <v>14</v>
      </c>
      <c r="H3404" s="1">
        <v>2800000.0</v>
      </c>
      <c r="I3404" s="1">
        <v>8.1</v>
      </c>
      <c r="J3404" s="1">
        <f>(IMDB_Movies!$C3404-IMDB_Movies!$H3404)</f>
        <v>19402612</v>
      </c>
    </row>
    <row r="3405" ht="14.25" customHeight="1">
      <c r="A3405" s="1" t="s">
        <v>3341</v>
      </c>
      <c r="B3405" s="1">
        <v>106.0</v>
      </c>
      <c r="C3405" s="1">
        <v>8.63E7</v>
      </c>
      <c r="D3405" s="1" t="s">
        <v>57</v>
      </c>
      <c r="E3405" s="1" t="s">
        <v>57</v>
      </c>
      <c r="F3405" s="1" t="s">
        <v>5711</v>
      </c>
      <c r="G3405" s="1" t="s">
        <v>14</v>
      </c>
      <c r="H3405" s="1">
        <v>2800000.0</v>
      </c>
      <c r="I3405" s="1">
        <v>8.0</v>
      </c>
      <c r="J3405" s="1">
        <f>(IMDB_Movies!$C3405-IMDB_Movies!$H3405)</f>
        <v>83500000</v>
      </c>
    </row>
    <row r="3406" ht="14.25" customHeight="1">
      <c r="A3406" s="1" t="s">
        <v>3740</v>
      </c>
      <c r="B3406" s="1">
        <v>95.0</v>
      </c>
      <c r="C3406" s="1">
        <v>952620.0</v>
      </c>
      <c r="D3406" s="1" t="s">
        <v>82</v>
      </c>
      <c r="E3406" s="1" t="s">
        <v>82</v>
      </c>
      <c r="F3406" s="1" t="s">
        <v>5712</v>
      </c>
      <c r="G3406" s="1" t="s">
        <v>14</v>
      </c>
      <c r="H3406" s="1">
        <v>2000000.0</v>
      </c>
      <c r="I3406" s="1">
        <v>5.7</v>
      </c>
      <c r="J3406" s="1">
        <f>(IMDB_Movies!$C3406-IMDB_Movies!$H3406)</f>
        <v>-1047380</v>
      </c>
    </row>
    <row r="3407" ht="14.25" customHeight="1">
      <c r="A3407" s="1" t="s">
        <v>5713</v>
      </c>
      <c r="B3407" s="1">
        <v>113.0</v>
      </c>
      <c r="C3407" s="1">
        <v>9054736.0</v>
      </c>
      <c r="D3407" s="1" t="s">
        <v>70</v>
      </c>
      <c r="E3407" s="1" t="s">
        <v>70</v>
      </c>
      <c r="F3407" s="1" t="s">
        <v>5714</v>
      </c>
      <c r="G3407" s="1" t="s">
        <v>14</v>
      </c>
      <c r="H3407" s="1">
        <v>2700000.0</v>
      </c>
      <c r="I3407" s="1">
        <v>7.1</v>
      </c>
      <c r="J3407" s="1">
        <f>(IMDB_Movies!$C3407-IMDB_Movies!$H3407)</f>
        <v>6354736</v>
      </c>
    </row>
    <row r="3408" ht="14.25" customHeight="1">
      <c r="A3408" s="1" t="s">
        <v>3341</v>
      </c>
      <c r="B3408" s="1">
        <v>93.0</v>
      </c>
      <c r="C3408" s="1">
        <v>1.195E8</v>
      </c>
      <c r="D3408" s="1" t="s">
        <v>2221</v>
      </c>
      <c r="E3408" s="1" t="s">
        <v>57</v>
      </c>
      <c r="F3408" s="1" t="s">
        <v>5715</v>
      </c>
      <c r="G3408" s="1" t="s">
        <v>14</v>
      </c>
      <c r="H3408" s="1">
        <v>2600000.0</v>
      </c>
      <c r="I3408" s="1">
        <v>7.8</v>
      </c>
      <c r="J3408" s="1">
        <f>(IMDB_Movies!$C3408-IMDB_Movies!$H3408)</f>
        <v>116900000</v>
      </c>
    </row>
    <row r="3409" ht="14.25" customHeight="1">
      <c r="A3409" s="1" t="s">
        <v>5716</v>
      </c>
      <c r="B3409" s="1">
        <v>97.0</v>
      </c>
      <c r="C3409" s="1">
        <v>3.26E7</v>
      </c>
      <c r="D3409" s="1" t="s">
        <v>2243</v>
      </c>
      <c r="E3409" s="1" t="s">
        <v>82</v>
      </c>
      <c r="F3409" s="1" t="s">
        <v>5717</v>
      </c>
      <c r="G3409" s="1" t="s">
        <v>14</v>
      </c>
      <c r="H3409" s="1">
        <v>1800000.0</v>
      </c>
      <c r="I3409" s="1">
        <v>5.9</v>
      </c>
      <c r="J3409" s="1">
        <f>(IMDB_Movies!$C3409-IMDB_Movies!$H3409)</f>
        <v>30800000</v>
      </c>
    </row>
    <row r="3410" ht="14.25" customHeight="1">
      <c r="A3410" s="1" t="s">
        <v>3992</v>
      </c>
      <c r="B3410" s="1">
        <v>140.0</v>
      </c>
      <c r="C3410" s="1">
        <v>3130592.0</v>
      </c>
      <c r="D3410" s="1" t="s">
        <v>129</v>
      </c>
      <c r="E3410" s="1" t="s">
        <v>70</v>
      </c>
      <c r="F3410" s="1" t="s">
        <v>5718</v>
      </c>
      <c r="G3410" s="1" t="s">
        <v>14</v>
      </c>
      <c r="H3410" s="1">
        <v>2600000.0</v>
      </c>
      <c r="I3410" s="1">
        <v>7.8</v>
      </c>
      <c r="J3410" s="1">
        <f>(IMDB_Movies!$C3410-IMDB_Movies!$H3410)</f>
        <v>530592</v>
      </c>
    </row>
    <row r="3411" ht="14.25" customHeight="1">
      <c r="A3411" s="1" t="s">
        <v>5719</v>
      </c>
      <c r="B3411" s="1">
        <v>86.0</v>
      </c>
      <c r="C3411" s="1">
        <v>475000.0</v>
      </c>
      <c r="D3411" s="1" t="s">
        <v>1370</v>
      </c>
      <c r="E3411" s="1" t="s">
        <v>57</v>
      </c>
      <c r="F3411" s="1" t="s">
        <v>5720</v>
      </c>
      <c r="G3411" s="1" t="s">
        <v>14</v>
      </c>
      <c r="H3411" s="1">
        <v>2800000.0</v>
      </c>
      <c r="I3411" s="1">
        <v>6.0</v>
      </c>
      <c r="J3411" s="1">
        <f>(IMDB_Movies!$C3411-IMDB_Movies!$H3411)</f>
        <v>-2325000</v>
      </c>
    </row>
    <row r="3412" ht="14.25" customHeight="1">
      <c r="A3412" s="1" t="s">
        <v>5721</v>
      </c>
      <c r="B3412" s="1">
        <v>66.0</v>
      </c>
      <c r="C3412" s="1">
        <v>38108.0</v>
      </c>
      <c r="D3412" s="1" t="s">
        <v>1487</v>
      </c>
      <c r="E3412" s="1" t="s">
        <v>82</v>
      </c>
      <c r="F3412" s="1" t="s">
        <v>5722</v>
      </c>
      <c r="G3412" s="1" t="s">
        <v>164</v>
      </c>
      <c r="H3412" s="1">
        <v>2600000.0</v>
      </c>
      <c r="I3412" s="1">
        <v>7.2</v>
      </c>
      <c r="J3412" s="1">
        <f>(IMDB_Movies!$C3412-IMDB_Movies!$H3412)</f>
        <v>-2561892</v>
      </c>
    </row>
    <row r="3413" ht="14.25" customHeight="1">
      <c r="A3413" s="1" t="s">
        <v>5363</v>
      </c>
      <c r="B3413" s="1">
        <v>86.0</v>
      </c>
      <c r="C3413" s="1">
        <v>4.0041683E7</v>
      </c>
      <c r="D3413" s="1" t="s">
        <v>1000</v>
      </c>
      <c r="E3413" s="1" t="s">
        <v>57</v>
      </c>
      <c r="F3413" s="1" t="s">
        <v>5723</v>
      </c>
      <c r="G3413" s="1" t="s">
        <v>14</v>
      </c>
      <c r="H3413" s="1">
        <v>2500000.0</v>
      </c>
      <c r="I3413" s="1">
        <v>5.1</v>
      </c>
      <c r="J3413" s="1">
        <f>(IMDB_Movies!$C3413-IMDB_Movies!$H3413)</f>
        <v>37541683</v>
      </c>
    </row>
    <row r="3414" ht="14.25" customHeight="1">
      <c r="A3414" s="1" t="s">
        <v>5724</v>
      </c>
      <c r="B3414" s="1">
        <v>87.0</v>
      </c>
      <c r="C3414" s="1">
        <v>3.3349949E7</v>
      </c>
      <c r="D3414" s="1" t="s">
        <v>66</v>
      </c>
      <c r="E3414" s="1" t="s">
        <v>66</v>
      </c>
      <c r="F3414" s="1" t="s">
        <v>5725</v>
      </c>
      <c r="G3414" s="1" t="s">
        <v>14</v>
      </c>
      <c r="H3414" s="1">
        <v>2500000.0</v>
      </c>
      <c r="I3414" s="1">
        <v>5.1</v>
      </c>
      <c r="J3414" s="1">
        <f>(IMDB_Movies!$C3414-IMDB_Movies!$H3414)</f>
        <v>30849949</v>
      </c>
    </row>
    <row r="3415" ht="14.25" customHeight="1">
      <c r="A3415" s="1" t="s">
        <v>2781</v>
      </c>
      <c r="B3415" s="1">
        <v>149.0</v>
      </c>
      <c r="C3415" s="1">
        <v>2.5809813E7</v>
      </c>
      <c r="D3415" s="1" t="s">
        <v>2914</v>
      </c>
      <c r="E3415" s="1" t="s">
        <v>57</v>
      </c>
      <c r="F3415" s="1" t="s">
        <v>5726</v>
      </c>
      <c r="G3415" s="1" t="s">
        <v>14</v>
      </c>
      <c r="H3415" s="1">
        <v>2.6E7</v>
      </c>
      <c r="I3415" s="1">
        <v>6.9</v>
      </c>
      <c r="J3415" s="1">
        <f>(IMDB_Movies!$C3415-IMDB_Movies!$H3415)</f>
        <v>-190187</v>
      </c>
    </row>
    <row r="3416" ht="14.25" customHeight="1">
      <c r="A3416" s="1" t="s">
        <v>5727</v>
      </c>
      <c r="B3416" s="1">
        <v>98.0</v>
      </c>
      <c r="C3416" s="1">
        <v>1.44E7</v>
      </c>
      <c r="D3416" s="1" t="s">
        <v>2362</v>
      </c>
      <c r="E3416" s="1" t="s">
        <v>82</v>
      </c>
      <c r="F3416" s="1" t="s">
        <v>5728</v>
      </c>
      <c r="G3416" s="1" t="s">
        <v>14</v>
      </c>
      <c r="H3416" s="1">
        <v>2500000.0</v>
      </c>
      <c r="I3416" s="1">
        <v>4.6</v>
      </c>
      <c r="J3416" s="1">
        <f>(IMDB_Movies!$C3416-IMDB_Movies!$H3416)</f>
        <v>11900000</v>
      </c>
    </row>
    <row r="3417" ht="14.25" customHeight="1">
      <c r="A3417" s="1" t="s">
        <v>5729</v>
      </c>
      <c r="B3417" s="1">
        <v>75.0</v>
      </c>
      <c r="C3417" s="1">
        <v>3.2230907E7</v>
      </c>
      <c r="D3417" s="1" t="s">
        <v>5296</v>
      </c>
      <c r="E3417" s="1" t="s">
        <v>57</v>
      </c>
      <c r="F3417" s="1" t="s">
        <v>5730</v>
      </c>
      <c r="G3417" s="1" t="s">
        <v>14</v>
      </c>
      <c r="H3417" s="1">
        <v>2500000.0</v>
      </c>
      <c r="I3417" s="1">
        <v>6.7</v>
      </c>
      <c r="J3417" s="1">
        <f>(IMDB_Movies!$C3417-IMDB_Movies!$H3417)</f>
        <v>29730907</v>
      </c>
    </row>
    <row r="3418" ht="14.25" customHeight="1">
      <c r="A3418" s="1" t="s">
        <v>2052</v>
      </c>
      <c r="B3418" s="1">
        <v>104.0</v>
      </c>
      <c r="C3418" s="1">
        <v>6401336.0</v>
      </c>
      <c r="D3418" s="1" t="s">
        <v>70</v>
      </c>
      <c r="E3418" s="1" t="s">
        <v>70</v>
      </c>
      <c r="F3418" s="1" t="s">
        <v>5731</v>
      </c>
      <c r="G3418" s="1" t="s">
        <v>14</v>
      </c>
      <c r="H3418" s="1">
        <v>2500000.0</v>
      </c>
      <c r="I3418" s="1">
        <v>7.1</v>
      </c>
      <c r="J3418" s="1">
        <f>(IMDB_Movies!$C3418-IMDB_Movies!$H3418)</f>
        <v>3901336</v>
      </c>
    </row>
    <row r="3419" ht="14.25" customHeight="1">
      <c r="A3419" s="1" t="s">
        <v>5224</v>
      </c>
      <c r="B3419" s="1">
        <v>102.0</v>
      </c>
      <c r="C3419" s="1">
        <v>2.6781723E7</v>
      </c>
      <c r="D3419" s="1" t="s">
        <v>545</v>
      </c>
      <c r="E3419" s="1" t="s">
        <v>57</v>
      </c>
      <c r="F3419" s="1" t="s">
        <v>5732</v>
      </c>
      <c r="G3419" s="1" t="s">
        <v>14</v>
      </c>
      <c r="H3419" s="1">
        <v>2500000.0</v>
      </c>
      <c r="I3419" s="1">
        <v>7.6</v>
      </c>
      <c r="J3419" s="1">
        <f>(IMDB_Movies!$C3419-IMDB_Movies!$H3419)</f>
        <v>24281723</v>
      </c>
    </row>
    <row r="3420" ht="14.25" customHeight="1">
      <c r="A3420" s="1" t="s">
        <v>2992</v>
      </c>
      <c r="B3420" s="1">
        <v>105.0</v>
      </c>
      <c r="C3420" s="1">
        <v>5400000.0</v>
      </c>
      <c r="D3420" s="1" t="s">
        <v>129</v>
      </c>
      <c r="E3420" s="1" t="s">
        <v>70</v>
      </c>
      <c r="F3420" s="1" t="s">
        <v>5733</v>
      </c>
      <c r="G3420" s="1" t="s">
        <v>14</v>
      </c>
      <c r="H3420" s="1">
        <v>2500000.0</v>
      </c>
      <c r="I3420" s="1">
        <v>8.1</v>
      </c>
      <c r="J3420" s="1">
        <f>(IMDB_Movies!$C3420-IMDB_Movies!$H3420)</f>
        <v>2900000</v>
      </c>
    </row>
    <row r="3421" ht="14.25" customHeight="1">
      <c r="A3421" s="1" t="s">
        <v>5734</v>
      </c>
      <c r="B3421" s="1">
        <v>107.0</v>
      </c>
      <c r="C3421" s="1">
        <v>1282084.0</v>
      </c>
      <c r="D3421" s="1" t="s">
        <v>70</v>
      </c>
      <c r="E3421" s="1" t="s">
        <v>70</v>
      </c>
      <c r="F3421" s="1" t="s">
        <v>5735</v>
      </c>
      <c r="G3421" s="1" t="s">
        <v>14</v>
      </c>
      <c r="H3421" s="1">
        <v>2500000.0</v>
      </c>
      <c r="I3421" s="1">
        <v>7.0</v>
      </c>
      <c r="J3421" s="1">
        <f>(IMDB_Movies!$C3421-IMDB_Movies!$H3421)</f>
        <v>-1217916</v>
      </c>
    </row>
    <row r="3422" ht="14.25" customHeight="1">
      <c r="A3422" s="1" t="s">
        <v>4473</v>
      </c>
      <c r="B3422" s="1">
        <v>89.0</v>
      </c>
      <c r="C3422" s="1">
        <v>3325638.0</v>
      </c>
      <c r="D3422" s="1" t="s">
        <v>5736</v>
      </c>
      <c r="E3422" s="1" t="s">
        <v>57</v>
      </c>
      <c r="F3422" s="1" t="s">
        <v>5737</v>
      </c>
      <c r="G3422" s="1" t="s">
        <v>14</v>
      </c>
      <c r="H3422" s="1">
        <v>2500000.0</v>
      </c>
      <c r="I3422" s="1">
        <v>7.1</v>
      </c>
      <c r="J3422" s="1">
        <f>(IMDB_Movies!$C3422-IMDB_Movies!$H3422)</f>
        <v>825638</v>
      </c>
    </row>
    <row r="3423" ht="14.25" customHeight="1">
      <c r="A3423" s="1" t="s">
        <v>5738</v>
      </c>
      <c r="B3423" s="1">
        <v>106.0</v>
      </c>
      <c r="C3423" s="1">
        <v>395592.0</v>
      </c>
      <c r="D3423" s="1" t="s">
        <v>129</v>
      </c>
      <c r="E3423" s="1" t="s">
        <v>70</v>
      </c>
      <c r="F3423" s="1" t="s">
        <v>5739</v>
      </c>
      <c r="G3423" s="1" t="s">
        <v>14</v>
      </c>
      <c r="H3423" s="1">
        <v>2000000.0</v>
      </c>
      <c r="I3423" s="1">
        <v>7.6</v>
      </c>
      <c r="J3423" s="1">
        <f>(IMDB_Movies!$C3423-IMDB_Movies!$H3423)</f>
        <v>-1604408</v>
      </c>
    </row>
    <row r="3424" ht="14.25" customHeight="1">
      <c r="A3424" s="1" t="s">
        <v>5740</v>
      </c>
      <c r="B3424" s="1">
        <v>95.0</v>
      </c>
      <c r="C3424" s="1">
        <v>6851969.0</v>
      </c>
      <c r="D3424" s="1" t="s">
        <v>545</v>
      </c>
      <c r="E3424" s="1" t="s">
        <v>57</v>
      </c>
      <c r="F3424" s="1" t="s">
        <v>5741</v>
      </c>
      <c r="G3424" s="1" t="s">
        <v>14</v>
      </c>
      <c r="H3424" s="1">
        <v>2500000.0</v>
      </c>
      <c r="I3424" s="1">
        <v>7.1</v>
      </c>
      <c r="J3424" s="1">
        <f>(IMDB_Movies!$C3424-IMDB_Movies!$H3424)</f>
        <v>4351969</v>
      </c>
    </row>
    <row r="3425" ht="14.25" customHeight="1">
      <c r="A3425" s="1" t="s">
        <v>5387</v>
      </c>
      <c r="B3425" s="1">
        <v>34.0</v>
      </c>
      <c r="C3425" s="1">
        <v>333658.0</v>
      </c>
      <c r="D3425" s="1" t="s">
        <v>5742</v>
      </c>
      <c r="E3425" s="1" t="s">
        <v>57</v>
      </c>
      <c r="F3425" s="1" t="s">
        <v>5743</v>
      </c>
      <c r="G3425" s="1" t="s">
        <v>14</v>
      </c>
      <c r="H3425" s="1">
        <v>34000.0</v>
      </c>
      <c r="I3425" s="1">
        <v>7.1</v>
      </c>
      <c r="J3425" s="1">
        <f>(IMDB_Movies!$C3425-IMDB_Movies!$H3425)</f>
        <v>299658</v>
      </c>
    </row>
    <row r="3426" ht="14.25" customHeight="1">
      <c r="A3426" s="1" t="s">
        <v>1307</v>
      </c>
      <c r="B3426" s="1">
        <v>101.0</v>
      </c>
      <c r="C3426" s="1">
        <v>1.2995673E7</v>
      </c>
      <c r="D3426" s="1" t="s">
        <v>5744</v>
      </c>
      <c r="E3426" s="1" t="s">
        <v>57</v>
      </c>
      <c r="F3426" s="1" t="s">
        <v>5745</v>
      </c>
      <c r="G3426" s="1" t="s">
        <v>14</v>
      </c>
      <c r="H3426" s="1">
        <v>2500000.0</v>
      </c>
      <c r="I3426" s="1">
        <v>7.7</v>
      </c>
      <c r="J3426" s="1">
        <f>(IMDB_Movies!$C3426-IMDB_Movies!$H3426)</f>
        <v>10495673</v>
      </c>
    </row>
    <row r="3427" ht="14.25" customHeight="1">
      <c r="A3427" s="1" t="s">
        <v>5746</v>
      </c>
      <c r="B3427" s="1">
        <v>112.0</v>
      </c>
      <c r="C3427" s="1">
        <v>173783.0</v>
      </c>
      <c r="D3427" s="1" t="s">
        <v>66</v>
      </c>
      <c r="E3427" s="1" t="s">
        <v>66</v>
      </c>
      <c r="F3427" s="1" t="s">
        <v>5747</v>
      </c>
      <c r="G3427" s="1" t="s">
        <v>14</v>
      </c>
      <c r="H3427" s="1">
        <v>2500000.0</v>
      </c>
      <c r="I3427" s="1">
        <v>7.6</v>
      </c>
      <c r="J3427" s="1">
        <f>(IMDB_Movies!$C3427-IMDB_Movies!$H3427)</f>
        <v>-2326217</v>
      </c>
    </row>
    <row r="3428" ht="14.25" customHeight="1">
      <c r="A3428" s="1" t="s">
        <v>5748</v>
      </c>
      <c r="B3428" s="1">
        <v>100.0</v>
      </c>
      <c r="C3428" s="1">
        <v>118666.0</v>
      </c>
      <c r="D3428" s="1" t="s">
        <v>70</v>
      </c>
      <c r="E3428" s="1" t="s">
        <v>70</v>
      </c>
      <c r="F3428" s="1" t="s">
        <v>5749</v>
      </c>
      <c r="G3428" s="1" t="s">
        <v>14</v>
      </c>
      <c r="H3428" s="1">
        <v>2500000.0</v>
      </c>
      <c r="I3428" s="1">
        <v>6.6</v>
      </c>
      <c r="J3428" s="1">
        <f>(IMDB_Movies!$C3428-IMDB_Movies!$H3428)</f>
        <v>-2381334</v>
      </c>
    </row>
    <row r="3429" ht="14.25" customHeight="1">
      <c r="A3429" s="1" t="s">
        <v>5750</v>
      </c>
      <c r="B3429" s="1">
        <v>100.0</v>
      </c>
      <c r="C3429" s="1">
        <v>71904.0</v>
      </c>
      <c r="D3429" s="1" t="s">
        <v>1377</v>
      </c>
      <c r="E3429" s="1" t="s">
        <v>57</v>
      </c>
      <c r="F3429" s="1" t="s">
        <v>5751</v>
      </c>
      <c r="G3429" s="1" t="s">
        <v>14</v>
      </c>
      <c r="H3429" s="1">
        <v>2500000.0</v>
      </c>
      <c r="I3429" s="1">
        <v>5.7</v>
      </c>
      <c r="J3429" s="1">
        <f>(IMDB_Movies!$C3429-IMDB_Movies!$H3429)</f>
        <v>-2428096</v>
      </c>
    </row>
    <row r="3430" ht="14.25" customHeight="1">
      <c r="A3430" s="1" t="s">
        <v>5752</v>
      </c>
      <c r="B3430" s="1">
        <v>80.0</v>
      </c>
      <c r="C3430" s="1">
        <v>99851.0</v>
      </c>
      <c r="D3430" s="1" t="s">
        <v>66</v>
      </c>
      <c r="E3430" s="1" t="s">
        <v>66</v>
      </c>
      <c r="F3430" s="1" t="s">
        <v>5753</v>
      </c>
      <c r="G3430" s="1" t="s">
        <v>14</v>
      </c>
      <c r="H3430" s="1">
        <v>2500000.0</v>
      </c>
      <c r="I3430" s="1">
        <v>7.1</v>
      </c>
      <c r="J3430" s="1">
        <f>(IMDB_Movies!$C3430-IMDB_Movies!$H3430)</f>
        <v>-2400149</v>
      </c>
    </row>
    <row r="3431" ht="14.25" customHeight="1">
      <c r="A3431" s="1" t="s">
        <v>5754</v>
      </c>
      <c r="B3431" s="1">
        <v>106.0</v>
      </c>
      <c r="C3431" s="1">
        <v>115504.0</v>
      </c>
      <c r="D3431" s="1" t="s">
        <v>545</v>
      </c>
      <c r="E3431" s="1" t="s">
        <v>57</v>
      </c>
      <c r="F3431" s="1" t="s">
        <v>5755</v>
      </c>
      <c r="G3431" s="1" t="s">
        <v>14</v>
      </c>
      <c r="H3431" s="1">
        <v>1.4E7</v>
      </c>
      <c r="I3431" s="1">
        <v>6.2</v>
      </c>
      <c r="J3431" s="1">
        <f>(IMDB_Movies!$C3431-IMDB_Movies!$H3431)</f>
        <v>-13884496</v>
      </c>
    </row>
    <row r="3432" ht="14.25" customHeight="1">
      <c r="A3432" s="1" t="s">
        <v>4212</v>
      </c>
      <c r="B3432" s="1">
        <v>103.0</v>
      </c>
      <c r="C3432" s="1">
        <v>5725.0</v>
      </c>
      <c r="D3432" s="1" t="s">
        <v>2243</v>
      </c>
      <c r="E3432" s="1" t="s">
        <v>82</v>
      </c>
      <c r="F3432" s="1" t="s">
        <v>5756</v>
      </c>
      <c r="G3432" s="1" t="s">
        <v>93</v>
      </c>
      <c r="H3432" s="1">
        <v>8400000.0</v>
      </c>
      <c r="I3432" s="1">
        <v>6.1</v>
      </c>
      <c r="J3432" s="1">
        <f>(IMDB_Movies!$C3432-IMDB_Movies!$H3432)</f>
        <v>-8394275</v>
      </c>
    </row>
    <row r="3433" ht="14.25" customHeight="1">
      <c r="A3433" s="1" t="s">
        <v>5757</v>
      </c>
      <c r="B3433" s="1">
        <v>90.0</v>
      </c>
      <c r="C3433" s="1">
        <v>75727.0</v>
      </c>
      <c r="D3433" s="1" t="s">
        <v>5024</v>
      </c>
      <c r="E3433" s="1" t="s">
        <v>70</v>
      </c>
      <c r="F3433" s="1" t="s">
        <v>5758</v>
      </c>
      <c r="G3433" s="1" t="s">
        <v>164</v>
      </c>
      <c r="H3433" s="1">
        <v>2500000.0</v>
      </c>
      <c r="I3433" s="1">
        <v>5.9</v>
      </c>
      <c r="J3433" s="1">
        <f>(IMDB_Movies!$C3433-IMDB_Movies!$H3433)</f>
        <v>-2424273</v>
      </c>
    </row>
    <row r="3434" ht="14.25" customHeight="1">
      <c r="A3434" s="1" t="s">
        <v>290</v>
      </c>
      <c r="B3434" s="1">
        <v>96.0</v>
      </c>
      <c r="C3434" s="1">
        <v>322157.0</v>
      </c>
      <c r="D3434" s="1" t="s">
        <v>3004</v>
      </c>
      <c r="E3434" s="1" t="s">
        <v>57</v>
      </c>
      <c r="F3434" s="1" t="s">
        <v>5759</v>
      </c>
      <c r="G3434" s="1" t="s">
        <v>14</v>
      </c>
      <c r="H3434" s="1">
        <v>2500000.0</v>
      </c>
      <c r="I3434" s="1">
        <v>6.8</v>
      </c>
      <c r="J3434" s="1">
        <f>(IMDB_Movies!$C3434-IMDB_Movies!$H3434)</f>
        <v>-2177843</v>
      </c>
    </row>
    <row r="3435" ht="14.25" customHeight="1">
      <c r="A3435" s="1" t="s">
        <v>1744</v>
      </c>
      <c r="B3435" s="1">
        <v>120.0</v>
      </c>
      <c r="C3435" s="1">
        <v>5731103.0</v>
      </c>
      <c r="D3435" s="1" t="s">
        <v>2197</v>
      </c>
      <c r="E3435" s="1" t="s">
        <v>70</v>
      </c>
      <c r="F3435" s="1" t="s">
        <v>5760</v>
      </c>
      <c r="G3435" s="1" t="s">
        <v>14</v>
      </c>
      <c r="H3435" s="1">
        <v>2400000.0</v>
      </c>
      <c r="I3435" s="1">
        <v>6.8</v>
      </c>
      <c r="J3435" s="1">
        <f>(IMDB_Movies!$C3435-IMDB_Movies!$H3435)</f>
        <v>3331103</v>
      </c>
    </row>
    <row r="3436" ht="14.25" customHeight="1">
      <c r="A3436" s="1" t="s">
        <v>5761</v>
      </c>
      <c r="B3436" s="1">
        <v>101.0</v>
      </c>
      <c r="C3436" s="1">
        <v>978908.0</v>
      </c>
      <c r="D3436" s="1" t="s">
        <v>2078</v>
      </c>
      <c r="E3436" s="1" t="s">
        <v>70</v>
      </c>
      <c r="F3436" s="1" t="s">
        <v>5762</v>
      </c>
      <c r="G3436" s="1" t="s">
        <v>14</v>
      </c>
      <c r="H3436" s="1">
        <v>2400000.0</v>
      </c>
      <c r="I3436" s="1">
        <v>5.1</v>
      </c>
      <c r="J3436" s="1">
        <f>(IMDB_Movies!$C3436-IMDB_Movies!$H3436)</f>
        <v>-1421092</v>
      </c>
    </row>
    <row r="3437" ht="14.25" customHeight="1">
      <c r="A3437" s="1" t="s">
        <v>5763</v>
      </c>
      <c r="B3437" s="1">
        <v>101.0</v>
      </c>
      <c r="C3437" s="1">
        <v>327919.0</v>
      </c>
      <c r="D3437" s="1" t="s">
        <v>723</v>
      </c>
      <c r="E3437" s="1" t="s">
        <v>62</v>
      </c>
      <c r="F3437" s="1" t="s">
        <v>5764</v>
      </c>
      <c r="G3437" s="1" t="s">
        <v>14</v>
      </c>
      <c r="H3437" s="1">
        <v>1500000.0</v>
      </c>
      <c r="I3437" s="1">
        <v>7.7</v>
      </c>
      <c r="J3437" s="1">
        <f>(IMDB_Movies!$C3437-IMDB_Movies!$H3437)</f>
        <v>-1172081</v>
      </c>
    </row>
    <row r="3438" ht="14.25" customHeight="1">
      <c r="A3438" s="1" t="s">
        <v>5765</v>
      </c>
      <c r="B3438" s="1">
        <v>105.0</v>
      </c>
      <c r="C3438" s="1">
        <v>178739.0</v>
      </c>
      <c r="D3438" s="1" t="s">
        <v>5445</v>
      </c>
      <c r="E3438" s="1" t="s">
        <v>70</v>
      </c>
      <c r="F3438" s="1" t="s">
        <v>5766</v>
      </c>
      <c r="G3438" s="1" t="s">
        <v>14</v>
      </c>
      <c r="H3438" s="1">
        <v>2450000.0</v>
      </c>
      <c r="I3438" s="1">
        <v>3.9</v>
      </c>
      <c r="J3438" s="1">
        <f>(IMDB_Movies!$C3438-IMDB_Movies!$H3438)</f>
        <v>-2271261</v>
      </c>
    </row>
    <row r="3439" ht="14.25" customHeight="1">
      <c r="A3439" s="1" t="s">
        <v>989</v>
      </c>
      <c r="B3439" s="1">
        <v>120.0</v>
      </c>
      <c r="C3439" s="1">
        <v>7.64E7</v>
      </c>
      <c r="D3439" s="1" t="s">
        <v>990</v>
      </c>
      <c r="E3439" s="1" t="s">
        <v>48</v>
      </c>
      <c r="F3439" s="1" t="s">
        <v>5767</v>
      </c>
      <c r="G3439" s="1" t="s">
        <v>14</v>
      </c>
      <c r="H3439" s="1">
        <v>2280000.0</v>
      </c>
      <c r="I3439" s="1">
        <v>7.8</v>
      </c>
      <c r="J3439" s="1">
        <f>(IMDB_Movies!$C3439-IMDB_Movies!$H3439)</f>
        <v>74120000</v>
      </c>
    </row>
    <row r="3440" ht="14.25" customHeight="1">
      <c r="A3440" s="1" t="s">
        <v>2367</v>
      </c>
      <c r="B3440" s="1">
        <v>91.0</v>
      </c>
      <c r="C3440" s="1">
        <v>3.62E7</v>
      </c>
      <c r="D3440" s="1" t="s">
        <v>2243</v>
      </c>
      <c r="E3440" s="1" t="s">
        <v>82</v>
      </c>
      <c r="F3440" s="1" t="s">
        <v>5768</v>
      </c>
      <c r="G3440" s="1" t="s">
        <v>14</v>
      </c>
      <c r="H3440" s="1">
        <v>4000000.0</v>
      </c>
      <c r="I3440" s="1">
        <v>5.7</v>
      </c>
      <c r="J3440" s="1">
        <f>(IMDB_Movies!$C3440-IMDB_Movies!$H3440)</f>
        <v>32200000</v>
      </c>
    </row>
    <row r="3441" ht="14.25" customHeight="1">
      <c r="A3441" s="1" t="s">
        <v>5769</v>
      </c>
      <c r="B3441" s="1">
        <v>92.0</v>
      </c>
      <c r="C3441" s="1">
        <v>2.13E7</v>
      </c>
      <c r="D3441" s="1" t="s">
        <v>1073</v>
      </c>
      <c r="E3441" s="1" t="s">
        <v>82</v>
      </c>
      <c r="F3441" s="1" t="s">
        <v>5770</v>
      </c>
      <c r="G3441" s="1" t="s">
        <v>14</v>
      </c>
      <c r="H3441" s="1">
        <v>2200000.0</v>
      </c>
      <c r="I3441" s="1">
        <v>4.7</v>
      </c>
      <c r="J3441" s="1">
        <f>(IMDB_Movies!$C3441-IMDB_Movies!$H3441)</f>
        <v>19100000</v>
      </c>
    </row>
    <row r="3442" ht="14.25" customHeight="1">
      <c r="A3442" s="1" t="s">
        <v>5682</v>
      </c>
      <c r="B3442" s="1">
        <v>117.0</v>
      </c>
      <c r="C3442" s="1">
        <v>379643.0</v>
      </c>
      <c r="D3442" s="1" t="s">
        <v>70</v>
      </c>
      <c r="E3442" s="1" t="s">
        <v>70</v>
      </c>
      <c r="F3442" s="1" t="s">
        <v>5771</v>
      </c>
      <c r="G3442" s="1" t="s">
        <v>14</v>
      </c>
      <c r="H3442" s="1">
        <v>2200000.0</v>
      </c>
      <c r="I3442" s="1">
        <v>5.9</v>
      </c>
      <c r="J3442" s="1">
        <f>(IMDB_Movies!$C3442-IMDB_Movies!$H3442)</f>
        <v>-1820357</v>
      </c>
    </row>
    <row r="3443" ht="14.25" customHeight="1">
      <c r="A3443" s="1" t="s">
        <v>5772</v>
      </c>
      <c r="B3443" s="1">
        <v>120.0</v>
      </c>
      <c r="C3443" s="1">
        <v>1.2985267E7</v>
      </c>
      <c r="D3443" s="1" t="s">
        <v>70</v>
      </c>
      <c r="E3443" s="1" t="s">
        <v>70</v>
      </c>
      <c r="F3443" s="1" t="s">
        <v>5773</v>
      </c>
      <c r="G3443" s="1" t="s">
        <v>14</v>
      </c>
      <c r="H3443" s="1">
        <v>2300000.0</v>
      </c>
      <c r="I3443" s="1">
        <v>5.9</v>
      </c>
      <c r="J3443" s="1">
        <f>(IMDB_Movies!$C3443-IMDB_Movies!$H3443)</f>
        <v>10685267</v>
      </c>
    </row>
    <row r="3444" ht="14.25" customHeight="1">
      <c r="A3444" s="1" t="s">
        <v>5774</v>
      </c>
      <c r="B3444" s="1">
        <v>172.0</v>
      </c>
      <c r="C3444" s="1">
        <v>2.365E7</v>
      </c>
      <c r="D3444" s="1" t="s">
        <v>2442</v>
      </c>
      <c r="E3444" s="1" t="s">
        <v>70</v>
      </c>
      <c r="F3444" s="1" t="s">
        <v>5775</v>
      </c>
      <c r="G3444" s="1" t="s">
        <v>14</v>
      </c>
      <c r="H3444" s="1">
        <v>2100000.0</v>
      </c>
      <c r="I3444" s="1">
        <v>8.1</v>
      </c>
      <c r="J3444" s="1">
        <f>(IMDB_Movies!$C3444-IMDB_Movies!$H3444)</f>
        <v>21550000</v>
      </c>
    </row>
    <row r="3445" ht="14.25" customHeight="1">
      <c r="A3445" s="1" t="s">
        <v>5776</v>
      </c>
      <c r="B3445" s="1">
        <v>89.0</v>
      </c>
      <c r="C3445" s="1">
        <v>313436.0</v>
      </c>
      <c r="D3445" s="1" t="s">
        <v>917</v>
      </c>
      <c r="E3445" s="1" t="s">
        <v>57</v>
      </c>
      <c r="F3445" s="1" t="s">
        <v>5777</v>
      </c>
      <c r="G3445" s="1" t="s">
        <v>147</v>
      </c>
      <c r="H3445" s="1">
        <v>1.55E7</v>
      </c>
      <c r="I3445" s="1">
        <v>7.6</v>
      </c>
      <c r="J3445" s="1">
        <f>(IMDB_Movies!$C3445-IMDB_Movies!$H3445)</f>
        <v>-15186564</v>
      </c>
    </row>
    <row r="3446" ht="14.25" customHeight="1">
      <c r="A3446" s="1" t="s">
        <v>5778</v>
      </c>
      <c r="B3446" s="1">
        <v>125.0</v>
      </c>
      <c r="C3446" s="1">
        <v>3330.0</v>
      </c>
      <c r="D3446" s="1" t="s">
        <v>723</v>
      </c>
      <c r="E3446" s="1" t="s">
        <v>62</v>
      </c>
      <c r="F3446" s="1" t="s">
        <v>5779</v>
      </c>
      <c r="G3446" s="1" t="s">
        <v>14</v>
      </c>
      <c r="H3446" s="1">
        <v>2100000.0</v>
      </c>
      <c r="I3446" s="1">
        <v>7.2</v>
      </c>
      <c r="J3446" s="1">
        <f>(IMDB_Movies!$C3446-IMDB_Movies!$H3446)</f>
        <v>-2096670</v>
      </c>
    </row>
    <row r="3447" ht="14.25" customHeight="1">
      <c r="A3447" s="1" t="s">
        <v>4853</v>
      </c>
      <c r="B3447" s="1">
        <v>115.0</v>
      </c>
      <c r="C3447" s="1">
        <v>2.48E7</v>
      </c>
      <c r="D3447" s="1" t="s">
        <v>19</v>
      </c>
      <c r="E3447" s="1" t="s">
        <v>12</v>
      </c>
      <c r="F3447" s="1" t="s">
        <v>5780</v>
      </c>
      <c r="G3447" s="1" t="s">
        <v>14</v>
      </c>
      <c r="H3447" s="1">
        <v>2000000.0</v>
      </c>
      <c r="I3447" s="1">
        <v>7.5</v>
      </c>
      <c r="J3447" s="1">
        <f>(IMDB_Movies!$C3447-IMDB_Movies!$H3447)</f>
        <v>22800000</v>
      </c>
    </row>
    <row r="3448" ht="14.25" customHeight="1">
      <c r="A3448" s="1" t="s">
        <v>5781</v>
      </c>
      <c r="B3448" s="1">
        <v>96.0</v>
      </c>
      <c r="C3448" s="1">
        <v>792966.0</v>
      </c>
      <c r="D3448" s="1" t="s">
        <v>5782</v>
      </c>
      <c r="E3448" s="1" t="s">
        <v>12</v>
      </c>
      <c r="F3448" s="1" t="s">
        <v>5783</v>
      </c>
      <c r="G3448" s="1" t="s">
        <v>14</v>
      </c>
      <c r="H3448" s="1">
        <v>2300000.0</v>
      </c>
      <c r="I3448" s="1">
        <v>5.1</v>
      </c>
      <c r="J3448" s="1">
        <f>(IMDB_Movies!$C3448-IMDB_Movies!$H3448)</f>
        <v>-1507034</v>
      </c>
    </row>
    <row r="3449" ht="14.25" customHeight="1">
      <c r="A3449" s="1" t="s">
        <v>5784</v>
      </c>
      <c r="B3449" s="1">
        <v>100.0</v>
      </c>
      <c r="C3449" s="1">
        <v>1.4673301E7</v>
      </c>
      <c r="D3449" s="1" t="s">
        <v>2133</v>
      </c>
      <c r="E3449" s="1" t="s">
        <v>82</v>
      </c>
      <c r="F3449" s="1" t="s">
        <v>5785</v>
      </c>
      <c r="G3449" s="1" t="s">
        <v>14</v>
      </c>
      <c r="H3449" s="1">
        <v>2000000.0</v>
      </c>
      <c r="I3449" s="1">
        <v>6.9</v>
      </c>
      <c r="J3449" s="1">
        <f>(IMDB_Movies!$C3449-IMDB_Movies!$H3449)</f>
        <v>12673301</v>
      </c>
    </row>
    <row r="3450" ht="14.25" customHeight="1">
      <c r="A3450" s="1" t="s">
        <v>350</v>
      </c>
      <c r="B3450" s="1">
        <v>87.0</v>
      </c>
      <c r="C3450" s="1">
        <v>9003011.0</v>
      </c>
      <c r="D3450" s="1" t="s">
        <v>137</v>
      </c>
      <c r="E3450" s="1" t="s">
        <v>12</v>
      </c>
      <c r="F3450" s="1" t="s">
        <v>5786</v>
      </c>
      <c r="G3450" s="1" t="s">
        <v>14</v>
      </c>
      <c r="H3450" s="1">
        <v>2000000.0</v>
      </c>
      <c r="I3450" s="1">
        <v>7.6</v>
      </c>
      <c r="J3450" s="1">
        <f>(IMDB_Movies!$C3450-IMDB_Movies!$H3450)</f>
        <v>7003011</v>
      </c>
    </row>
    <row r="3451" ht="14.25" customHeight="1">
      <c r="A3451" s="1" t="s">
        <v>5787</v>
      </c>
      <c r="B3451" s="1">
        <v>102.0</v>
      </c>
      <c r="C3451" s="1">
        <v>1.1546543E7</v>
      </c>
      <c r="D3451" s="1" t="s">
        <v>795</v>
      </c>
      <c r="E3451" s="1" t="s">
        <v>12</v>
      </c>
      <c r="F3451" s="1" t="s">
        <v>5788</v>
      </c>
      <c r="G3451" s="1" t="s">
        <v>58</v>
      </c>
      <c r="H3451" s="1">
        <v>2000000.0</v>
      </c>
      <c r="I3451" s="1">
        <v>7.6</v>
      </c>
      <c r="J3451" s="1">
        <f>(IMDB_Movies!$C3451-IMDB_Movies!$H3451)</f>
        <v>9546543</v>
      </c>
    </row>
    <row r="3452" ht="14.25" customHeight="1">
      <c r="A3452" s="1" t="s">
        <v>2783</v>
      </c>
      <c r="B3452" s="1">
        <v>118.0</v>
      </c>
      <c r="C3452" s="1">
        <v>1.1533945E7</v>
      </c>
      <c r="D3452" s="1" t="s">
        <v>4719</v>
      </c>
      <c r="E3452" s="1" t="s">
        <v>53</v>
      </c>
      <c r="F3452" s="1" t="s">
        <v>5789</v>
      </c>
      <c r="G3452" s="1" t="s">
        <v>14</v>
      </c>
      <c r="H3452" s="1">
        <v>2000000.0</v>
      </c>
      <c r="I3452" s="1">
        <v>7.6</v>
      </c>
      <c r="J3452" s="1">
        <f>(IMDB_Movies!$C3452-IMDB_Movies!$H3452)</f>
        <v>9533945</v>
      </c>
    </row>
    <row r="3453" ht="14.25" customHeight="1">
      <c r="A3453" s="1" t="s">
        <v>5790</v>
      </c>
      <c r="B3453" s="1">
        <v>86.0</v>
      </c>
      <c r="C3453" s="1">
        <v>1.255523E7</v>
      </c>
      <c r="D3453" s="1" t="s">
        <v>2078</v>
      </c>
      <c r="E3453" s="1" t="s">
        <v>70</v>
      </c>
      <c r="F3453" s="1" t="s">
        <v>5791</v>
      </c>
      <c r="G3453" s="1" t="s">
        <v>14</v>
      </c>
      <c r="H3453" s="1">
        <v>2000000.0</v>
      </c>
      <c r="I3453" s="1">
        <v>5.3</v>
      </c>
      <c r="J3453" s="1">
        <f>(IMDB_Movies!$C3453-IMDB_Movies!$H3453)</f>
        <v>10555230</v>
      </c>
    </row>
    <row r="3454" ht="14.25" customHeight="1">
      <c r="A3454" s="1" t="s">
        <v>676</v>
      </c>
      <c r="B3454" s="1">
        <v>137.0</v>
      </c>
      <c r="C3454" s="1">
        <v>1.1284657E7</v>
      </c>
      <c r="D3454" s="1" t="s">
        <v>1420</v>
      </c>
      <c r="E3454" s="1" t="s">
        <v>70</v>
      </c>
      <c r="F3454" s="1" t="s">
        <v>5792</v>
      </c>
      <c r="G3454" s="1" t="s">
        <v>93</v>
      </c>
      <c r="H3454" s="1">
        <v>2000000.0</v>
      </c>
      <c r="I3454" s="1">
        <v>8.5</v>
      </c>
      <c r="J3454" s="1">
        <f>(IMDB_Movies!$C3454-IMDB_Movies!$H3454)</f>
        <v>9284657</v>
      </c>
    </row>
    <row r="3455" ht="14.25" customHeight="1">
      <c r="A3455" s="1" t="s">
        <v>5793</v>
      </c>
      <c r="B3455" s="1">
        <v>129.0</v>
      </c>
      <c r="C3455" s="1">
        <v>3.4522221E7</v>
      </c>
      <c r="D3455" s="1" t="s">
        <v>70</v>
      </c>
      <c r="E3455" s="1" t="s">
        <v>70</v>
      </c>
      <c r="F3455" s="1" t="s">
        <v>5794</v>
      </c>
      <c r="G3455" s="1" t="s">
        <v>14</v>
      </c>
      <c r="H3455" s="1">
        <v>2000000.0</v>
      </c>
      <c r="I3455" s="1">
        <v>7.0</v>
      </c>
      <c r="J3455" s="1">
        <f>(IMDB_Movies!$C3455-IMDB_Movies!$H3455)</f>
        <v>32522221</v>
      </c>
    </row>
    <row r="3456" ht="14.25" customHeight="1">
      <c r="A3456" s="1" t="s">
        <v>5795</v>
      </c>
      <c r="B3456" s="1">
        <v>80.0</v>
      </c>
      <c r="C3456" s="1">
        <v>7002255.0</v>
      </c>
      <c r="D3456" s="1" t="s">
        <v>5796</v>
      </c>
      <c r="E3456" s="1" t="s">
        <v>48</v>
      </c>
      <c r="F3456" s="1" t="s">
        <v>5797</v>
      </c>
      <c r="G3456" s="1" t="s">
        <v>90</v>
      </c>
      <c r="H3456" s="1">
        <v>9500000.0</v>
      </c>
      <c r="I3456" s="1">
        <v>7.8</v>
      </c>
      <c r="J3456" s="1">
        <f>(IMDB_Movies!$C3456-IMDB_Movies!$H3456)</f>
        <v>-2497745</v>
      </c>
    </row>
    <row r="3457" ht="14.25" customHeight="1">
      <c r="A3457" s="1" t="s">
        <v>5798</v>
      </c>
      <c r="B3457" s="1">
        <v>89.0</v>
      </c>
      <c r="C3457" s="1">
        <v>6719300.0</v>
      </c>
      <c r="D3457" s="1" t="s">
        <v>917</v>
      </c>
      <c r="E3457" s="1" t="s">
        <v>57</v>
      </c>
      <c r="F3457" s="1" t="s">
        <v>5799</v>
      </c>
      <c r="G3457" s="1" t="s">
        <v>14</v>
      </c>
      <c r="H3457" s="1">
        <v>2000000.0</v>
      </c>
      <c r="I3457" s="1">
        <v>7.2</v>
      </c>
      <c r="J3457" s="1">
        <f>(IMDB_Movies!$C3457-IMDB_Movies!$H3457)</f>
        <v>4719300</v>
      </c>
    </row>
    <row r="3458" ht="14.25" customHeight="1">
      <c r="A3458" s="1" t="s">
        <v>2992</v>
      </c>
      <c r="B3458" s="1">
        <v>80.0</v>
      </c>
      <c r="C3458" s="1">
        <v>5792822.0</v>
      </c>
      <c r="D3458" s="1" t="s">
        <v>129</v>
      </c>
      <c r="E3458" s="1" t="s">
        <v>70</v>
      </c>
      <c r="F3458" s="1" t="s">
        <v>5800</v>
      </c>
      <c r="G3458" s="1" t="s">
        <v>14</v>
      </c>
      <c r="H3458" s="1">
        <v>2700000.0</v>
      </c>
      <c r="I3458" s="1">
        <v>8.0</v>
      </c>
      <c r="J3458" s="1">
        <f>(IMDB_Movies!$C3458-IMDB_Movies!$H3458)</f>
        <v>3092822</v>
      </c>
    </row>
    <row r="3459" ht="14.25" customHeight="1">
      <c r="A3459" s="1" t="s">
        <v>448</v>
      </c>
      <c r="B3459" s="1">
        <v>115.0</v>
      </c>
      <c r="C3459" s="1">
        <v>5383834.0</v>
      </c>
      <c r="D3459" s="1" t="s">
        <v>1420</v>
      </c>
      <c r="E3459" s="1" t="s">
        <v>70</v>
      </c>
      <c r="F3459" s="1" t="s">
        <v>5801</v>
      </c>
      <c r="G3459" s="1" t="s">
        <v>164</v>
      </c>
      <c r="H3459" s="1">
        <v>2000000.0</v>
      </c>
      <c r="I3459" s="1">
        <v>8.1</v>
      </c>
      <c r="J3459" s="1">
        <f>(IMDB_Movies!$C3459-IMDB_Movies!$H3459)</f>
        <v>3383834</v>
      </c>
    </row>
    <row r="3460" ht="14.25" customHeight="1">
      <c r="A3460" s="1" t="s">
        <v>2083</v>
      </c>
      <c r="B3460" s="1">
        <v>100.0</v>
      </c>
      <c r="C3460" s="1">
        <v>4599680.0</v>
      </c>
      <c r="D3460" s="1" t="s">
        <v>70</v>
      </c>
      <c r="E3460" s="1" t="s">
        <v>70</v>
      </c>
      <c r="F3460" s="1" t="s">
        <v>5802</v>
      </c>
      <c r="G3460" s="1" t="s">
        <v>14</v>
      </c>
      <c r="H3460" s="1">
        <v>1500000.0</v>
      </c>
      <c r="I3460" s="1">
        <v>6.8</v>
      </c>
      <c r="J3460" s="1">
        <f>(IMDB_Movies!$C3460-IMDB_Movies!$H3460)</f>
        <v>3099680</v>
      </c>
    </row>
    <row r="3461" ht="14.25" customHeight="1">
      <c r="A3461" s="1" t="s">
        <v>5803</v>
      </c>
      <c r="B3461" s="1">
        <v>100.0</v>
      </c>
      <c r="C3461" s="1">
        <v>6531491.0</v>
      </c>
      <c r="D3461" s="1" t="s">
        <v>70</v>
      </c>
      <c r="E3461" s="1" t="s">
        <v>70</v>
      </c>
      <c r="F3461" s="1" t="s">
        <v>5804</v>
      </c>
      <c r="G3461" s="1" t="s">
        <v>14</v>
      </c>
      <c r="H3461" s="1">
        <v>2000000.0</v>
      </c>
      <c r="I3461" s="1">
        <v>7.2</v>
      </c>
      <c r="J3461" s="1">
        <f>(IMDB_Movies!$C3461-IMDB_Movies!$H3461)</f>
        <v>4531491</v>
      </c>
    </row>
    <row r="3462" ht="14.25" customHeight="1">
      <c r="A3462" s="1" t="s">
        <v>5805</v>
      </c>
      <c r="B3462" s="1">
        <v>91.0</v>
      </c>
      <c r="C3462" s="1">
        <v>3885134.0</v>
      </c>
      <c r="D3462" s="1" t="s">
        <v>917</v>
      </c>
      <c r="E3462" s="1" t="s">
        <v>57</v>
      </c>
      <c r="F3462" s="1" t="s">
        <v>5806</v>
      </c>
      <c r="G3462" s="1" t="s">
        <v>14</v>
      </c>
      <c r="H3462" s="1">
        <v>2000000.0</v>
      </c>
      <c r="I3462" s="1">
        <v>7.4</v>
      </c>
      <c r="J3462" s="1">
        <f>(IMDB_Movies!$C3462-IMDB_Movies!$H3462)</f>
        <v>1885134</v>
      </c>
    </row>
    <row r="3463" ht="14.25" customHeight="1">
      <c r="A3463" s="1" t="s">
        <v>5807</v>
      </c>
      <c r="B3463" s="1">
        <v>96.0</v>
      </c>
      <c r="C3463" s="1">
        <v>3590010.0</v>
      </c>
      <c r="D3463" s="1" t="s">
        <v>2592</v>
      </c>
      <c r="E3463" s="1" t="s">
        <v>70</v>
      </c>
      <c r="F3463" s="1" t="s">
        <v>5808</v>
      </c>
      <c r="G3463" s="1" t="s">
        <v>14</v>
      </c>
      <c r="H3463" s="1">
        <v>2000000.0</v>
      </c>
      <c r="I3463" s="1">
        <v>6.1</v>
      </c>
      <c r="J3463" s="1">
        <f>(IMDB_Movies!$C3463-IMDB_Movies!$H3463)</f>
        <v>1590010</v>
      </c>
    </row>
    <row r="3464" ht="14.25" customHeight="1">
      <c r="A3464" s="1" t="s">
        <v>242</v>
      </c>
      <c r="B3464" s="1">
        <v>116.0</v>
      </c>
      <c r="C3464" s="1">
        <v>3335839.0</v>
      </c>
      <c r="D3464" s="1" t="s">
        <v>224</v>
      </c>
      <c r="E3464" s="1" t="s">
        <v>12</v>
      </c>
      <c r="F3464" s="1" t="s">
        <v>5809</v>
      </c>
      <c r="G3464" s="1" t="s">
        <v>14</v>
      </c>
      <c r="H3464" s="1">
        <v>2000000.0</v>
      </c>
      <c r="I3464" s="1">
        <v>7.0</v>
      </c>
      <c r="J3464" s="1">
        <f>(IMDB_Movies!$C3464-IMDB_Movies!$H3464)</f>
        <v>1335839</v>
      </c>
    </row>
    <row r="3465" ht="14.25" customHeight="1">
      <c r="A3465" s="1" t="s">
        <v>2287</v>
      </c>
      <c r="B3465" s="1">
        <v>97.0</v>
      </c>
      <c r="C3465" s="1">
        <v>2557668.0</v>
      </c>
      <c r="D3465" s="1" t="s">
        <v>790</v>
      </c>
      <c r="E3465" s="1" t="s">
        <v>62</v>
      </c>
      <c r="F3465" s="1" t="s">
        <v>5810</v>
      </c>
      <c r="G3465" s="1" t="s">
        <v>14</v>
      </c>
      <c r="H3465" s="1">
        <v>2000000.0</v>
      </c>
      <c r="I3465" s="1">
        <v>5.3</v>
      </c>
      <c r="J3465" s="1">
        <f>(IMDB_Movies!$C3465-IMDB_Movies!$H3465)</f>
        <v>557668</v>
      </c>
    </row>
    <row r="3466" ht="14.25" customHeight="1">
      <c r="A3466" s="1" t="s">
        <v>580</v>
      </c>
      <c r="B3466" s="1">
        <v>101.0</v>
      </c>
      <c r="C3466" s="1">
        <v>2506446.0</v>
      </c>
      <c r="D3466" s="1" t="s">
        <v>631</v>
      </c>
      <c r="E3466" s="1" t="s">
        <v>57</v>
      </c>
      <c r="F3466" s="1" t="s">
        <v>5811</v>
      </c>
      <c r="G3466" s="1" t="s">
        <v>14</v>
      </c>
      <c r="H3466" s="1">
        <v>2000000.0</v>
      </c>
      <c r="I3466" s="1">
        <v>4.7</v>
      </c>
      <c r="J3466" s="1">
        <f>(IMDB_Movies!$C3466-IMDB_Movies!$H3466)</f>
        <v>506446</v>
      </c>
    </row>
    <row r="3467" ht="14.25" customHeight="1">
      <c r="A3467" s="1" t="s">
        <v>5812</v>
      </c>
      <c r="B3467" s="1">
        <v>98.0</v>
      </c>
      <c r="C3467" s="1">
        <v>7369373.0</v>
      </c>
      <c r="D3467" s="1" t="s">
        <v>1073</v>
      </c>
      <c r="E3467" s="1" t="s">
        <v>82</v>
      </c>
      <c r="F3467" s="1" t="s">
        <v>5813</v>
      </c>
      <c r="G3467" s="1" t="s">
        <v>14</v>
      </c>
      <c r="H3467" s="1">
        <v>2000000.0</v>
      </c>
      <c r="I3467" s="1">
        <v>5.7</v>
      </c>
      <c r="J3467" s="1">
        <f>(IMDB_Movies!$C3467-IMDB_Movies!$H3467)</f>
        <v>5369373</v>
      </c>
    </row>
    <row r="3468" ht="14.25" customHeight="1">
      <c r="A3468" s="1" t="s">
        <v>5228</v>
      </c>
      <c r="B3468" s="1">
        <v>101.0</v>
      </c>
      <c r="C3468" s="1">
        <v>1984378.0</v>
      </c>
      <c r="D3468" s="1" t="s">
        <v>545</v>
      </c>
      <c r="E3468" s="1" t="s">
        <v>57</v>
      </c>
      <c r="F3468" s="1" t="s">
        <v>5814</v>
      </c>
      <c r="G3468" s="1" t="s">
        <v>14</v>
      </c>
      <c r="H3468" s="1">
        <v>2000000.0</v>
      </c>
      <c r="I3468" s="1">
        <v>6.5</v>
      </c>
      <c r="J3468" s="1">
        <f>(IMDB_Movies!$C3468-IMDB_Movies!$H3468)</f>
        <v>-15622</v>
      </c>
    </row>
    <row r="3469" ht="14.25" customHeight="1">
      <c r="A3469" s="1" t="s">
        <v>5815</v>
      </c>
      <c r="B3469" s="1">
        <v>90.0</v>
      </c>
      <c r="C3469" s="1">
        <v>2283276.0</v>
      </c>
      <c r="D3469" s="1" t="s">
        <v>5816</v>
      </c>
      <c r="E3469" s="1" t="s">
        <v>48</v>
      </c>
      <c r="F3469" s="1" t="s">
        <v>5817</v>
      </c>
      <c r="G3469" s="1" t="s">
        <v>97</v>
      </c>
      <c r="H3469" s="1">
        <v>1500000.0</v>
      </c>
      <c r="I3469" s="1">
        <v>8.0</v>
      </c>
      <c r="J3469" s="1">
        <f>(IMDB_Movies!$C3469-IMDB_Movies!$H3469)</f>
        <v>783276</v>
      </c>
    </row>
    <row r="3470" ht="14.25" customHeight="1">
      <c r="A3470" s="1" t="s">
        <v>5818</v>
      </c>
      <c r="B3470" s="1">
        <v>120.0</v>
      </c>
      <c r="C3470" s="1">
        <v>1098224.0</v>
      </c>
      <c r="D3470" s="1" t="s">
        <v>43</v>
      </c>
      <c r="E3470" s="1" t="s">
        <v>43</v>
      </c>
      <c r="F3470" s="1" t="s">
        <v>5819</v>
      </c>
      <c r="G3470" s="1" t="s">
        <v>14</v>
      </c>
      <c r="H3470" s="1">
        <v>2000000.0</v>
      </c>
      <c r="I3470" s="1">
        <v>3.3</v>
      </c>
      <c r="J3470" s="1">
        <f>(IMDB_Movies!$C3470-IMDB_Movies!$H3470)</f>
        <v>-901776</v>
      </c>
    </row>
    <row r="3471" ht="14.25" customHeight="1">
      <c r="A3471" s="1" t="s">
        <v>5598</v>
      </c>
      <c r="B3471" s="1">
        <v>102.0</v>
      </c>
      <c r="C3471" s="1">
        <v>1430185.0</v>
      </c>
      <c r="D3471" s="1" t="s">
        <v>5820</v>
      </c>
      <c r="E3471" s="1" t="s">
        <v>66</v>
      </c>
      <c r="F3471" s="1" t="s">
        <v>5821</v>
      </c>
      <c r="G3471" s="1" t="s">
        <v>14</v>
      </c>
      <c r="H3471" s="1">
        <v>2000000.0</v>
      </c>
      <c r="I3471" s="1">
        <v>8.3</v>
      </c>
      <c r="J3471" s="1">
        <f>(IMDB_Movies!$C3471-IMDB_Movies!$H3471)</f>
        <v>-569815</v>
      </c>
    </row>
    <row r="3472" ht="14.25" customHeight="1">
      <c r="A3472" s="1" t="s">
        <v>5822</v>
      </c>
      <c r="B3472" s="1">
        <v>102.0</v>
      </c>
      <c r="C3472" s="1">
        <v>1477002.0</v>
      </c>
      <c r="D3472" s="1" t="s">
        <v>129</v>
      </c>
      <c r="E3472" s="1" t="s">
        <v>70</v>
      </c>
      <c r="F3472" s="1" t="s">
        <v>5823</v>
      </c>
      <c r="G3472" s="1" t="s">
        <v>14</v>
      </c>
      <c r="H3472" s="1">
        <v>2000000.0</v>
      </c>
      <c r="I3472" s="1">
        <v>6.9</v>
      </c>
      <c r="J3472" s="1">
        <f>(IMDB_Movies!$C3472-IMDB_Movies!$H3472)</f>
        <v>-522998</v>
      </c>
    </row>
    <row r="3473" ht="14.25" customHeight="1">
      <c r="A3473" s="1" t="s">
        <v>5824</v>
      </c>
      <c r="B3473" s="1">
        <v>100.0</v>
      </c>
      <c r="C3473" s="1">
        <v>1134049.0</v>
      </c>
      <c r="D3473" s="1" t="s">
        <v>5825</v>
      </c>
      <c r="E3473" s="1" t="s">
        <v>66</v>
      </c>
      <c r="F3473" s="1" t="s">
        <v>5826</v>
      </c>
      <c r="G3473" s="1" t="s">
        <v>14</v>
      </c>
      <c r="H3473" s="1">
        <v>2000000.0</v>
      </c>
      <c r="I3473" s="1">
        <v>8.1</v>
      </c>
      <c r="J3473" s="1">
        <f>(IMDB_Movies!$C3473-IMDB_Movies!$H3473)</f>
        <v>-865951</v>
      </c>
    </row>
    <row r="3474" ht="14.25" customHeight="1">
      <c r="A3474" s="1" t="s">
        <v>5402</v>
      </c>
      <c r="B3474" s="1">
        <v>89.0</v>
      </c>
      <c r="C3474" s="1">
        <v>653621.0</v>
      </c>
      <c r="D3474" s="1" t="s">
        <v>5827</v>
      </c>
      <c r="E3474" s="1" t="s">
        <v>53</v>
      </c>
      <c r="F3474" s="1" t="s">
        <v>5828</v>
      </c>
      <c r="G3474" s="1" t="s">
        <v>14</v>
      </c>
      <c r="H3474" s="1">
        <v>2000000.0</v>
      </c>
      <c r="I3474" s="1">
        <v>6.8</v>
      </c>
      <c r="J3474" s="1">
        <f>(IMDB_Movies!$C3474-IMDB_Movies!$H3474)</f>
        <v>-1346379</v>
      </c>
    </row>
    <row r="3475" ht="14.25" customHeight="1">
      <c r="A3475" s="1" t="s">
        <v>5829</v>
      </c>
      <c r="B3475" s="1">
        <v>86.0</v>
      </c>
      <c r="C3475" s="1">
        <v>535249.0</v>
      </c>
      <c r="D3475" s="1" t="s">
        <v>57</v>
      </c>
      <c r="E3475" s="1" t="s">
        <v>57</v>
      </c>
      <c r="F3475" s="1" t="s">
        <v>5830</v>
      </c>
      <c r="G3475" s="1" t="s">
        <v>14</v>
      </c>
      <c r="H3475" s="1">
        <v>3400000.0</v>
      </c>
      <c r="I3475" s="1">
        <v>4.6</v>
      </c>
      <c r="J3475" s="1">
        <f>(IMDB_Movies!$C3475-IMDB_Movies!$H3475)</f>
        <v>-2864751</v>
      </c>
    </row>
    <row r="3476" ht="14.25" customHeight="1">
      <c r="A3476" s="1" t="s">
        <v>5831</v>
      </c>
      <c r="B3476" s="1">
        <v>96.0</v>
      </c>
      <c r="C3476" s="1">
        <v>371081.0</v>
      </c>
      <c r="D3476" s="1" t="s">
        <v>917</v>
      </c>
      <c r="E3476" s="1" t="s">
        <v>57</v>
      </c>
      <c r="F3476" s="1" t="s">
        <v>5832</v>
      </c>
      <c r="G3476" s="1" t="s">
        <v>14</v>
      </c>
      <c r="H3476" s="1">
        <v>6000000.0</v>
      </c>
      <c r="I3476" s="1">
        <v>7.0</v>
      </c>
      <c r="J3476" s="1">
        <f>(IMDB_Movies!$C3476-IMDB_Movies!$H3476)</f>
        <v>-5628919</v>
      </c>
    </row>
    <row r="3477" ht="14.25" customHeight="1">
      <c r="A3477" s="1" t="s">
        <v>5833</v>
      </c>
      <c r="B3477" s="1">
        <v>91.0</v>
      </c>
      <c r="C3477" s="1">
        <v>124494.0</v>
      </c>
      <c r="D3477" s="1" t="s">
        <v>5834</v>
      </c>
      <c r="E3477" s="1" t="s">
        <v>12</v>
      </c>
      <c r="F3477" s="1" t="s">
        <v>5835</v>
      </c>
      <c r="G3477" s="1" t="s">
        <v>14</v>
      </c>
      <c r="H3477" s="1">
        <v>2000000.0</v>
      </c>
      <c r="I3477" s="1">
        <v>6.7</v>
      </c>
      <c r="J3477" s="1">
        <f>(IMDB_Movies!$C3477-IMDB_Movies!$H3477)</f>
        <v>-1875506</v>
      </c>
    </row>
    <row r="3478" ht="14.25" customHeight="1">
      <c r="A3478" s="1" t="s">
        <v>5836</v>
      </c>
      <c r="B3478" s="1">
        <v>85.0</v>
      </c>
      <c r="C3478" s="1">
        <v>100669.0</v>
      </c>
      <c r="D3478" s="1" t="s">
        <v>917</v>
      </c>
      <c r="E3478" s="1" t="s">
        <v>57</v>
      </c>
      <c r="F3478" s="1" t="s">
        <v>5837</v>
      </c>
      <c r="G3478" s="1" t="s">
        <v>14</v>
      </c>
      <c r="H3478" s="1">
        <v>3800000.0</v>
      </c>
      <c r="I3478" s="1">
        <v>5.8</v>
      </c>
      <c r="J3478" s="1">
        <f>(IMDB_Movies!$C3478-IMDB_Movies!$H3478)</f>
        <v>-3699331</v>
      </c>
    </row>
    <row r="3479" ht="14.25" customHeight="1">
      <c r="A3479" s="1" t="s">
        <v>214</v>
      </c>
      <c r="B3479" s="1">
        <v>129.0</v>
      </c>
      <c r="C3479" s="1">
        <v>186354.0</v>
      </c>
      <c r="D3479" s="1" t="s">
        <v>70</v>
      </c>
      <c r="E3479" s="1" t="s">
        <v>70</v>
      </c>
      <c r="F3479" s="1" t="s">
        <v>5838</v>
      </c>
      <c r="G3479" s="1" t="s">
        <v>14</v>
      </c>
      <c r="H3479" s="1">
        <v>1.35E7</v>
      </c>
      <c r="I3479" s="1">
        <v>4.5</v>
      </c>
      <c r="J3479" s="1">
        <f>(IMDB_Movies!$C3479-IMDB_Movies!$H3479)</f>
        <v>-13313646</v>
      </c>
    </row>
    <row r="3480" ht="14.25" customHeight="1">
      <c r="A3480" s="1" t="s">
        <v>5839</v>
      </c>
      <c r="B3480" s="1">
        <v>95.0</v>
      </c>
      <c r="C3480" s="1">
        <v>17580.0</v>
      </c>
      <c r="D3480" s="1" t="s">
        <v>70</v>
      </c>
      <c r="E3480" s="1" t="s">
        <v>70</v>
      </c>
      <c r="F3480" s="1" t="s">
        <v>5840</v>
      </c>
      <c r="G3480" s="1" t="s">
        <v>14</v>
      </c>
      <c r="H3480" s="1">
        <v>1500000.0</v>
      </c>
      <c r="I3480" s="1">
        <v>6.2</v>
      </c>
      <c r="J3480" s="1">
        <f>(IMDB_Movies!$C3480-IMDB_Movies!$H3480)</f>
        <v>-1482420</v>
      </c>
    </row>
    <row r="3481" ht="14.25" customHeight="1">
      <c r="A3481" s="1" t="s">
        <v>5841</v>
      </c>
      <c r="B3481" s="1">
        <v>92.0</v>
      </c>
      <c r="C3481" s="1">
        <v>12667.0</v>
      </c>
      <c r="D3481" s="1" t="s">
        <v>129</v>
      </c>
      <c r="E3481" s="1" t="s">
        <v>70</v>
      </c>
      <c r="F3481" s="1" t="s">
        <v>5842</v>
      </c>
      <c r="G3481" s="1" t="s">
        <v>14</v>
      </c>
      <c r="H3481" s="1">
        <v>14000.0</v>
      </c>
      <c r="I3481" s="1">
        <v>6.6</v>
      </c>
      <c r="J3481" s="1">
        <f>(IMDB_Movies!$C3481-IMDB_Movies!$H3481)</f>
        <v>-1333</v>
      </c>
    </row>
    <row r="3482" ht="14.25" customHeight="1">
      <c r="A3482" s="1" t="s">
        <v>5843</v>
      </c>
      <c r="B3482" s="1">
        <v>96.0</v>
      </c>
      <c r="C3482" s="1">
        <v>198407.0</v>
      </c>
      <c r="D3482" s="1" t="s">
        <v>70</v>
      </c>
      <c r="E3482" s="1" t="s">
        <v>70</v>
      </c>
      <c r="F3482" s="1" t="s">
        <v>5844</v>
      </c>
      <c r="G3482" s="1" t="s">
        <v>14</v>
      </c>
      <c r="H3482" s="1">
        <v>2000000.0</v>
      </c>
      <c r="I3482" s="1">
        <v>6.6</v>
      </c>
      <c r="J3482" s="1">
        <f>(IMDB_Movies!$C3482-IMDB_Movies!$H3482)</f>
        <v>-1801593</v>
      </c>
    </row>
    <row r="3483" ht="14.25" customHeight="1">
      <c r="A3483" s="1" t="s">
        <v>5845</v>
      </c>
      <c r="B3483" s="1">
        <v>119.0</v>
      </c>
      <c r="C3483" s="1">
        <v>4958.0</v>
      </c>
      <c r="D3483" s="1" t="s">
        <v>4743</v>
      </c>
      <c r="E3483" s="1" t="s">
        <v>12</v>
      </c>
      <c r="F3483" s="1" t="s">
        <v>5846</v>
      </c>
      <c r="G3483" s="1" t="s">
        <v>14</v>
      </c>
      <c r="H3483" s="1">
        <v>2000000.0</v>
      </c>
      <c r="I3483" s="1">
        <v>7.8</v>
      </c>
      <c r="J3483" s="1">
        <f>(IMDB_Movies!$C3483-IMDB_Movies!$H3483)</f>
        <v>-1995042</v>
      </c>
    </row>
    <row r="3484" ht="14.25" customHeight="1">
      <c r="A3484" s="1" t="s">
        <v>5847</v>
      </c>
      <c r="B3484" s="1">
        <v>92.0</v>
      </c>
      <c r="C3484" s="1">
        <v>7927.0</v>
      </c>
      <c r="D3484" s="1" t="s">
        <v>5848</v>
      </c>
      <c r="E3484" s="1" t="s">
        <v>62</v>
      </c>
      <c r="F3484" s="1" t="s">
        <v>5849</v>
      </c>
      <c r="G3484" s="1" t="s">
        <v>14</v>
      </c>
      <c r="H3484" s="1">
        <v>2300000.0</v>
      </c>
      <c r="I3484" s="1">
        <v>7.7</v>
      </c>
      <c r="J3484" s="1">
        <f>(IMDB_Movies!$C3484-IMDB_Movies!$H3484)</f>
        <v>-2292073</v>
      </c>
    </row>
    <row r="3485" ht="14.25" customHeight="1">
      <c r="A3485" s="1" t="s">
        <v>5850</v>
      </c>
      <c r="B3485" s="1">
        <v>106.0</v>
      </c>
      <c r="C3485" s="1">
        <v>2436.0</v>
      </c>
      <c r="D3485" s="1" t="s">
        <v>5851</v>
      </c>
      <c r="E3485" s="1" t="s">
        <v>57</v>
      </c>
      <c r="F3485" s="1" t="s">
        <v>5852</v>
      </c>
      <c r="G3485" s="1" t="s">
        <v>14</v>
      </c>
      <c r="H3485" s="1">
        <v>2000000.0</v>
      </c>
      <c r="I3485" s="1">
        <v>5.7</v>
      </c>
      <c r="J3485" s="1">
        <f>(IMDB_Movies!$C3485-IMDB_Movies!$H3485)</f>
        <v>-1997564</v>
      </c>
    </row>
    <row r="3486" ht="14.25" customHeight="1">
      <c r="A3486" s="1" t="s">
        <v>5853</v>
      </c>
      <c r="B3486" s="1">
        <v>99.0</v>
      </c>
      <c r="C3486" s="1">
        <v>4600000.0</v>
      </c>
      <c r="D3486" s="1" t="s">
        <v>723</v>
      </c>
      <c r="E3486" s="1" t="s">
        <v>62</v>
      </c>
      <c r="F3486" s="1" t="s">
        <v>5854</v>
      </c>
      <c r="G3486" s="1" t="s">
        <v>14</v>
      </c>
      <c r="H3486" s="1">
        <v>1900000.0</v>
      </c>
      <c r="I3486" s="1">
        <v>7.1</v>
      </c>
      <c r="J3486" s="1">
        <f>(IMDB_Movies!$C3486-IMDB_Movies!$H3486)</f>
        <v>2700000</v>
      </c>
    </row>
    <row r="3487" ht="14.25" customHeight="1">
      <c r="A3487" s="1" t="s">
        <v>4342</v>
      </c>
      <c r="B3487" s="1">
        <v>103.0</v>
      </c>
      <c r="C3487" s="1">
        <v>1420578.0</v>
      </c>
      <c r="D3487" s="1" t="s">
        <v>1824</v>
      </c>
      <c r="E3487" s="1" t="s">
        <v>70</v>
      </c>
      <c r="F3487" s="1" t="s">
        <v>5855</v>
      </c>
      <c r="G3487" s="1" t="s">
        <v>14</v>
      </c>
      <c r="H3487" s="1">
        <v>1900000.0</v>
      </c>
      <c r="I3487" s="1">
        <v>6.4</v>
      </c>
      <c r="J3487" s="1">
        <f>(IMDB_Movies!$C3487-IMDB_Movies!$H3487)</f>
        <v>-479422</v>
      </c>
    </row>
    <row r="3488" ht="14.25" customHeight="1">
      <c r="A3488" s="1" t="s">
        <v>5856</v>
      </c>
      <c r="B3488" s="1">
        <v>95.0</v>
      </c>
      <c r="C3488" s="1">
        <v>1028658.0</v>
      </c>
      <c r="D3488" s="1" t="s">
        <v>719</v>
      </c>
      <c r="E3488" s="1" t="s">
        <v>70</v>
      </c>
      <c r="F3488" s="1" t="s">
        <v>5857</v>
      </c>
      <c r="G3488" s="1" t="s">
        <v>14</v>
      </c>
      <c r="H3488" s="1">
        <v>3000000.0</v>
      </c>
      <c r="I3488" s="1">
        <v>7.0</v>
      </c>
      <c r="J3488" s="1">
        <f>(IMDB_Movies!$C3488-IMDB_Movies!$H3488)</f>
        <v>-1971342</v>
      </c>
    </row>
    <row r="3489" ht="14.25" customHeight="1">
      <c r="A3489" s="1" t="s">
        <v>5858</v>
      </c>
      <c r="B3489" s="1">
        <v>95.0</v>
      </c>
      <c r="C3489" s="1">
        <v>18435.0</v>
      </c>
      <c r="D3489" s="1" t="s">
        <v>70</v>
      </c>
      <c r="E3489" s="1" t="s">
        <v>70</v>
      </c>
      <c r="F3489" s="1" t="s">
        <v>5859</v>
      </c>
      <c r="G3489" s="1" t="s">
        <v>90</v>
      </c>
      <c r="H3489" s="1">
        <v>1400000.0</v>
      </c>
      <c r="I3489" s="1">
        <v>5.8</v>
      </c>
      <c r="J3489" s="1">
        <f>(IMDB_Movies!$C3489-IMDB_Movies!$H3489)</f>
        <v>-1381565</v>
      </c>
    </row>
    <row r="3490" ht="14.25" customHeight="1">
      <c r="A3490" s="1" t="s">
        <v>4056</v>
      </c>
      <c r="B3490" s="1">
        <v>90.0</v>
      </c>
      <c r="C3490" s="1">
        <v>2957978.0</v>
      </c>
      <c r="D3490" s="1" t="s">
        <v>5860</v>
      </c>
      <c r="E3490" s="1" t="s">
        <v>53</v>
      </c>
      <c r="F3490" s="1" t="s">
        <v>5861</v>
      </c>
      <c r="G3490" s="1" t="s">
        <v>14</v>
      </c>
      <c r="H3490" s="1">
        <v>1000000.0</v>
      </c>
      <c r="I3490" s="1">
        <v>7.8</v>
      </c>
      <c r="J3490" s="1">
        <f>(IMDB_Movies!$C3490-IMDB_Movies!$H3490)</f>
        <v>1957978</v>
      </c>
    </row>
    <row r="3491" ht="14.25" customHeight="1">
      <c r="A3491" s="1" t="s">
        <v>5862</v>
      </c>
      <c r="B3491" s="1">
        <v>89.0</v>
      </c>
      <c r="C3491" s="1">
        <v>444044.0</v>
      </c>
      <c r="D3491" s="1" t="s">
        <v>70</v>
      </c>
      <c r="E3491" s="1" t="s">
        <v>70</v>
      </c>
      <c r="F3491" s="1" t="s">
        <v>5863</v>
      </c>
      <c r="G3491" s="1" t="s">
        <v>14</v>
      </c>
      <c r="H3491" s="1">
        <v>1900000.0</v>
      </c>
      <c r="I3491" s="1">
        <v>7.2</v>
      </c>
      <c r="J3491" s="1">
        <f>(IMDB_Movies!$C3491-IMDB_Movies!$H3491)</f>
        <v>-1455956</v>
      </c>
    </row>
    <row r="3492" ht="14.25" customHeight="1">
      <c r="A3492" s="1" t="s">
        <v>5864</v>
      </c>
      <c r="B3492" s="1">
        <v>87.0</v>
      </c>
      <c r="C3492" s="1">
        <v>4.0990055E7</v>
      </c>
      <c r="D3492" s="1" t="s">
        <v>1527</v>
      </c>
      <c r="E3492" s="1" t="s">
        <v>70</v>
      </c>
      <c r="F3492" s="1" t="s">
        <v>5865</v>
      </c>
      <c r="G3492" s="1" t="s">
        <v>14</v>
      </c>
      <c r="H3492" s="1">
        <v>1800000.0</v>
      </c>
      <c r="I3492" s="1">
        <v>5.6</v>
      </c>
      <c r="J3492" s="1">
        <f>(IMDB_Movies!$C3492-IMDB_Movies!$H3492)</f>
        <v>39190055</v>
      </c>
    </row>
    <row r="3493" ht="14.25" customHeight="1">
      <c r="A3493" s="1" t="s">
        <v>5866</v>
      </c>
      <c r="B3493" s="1">
        <v>118.0</v>
      </c>
      <c r="C3493" s="1">
        <v>5709616.0</v>
      </c>
      <c r="D3493" s="1" t="s">
        <v>129</v>
      </c>
      <c r="E3493" s="1" t="s">
        <v>70</v>
      </c>
      <c r="F3493" s="1" t="s">
        <v>5867</v>
      </c>
      <c r="G3493" s="1" t="s">
        <v>164</v>
      </c>
      <c r="H3493" s="1">
        <v>1800000.0</v>
      </c>
      <c r="I3493" s="1">
        <v>6.8</v>
      </c>
      <c r="J3493" s="1">
        <f>(IMDB_Movies!$C3493-IMDB_Movies!$H3493)</f>
        <v>3909616</v>
      </c>
    </row>
    <row r="3494" ht="14.25" customHeight="1">
      <c r="A3494" s="1" t="s">
        <v>5868</v>
      </c>
      <c r="B3494" s="1">
        <v>93.0</v>
      </c>
      <c r="C3494" s="1">
        <v>1.2784397E7</v>
      </c>
      <c r="D3494" s="1" t="s">
        <v>1824</v>
      </c>
      <c r="E3494" s="1" t="s">
        <v>70</v>
      </c>
      <c r="F3494" s="1" t="s">
        <v>5869</v>
      </c>
      <c r="G3494" s="1" t="s">
        <v>14</v>
      </c>
      <c r="H3494" s="1">
        <v>1800000.0</v>
      </c>
      <c r="I3494" s="1">
        <v>7.3</v>
      </c>
      <c r="J3494" s="1">
        <f>(IMDB_Movies!$C3494-IMDB_Movies!$H3494)</f>
        <v>10984397</v>
      </c>
    </row>
    <row r="3495" ht="14.25" customHeight="1">
      <c r="A3495" s="1" t="s">
        <v>5870</v>
      </c>
      <c r="B3495" s="1">
        <v>109.0</v>
      </c>
      <c r="C3495" s="1">
        <v>3050934.0</v>
      </c>
      <c r="D3495" s="1" t="s">
        <v>2099</v>
      </c>
      <c r="E3495" s="1" t="s">
        <v>70</v>
      </c>
      <c r="F3495" s="1" t="s">
        <v>5871</v>
      </c>
      <c r="G3495" s="1" t="s">
        <v>14</v>
      </c>
      <c r="H3495" s="1">
        <v>1800000.0</v>
      </c>
      <c r="I3495" s="1">
        <v>7.3</v>
      </c>
      <c r="J3495" s="1">
        <f>(IMDB_Movies!$C3495-IMDB_Movies!$H3495)</f>
        <v>1250934</v>
      </c>
    </row>
    <row r="3496" ht="14.25" customHeight="1">
      <c r="A3496" s="1" t="s">
        <v>4702</v>
      </c>
      <c r="B3496" s="1">
        <v>90.0</v>
      </c>
      <c r="C3496" s="1">
        <v>638476.0</v>
      </c>
      <c r="D3496" s="1" t="s">
        <v>5296</v>
      </c>
      <c r="E3496" s="1" t="s">
        <v>57</v>
      </c>
      <c r="F3496" s="1" t="s">
        <v>5872</v>
      </c>
      <c r="G3496" s="1" t="s">
        <v>14</v>
      </c>
      <c r="H3496" s="1">
        <v>1500000.0</v>
      </c>
      <c r="I3496" s="1">
        <v>6.6</v>
      </c>
      <c r="J3496" s="1">
        <f>(IMDB_Movies!$C3496-IMDB_Movies!$H3496)</f>
        <v>-861524</v>
      </c>
    </row>
    <row r="3497" ht="14.25" customHeight="1">
      <c r="A3497" s="1" t="s">
        <v>5873</v>
      </c>
      <c r="B3497" s="1">
        <v>108.0</v>
      </c>
      <c r="C3497" s="1">
        <v>505295.0</v>
      </c>
      <c r="D3497" s="1" t="s">
        <v>2360</v>
      </c>
      <c r="E3497" s="1" t="s">
        <v>43</v>
      </c>
      <c r="F3497" s="1" t="s">
        <v>5874</v>
      </c>
      <c r="G3497" s="1" t="s">
        <v>79</v>
      </c>
      <c r="H3497" s="1">
        <v>1800000.0</v>
      </c>
      <c r="I3497" s="1">
        <v>7.5</v>
      </c>
      <c r="J3497" s="1">
        <f>(IMDB_Movies!$C3497-IMDB_Movies!$H3497)</f>
        <v>-1294705</v>
      </c>
    </row>
    <row r="3498" ht="14.25" customHeight="1">
      <c r="A3498" s="1" t="s">
        <v>689</v>
      </c>
      <c r="B3498" s="1">
        <v>81.0</v>
      </c>
      <c r="C3498" s="1">
        <v>7267324.0</v>
      </c>
      <c r="D3498" s="1" t="s">
        <v>723</v>
      </c>
      <c r="E3498" s="1" t="s">
        <v>62</v>
      </c>
      <c r="F3498" s="1" t="s">
        <v>5875</v>
      </c>
      <c r="G3498" s="1" t="s">
        <v>93</v>
      </c>
      <c r="H3498" s="1">
        <v>3500000.0</v>
      </c>
      <c r="I3498" s="1">
        <v>7.8</v>
      </c>
      <c r="J3498" s="1">
        <f>(IMDB_Movies!$C3498-IMDB_Movies!$H3498)</f>
        <v>3767324</v>
      </c>
    </row>
    <row r="3499" ht="14.25" customHeight="1">
      <c r="A3499" s="1" t="s">
        <v>5876</v>
      </c>
      <c r="B3499" s="1">
        <v>93.0</v>
      </c>
      <c r="C3499" s="1">
        <v>145540.0</v>
      </c>
      <c r="D3499" s="1" t="s">
        <v>4953</v>
      </c>
      <c r="E3499" s="1" t="s">
        <v>70</v>
      </c>
      <c r="F3499" s="1" t="s">
        <v>5877</v>
      </c>
      <c r="G3499" s="1" t="s">
        <v>14</v>
      </c>
      <c r="H3499" s="1">
        <v>500000.0</v>
      </c>
      <c r="I3499" s="1">
        <v>6.7</v>
      </c>
      <c r="J3499" s="1">
        <f>(IMDB_Movies!$C3499-IMDB_Movies!$H3499)</f>
        <v>-354460</v>
      </c>
    </row>
    <row r="3500" ht="14.25" customHeight="1">
      <c r="A3500" s="1" t="s">
        <v>4269</v>
      </c>
      <c r="B3500" s="1">
        <v>138.0</v>
      </c>
      <c r="C3500" s="1">
        <v>3.5918429E7</v>
      </c>
      <c r="D3500" s="1" t="s">
        <v>723</v>
      </c>
      <c r="E3500" s="1" t="s">
        <v>62</v>
      </c>
      <c r="F3500" s="1" t="s">
        <v>5878</v>
      </c>
      <c r="G3500" s="1" t="s">
        <v>14</v>
      </c>
      <c r="H3500" s="1">
        <v>1700000.0</v>
      </c>
      <c r="I3500" s="1">
        <v>7.5</v>
      </c>
      <c r="J3500" s="1">
        <f>(IMDB_Movies!$C3500-IMDB_Movies!$H3500)</f>
        <v>34218429</v>
      </c>
    </row>
    <row r="3501" ht="14.25" customHeight="1">
      <c r="A3501" s="1" t="s">
        <v>5879</v>
      </c>
      <c r="B3501" s="1">
        <v>105.0</v>
      </c>
      <c r="C3501" s="1">
        <v>92401.0</v>
      </c>
      <c r="D3501" s="1" t="s">
        <v>2243</v>
      </c>
      <c r="E3501" s="1" t="s">
        <v>82</v>
      </c>
      <c r="F3501" s="1" t="s">
        <v>5880</v>
      </c>
      <c r="G3501" s="1" t="s">
        <v>14</v>
      </c>
      <c r="H3501" s="1">
        <v>2000000.0</v>
      </c>
      <c r="I3501" s="1">
        <v>6.3</v>
      </c>
      <c r="J3501" s="1">
        <f>(IMDB_Movies!$C3501-IMDB_Movies!$H3501)</f>
        <v>-1907599</v>
      </c>
    </row>
    <row r="3502" ht="14.25" customHeight="1">
      <c r="A3502" s="1" t="s">
        <v>5881</v>
      </c>
      <c r="B3502" s="1">
        <v>98.0</v>
      </c>
      <c r="C3502" s="1">
        <v>1943649.0</v>
      </c>
      <c r="D3502" s="1" t="s">
        <v>1484</v>
      </c>
      <c r="E3502" s="1" t="s">
        <v>57</v>
      </c>
      <c r="F3502" s="1" t="s">
        <v>5882</v>
      </c>
      <c r="G3502" s="1" t="s">
        <v>14</v>
      </c>
      <c r="H3502" s="1">
        <v>1700000.0</v>
      </c>
      <c r="I3502" s="1">
        <v>6.3</v>
      </c>
      <c r="J3502" s="1">
        <f>(IMDB_Movies!$C3502-IMDB_Movies!$H3502)</f>
        <v>243649</v>
      </c>
    </row>
    <row r="3503" ht="14.25" customHeight="1">
      <c r="A3503" s="1" t="s">
        <v>5883</v>
      </c>
      <c r="B3503" s="1">
        <v>86.0</v>
      </c>
      <c r="C3503" s="1">
        <v>992238.0</v>
      </c>
      <c r="D3503" s="1" t="s">
        <v>129</v>
      </c>
      <c r="E3503" s="1" t="s">
        <v>70</v>
      </c>
      <c r="F3503" s="1" t="s">
        <v>5884</v>
      </c>
      <c r="G3503" s="1" t="s">
        <v>14</v>
      </c>
      <c r="H3503" s="1">
        <v>1700000.0</v>
      </c>
      <c r="I3503" s="1">
        <v>6.8</v>
      </c>
      <c r="J3503" s="1">
        <f>(IMDB_Movies!$C3503-IMDB_Movies!$H3503)</f>
        <v>-707762</v>
      </c>
    </row>
    <row r="3504" ht="14.25" customHeight="1">
      <c r="A3504" s="1" t="s">
        <v>5885</v>
      </c>
      <c r="B3504" s="1">
        <v>104.0</v>
      </c>
      <c r="C3504" s="1">
        <v>4231500.0</v>
      </c>
      <c r="D3504" s="1" t="s">
        <v>129</v>
      </c>
      <c r="E3504" s="1" t="s">
        <v>70</v>
      </c>
      <c r="F3504" s="1" t="s">
        <v>5886</v>
      </c>
      <c r="G3504" s="1" t="s">
        <v>102</v>
      </c>
      <c r="H3504" s="1">
        <v>1000000.0</v>
      </c>
      <c r="I3504" s="1">
        <v>7.8</v>
      </c>
      <c r="J3504" s="1">
        <f>(IMDB_Movies!$C3504-IMDB_Movies!$H3504)</f>
        <v>3231500</v>
      </c>
    </row>
    <row r="3505" ht="14.25" customHeight="1">
      <c r="A3505" s="1" t="s">
        <v>5887</v>
      </c>
      <c r="B3505" s="1">
        <v>100.0</v>
      </c>
      <c r="C3505" s="1">
        <v>396035.0</v>
      </c>
      <c r="D3505" s="1" t="s">
        <v>129</v>
      </c>
      <c r="E3505" s="1" t="s">
        <v>70</v>
      </c>
      <c r="F3505" s="1" t="s">
        <v>5888</v>
      </c>
      <c r="G3505" s="1" t="s">
        <v>14</v>
      </c>
      <c r="H3505" s="1">
        <v>1000000.0</v>
      </c>
      <c r="I3505" s="1">
        <v>6.9</v>
      </c>
      <c r="J3505" s="1">
        <f>(IMDB_Movies!$C3505-IMDB_Movies!$H3505)</f>
        <v>-603965</v>
      </c>
    </row>
    <row r="3506" ht="14.25" customHeight="1">
      <c r="A3506" s="1" t="s">
        <v>5889</v>
      </c>
      <c r="B3506" s="1">
        <v>84.0</v>
      </c>
      <c r="C3506" s="1">
        <v>6026908.0</v>
      </c>
      <c r="D3506" s="1" t="s">
        <v>917</v>
      </c>
      <c r="E3506" s="1" t="s">
        <v>57</v>
      </c>
      <c r="F3506" s="1" t="s">
        <v>5890</v>
      </c>
      <c r="G3506" s="1" t="s">
        <v>14</v>
      </c>
      <c r="H3506" s="1">
        <v>2000000.0</v>
      </c>
      <c r="I3506" s="1">
        <v>4.3</v>
      </c>
      <c r="J3506" s="1">
        <f>(IMDB_Movies!$C3506-IMDB_Movies!$H3506)</f>
        <v>4026908</v>
      </c>
    </row>
    <row r="3507" ht="14.25" customHeight="1">
      <c r="A3507" s="1" t="s">
        <v>5891</v>
      </c>
      <c r="B3507" s="1">
        <v>95.0</v>
      </c>
      <c r="C3507" s="1">
        <v>1060591.0</v>
      </c>
      <c r="D3507" s="1" t="s">
        <v>545</v>
      </c>
      <c r="E3507" s="1" t="s">
        <v>57</v>
      </c>
      <c r="F3507" s="1" t="s">
        <v>5892</v>
      </c>
      <c r="G3507" s="1" t="s">
        <v>44</v>
      </c>
      <c r="H3507" s="1">
        <v>1300000.0</v>
      </c>
      <c r="I3507" s="1">
        <v>7.2</v>
      </c>
      <c r="J3507" s="1">
        <f>(IMDB_Movies!$C3507-IMDB_Movies!$H3507)</f>
        <v>-239409</v>
      </c>
    </row>
    <row r="3508" ht="14.25" customHeight="1">
      <c r="A3508" s="1" t="s">
        <v>5893</v>
      </c>
      <c r="B3508" s="1">
        <v>90.0</v>
      </c>
      <c r="C3508" s="1">
        <v>155972.0</v>
      </c>
      <c r="D3508" s="1" t="s">
        <v>545</v>
      </c>
      <c r="E3508" s="1" t="s">
        <v>57</v>
      </c>
      <c r="F3508" s="1" t="s">
        <v>5894</v>
      </c>
      <c r="G3508" s="1" t="s">
        <v>97</v>
      </c>
      <c r="H3508" s="1">
        <v>1500000.0</v>
      </c>
      <c r="I3508" s="1">
        <v>7.3</v>
      </c>
      <c r="J3508" s="1">
        <f>(IMDB_Movies!$C3508-IMDB_Movies!$H3508)</f>
        <v>-1344028</v>
      </c>
    </row>
    <row r="3509" ht="14.25" customHeight="1">
      <c r="A3509" s="1" t="s">
        <v>5895</v>
      </c>
      <c r="B3509" s="1">
        <v>123.0</v>
      </c>
      <c r="C3509" s="1">
        <v>26893.0</v>
      </c>
      <c r="D3509" s="1" t="s">
        <v>4523</v>
      </c>
      <c r="E3509" s="1" t="s">
        <v>62</v>
      </c>
      <c r="F3509" s="1" t="s">
        <v>5896</v>
      </c>
      <c r="G3509" s="1" t="s">
        <v>90</v>
      </c>
      <c r="H3509" s="1">
        <v>1600000.0</v>
      </c>
      <c r="I3509" s="1">
        <v>7.2</v>
      </c>
      <c r="J3509" s="1">
        <f>(IMDB_Movies!$C3509-IMDB_Movies!$H3509)</f>
        <v>-1573107</v>
      </c>
    </row>
    <row r="3510" ht="14.25" customHeight="1">
      <c r="A3510" s="1" t="s">
        <v>5897</v>
      </c>
      <c r="B3510" s="1">
        <v>111.0</v>
      </c>
      <c r="C3510" s="1">
        <v>2580.0</v>
      </c>
      <c r="D3510" s="1" t="s">
        <v>2670</v>
      </c>
      <c r="E3510" s="1" t="s">
        <v>70</v>
      </c>
      <c r="F3510" s="1" t="s">
        <v>5898</v>
      </c>
      <c r="G3510" s="1" t="s">
        <v>14</v>
      </c>
      <c r="H3510" s="1">
        <v>1650000.0</v>
      </c>
      <c r="I3510" s="1">
        <v>5.4</v>
      </c>
      <c r="J3510" s="1">
        <f>(IMDB_Movies!$C3510-IMDB_Movies!$H3510)</f>
        <v>-1647420</v>
      </c>
    </row>
    <row r="3511" ht="14.25" customHeight="1">
      <c r="A3511" s="1" t="s">
        <v>5899</v>
      </c>
      <c r="B3511" s="1">
        <v>108.0</v>
      </c>
      <c r="C3511" s="1">
        <v>1.9067631E7</v>
      </c>
      <c r="D3511" s="1" t="s">
        <v>545</v>
      </c>
      <c r="E3511" s="1" t="s">
        <v>57</v>
      </c>
      <c r="F3511" s="1" t="s">
        <v>5900</v>
      </c>
      <c r="G3511" s="1" t="s">
        <v>14</v>
      </c>
      <c r="H3511" s="1">
        <v>2000000.0</v>
      </c>
      <c r="I3511" s="1">
        <v>7.1</v>
      </c>
      <c r="J3511" s="1">
        <f>(IMDB_Movies!$C3511-IMDB_Movies!$H3511)</f>
        <v>17067631</v>
      </c>
    </row>
    <row r="3512" ht="14.25" customHeight="1">
      <c r="A3512" s="1" t="s">
        <v>5901</v>
      </c>
      <c r="B3512" s="1">
        <v>92.0</v>
      </c>
      <c r="C3512" s="1">
        <v>1.1806119E7</v>
      </c>
      <c r="D3512" s="1" t="s">
        <v>2386</v>
      </c>
      <c r="E3512" s="1" t="s">
        <v>12</v>
      </c>
      <c r="F3512" s="1" t="s">
        <v>5902</v>
      </c>
      <c r="G3512" s="1" t="s">
        <v>14</v>
      </c>
      <c r="H3512" s="1">
        <v>1100000.0</v>
      </c>
      <c r="I3512" s="1">
        <v>6.8</v>
      </c>
      <c r="J3512" s="1">
        <f>(IMDB_Movies!$C3512-IMDB_Movies!$H3512)</f>
        <v>10706119</v>
      </c>
    </row>
    <row r="3513" ht="14.25" customHeight="1">
      <c r="A3513" s="1" t="s">
        <v>5903</v>
      </c>
      <c r="B3513" s="1">
        <v>91.0</v>
      </c>
      <c r="C3513" s="1">
        <v>7417210.0</v>
      </c>
      <c r="D3513" s="1" t="s">
        <v>70</v>
      </c>
      <c r="E3513" s="1" t="s">
        <v>70</v>
      </c>
      <c r="F3513" s="1" t="s">
        <v>5904</v>
      </c>
      <c r="G3513" s="1" t="s">
        <v>14</v>
      </c>
      <c r="H3513" s="1">
        <v>1500000.0</v>
      </c>
      <c r="I3513" s="1">
        <v>7.0</v>
      </c>
      <c r="J3513" s="1">
        <f>(IMDB_Movies!$C3513-IMDB_Movies!$H3513)</f>
        <v>5917210</v>
      </c>
    </row>
    <row r="3514" ht="14.25" customHeight="1">
      <c r="A3514" s="1" t="s">
        <v>4776</v>
      </c>
      <c r="B3514" s="1">
        <v>88.0</v>
      </c>
      <c r="C3514" s="1">
        <v>7362100.0</v>
      </c>
      <c r="D3514" s="1" t="s">
        <v>917</v>
      </c>
      <c r="E3514" s="1" t="s">
        <v>57</v>
      </c>
      <c r="F3514" s="1" t="s">
        <v>5905</v>
      </c>
      <c r="G3514" s="1" t="s">
        <v>14</v>
      </c>
      <c r="H3514" s="1">
        <v>1500000.0</v>
      </c>
      <c r="I3514" s="1">
        <v>7.4</v>
      </c>
      <c r="J3514" s="1">
        <f>(IMDB_Movies!$C3514-IMDB_Movies!$H3514)</f>
        <v>5862100</v>
      </c>
    </row>
    <row r="3515" ht="14.25" customHeight="1">
      <c r="A3515" s="1" t="s">
        <v>3082</v>
      </c>
      <c r="B3515" s="1">
        <v>97.0</v>
      </c>
      <c r="C3515" s="1">
        <v>7022940.0</v>
      </c>
      <c r="D3515" s="1" t="s">
        <v>545</v>
      </c>
      <c r="E3515" s="1" t="s">
        <v>57</v>
      </c>
      <c r="F3515" s="1" t="s">
        <v>5906</v>
      </c>
      <c r="G3515" s="1" t="s">
        <v>14</v>
      </c>
      <c r="H3515" s="1">
        <v>1000000.0</v>
      </c>
      <c r="I3515" s="1">
        <v>6.7</v>
      </c>
      <c r="J3515" s="1">
        <f>(IMDB_Movies!$C3515-IMDB_Movies!$H3515)</f>
        <v>6022940</v>
      </c>
    </row>
    <row r="3516" ht="14.25" customHeight="1">
      <c r="A3516" s="1" t="s">
        <v>3242</v>
      </c>
      <c r="B3516" s="1">
        <v>103.0</v>
      </c>
      <c r="C3516" s="1">
        <v>5132222.0</v>
      </c>
      <c r="D3516" s="1" t="s">
        <v>1341</v>
      </c>
      <c r="E3516" s="1" t="s">
        <v>70</v>
      </c>
      <c r="F3516" s="1" t="s">
        <v>5907</v>
      </c>
      <c r="G3516" s="1" t="s">
        <v>14</v>
      </c>
      <c r="H3516" s="1">
        <v>2000000.0</v>
      </c>
      <c r="I3516" s="1">
        <v>7.2</v>
      </c>
      <c r="J3516" s="1">
        <f>(IMDB_Movies!$C3516-IMDB_Movies!$H3516)</f>
        <v>3132222</v>
      </c>
    </row>
    <row r="3517" ht="14.25" customHeight="1">
      <c r="A3517" s="1" t="s">
        <v>4797</v>
      </c>
      <c r="B3517" s="1">
        <v>110.0</v>
      </c>
      <c r="C3517" s="1">
        <v>2365931.0</v>
      </c>
      <c r="D3517" s="1" t="s">
        <v>1105</v>
      </c>
      <c r="E3517" s="1" t="s">
        <v>57</v>
      </c>
      <c r="F3517" s="1" t="s">
        <v>5908</v>
      </c>
      <c r="G3517" s="1" t="s">
        <v>14</v>
      </c>
      <c r="H3517" s="1">
        <v>1500000.0</v>
      </c>
      <c r="I3517" s="1">
        <v>7.5</v>
      </c>
      <c r="J3517" s="1">
        <f>(IMDB_Movies!$C3517-IMDB_Movies!$H3517)</f>
        <v>865931</v>
      </c>
    </row>
    <row r="3518" ht="14.25" customHeight="1">
      <c r="A3518" s="1" t="s">
        <v>184</v>
      </c>
      <c r="B3518" s="1">
        <v>103.0</v>
      </c>
      <c r="C3518" s="1">
        <v>5.3991137E7</v>
      </c>
      <c r="D3518" s="1" t="s">
        <v>960</v>
      </c>
      <c r="E3518" s="1" t="s">
        <v>78</v>
      </c>
      <c r="F3518" s="1" t="s">
        <v>5909</v>
      </c>
      <c r="G3518" s="1" t="s">
        <v>14</v>
      </c>
      <c r="H3518" s="1">
        <v>1500000.0</v>
      </c>
      <c r="I3518" s="1">
        <v>6.8</v>
      </c>
      <c r="J3518" s="1">
        <f>(IMDB_Movies!$C3518-IMDB_Movies!$H3518)</f>
        <v>52491137</v>
      </c>
    </row>
    <row r="3519" ht="14.25" customHeight="1">
      <c r="A3519" s="1" t="s">
        <v>5910</v>
      </c>
      <c r="B3519" s="1">
        <v>114.0</v>
      </c>
      <c r="C3519" s="1">
        <v>1221261.0</v>
      </c>
      <c r="D3519" s="1" t="s">
        <v>790</v>
      </c>
      <c r="E3519" s="1" t="s">
        <v>62</v>
      </c>
      <c r="F3519" s="1" t="s">
        <v>5911</v>
      </c>
      <c r="G3519" s="1" t="s">
        <v>164</v>
      </c>
      <c r="H3519" s="1">
        <v>1500000.0</v>
      </c>
      <c r="I3519" s="1">
        <v>7.9</v>
      </c>
      <c r="J3519" s="1">
        <f>(IMDB_Movies!$C3519-IMDB_Movies!$H3519)</f>
        <v>-278739</v>
      </c>
    </row>
    <row r="3520" ht="14.25" customHeight="1">
      <c r="A3520" s="1" t="s">
        <v>5912</v>
      </c>
      <c r="B3520" s="1">
        <v>112.0</v>
      </c>
      <c r="C3520" s="1">
        <v>712294.0</v>
      </c>
      <c r="D3520" s="1" t="s">
        <v>70</v>
      </c>
      <c r="E3520" s="1" t="s">
        <v>70</v>
      </c>
      <c r="F3520" s="1" t="s">
        <v>5913</v>
      </c>
      <c r="G3520" s="1" t="s">
        <v>14</v>
      </c>
      <c r="H3520" s="1">
        <v>1500000.0</v>
      </c>
      <c r="I3520" s="1">
        <v>6.7</v>
      </c>
      <c r="J3520" s="1">
        <f>(IMDB_Movies!$C3520-IMDB_Movies!$H3520)</f>
        <v>-787706</v>
      </c>
    </row>
    <row r="3521" ht="14.25" customHeight="1">
      <c r="A3521" s="1" t="s">
        <v>5914</v>
      </c>
      <c r="B3521" s="1">
        <v>104.0</v>
      </c>
      <c r="C3521" s="1">
        <v>3447339.0</v>
      </c>
      <c r="D3521" s="1" t="s">
        <v>631</v>
      </c>
      <c r="E3521" s="1" t="s">
        <v>57</v>
      </c>
      <c r="F3521" s="1" t="s">
        <v>5915</v>
      </c>
      <c r="G3521" s="1" t="s">
        <v>14</v>
      </c>
      <c r="H3521" s="1">
        <v>1500000.0</v>
      </c>
      <c r="I3521" s="1">
        <v>5.8</v>
      </c>
      <c r="J3521" s="1">
        <f>(IMDB_Movies!$C3521-IMDB_Movies!$H3521)</f>
        <v>1947339</v>
      </c>
    </row>
    <row r="3522" ht="14.25" customHeight="1">
      <c r="A3522" s="1" t="s">
        <v>5500</v>
      </c>
      <c r="B3522" s="1">
        <v>99.0</v>
      </c>
      <c r="C3522" s="1">
        <v>418953.0</v>
      </c>
      <c r="D3522" s="1" t="s">
        <v>790</v>
      </c>
      <c r="E3522" s="1" t="s">
        <v>62</v>
      </c>
      <c r="F3522" s="1" t="s">
        <v>5916</v>
      </c>
      <c r="G3522" s="1" t="s">
        <v>14</v>
      </c>
      <c r="H3522" s="1">
        <v>1500000.0</v>
      </c>
      <c r="I3522" s="1">
        <v>6.5</v>
      </c>
      <c r="J3522" s="1">
        <f>(IMDB_Movies!$C3522-IMDB_Movies!$H3522)</f>
        <v>-1081047</v>
      </c>
    </row>
    <row r="3523" ht="14.25" customHeight="1">
      <c r="A3523" s="1" t="s">
        <v>5917</v>
      </c>
      <c r="B3523" s="1">
        <v>98.0</v>
      </c>
      <c r="C3523" s="1">
        <v>406035.0</v>
      </c>
      <c r="D3523" s="1" t="s">
        <v>70</v>
      </c>
      <c r="E3523" s="1" t="s">
        <v>70</v>
      </c>
      <c r="F3523" s="1" t="s">
        <v>5918</v>
      </c>
      <c r="G3523" s="1" t="s">
        <v>14</v>
      </c>
      <c r="H3523" s="1">
        <v>1500000.0</v>
      </c>
      <c r="I3523" s="1">
        <v>7.2</v>
      </c>
      <c r="J3523" s="1">
        <f>(IMDB_Movies!$C3523-IMDB_Movies!$H3523)</f>
        <v>-1093965</v>
      </c>
    </row>
    <row r="3524" ht="14.25" customHeight="1">
      <c r="A3524" s="1" t="s">
        <v>4189</v>
      </c>
      <c r="B3524" s="1">
        <v>100.0</v>
      </c>
      <c r="C3524" s="1">
        <v>373967.0</v>
      </c>
      <c r="D3524" s="1" t="s">
        <v>2133</v>
      </c>
      <c r="E3524" s="1" t="s">
        <v>82</v>
      </c>
      <c r="F3524" s="1" t="s">
        <v>5919</v>
      </c>
      <c r="G3524" s="1" t="s">
        <v>14</v>
      </c>
      <c r="H3524" s="1">
        <v>1500000.0</v>
      </c>
      <c r="I3524" s="1">
        <v>6.5</v>
      </c>
      <c r="J3524" s="1">
        <f>(IMDB_Movies!$C3524-IMDB_Movies!$H3524)</f>
        <v>-1126033</v>
      </c>
    </row>
    <row r="3525" ht="14.25" customHeight="1">
      <c r="A3525" s="1" t="s">
        <v>5920</v>
      </c>
      <c r="B3525" s="1">
        <v>80.0</v>
      </c>
      <c r="C3525" s="1">
        <v>194568.0</v>
      </c>
      <c r="D3525" s="1" t="s">
        <v>631</v>
      </c>
      <c r="E3525" s="1" t="s">
        <v>57</v>
      </c>
      <c r="F3525" s="1" t="s">
        <v>5921</v>
      </c>
      <c r="G3525" s="1" t="s">
        <v>14</v>
      </c>
      <c r="H3525" s="1">
        <v>1500000.0</v>
      </c>
      <c r="I3525" s="1">
        <v>6.2</v>
      </c>
      <c r="J3525" s="1">
        <f>(IMDB_Movies!$C3525-IMDB_Movies!$H3525)</f>
        <v>-1305432</v>
      </c>
    </row>
    <row r="3526" ht="14.25" customHeight="1">
      <c r="A3526" s="1" t="s">
        <v>5922</v>
      </c>
      <c r="B3526" s="1">
        <v>87.0</v>
      </c>
      <c r="C3526" s="1">
        <v>163245.0</v>
      </c>
      <c r="D3526" s="1" t="s">
        <v>1377</v>
      </c>
      <c r="E3526" s="1" t="s">
        <v>57</v>
      </c>
      <c r="F3526" s="1" t="s">
        <v>5923</v>
      </c>
      <c r="G3526" s="1" t="s">
        <v>14</v>
      </c>
      <c r="H3526" s="1">
        <v>1500000.0</v>
      </c>
      <c r="I3526" s="1">
        <v>8.6</v>
      </c>
      <c r="J3526" s="1">
        <f>(IMDB_Movies!$C3526-IMDB_Movies!$H3526)</f>
        <v>-1336755</v>
      </c>
    </row>
    <row r="3527" ht="14.25" customHeight="1">
      <c r="A3527" s="1" t="s">
        <v>5924</v>
      </c>
      <c r="B3527" s="1">
        <v>91.0</v>
      </c>
      <c r="C3527" s="1">
        <v>119841.0</v>
      </c>
      <c r="D3527" s="1" t="s">
        <v>70</v>
      </c>
      <c r="E3527" s="1" t="s">
        <v>70</v>
      </c>
      <c r="F3527" s="1" t="s">
        <v>5925</v>
      </c>
      <c r="G3527" s="1" t="s">
        <v>14</v>
      </c>
      <c r="H3527" s="1">
        <v>1500000.0</v>
      </c>
      <c r="I3527" s="1">
        <v>6.5</v>
      </c>
      <c r="J3527" s="1">
        <f>(IMDB_Movies!$C3527-IMDB_Movies!$H3527)</f>
        <v>-1380159</v>
      </c>
    </row>
    <row r="3528" ht="14.25" customHeight="1">
      <c r="A3528" s="1" t="s">
        <v>5926</v>
      </c>
      <c r="B3528" s="1">
        <v>84.0</v>
      </c>
      <c r="C3528" s="1">
        <v>173066.0</v>
      </c>
      <c r="D3528" s="1" t="s">
        <v>1000</v>
      </c>
      <c r="E3528" s="1" t="s">
        <v>57</v>
      </c>
      <c r="F3528" s="1" t="s">
        <v>5927</v>
      </c>
      <c r="G3528" s="1" t="s">
        <v>14</v>
      </c>
      <c r="H3528" s="1">
        <v>1500000.0</v>
      </c>
      <c r="I3528" s="1">
        <v>6.3</v>
      </c>
      <c r="J3528" s="1">
        <f>(IMDB_Movies!$C3528-IMDB_Movies!$H3528)</f>
        <v>-1326934</v>
      </c>
    </row>
    <row r="3529" ht="14.25" customHeight="1">
      <c r="A3529" s="1" t="s">
        <v>4336</v>
      </c>
      <c r="B3529" s="1">
        <v>90.0</v>
      </c>
      <c r="C3529" s="1">
        <v>92362.0</v>
      </c>
      <c r="D3529" s="1" t="s">
        <v>917</v>
      </c>
      <c r="E3529" s="1" t="s">
        <v>57</v>
      </c>
      <c r="F3529" s="1" t="s">
        <v>5928</v>
      </c>
      <c r="G3529" s="1" t="s">
        <v>14</v>
      </c>
      <c r="H3529" s="1">
        <v>1500000.0</v>
      </c>
      <c r="I3529" s="1">
        <v>4.3</v>
      </c>
      <c r="J3529" s="1">
        <f>(IMDB_Movies!$C3529-IMDB_Movies!$H3529)</f>
        <v>-1407638</v>
      </c>
    </row>
    <row r="3530" ht="14.25" customHeight="1">
      <c r="A3530" s="1" t="s">
        <v>5929</v>
      </c>
      <c r="B3530" s="1">
        <v>98.0</v>
      </c>
      <c r="C3530" s="1">
        <v>105943.0</v>
      </c>
      <c r="D3530" s="1" t="s">
        <v>57</v>
      </c>
      <c r="E3530" s="1" t="s">
        <v>57</v>
      </c>
      <c r="F3530" s="1" t="s">
        <v>5930</v>
      </c>
      <c r="G3530" s="1" t="s">
        <v>14</v>
      </c>
      <c r="H3530" s="1">
        <v>1500000.0</v>
      </c>
      <c r="I3530" s="1">
        <v>6.1</v>
      </c>
      <c r="J3530" s="1">
        <f>(IMDB_Movies!$C3530-IMDB_Movies!$H3530)</f>
        <v>-1394057</v>
      </c>
    </row>
    <row r="3531" ht="14.25" customHeight="1">
      <c r="A3531" s="1" t="s">
        <v>4909</v>
      </c>
      <c r="B3531" s="1">
        <v>124.0</v>
      </c>
      <c r="C3531" s="1">
        <v>183490.0</v>
      </c>
      <c r="D3531" s="1" t="s">
        <v>1198</v>
      </c>
      <c r="E3531" s="1" t="s">
        <v>70</v>
      </c>
      <c r="F3531" s="1" t="s">
        <v>5931</v>
      </c>
      <c r="G3531" s="1" t="s">
        <v>14</v>
      </c>
      <c r="H3531" s="1">
        <v>1700000.0</v>
      </c>
      <c r="I3531" s="1">
        <v>5.8</v>
      </c>
      <c r="J3531" s="1">
        <f>(IMDB_Movies!$C3531-IMDB_Movies!$H3531)</f>
        <v>-1516510</v>
      </c>
    </row>
    <row r="3532" ht="14.25" customHeight="1">
      <c r="A3532" s="1" t="s">
        <v>5932</v>
      </c>
      <c r="B3532" s="1">
        <v>95.0</v>
      </c>
      <c r="C3532" s="1">
        <v>3478.0</v>
      </c>
      <c r="D3532" s="1" t="s">
        <v>2475</v>
      </c>
      <c r="E3532" s="1" t="s">
        <v>78</v>
      </c>
      <c r="F3532" s="1" t="s">
        <v>5933</v>
      </c>
      <c r="G3532" s="1" t="s">
        <v>14</v>
      </c>
      <c r="H3532" s="1">
        <v>1500000.0</v>
      </c>
      <c r="I3532" s="1">
        <v>6.7</v>
      </c>
      <c r="J3532" s="1">
        <f>(IMDB_Movies!$C3532-IMDB_Movies!$H3532)</f>
        <v>-1496522</v>
      </c>
    </row>
    <row r="3533" ht="14.25" customHeight="1">
      <c r="A3533" s="1" t="s">
        <v>5934</v>
      </c>
      <c r="B3533" s="1">
        <v>90.0</v>
      </c>
      <c r="C3533" s="1">
        <v>52166.0</v>
      </c>
      <c r="D3533" s="1" t="s">
        <v>70</v>
      </c>
      <c r="E3533" s="1" t="s">
        <v>70</v>
      </c>
      <c r="F3533" s="1" t="s">
        <v>5935</v>
      </c>
      <c r="G3533" s="1" t="s">
        <v>14</v>
      </c>
      <c r="H3533" s="1">
        <v>2000000.0</v>
      </c>
      <c r="I3533" s="1">
        <v>6.7</v>
      </c>
      <c r="J3533" s="1">
        <f>(IMDB_Movies!$C3533-IMDB_Movies!$H3533)</f>
        <v>-1947834</v>
      </c>
    </row>
    <row r="3534" ht="14.25" customHeight="1">
      <c r="A3534" s="1" t="s">
        <v>4062</v>
      </c>
      <c r="B3534" s="1">
        <v>101.0</v>
      </c>
      <c r="C3534" s="1">
        <v>1163508.0</v>
      </c>
      <c r="D3534" s="1" t="s">
        <v>370</v>
      </c>
      <c r="E3534" s="1" t="s">
        <v>70</v>
      </c>
      <c r="F3534" s="1" t="s">
        <v>5936</v>
      </c>
      <c r="G3534" s="1" t="s">
        <v>14</v>
      </c>
      <c r="H3534" s="1">
        <v>2500000.0</v>
      </c>
      <c r="I3534" s="1">
        <v>5.1</v>
      </c>
      <c r="J3534" s="1">
        <f>(IMDB_Movies!$C3534-IMDB_Movies!$H3534)</f>
        <v>-1336492</v>
      </c>
    </row>
    <row r="3535" ht="14.25" customHeight="1">
      <c r="A3535" s="1" t="s">
        <v>5937</v>
      </c>
      <c r="B3535" s="1">
        <v>83.0</v>
      </c>
      <c r="C3535" s="1">
        <v>1.84925485E8</v>
      </c>
      <c r="D3535" s="1" t="s">
        <v>2044</v>
      </c>
      <c r="E3535" s="1" t="s">
        <v>48</v>
      </c>
      <c r="F3535" s="1" t="s">
        <v>5938</v>
      </c>
      <c r="G3535" s="1" t="s">
        <v>14</v>
      </c>
      <c r="H3535" s="1">
        <v>2000000.0</v>
      </c>
      <c r="I3535" s="1">
        <v>7.7</v>
      </c>
      <c r="J3535" s="1">
        <f>(IMDB_Movies!$C3535-IMDB_Movies!$H3535)</f>
        <v>182925485</v>
      </c>
    </row>
    <row r="3536" ht="14.25" customHeight="1">
      <c r="A3536" s="1" t="s">
        <v>5939</v>
      </c>
      <c r="B3536" s="1">
        <v>106.0</v>
      </c>
      <c r="C3536" s="1">
        <v>304124.0</v>
      </c>
      <c r="D3536" s="1" t="s">
        <v>70</v>
      </c>
      <c r="E3536" s="1" t="s">
        <v>70</v>
      </c>
      <c r="F3536" s="1" t="s">
        <v>5940</v>
      </c>
      <c r="G3536" s="1" t="s">
        <v>164</v>
      </c>
      <c r="H3536" s="1">
        <v>1400000.0</v>
      </c>
      <c r="I3536" s="1">
        <v>6.7</v>
      </c>
      <c r="J3536" s="1">
        <f>(IMDB_Movies!$C3536-IMDB_Movies!$H3536)</f>
        <v>-1095876</v>
      </c>
    </row>
    <row r="3537" ht="14.25" customHeight="1">
      <c r="A3537" s="1" t="s">
        <v>5941</v>
      </c>
      <c r="B3537" s="1">
        <v>94.0</v>
      </c>
      <c r="C3537" s="1">
        <v>36830.0</v>
      </c>
      <c r="D3537" s="1" t="s">
        <v>5942</v>
      </c>
      <c r="E3537" s="1" t="s">
        <v>43</v>
      </c>
      <c r="F3537" s="1" t="s">
        <v>5943</v>
      </c>
      <c r="G3537" s="1" t="s">
        <v>14</v>
      </c>
      <c r="H3537" s="1">
        <v>1400000.0</v>
      </c>
      <c r="I3537" s="1">
        <v>6.6</v>
      </c>
      <c r="J3537" s="1">
        <f>(IMDB_Movies!$C3537-IMDB_Movies!$H3537)</f>
        <v>-1363170</v>
      </c>
    </row>
    <row r="3538" ht="14.25" customHeight="1">
      <c r="A3538" s="1" t="s">
        <v>503</v>
      </c>
      <c r="B3538" s="1">
        <v>120.0</v>
      </c>
      <c r="C3538" s="1">
        <v>3650677.0</v>
      </c>
      <c r="D3538" s="1" t="s">
        <v>407</v>
      </c>
      <c r="E3538" s="1" t="s">
        <v>57</v>
      </c>
      <c r="F3538" s="1" t="s">
        <v>5944</v>
      </c>
      <c r="G3538" s="1" t="s">
        <v>14</v>
      </c>
      <c r="H3538" s="1">
        <v>960000.0</v>
      </c>
      <c r="I3538" s="1">
        <v>8.2</v>
      </c>
      <c r="J3538" s="1">
        <f>(IMDB_Movies!$C3538-IMDB_Movies!$H3538)</f>
        <v>2690677</v>
      </c>
    </row>
    <row r="3539" ht="14.25" customHeight="1">
      <c r="A3539" s="1" t="s">
        <v>4994</v>
      </c>
      <c r="B3539" s="1">
        <v>105.0</v>
      </c>
      <c r="C3539" s="1">
        <v>1647780.0</v>
      </c>
      <c r="D3539" s="1" t="s">
        <v>70</v>
      </c>
      <c r="E3539" s="1" t="s">
        <v>70</v>
      </c>
      <c r="F3539" s="1" t="s">
        <v>5945</v>
      </c>
      <c r="G3539" s="1" t="s">
        <v>67</v>
      </c>
      <c r="H3539" s="1">
        <v>1300000.0</v>
      </c>
      <c r="I3539" s="1">
        <v>8.1</v>
      </c>
      <c r="J3539" s="1">
        <f>(IMDB_Movies!$C3539-IMDB_Movies!$H3539)</f>
        <v>347780</v>
      </c>
    </row>
    <row r="3540" ht="14.25" customHeight="1">
      <c r="A3540" s="1" t="s">
        <v>5946</v>
      </c>
      <c r="B3540" s="1">
        <v>95.0</v>
      </c>
      <c r="C3540" s="1">
        <v>695229.0</v>
      </c>
      <c r="D3540" s="1" t="s">
        <v>917</v>
      </c>
      <c r="E3540" s="1" t="s">
        <v>57</v>
      </c>
      <c r="F3540" s="1" t="s">
        <v>5947</v>
      </c>
      <c r="G3540" s="1" t="s">
        <v>14</v>
      </c>
      <c r="H3540" s="1">
        <v>1300000.0</v>
      </c>
      <c r="I3540" s="1">
        <v>7.2</v>
      </c>
      <c r="J3540" s="1">
        <f>(IMDB_Movies!$C3540-IMDB_Movies!$H3540)</f>
        <v>-604771</v>
      </c>
    </row>
    <row r="3541" ht="14.25" customHeight="1">
      <c r="A3541" s="1" t="s">
        <v>5948</v>
      </c>
      <c r="B3541" s="1">
        <v>135.0</v>
      </c>
      <c r="C3541" s="1">
        <v>638951.0</v>
      </c>
      <c r="D3541" s="1" t="s">
        <v>70</v>
      </c>
      <c r="E3541" s="1" t="s">
        <v>70</v>
      </c>
      <c r="F3541" s="1" t="s">
        <v>5949</v>
      </c>
      <c r="G3541" s="1" t="s">
        <v>173</v>
      </c>
      <c r="H3541" s="1">
        <v>1592000.0</v>
      </c>
      <c r="I3541" s="1">
        <v>7.4</v>
      </c>
      <c r="J3541" s="1">
        <f>(IMDB_Movies!$C3541-IMDB_Movies!$H3541)</f>
        <v>-953049</v>
      </c>
    </row>
    <row r="3542" ht="14.25" customHeight="1">
      <c r="A3542" s="1" t="s">
        <v>5950</v>
      </c>
      <c r="B3542" s="1">
        <v>105.0</v>
      </c>
      <c r="C3542" s="1">
        <v>609042.0</v>
      </c>
      <c r="D3542" s="1" t="s">
        <v>70</v>
      </c>
      <c r="E3542" s="1" t="s">
        <v>70</v>
      </c>
      <c r="F3542" s="1" t="s">
        <v>5951</v>
      </c>
      <c r="G3542" s="1" t="s">
        <v>14</v>
      </c>
      <c r="H3542" s="1">
        <v>1300000.0</v>
      </c>
      <c r="I3542" s="1">
        <v>6.5</v>
      </c>
      <c r="J3542" s="1">
        <f>(IMDB_Movies!$C3542-IMDB_Movies!$H3542)</f>
        <v>-690958</v>
      </c>
    </row>
    <row r="3543" ht="14.25" customHeight="1">
      <c r="A3543" s="1" t="s">
        <v>5952</v>
      </c>
      <c r="B3543" s="1">
        <v>83.0</v>
      </c>
      <c r="C3543" s="1">
        <v>1521.0</v>
      </c>
      <c r="D3543" s="1" t="s">
        <v>2524</v>
      </c>
      <c r="E3543" s="1" t="s">
        <v>57</v>
      </c>
      <c r="F3543" s="1" t="s">
        <v>5953</v>
      </c>
      <c r="G3543" s="1" t="s">
        <v>14</v>
      </c>
      <c r="H3543" s="1">
        <v>1500000.0</v>
      </c>
      <c r="I3543" s="1">
        <v>5.7</v>
      </c>
      <c r="J3543" s="1">
        <f>(IMDB_Movies!$C3543-IMDB_Movies!$H3543)</f>
        <v>-1498479</v>
      </c>
    </row>
    <row r="3544" ht="14.25" customHeight="1">
      <c r="A3544" s="1" t="s">
        <v>5954</v>
      </c>
      <c r="B3544" s="1">
        <v>87.0</v>
      </c>
      <c r="C3544" s="1">
        <v>19539.0</v>
      </c>
      <c r="D3544" s="1" t="s">
        <v>57</v>
      </c>
      <c r="E3544" s="1" t="s">
        <v>57</v>
      </c>
      <c r="F3544" s="1" t="s">
        <v>5955</v>
      </c>
      <c r="G3544" s="1" t="s">
        <v>14</v>
      </c>
      <c r="H3544" s="1">
        <v>1000000.0</v>
      </c>
      <c r="I3544" s="1">
        <v>6.2</v>
      </c>
      <c r="J3544" s="1">
        <f>(IMDB_Movies!$C3544-IMDB_Movies!$H3544)</f>
        <v>-980461</v>
      </c>
    </row>
    <row r="3545" ht="14.25" customHeight="1">
      <c r="A3545" s="1" t="s">
        <v>5956</v>
      </c>
      <c r="B3545" s="1">
        <v>97.0</v>
      </c>
      <c r="C3545" s="1">
        <v>100358.0</v>
      </c>
      <c r="D3545" s="1" t="s">
        <v>3625</v>
      </c>
      <c r="E3545" s="1" t="s">
        <v>57</v>
      </c>
      <c r="F3545" s="1" t="s">
        <v>5957</v>
      </c>
      <c r="G3545" s="1" t="s">
        <v>14</v>
      </c>
      <c r="H3545" s="1">
        <v>1500000.0</v>
      </c>
      <c r="I3545" s="1">
        <v>3.3</v>
      </c>
      <c r="J3545" s="1">
        <f>(IMDB_Movies!$C3545-IMDB_Movies!$H3545)</f>
        <v>-1399642</v>
      </c>
    </row>
    <row r="3546" ht="14.25" customHeight="1">
      <c r="A3546" s="1" t="s">
        <v>2367</v>
      </c>
      <c r="B3546" s="1">
        <v>87.0</v>
      </c>
      <c r="C3546" s="1">
        <v>1.91E7</v>
      </c>
      <c r="D3546" s="1" t="s">
        <v>1073</v>
      </c>
      <c r="E3546" s="1" t="s">
        <v>82</v>
      </c>
      <c r="F3546" s="1" t="s">
        <v>5958</v>
      </c>
      <c r="G3546" s="1" t="s">
        <v>14</v>
      </c>
      <c r="H3546" s="1">
        <v>1250000.0</v>
      </c>
      <c r="I3546" s="1">
        <v>6.1</v>
      </c>
      <c r="J3546" s="1">
        <f>(IMDB_Movies!$C3546-IMDB_Movies!$H3546)</f>
        <v>17850000</v>
      </c>
    </row>
    <row r="3547" ht="14.25" customHeight="1">
      <c r="A3547" s="1" t="s">
        <v>5959</v>
      </c>
      <c r="B3547" s="1">
        <v>80.0</v>
      </c>
      <c r="C3547" s="1">
        <v>2833383.0</v>
      </c>
      <c r="D3547" s="1" t="s">
        <v>2099</v>
      </c>
      <c r="E3547" s="1" t="s">
        <v>70</v>
      </c>
      <c r="F3547" s="1" t="s">
        <v>5960</v>
      </c>
      <c r="G3547" s="1" t="s">
        <v>14</v>
      </c>
      <c r="H3547" s="1">
        <v>427000.0</v>
      </c>
      <c r="I3547" s="1">
        <v>5.7</v>
      </c>
      <c r="J3547" s="1">
        <f>(IMDB_Movies!$C3547-IMDB_Movies!$H3547)</f>
        <v>2406383</v>
      </c>
    </row>
    <row r="3548" ht="14.25" customHeight="1">
      <c r="A3548" s="1" t="s">
        <v>580</v>
      </c>
      <c r="B3548" s="1">
        <v>100.0</v>
      </c>
      <c r="C3548" s="1">
        <v>2.47417E7</v>
      </c>
      <c r="D3548" s="1" t="s">
        <v>70</v>
      </c>
      <c r="E3548" s="1" t="s">
        <v>70</v>
      </c>
      <c r="F3548" s="1" t="s">
        <v>5961</v>
      </c>
      <c r="G3548" s="1" t="s">
        <v>14</v>
      </c>
      <c r="H3548" s="1">
        <v>1200000.0</v>
      </c>
      <c r="I3548" s="1">
        <v>7.2</v>
      </c>
      <c r="J3548" s="1">
        <f>(IMDB_Movies!$C3548-IMDB_Movies!$H3548)</f>
        <v>23541700</v>
      </c>
    </row>
    <row r="3549" ht="14.25" customHeight="1">
      <c r="A3549" s="1" t="s">
        <v>184</v>
      </c>
      <c r="B3549" s="1">
        <v>103.0</v>
      </c>
      <c r="C3549" s="1">
        <v>5.5153403E7</v>
      </c>
      <c r="D3549" s="1" t="s">
        <v>1073</v>
      </c>
      <c r="E3549" s="1" t="s">
        <v>82</v>
      </c>
      <c r="F3549" s="1" t="s">
        <v>5962</v>
      </c>
      <c r="G3549" s="1" t="s">
        <v>14</v>
      </c>
      <c r="H3549" s="1">
        <v>1200000.0</v>
      </c>
      <c r="I3549" s="1">
        <v>7.7</v>
      </c>
      <c r="J3549" s="1">
        <f>(IMDB_Movies!$C3549-IMDB_Movies!$H3549)</f>
        <v>53953403</v>
      </c>
    </row>
    <row r="3550" ht="14.25" customHeight="1">
      <c r="A3550" s="1" t="s">
        <v>1700</v>
      </c>
      <c r="B3550" s="1">
        <v>100.0</v>
      </c>
      <c r="C3550" s="1">
        <v>1.8488314E7</v>
      </c>
      <c r="D3550" s="1" t="s">
        <v>3969</v>
      </c>
      <c r="E3550" s="1" t="s">
        <v>57</v>
      </c>
      <c r="F3550" s="1" t="s">
        <v>5963</v>
      </c>
      <c r="G3550" s="1" t="s">
        <v>14</v>
      </c>
      <c r="H3550" s="1">
        <v>1200000.0</v>
      </c>
      <c r="I3550" s="1">
        <v>7.1</v>
      </c>
      <c r="J3550" s="1">
        <f>(IMDB_Movies!$C3550-IMDB_Movies!$H3550)</f>
        <v>17288314</v>
      </c>
    </row>
    <row r="3551" ht="14.25" customHeight="1">
      <c r="A3551" s="1" t="s">
        <v>5964</v>
      </c>
      <c r="B3551" s="1">
        <v>89.0</v>
      </c>
      <c r="C3551" s="1">
        <v>11278.0</v>
      </c>
      <c r="D3551" s="1" t="s">
        <v>917</v>
      </c>
      <c r="E3551" s="1" t="s">
        <v>57</v>
      </c>
      <c r="F3551" s="1" t="s">
        <v>5965</v>
      </c>
      <c r="G3551" s="1" t="s">
        <v>164</v>
      </c>
      <c r="H3551" s="1">
        <v>1300000.0</v>
      </c>
      <c r="I3551" s="1">
        <v>7.0</v>
      </c>
      <c r="J3551" s="1">
        <f>(IMDB_Movies!$C3551-IMDB_Movies!$H3551)</f>
        <v>-1288722</v>
      </c>
    </row>
    <row r="3552" ht="14.25" customHeight="1">
      <c r="A3552" s="1" t="s">
        <v>3338</v>
      </c>
      <c r="B3552" s="1">
        <v>114.0</v>
      </c>
      <c r="C3552" s="1">
        <v>1.3876974E7</v>
      </c>
      <c r="D3552" s="1" t="s">
        <v>545</v>
      </c>
      <c r="E3552" s="1" t="s">
        <v>57</v>
      </c>
      <c r="F3552" s="1" t="s">
        <v>5966</v>
      </c>
      <c r="G3552" s="1" t="s">
        <v>102</v>
      </c>
      <c r="H3552" s="1">
        <v>7000000.0</v>
      </c>
      <c r="I3552" s="1">
        <v>7.4</v>
      </c>
      <c r="J3552" s="1">
        <f>(IMDB_Movies!$C3552-IMDB_Movies!$H3552)</f>
        <v>6876974</v>
      </c>
    </row>
    <row r="3553" ht="14.25" customHeight="1">
      <c r="A3553" s="1" t="s">
        <v>4284</v>
      </c>
      <c r="B3553" s="1">
        <v>111.0</v>
      </c>
      <c r="C3553" s="1">
        <v>9180275.0</v>
      </c>
      <c r="D3553" s="1" t="s">
        <v>70</v>
      </c>
      <c r="E3553" s="1" t="s">
        <v>70</v>
      </c>
      <c r="F3553" s="1" t="s">
        <v>5967</v>
      </c>
      <c r="G3553" s="1" t="s">
        <v>14</v>
      </c>
      <c r="H3553" s="1">
        <v>1200000.0</v>
      </c>
      <c r="I3553" s="1">
        <v>7.7</v>
      </c>
      <c r="J3553" s="1">
        <f>(IMDB_Movies!$C3553-IMDB_Movies!$H3553)</f>
        <v>7980275</v>
      </c>
    </row>
    <row r="3554" ht="14.25" customHeight="1">
      <c r="A3554" s="1" t="s">
        <v>5968</v>
      </c>
      <c r="B3554" s="1">
        <v>85.0</v>
      </c>
      <c r="C3554" s="1">
        <v>2199853.0</v>
      </c>
      <c r="D3554" s="1" t="s">
        <v>917</v>
      </c>
      <c r="E3554" s="1" t="s">
        <v>57</v>
      </c>
      <c r="F3554" s="1" t="s">
        <v>5969</v>
      </c>
      <c r="G3554" s="1" t="s">
        <v>14</v>
      </c>
      <c r="H3554" s="1">
        <v>1200000.0</v>
      </c>
      <c r="I3554" s="1">
        <v>6.6</v>
      </c>
      <c r="J3554" s="1">
        <f>(IMDB_Movies!$C3554-IMDB_Movies!$H3554)</f>
        <v>999853</v>
      </c>
    </row>
    <row r="3555" ht="14.25" customHeight="1">
      <c r="A3555" s="1" t="s">
        <v>5970</v>
      </c>
      <c r="B3555" s="1">
        <v>113.0</v>
      </c>
      <c r="C3555" s="1">
        <v>2859955.0</v>
      </c>
      <c r="D3555" s="1" t="s">
        <v>1328</v>
      </c>
      <c r="E3555" s="1" t="s">
        <v>70</v>
      </c>
      <c r="F3555" s="1" t="s">
        <v>5971</v>
      </c>
      <c r="G3555" s="1" t="s">
        <v>14</v>
      </c>
      <c r="H3555" s="1">
        <v>1200000.0</v>
      </c>
      <c r="I3555" s="1">
        <v>6.0</v>
      </c>
      <c r="J3555" s="1">
        <f>(IMDB_Movies!$C3555-IMDB_Movies!$H3555)</f>
        <v>1659955</v>
      </c>
    </row>
    <row r="3556" ht="14.25" customHeight="1">
      <c r="A3556" s="1" t="s">
        <v>658</v>
      </c>
      <c r="B3556" s="1">
        <v>99.0</v>
      </c>
      <c r="C3556" s="1">
        <v>2812029.0</v>
      </c>
      <c r="D3556" s="1" t="s">
        <v>790</v>
      </c>
      <c r="E3556" s="1" t="s">
        <v>62</v>
      </c>
      <c r="F3556" s="1" t="s">
        <v>5972</v>
      </c>
      <c r="G3556" s="1" t="s">
        <v>14</v>
      </c>
      <c r="H3556" s="1">
        <v>1200000.0</v>
      </c>
      <c r="I3556" s="1">
        <v>8.4</v>
      </c>
      <c r="J3556" s="1">
        <f>(IMDB_Movies!$C3556-IMDB_Movies!$H3556)</f>
        <v>1612029</v>
      </c>
    </row>
    <row r="3557" ht="14.25" customHeight="1">
      <c r="A3557" s="1" t="s">
        <v>2864</v>
      </c>
      <c r="B3557" s="1">
        <v>142.0</v>
      </c>
      <c r="C3557" s="1">
        <v>6100000.0</v>
      </c>
      <c r="D3557" s="1" t="s">
        <v>106</v>
      </c>
      <c r="E3557" s="1" t="s">
        <v>106</v>
      </c>
      <c r="F3557" s="1" t="s">
        <v>5973</v>
      </c>
      <c r="G3557" s="1" t="s">
        <v>119</v>
      </c>
      <c r="H3557" s="1">
        <v>1200000.0</v>
      </c>
      <c r="I3557" s="1">
        <v>8.9</v>
      </c>
      <c r="J3557" s="1">
        <f>(IMDB_Movies!$C3557-IMDB_Movies!$H3557)</f>
        <v>4900000</v>
      </c>
    </row>
    <row r="3558" ht="14.25" customHeight="1">
      <c r="A3558" s="1" t="s">
        <v>5974</v>
      </c>
      <c r="B3558" s="1">
        <v>112.0</v>
      </c>
      <c r="C3558" s="1">
        <v>375723.0</v>
      </c>
      <c r="D3558" s="1" t="s">
        <v>917</v>
      </c>
      <c r="E3558" s="1" t="s">
        <v>57</v>
      </c>
      <c r="F3558" s="1" t="s">
        <v>5975</v>
      </c>
      <c r="G3558" s="1" t="s">
        <v>153</v>
      </c>
      <c r="H3558" s="1">
        <v>4000000.0</v>
      </c>
      <c r="I3558" s="1">
        <v>7.9</v>
      </c>
      <c r="J3558" s="1">
        <f>(IMDB_Movies!$C3558-IMDB_Movies!$H3558)</f>
        <v>-3624277</v>
      </c>
    </row>
    <row r="3559" ht="14.25" customHeight="1">
      <c r="A3559" s="1" t="s">
        <v>5976</v>
      </c>
      <c r="B3559" s="1">
        <v>108.0</v>
      </c>
      <c r="C3559" s="1">
        <v>594904.0</v>
      </c>
      <c r="D3559" s="1" t="s">
        <v>917</v>
      </c>
      <c r="E3559" s="1" t="s">
        <v>57</v>
      </c>
      <c r="F3559" s="1" t="s">
        <v>5977</v>
      </c>
      <c r="G3559" s="1" t="s">
        <v>14</v>
      </c>
      <c r="H3559" s="1">
        <v>1200000.0</v>
      </c>
      <c r="I3559" s="1">
        <v>6.0</v>
      </c>
      <c r="J3559" s="1">
        <f>(IMDB_Movies!$C3559-IMDB_Movies!$H3559)</f>
        <v>-605096</v>
      </c>
    </row>
    <row r="3560" ht="14.25" customHeight="1">
      <c r="A3560" s="1" t="s">
        <v>5978</v>
      </c>
      <c r="B3560" s="1">
        <v>88.0</v>
      </c>
      <c r="C3560" s="1">
        <v>58936.0</v>
      </c>
      <c r="D3560" s="1" t="s">
        <v>2535</v>
      </c>
      <c r="E3560" s="1" t="s">
        <v>57</v>
      </c>
      <c r="F3560" s="1" t="s">
        <v>5979</v>
      </c>
      <c r="G3560" s="1" t="s">
        <v>14</v>
      </c>
      <c r="H3560" s="1">
        <v>1200000.0</v>
      </c>
      <c r="I3560" s="1">
        <v>6.1</v>
      </c>
      <c r="J3560" s="1">
        <f>(IMDB_Movies!$C3560-IMDB_Movies!$H3560)</f>
        <v>-1141064</v>
      </c>
    </row>
    <row r="3561" ht="14.25" customHeight="1">
      <c r="A3561" s="1" t="s">
        <v>5980</v>
      </c>
      <c r="B3561" s="1">
        <v>97.0</v>
      </c>
      <c r="C3561" s="1">
        <v>24784.0</v>
      </c>
      <c r="D3561" s="1" t="s">
        <v>66</v>
      </c>
      <c r="E3561" s="1" t="s">
        <v>66</v>
      </c>
      <c r="F3561" s="1" t="s">
        <v>5981</v>
      </c>
      <c r="G3561" s="1" t="s">
        <v>14</v>
      </c>
      <c r="H3561" s="1">
        <v>1200000.0</v>
      </c>
      <c r="I3561" s="1">
        <v>7.4</v>
      </c>
      <c r="J3561" s="1">
        <f>(IMDB_Movies!$C3561-IMDB_Movies!$H3561)</f>
        <v>-1175216</v>
      </c>
    </row>
    <row r="3562" ht="14.25" customHeight="1">
      <c r="A3562" s="1" t="s">
        <v>5982</v>
      </c>
      <c r="B3562" s="1">
        <v>85.0</v>
      </c>
      <c r="C3562" s="1">
        <v>7826.0</v>
      </c>
      <c r="D3562" s="1" t="s">
        <v>5296</v>
      </c>
      <c r="E3562" s="1" t="s">
        <v>57</v>
      </c>
      <c r="F3562" s="1" t="s">
        <v>5983</v>
      </c>
      <c r="G3562" s="1" t="s">
        <v>14</v>
      </c>
      <c r="H3562" s="1">
        <v>1200000.0</v>
      </c>
      <c r="I3562" s="1">
        <v>6.2</v>
      </c>
      <c r="J3562" s="1">
        <f>(IMDB_Movies!$C3562-IMDB_Movies!$H3562)</f>
        <v>-1192174</v>
      </c>
    </row>
    <row r="3563" ht="14.25" customHeight="1">
      <c r="A3563" s="1" t="s">
        <v>5984</v>
      </c>
      <c r="B3563" s="1">
        <v>110.0</v>
      </c>
      <c r="C3563" s="1">
        <v>3830.0</v>
      </c>
      <c r="D3563" s="1" t="s">
        <v>917</v>
      </c>
      <c r="E3563" s="1" t="s">
        <v>57</v>
      </c>
      <c r="F3563" s="1" t="s">
        <v>5985</v>
      </c>
      <c r="G3563" s="1" t="s">
        <v>164</v>
      </c>
      <c r="H3563" s="1">
        <v>1200000.0</v>
      </c>
      <c r="I3563" s="1">
        <v>7.2</v>
      </c>
      <c r="J3563" s="1">
        <f>(IMDB_Movies!$C3563-IMDB_Movies!$H3563)</f>
        <v>-1196170</v>
      </c>
    </row>
    <row r="3564" ht="14.25" customHeight="1">
      <c r="A3564" s="1" t="s">
        <v>1269</v>
      </c>
      <c r="B3564" s="1">
        <v>91.0</v>
      </c>
      <c r="C3564" s="1">
        <v>2850263.0</v>
      </c>
      <c r="D3564" s="1" t="s">
        <v>5986</v>
      </c>
      <c r="E3564" s="1" t="s">
        <v>43</v>
      </c>
      <c r="F3564" s="1" t="s">
        <v>5987</v>
      </c>
      <c r="G3564" s="1" t="s">
        <v>14</v>
      </c>
      <c r="H3564" s="1">
        <v>2600000.0</v>
      </c>
      <c r="I3564" s="1">
        <v>6.2</v>
      </c>
      <c r="J3564" s="1">
        <f>(IMDB_Movies!$C3564-IMDB_Movies!$H3564)</f>
        <v>250263</v>
      </c>
    </row>
    <row r="3565" ht="14.25" customHeight="1">
      <c r="A3565" s="1" t="s">
        <v>5988</v>
      </c>
      <c r="B3565" s="1">
        <v>94.0</v>
      </c>
      <c r="C3565" s="1">
        <v>1.6101109E7</v>
      </c>
      <c r="D3565" s="1" t="s">
        <v>57</v>
      </c>
      <c r="E3565" s="1" t="s">
        <v>57</v>
      </c>
      <c r="F3565" s="1" t="s">
        <v>5989</v>
      </c>
      <c r="G3565" s="1" t="s">
        <v>14</v>
      </c>
      <c r="H3565" s="1">
        <v>3000000.0</v>
      </c>
      <c r="I3565" s="1">
        <v>6.8</v>
      </c>
      <c r="J3565" s="1">
        <f>(IMDB_Movies!$C3565-IMDB_Movies!$H3565)</f>
        <v>13101109</v>
      </c>
    </row>
    <row r="3566" ht="14.25" customHeight="1">
      <c r="A3566" s="1" t="s">
        <v>5763</v>
      </c>
      <c r="B3566" s="1">
        <v>90.0</v>
      </c>
      <c r="C3566" s="1">
        <v>6013.0</v>
      </c>
      <c r="D3566" s="1" t="s">
        <v>790</v>
      </c>
      <c r="E3566" s="1" t="s">
        <v>62</v>
      </c>
      <c r="F3566" s="1" t="s">
        <v>5990</v>
      </c>
      <c r="G3566" s="1" t="s">
        <v>14</v>
      </c>
      <c r="H3566" s="1">
        <v>695393.0</v>
      </c>
      <c r="I3566" s="1">
        <v>7.7</v>
      </c>
      <c r="J3566" s="1">
        <f>(IMDB_Movies!$C3566-IMDB_Movies!$H3566)</f>
        <v>-689380</v>
      </c>
    </row>
    <row r="3567" ht="14.25" customHeight="1">
      <c r="A3567" s="1" t="s">
        <v>5991</v>
      </c>
      <c r="B3567" s="1">
        <v>92.0</v>
      </c>
      <c r="C3567" s="1">
        <v>1400000.0</v>
      </c>
      <c r="D3567" s="1" t="s">
        <v>5992</v>
      </c>
      <c r="E3567" s="1" t="s">
        <v>12</v>
      </c>
      <c r="F3567" s="1" t="s">
        <v>5993</v>
      </c>
      <c r="G3567" s="1" t="s">
        <v>14</v>
      </c>
      <c r="H3567" s="1">
        <v>1100000.0</v>
      </c>
      <c r="I3567" s="1">
        <v>5.9</v>
      </c>
      <c r="J3567" s="1">
        <f>(IMDB_Movies!$C3567-IMDB_Movies!$H3567)</f>
        <v>300000</v>
      </c>
    </row>
    <row r="3568" ht="14.25" customHeight="1">
      <c r="A3568" s="1" t="s">
        <v>5994</v>
      </c>
      <c r="B3568" s="1">
        <v>73.0</v>
      </c>
      <c r="C3568" s="1">
        <v>39659.0</v>
      </c>
      <c r="D3568" s="1" t="s">
        <v>5995</v>
      </c>
      <c r="E3568" s="1" t="s">
        <v>57</v>
      </c>
      <c r="F3568" s="1" t="s">
        <v>5996</v>
      </c>
      <c r="G3568" s="1" t="s">
        <v>14</v>
      </c>
      <c r="H3568" s="1">
        <v>1600000.0</v>
      </c>
      <c r="I3568" s="1">
        <v>7.0</v>
      </c>
      <c r="J3568" s="1">
        <f>(IMDB_Movies!$C3568-IMDB_Movies!$H3568)</f>
        <v>-1560341</v>
      </c>
    </row>
    <row r="3569" ht="14.25" customHeight="1">
      <c r="A3569" s="1" t="s">
        <v>5997</v>
      </c>
      <c r="B3569" s="1">
        <v>110.0</v>
      </c>
      <c r="C3569" s="1">
        <v>56129.0</v>
      </c>
      <c r="D3569" s="1" t="s">
        <v>1049</v>
      </c>
      <c r="E3569" s="1" t="s">
        <v>96</v>
      </c>
      <c r="F3569" s="1" t="s">
        <v>5998</v>
      </c>
      <c r="G3569" s="1" t="s">
        <v>14</v>
      </c>
      <c r="H3569" s="1">
        <v>1100000.0</v>
      </c>
      <c r="I3569" s="1">
        <v>6.1</v>
      </c>
      <c r="J3569" s="1">
        <f>(IMDB_Movies!$C3569-IMDB_Movies!$H3569)</f>
        <v>-1043871</v>
      </c>
    </row>
    <row r="3570" ht="14.25" customHeight="1">
      <c r="A3570" s="1" t="s">
        <v>5999</v>
      </c>
      <c r="B3570" s="1">
        <v>102.0</v>
      </c>
      <c r="C3570" s="1">
        <v>4105123.0</v>
      </c>
      <c r="D3570" s="1" t="s">
        <v>185</v>
      </c>
      <c r="E3570" s="1" t="s">
        <v>12</v>
      </c>
      <c r="F3570" s="1" t="s">
        <v>6000</v>
      </c>
      <c r="G3570" s="1" t="s">
        <v>116</v>
      </c>
      <c r="H3570" s="1">
        <v>1100000.0</v>
      </c>
      <c r="I3570" s="1">
        <v>7.6</v>
      </c>
      <c r="J3570" s="1">
        <f>(IMDB_Movies!$C3570-IMDB_Movies!$H3570)</f>
        <v>3005123</v>
      </c>
    </row>
    <row r="3571" ht="14.25" customHeight="1">
      <c r="A3571" s="1" t="s">
        <v>2108</v>
      </c>
      <c r="B3571" s="1">
        <v>145.0</v>
      </c>
      <c r="C3571" s="1">
        <v>1.17235247E8</v>
      </c>
      <c r="D3571" s="1" t="s">
        <v>1328</v>
      </c>
      <c r="E3571" s="1" t="s">
        <v>70</v>
      </c>
      <c r="F3571" s="1" t="s">
        <v>6001</v>
      </c>
      <c r="G3571" s="1" t="s">
        <v>14</v>
      </c>
      <c r="H3571" s="1">
        <v>960000.0</v>
      </c>
      <c r="I3571" s="1">
        <v>8.1</v>
      </c>
      <c r="J3571" s="1">
        <f>(IMDB_Movies!$C3571-IMDB_Movies!$H3571)</f>
        <v>116275247</v>
      </c>
    </row>
    <row r="3572" ht="14.25" customHeight="1">
      <c r="A3572" s="1" t="s">
        <v>6002</v>
      </c>
      <c r="B3572" s="1">
        <v>83.0</v>
      </c>
      <c r="C3572" s="1">
        <v>3.153732E7</v>
      </c>
      <c r="D3572" s="1" t="s">
        <v>1073</v>
      </c>
      <c r="E3572" s="1" t="s">
        <v>82</v>
      </c>
      <c r="F3572" s="1" t="s">
        <v>6003</v>
      </c>
      <c r="G3572" s="1" t="s">
        <v>14</v>
      </c>
      <c r="H3572" s="1">
        <v>1000000.0</v>
      </c>
      <c r="I3572" s="1">
        <v>5.7</v>
      </c>
      <c r="J3572" s="1">
        <f>(IMDB_Movies!$C3572-IMDB_Movies!$H3572)</f>
        <v>30537320</v>
      </c>
    </row>
    <row r="3573" ht="14.25" customHeight="1">
      <c r="A3573" s="1" t="s">
        <v>1016</v>
      </c>
      <c r="B3573" s="1">
        <v>91.0</v>
      </c>
      <c r="C3573" s="1">
        <v>1.7986E7</v>
      </c>
      <c r="D3573" s="1" t="s">
        <v>82</v>
      </c>
      <c r="E3573" s="1" t="s">
        <v>82</v>
      </c>
      <c r="F3573" s="1" t="s">
        <v>6004</v>
      </c>
      <c r="G3573" s="1" t="s">
        <v>14</v>
      </c>
      <c r="H3573" s="1">
        <v>1000000.0</v>
      </c>
      <c r="I3573" s="1">
        <v>6.6</v>
      </c>
      <c r="J3573" s="1">
        <f>(IMDB_Movies!$C3573-IMDB_Movies!$H3573)</f>
        <v>16986000</v>
      </c>
    </row>
    <row r="3574" ht="14.25" customHeight="1">
      <c r="A3574" s="1" t="s">
        <v>4853</v>
      </c>
      <c r="B3574" s="1">
        <v>110.0</v>
      </c>
      <c r="C3574" s="1">
        <v>1.6067035E7</v>
      </c>
      <c r="D3574" s="1" t="s">
        <v>19</v>
      </c>
      <c r="E3574" s="1" t="s">
        <v>12</v>
      </c>
      <c r="F3574" s="1" t="s">
        <v>6005</v>
      </c>
      <c r="G3574" s="1" t="s">
        <v>14</v>
      </c>
      <c r="H3574" s="1">
        <v>1100000.0</v>
      </c>
      <c r="I3574" s="1">
        <v>7.3</v>
      </c>
      <c r="J3574" s="1">
        <f>(IMDB_Movies!$C3574-IMDB_Movies!$H3574)</f>
        <v>14967035</v>
      </c>
    </row>
    <row r="3575" ht="14.25" customHeight="1">
      <c r="A3575" s="1" t="s">
        <v>6006</v>
      </c>
      <c r="B3575" s="1">
        <v>86.0</v>
      </c>
      <c r="C3575" s="1">
        <v>1.8112929E7</v>
      </c>
      <c r="D3575" s="1" t="s">
        <v>1487</v>
      </c>
      <c r="E3575" s="1" t="s">
        <v>82</v>
      </c>
      <c r="F3575" s="1" t="s">
        <v>6007</v>
      </c>
      <c r="G3575" s="1" t="s">
        <v>14</v>
      </c>
      <c r="H3575" s="1">
        <v>1000000.0</v>
      </c>
      <c r="I3575" s="1">
        <v>5.0</v>
      </c>
      <c r="J3575" s="1">
        <f>(IMDB_Movies!$C3575-IMDB_Movies!$H3575)</f>
        <v>17112929</v>
      </c>
    </row>
    <row r="3576" ht="14.25" customHeight="1">
      <c r="A3576" s="1" t="s">
        <v>6008</v>
      </c>
      <c r="B3576" s="1">
        <v>86.0</v>
      </c>
      <c r="C3576" s="1">
        <v>1.4564027E7</v>
      </c>
      <c r="D3576" s="1" t="s">
        <v>2475</v>
      </c>
      <c r="E3576" s="1" t="s">
        <v>78</v>
      </c>
      <c r="F3576" s="1" t="s">
        <v>6009</v>
      </c>
      <c r="G3576" s="1" t="s">
        <v>14</v>
      </c>
      <c r="H3576" s="1">
        <v>1000000.0</v>
      </c>
      <c r="I3576" s="1">
        <v>7.0</v>
      </c>
      <c r="J3576" s="1">
        <f>(IMDB_Movies!$C3576-IMDB_Movies!$H3576)</f>
        <v>13564027</v>
      </c>
    </row>
    <row r="3577" ht="14.25" customHeight="1">
      <c r="A3577" s="1" t="s">
        <v>6010</v>
      </c>
      <c r="B3577" s="1">
        <v>120.0</v>
      </c>
      <c r="C3577" s="1">
        <v>2.077307E7</v>
      </c>
      <c r="D3577" s="1" t="s">
        <v>70</v>
      </c>
      <c r="E3577" s="1" t="s">
        <v>70</v>
      </c>
      <c r="F3577" s="1" t="s">
        <v>6011</v>
      </c>
      <c r="G3577" s="1" t="s">
        <v>14</v>
      </c>
      <c r="H3577" s="1">
        <v>5000000.0</v>
      </c>
      <c r="I3577" s="1">
        <v>3.4</v>
      </c>
      <c r="J3577" s="1">
        <f>(IMDB_Movies!$C3577-IMDB_Movies!$H3577)</f>
        <v>15773070</v>
      </c>
    </row>
    <row r="3578" ht="14.25" customHeight="1">
      <c r="A3578" s="1" t="s">
        <v>2959</v>
      </c>
      <c r="B3578" s="1">
        <v>90.0</v>
      </c>
      <c r="C3578" s="1">
        <v>1.0042266E7</v>
      </c>
      <c r="D3578" s="1" t="s">
        <v>2078</v>
      </c>
      <c r="E3578" s="1" t="s">
        <v>70</v>
      </c>
      <c r="F3578" s="1" t="s">
        <v>6012</v>
      </c>
      <c r="G3578" s="1" t="s">
        <v>14</v>
      </c>
      <c r="H3578" s="1">
        <v>1000000.0</v>
      </c>
      <c r="I3578" s="1">
        <v>5.9</v>
      </c>
      <c r="J3578" s="1">
        <f>(IMDB_Movies!$C3578-IMDB_Movies!$H3578)</f>
        <v>9042266</v>
      </c>
    </row>
    <row r="3579" ht="14.25" customHeight="1">
      <c r="A3579" s="1" t="s">
        <v>6013</v>
      </c>
      <c r="B3579" s="1">
        <v>99.0</v>
      </c>
      <c r="C3579" s="1">
        <v>1.003739E7</v>
      </c>
      <c r="D3579" s="1" t="s">
        <v>1924</v>
      </c>
      <c r="E3579" s="1" t="s">
        <v>12</v>
      </c>
      <c r="F3579" s="1" t="s">
        <v>6014</v>
      </c>
      <c r="G3579" s="1" t="s">
        <v>124</v>
      </c>
      <c r="H3579" s="1">
        <v>1.0E9</v>
      </c>
      <c r="I3579" s="1">
        <v>6.0</v>
      </c>
      <c r="J3579" s="1">
        <f>(IMDB_Movies!$C3579-IMDB_Movies!$H3579)</f>
        <v>-989962610</v>
      </c>
    </row>
    <row r="3580" ht="14.25" customHeight="1">
      <c r="A3580" s="1" t="s">
        <v>4113</v>
      </c>
      <c r="B3580" s="1">
        <v>112.0</v>
      </c>
      <c r="C3580" s="1">
        <v>9701559.0</v>
      </c>
      <c r="D3580" s="1" t="s">
        <v>129</v>
      </c>
      <c r="E3580" s="1" t="s">
        <v>70</v>
      </c>
      <c r="F3580" s="1" t="s">
        <v>6015</v>
      </c>
      <c r="G3580" s="1" t="s">
        <v>14</v>
      </c>
      <c r="H3580" s="1">
        <v>3500000.0</v>
      </c>
      <c r="I3580" s="1">
        <v>7.4</v>
      </c>
      <c r="J3580" s="1">
        <f>(IMDB_Movies!$C3580-IMDB_Movies!$H3580)</f>
        <v>6201559</v>
      </c>
    </row>
    <row r="3581" ht="14.25" customHeight="1">
      <c r="A3581" s="1" t="s">
        <v>6016</v>
      </c>
      <c r="B3581" s="1">
        <v>103.0</v>
      </c>
      <c r="C3581" s="1">
        <v>9013113.0</v>
      </c>
      <c r="D3581" s="1" t="s">
        <v>1841</v>
      </c>
      <c r="E3581" s="1" t="s">
        <v>43</v>
      </c>
      <c r="F3581" s="1" t="s">
        <v>6017</v>
      </c>
      <c r="G3581" s="1" t="s">
        <v>14</v>
      </c>
      <c r="H3581" s="1">
        <v>1000000.0</v>
      </c>
      <c r="I3581" s="1">
        <v>7.4</v>
      </c>
      <c r="J3581" s="1">
        <f>(IMDB_Movies!$C3581-IMDB_Movies!$H3581)</f>
        <v>8013113</v>
      </c>
    </row>
    <row r="3582" ht="14.25" customHeight="1">
      <c r="A3582" s="1" t="s">
        <v>3541</v>
      </c>
      <c r="B3582" s="1">
        <v>83.0</v>
      </c>
      <c r="C3582" s="1">
        <v>5.3245055E7</v>
      </c>
      <c r="D3582" s="1" t="s">
        <v>82</v>
      </c>
      <c r="E3582" s="1" t="s">
        <v>82</v>
      </c>
      <c r="F3582" s="1" t="s">
        <v>6018</v>
      </c>
      <c r="G3582" s="1" t="s">
        <v>14</v>
      </c>
      <c r="H3582" s="1">
        <v>1000000.0</v>
      </c>
      <c r="I3582" s="1">
        <v>4.2</v>
      </c>
      <c r="J3582" s="1">
        <f>(IMDB_Movies!$C3582-IMDB_Movies!$H3582)</f>
        <v>52245055</v>
      </c>
    </row>
    <row r="3583" ht="14.25" customHeight="1">
      <c r="A3583" s="1" t="s">
        <v>6019</v>
      </c>
      <c r="B3583" s="1">
        <v>109.0</v>
      </c>
      <c r="C3583" s="1">
        <v>9000000.0</v>
      </c>
      <c r="D3583" s="1" t="s">
        <v>2914</v>
      </c>
      <c r="E3583" s="1" t="s">
        <v>57</v>
      </c>
      <c r="F3583" s="1" t="s">
        <v>6020</v>
      </c>
      <c r="G3583" s="1" t="s">
        <v>14</v>
      </c>
      <c r="H3583" s="1">
        <v>900000.0</v>
      </c>
      <c r="I3583" s="1">
        <v>6.2</v>
      </c>
      <c r="J3583" s="1">
        <f>(IMDB_Movies!$C3583-IMDB_Movies!$H3583)</f>
        <v>8100000</v>
      </c>
    </row>
    <row r="3584" ht="14.25" customHeight="1">
      <c r="A3584" s="1" t="s">
        <v>5009</v>
      </c>
      <c r="B3584" s="1">
        <v>100.0</v>
      </c>
      <c r="C3584" s="1">
        <v>7186670.0</v>
      </c>
      <c r="D3584" s="1" t="s">
        <v>5340</v>
      </c>
      <c r="E3584" s="1" t="s">
        <v>43</v>
      </c>
      <c r="F3584" s="1" t="s">
        <v>6021</v>
      </c>
      <c r="G3584" s="1" t="s">
        <v>14</v>
      </c>
      <c r="H3584" s="1">
        <v>6000000.0</v>
      </c>
      <c r="I3584" s="1">
        <v>5.4</v>
      </c>
      <c r="J3584" s="1">
        <f>(IMDB_Movies!$C3584-IMDB_Movies!$H3584)</f>
        <v>1186670</v>
      </c>
    </row>
    <row r="3585" ht="14.25" customHeight="1">
      <c r="A3585" s="1" t="s">
        <v>6022</v>
      </c>
      <c r="B3585" s="1">
        <v>95.0</v>
      </c>
      <c r="C3585" s="1">
        <v>5997134.0</v>
      </c>
      <c r="D3585" s="1" t="s">
        <v>1725</v>
      </c>
      <c r="E3585" s="1" t="s">
        <v>53</v>
      </c>
      <c r="F3585" s="1" t="s">
        <v>6023</v>
      </c>
      <c r="G3585" s="1" t="s">
        <v>14</v>
      </c>
      <c r="H3585" s="1">
        <v>1000000.0</v>
      </c>
      <c r="I3585" s="1">
        <v>7.2</v>
      </c>
      <c r="J3585" s="1">
        <f>(IMDB_Movies!$C3585-IMDB_Movies!$H3585)</f>
        <v>4997134</v>
      </c>
    </row>
    <row r="3586" ht="14.25" customHeight="1">
      <c r="A3586" s="1" t="s">
        <v>4189</v>
      </c>
      <c r="B3586" s="1">
        <v>104.0</v>
      </c>
      <c r="C3586" s="1">
        <v>3386698.0</v>
      </c>
      <c r="D3586" s="1" t="s">
        <v>545</v>
      </c>
      <c r="E3586" s="1" t="s">
        <v>57</v>
      </c>
      <c r="F3586" s="1" t="s">
        <v>6024</v>
      </c>
      <c r="G3586" s="1" t="s">
        <v>14</v>
      </c>
      <c r="H3586" s="1">
        <v>1000000.0</v>
      </c>
      <c r="I3586" s="1">
        <v>6.7</v>
      </c>
      <c r="J3586" s="1">
        <f>(IMDB_Movies!$C3586-IMDB_Movies!$H3586)</f>
        <v>2386698</v>
      </c>
    </row>
    <row r="3587" ht="14.25" customHeight="1">
      <c r="A3587" s="1" t="s">
        <v>6025</v>
      </c>
      <c r="B3587" s="1">
        <v>97.0</v>
      </c>
      <c r="C3587" s="1">
        <v>2508841.0</v>
      </c>
      <c r="D3587" s="1" t="s">
        <v>723</v>
      </c>
      <c r="E3587" s="1" t="s">
        <v>62</v>
      </c>
      <c r="F3587" s="1" t="s">
        <v>6026</v>
      </c>
      <c r="G3587" s="1" t="s">
        <v>14</v>
      </c>
      <c r="H3587" s="1">
        <v>1000000.0</v>
      </c>
      <c r="I3587" s="1">
        <v>7.2</v>
      </c>
      <c r="J3587" s="1">
        <f>(IMDB_Movies!$C3587-IMDB_Movies!$H3587)</f>
        <v>1508841</v>
      </c>
    </row>
    <row r="3588" ht="14.25" customHeight="1">
      <c r="A3588" s="1" t="s">
        <v>6027</v>
      </c>
      <c r="B3588" s="1">
        <v>91.0</v>
      </c>
      <c r="C3588" s="1">
        <v>4946250.0</v>
      </c>
      <c r="D3588" s="1" t="s">
        <v>1418</v>
      </c>
      <c r="E3588" s="1" t="s">
        <v>66</v>
      </c>
      <c r="F3588" s="1" t="s">
        <v>6028</v>
      </c>
      <c r="G3588" s="1" t="s">
        <v>14</v>
      </c>
      <c r="H3588" s="1">
        <v>1000000.0</v>
      </c>
      <c r="I3588" s="1">
        <v>7.4</v>
      </c>
      <c r="J3588" s="1">
        <f>(IMDB_Movies!$C3588-IMDB_Movies!$H3588)</f>
        <v>3946250</v>
      </c>
    </row>
    <row r="3589" ht="14.25" customHeight="1">
      <c r="A3589" s="1" t="s">
        <v>5278</v>
      </c>
      <c r="B3589" s="1">
        <v>84.0</v>
      </c>
      <c r="C3589" s="1">
        <v>1950218.0</v>
      </c>
      <c r="D3589" s="1" t="s">
        <v>917</v>
      </c>
      <c r="E3589" s="1" t="s">
        <v>57</v>
      </c>
      <c r="F3589" s="1" t="s">
        <v>6029</v>
      </c>
      <c r="G3589" s="1" t="s">
        <v>14</v>
      </c>
      <c r="H3589" s="1">
        <v>1000000.0</v>
      </c>
      <c r="I3589" s="1">
        <v>5.6</v>
      </c>
      <c r="J3589" s="1">
        <f>(IMDB_Movies!$C3589-IMDB_Movies!$H3589)</f>
        <v>950218</v>
      </c>
    </row>
    <row r="3590" ht="14.25" customHeight="1">
      <c r="A3590" s="1" t="s">
        <v>4950</v>
      </c>
      <c r="B3590" s="1">
        <v>86.0</v>
      </c>
      <c r="C3590" s="1">
        <v>1277257.0</v>
      </c>
      <c r="D3590" s="1" t="s">
        <v>545</v>
      </c>
      <c r="E3590" s="1" t="s">
        <v>57</v>
      </c>
      <c r="F3590" s="1" t="s">
        <v>6030</v>
      </c>
      <c r="G3590" s="1" t="s">
        <v>14</v>
      </c>
      <c r="H3590" s="1">
        <v>1000000.0</v>
      </c>
      <c r="I3590" s="1">
        <v>6.8</v>
      </c>
      <c r="J3590" s="1">
        <f>(IMDB_Movies!$C3590-IMDB_Movies!$H3590)</f>
        <v>277257</v>
      </c>
    </row>
    <row r="3591" ht="14.25" customHeight="1">
      <c r="A3591" s="1" t="s">
        <v>6031</v>
      </c>
      <c r="B3591" s="1">
        <v>92.0</v>
      </c>
      <c r="C3591" s="1">
        <v>1677838.0</v>
      </c>
      <c r="D3591" s="1" t="s">
        <v>66</v>
      </c>
      <c r="E3591" s="1" t="s">
        <v>66</v>
      </c>
      <c r="F3591" s="1" t="s">
        <v>6032</v>
      </c>
      <c r="G3591" s="1" t="s">
        <v>14</v>
      </c>
      <c r="H3591" s="1">
        <v>1000000.0</v>
      </c>
      <c r="I3591" s="1">
        <v>7.7</v>
      </c>
      <c r="J3591" s="1">
        <f>(IMDB_Movies!$C3591-IMDB_Movies!$H3591)</f>
        <v>677838</v>
      </c>
    </row>
    <row r="3592" ht="14.25" customHeight="1">
      <c r="A3592" s="1" t="s">
        <v>6033</v>
      </c>
      <c r="B3592" s="1">
        <v>94.0</v>
      </c>
      <c r="C3592" s="1">
        <v>1744858.0</v>
      </c>
      <c r="D3592" s="1" t="s">
        <v>1556</v>
      </c>
      <c r="E3592" s="1" t="s">
        <v>57</v>
      </c>
      <c r="F3592" s="1" t="s">
        <v>6034</v>
      </c>
      <c r="G3592" s="1" t="s">
        <v>14</v>
      </c>
      <c r="H3592" s="1">
        <v>1000000.0</v>
      </c>
      <c r="I3592" s="1">
        <v>7.0</v>
      </c>
      <c r="J3592" s="1">
        <f>(IMDB_Movies!$C3592-IMDB_Movies!$H3592)</f>
        <v>744858</v>
      </c>
    </row>
    <row r="3593" ht="14.25" customHeight="1">
      <c r="A3593" s="1" t="s">
        <v>6035</v>
      </c>
      <c r="B3593" s="1">
        <v>100.0</v>
      </c>
      <c r="C3593" s="1">
        <v>982214.0</v>
      </c>
      <c r="D3593" s="1" t="s">
        <v>70</v>
      </c>
      <c r="E3593" s="1" t="s">
        <v>70</v>
      </c>
      <c r="F3593" s="1" t="s">
        <v>6036</v>
      </c>
      <c r="G3593" s="1" t="s">
        <v>14</v>
      </c>
      <c r="H3593" s="1">
        <v>1000000.0</v>
      </c>
      <c r="I3593" s="1">
        <v>7.2</v>
      </c>
      <c r="J3593" s="1">
        <f>(IMDB_Movies!$C3593-IMDB_Movies!$H3593)</f>
        <v>-17786</v>
      </c>
    </row>
    <row r="3594" ht="14.25" customHeight="1">
      <c r="A3594" s="1" t="s">
        <v>6037</v>
      </c>
      <c r="B3594" s="1">
        <v>119.0</v>
      </c>
      <c r="C3594" s="1">
        <v>798341.0</v>
      </c>
      <c r="D3594" s="1" t="s">
        <v>3700</v>
      </c>
      <c r="E3594" s="1" t="s">
        <v>62</v>
      </c>
      <c r="F3594" s="1" t="s">
        <v>6038</v>
      </c>
      <c r="G3594" s="1" t="s">
        <v>14</v>
      </c>
      <c r="H3594" s="1">
        <v>1000000.0</v>
      </c>
      <c r="I3594" s="1">
        <v>7.2</v>
      </c>
      <c r="J3594" s="1">
        <f>(IMDB_Movies!$C3594-IMDB_Movies!$H3594)</f>
        <v>-201659</v>
      </c>
    </row>
    <row r="3595" ht="14.25" customHeight="1">
      <c r="A3595" s="1" t="s">
        <v>6039</v>
      </c>
      <c r="B3595" s="1">
        <v>167.0</v>
      </c>
      <c r="C3595" s="1">
        <v>610991.0</v>
      </c>
      <c r="D3595" s="1" t="s">
        <v>129</v>
      </c>
      <c r="E3595" s="1" t="s">
        <v>70</v>
      </c>
      <c r="F3595" s="1" t="s">
        <v>6040</v>
      </c>
      <c r="G3595" s="1" t="s">
        <v>102</v>
      </c>
      <c r="H3595" s="1">
        <v>1000000.0</v>
      </c>
      <c r="I3595" s="1">
        <v>6.2</v>
      </c>
      <c r="J3595" s="1">
        <f>(IMDB_Movies!$C3595-IMDB_Movies!$H3595)</f>
        <v>-389009</v>
      </c>
    </row>
    <row r="3596" ht="14.25" customHeight="1">
      <c r="A3596" s="1" t="s">
        <v>3409</v>
      </c>
      <c r="B3596" s="1">
        <v>92.0</v>
      </c>
      <c r="C3596" s="1">
        <v>582024.0</v>
      </c>
      <c r="D3596" s="1" t="s">
        <v>1877</v>
      </c>
      <c r="E3596" s="1" t="s">
        <v>57</v>
      </c>
      <c r="F3596" s="1" t="s">
        <v>6041</v>
      </c>
      <c r="G3596" s="1" t="s">
        <v>14</v>
      </c>
      <c r="H3596" s="1">
        <v>1000000.0</v>
      </c>
      <c r="I3596" s="1">
        <v>6.2</v>
      </c>
      <c r="J3596" s="1">
        <f>(IMDB_Movies!$C3596-IMDB_Movies!$H3596)</f>
        <v>-417976</v>
      </c>
    </row>
    <row r="3597" ht="14.25" customHeight="1">
      <c r="A3597" s="1" t="s">
        <v>1853</v>
      </c>
      <c r="B3597" s="1">
        <v>108.0</v>
      </c>
      <c r="C3597" s="1">
        <v>548712.0</v>
      </c>
      <c r="D3597" s="1" t="s">
        <v>129</v>
      </c>
      <c r="E3597" s="1" t="s">
        <v>70</v>
      </c>
      <c r="F3597" s="1" t="s">
        <v>6042</v>
      </c>
      <c r="G3597" s="1" t="s">
        <v>14</v>
      </c>
      <c r="H3597" s="1">
        <v>2500000.0</v>
      </c>
      <c r="I3597" s="1">
        <v>6.9</v>
      </c>
      <c r="J3597" s="1">
        <f>(IMDB_Movies!$C3597-IMDB_Movies!$H3597)</f>
        <v>-1951288</v>
      </c>
    </row>
    <row r="3598" ht="14.25" customHeight="1">
      <c r="A3598" s="1" t="s">
        <v>6043</v>
      </c>
      <c r="B3598" s="1">
        <v>97.0</v>
      </c>
      <c r="C3598" s="1">
        <v>464655.0</v>
      </c>
      <c r="D3598" s="1" t="s">
        <v>917</v>
      </c>
      <c r="E3598" s="1" t="s">
        <v>57</v>
      </c>
      <c r="F3598" s="1" t="s">
        <v>6044</v>
      </c>
      <c r="G3598" s="1" t="s">
        <v>14</v>
      </c>
      <c r="H3598" s="1">
        <v>1000000.0</v>
      </c>
      <c r="I3598" s="1">
        <v>7.0</v>
      </c>
      <c r="J3598" s="1">
        <f>(IMDB_Movies!$C3598-IMDB_Movies!$H3598)</f>
        <v>-535345</v>
      </c>
    </row>
    <row r="3599" ht="14.25" customHeight="1">
      <c r="A3599" s="1" t="s">
        <v>6045</v>
      </c>
      <c r="B3599" s="1">
        <v>88.0</v>
      </c>
      <c r="C3599" s="1">
        <v>464126.0</v>
      </c>
      <c r="D3599" s="1" t="s">
        <v>70</v>
      </c>
      <c r="E3599" s="1" t="s">
        <v>70</v>
      </c>
      <c r="F3599" s="1" t="s">
        <v>6046</v>
      </c>
      <c r="G3599" s="1" t="s">
        <v>14</v>
      </c>
      <c r="H3599" s="1">
        <v>1000000.0</v>
      </c>
      <c r="I3599" s="1">
        <v>6.7</v>
      </c>
      <c r="J3599" s="1">
        <f>(IMDB_Movies!$C3599-IMDB_Movies!$H3599)</f>
        <v>-535874</v>
      </c>
    </row>
    <row r="3600" ht="14.25" customHeight="1">
      <c r="A3600" s="1" t="s">
        <v>6047</v>
      </c>
      <c r="B3600" s="1">
        <v>100.0</v>
      </c>
      <c r="C3600" s="1">
        <v>428535.0</v>
      </c>
      <c r="D3600" s="1" t="s">
        <v>631</v>
      </c>
      <c r="E3600" s="1" t="s">
        <v>57</v>
      </c>
      <c r="F3600" s="1" t="s">
        <v>6048</v>
      </c>
      <c r="G3600" s="1" t="s">
        <v>14</v>
      </c>
      <c r="H3600" s="1">
        <v>1000000.0</v>
      </c>
      <c r="I3600" s="1">
        <v>3.6</v>
      </c>
      <c r="J3600" s="1">
        <f>(IMDB_Movies!$C3600-IMDB_Movies!$H3600)</f>
        <v>-571465</v>
      </c>
    </row>
    <row r="3601" ht="14.25" customHeight="1">
      <c r="A3601" s="1" t="s">
        <v>6049</v>
      </c>
      <c r="B3601" s="1">
        <v>88.0</v>
      </c>
      <c r="C3601" s="1">
        <v>104077.0</v>
      </c>
      <c r="D3601" s="1" t="s">
        <v>907</v>
      </c>
      <c r="E3601" s="1" t="s">
        <v>57</v>
      </c>
      <c r="F3601" s="1" t="s">
        <v>6050</v>
      </c>
      <c r="G3601" s="1" t="s">
        <v>14</v>
      </c>
      <c r="H3601" s="1">
        <v>1000000.0</v>
      </c>
      <c r="I3601" s="1">
        <v>7.4</v>
      </c>
      <c r="J3601" s="1">
        <f>(IMDB_Movies!$C3601-IMDB_Movies!$H3601)</f>
        <v>-895923</v>
      </c>
    </row>
    <row r="3602" ht="14.25" customHeight="1">
      <c r="A3602" s="1" t="s">
        <v>6051</v>
      </c>
      <c r="B3602" s="1">
        <v>79.0</v>
      </c>
      <c r="C3602" s="1">
        <v>279282.0</v>
      </c>
      <c r="D3602" s="1" t="s">
        <v>545</v>
      </c>
      <c r="E3602" s="1" t="s">
        <v>57</v>
      </c>
      <c r="F3602" s="1" t="s">
        <v>6052</v>
      </c>
      <c r="G3602" s="1" t="s">
        <v>14</v>
      </c>
      <c r="H3602" s="1">
        <v>1000000.0</v>
      </c>
      <c r="I3602" s="1">
        <v>6.1</v>
      </c>
      <c r="J3602" s="1">
        <f>(IMDB_Movies!$C3602-IMDB_Movies!$H3602)</f>
        <v>-720718</v>
      </c>
    </row>
    <row r="3603" ht="14.25" customHeight="1">
      <c r="A3603" s="1" t="s">
        <v>6053</v>
      </c>
      <c r="B3603" s="1">
        <v>96.0</v>
      </c>
      <c r="C3603" s="1">
        <v>484221.0</v>
      </c>
      <c r="D3603" s="1" t="s">
        <v>6054</v>
      </c>
      <c r="E3603" s="1" t="s">
        <v>53</v>
      </c>
      <c r="F3603" s="1" t="s">
        <v>6055</v>
      </c>
      <c r="G3603" s="1" t="s">
        <v>116</v>
      </c>
      <c r="H3603" s="1">
        <v>1000000.0</v>
      </c>
      <c r="I3603" s="1">
        <v>8.2</v>
      </c>
      <c r="J3603" s="1">
        <f>(IMDB_Movies!$C3603-IMDB_Movies!$H3603)</f>
        <v>-515779</v>
      </c>
    </row>
    <row r="3604" ht="14.25" customHeight="1">
      <c r="A3604" s="1" t="s">
        <v>6056</v>
      </c>
      <c r="B3604" s="1">
        <v>53.0</v>
      </c>
      <c r="C3604" s="1">
        <v>274661.0</v>
      </c>
      <c r="D3604" s="1" t="s">
        <v>6057</v>
      </c>
      <c r="E3604" s="1" t="s">
        <v>62</v>
      </c>
      <c r="F3604" s="1" t="s">
        <v>6058</v>
      </c>
      <c r="G3604" s="1" t="s">
        <v>14</v>
      </c>
      <c r="H3604" s="1">
        <v>1000000.0</v>
      </c>
      <c r="I3604" s="1">
        <v>7.7</v>
      </c>
      <c r="J3604" s="1">
        <f>(IMDB_Movies!$C3604-IMDB_Movies!$H3604)</f>
        <v>-725339</v>
      </c>
    </row>
    <row r="3605" ht="14.25" customHeight="1">
      <c r="A3605" s="1" t="s">
        <v>6059</v>
      </c>
      <c r="B3605" s="1">
        <v>97.0</v>
      </c>
      <c r="C3605" s="1">
        <v>144431.0</v>
      </c>
      <c r="D3605" s="1" t="s">
        <v>6060</v>
      </c>
      <c r="E3605" s="1" t="s">
        <v>66</v>
      </c>
      <c r="F3605" s="1" t="s">
        <v>6061</v>
      </c>
      <c r="G3605" s="1" t="s">
        <v>14</v>
      </c>
      <c r="H3605" s="1">
        <v>1000000.0</v>
      </c>
      <c r="I3605" s="1">
        <v>7.3</v>
      </c>
      <c r="J3605" s="1">
        <f>(IMDB_Movies!$C3605-IMDB_Movies!$H3605)</f>
        <v>-855569</v>
      </c>
    </row>
    <row r="3606" ht="14.25" customHeight="1">
      <c r="A3606" s="1" t="s">
        <v>6062</v>
      </c>
      <c r="B3606" s="1">
        <v>91.0</v>
      </c>
      <c r="C3606" s="1">
        <v>287761.0</v>
      </c>
      <c r="D3606" s="1" t="s">
        <v>6063</v>
      </c>
      <c r="E3606" s="1" t="s">
        <v>43</v>
      </c>
      <c r="F3606" s="1" t="s">
        <v>6064</v>
      </c>
      <c r="G3606" s="1" t="s">
        <v>14</v>
      </c>
      <c r="H3606" s="1">
        <v>1000000.0</v>
      </c>
      <c r="I3606" s="1">
        <v>7.6</v>
      </c>
      <c r="J3606" s="1">
        <f>(IMDB_Movies!$C3606-IMDB_Movies!$H3606)</f>
        <v>-712239</v>
      </c>
    </row>
    <row r="3607" ht="14.25" customHeight="1">
      <c r="A3607" s="1" t="s">
        <v>6065</v>
      </c>
      <c r="B3607" s="1">
        <v>93.0</v>
      </c>
      <c r="C3607" s="1">
        <v>100240.0</v>
      </c>
      <c r="D3607" s="1" t="s">
        <v>66</v>
      </c>
      <c r="E3607" s="1" t="s">
        <v>66</v>
      </c>
      <c r="F3607" s="1" t="s">
        <v>6066</v>
      </c>
      <c r="G3607" s="1" t="s">
        <v>14</v>
      </c>
      <c r="H3607" s="1">
        <v>1000000.0</v>
      </c>
      <c r="I3607" s="1">
        <v>6.8</v>
      </c>
      <c r="J3607" s="1">
        <f>(IMDB_Movies!$C3607-IMDB_Movies!$H3607)</f>
        <v>-899760</v>
      </c>
    </row>
    <row r="3608" ht="14.25" customHeight="1">
      <c r="A3608" s="1" t="s">
        <v>6067</v>
      </c>
      <c r="B3608" s="1">
        <v>112.0</v>
      </c>
      <c r="C3608" s="1">
        <v>96734.0</v>
      </c>
      <c r="D3608" s="1" t="s">
        <v>328</v>
      </c>
      <c r="E3608" s="1" t="s">
        <v>12</v>
      </c>
      <c r="F3608" s="1" t="s">
        <v>6068</v>
      </c>
      <c r="G3608" s="1" t="s">
        <v>14</v>
      </c>
      <c r="H3608" s="1">
        <v>1000000.0</v>
      </c>
      <c r="I3608" s="1">
        <v>5.6</v>
      </c>
      <c r="J3608" s="1">
        <f>(IMDB_Movies!$C3608-IMDB_Movies!$H3608)</f>
        <v>-903266</v>
      </c>
    </row>
    <row r="3609" ht="14.25" customHeight="1">
      <c r="A3609" s="1" t="s">
        <v>6069</v>
      </c>
      <c r="B3609" s="1">
        <v>160.0</v>
      </c>
      <c r="C3609" s="1">
        <v>49000.0</v>
      </c>
      <c r="D3609" s="1" t="s">
        <v>101</v>
      </c>
      <c r="E3609" s="1" t="s">
        <v>101</v>
      </c>
      <c r="F3609" s="1" t="s">
        <v>6070</v>
      </c>
      <c r="G3609" s="1" t="s">
        <v>102</v>
      </c>
      <c r="H3609" s="1">
        <v>1500000.0</v>
      </c>
      <c r="I3609" s="1">
        <v>4.8</v>
      </c>
      <c r="J3609" s="1">
        <f>(IMDB_Movies!$C3609-IMDB_Movies!$H3609)</f>
        <v>-1451000</v>
      </c>
    </row>
    <row r="3610" ht="14.25" customHeight="1">
      <c r="A3610" s="1" t="s">
        <v>6071</v>
      </c>
      <c r="B3610" s="1">
        <v>95.0</v>
      </c>
      <c r="C3610" s="1">
        <v>100659.0</v>
      </c>
      <c r="D3610" s="1" t="s">
        <v>82</v>
      </c>
      <c r="E3610" s="1" t="s">
        <v>82</v>
      </c>
      <c r="F3610" s="1" t="s">
        <v>6072</v>
      </c>
      <c r="G3610" s="1" t="s">
        <v>14</v>
      </c>
      <c r="H3610" s="1">
        <v>900000.0</v>
      </c>
      <c r="I3610" s="1">
        <v>6.4</v>
      </c>
      <c r="J3610" s="1">
        <f>(IMDB_Movies!$C3610-IMDB_Movies!$H3610)</f>
        <v>-799341</v>
      </c>
    </row>
    <row r="3611" ht="14.25" customHeight="1">
      <c r="A3611" s="1" t="s">
        <v>6073</v>
      </c>
      <c r="B3611" s="1">
        <v>93.0</v>
      </c>
      <c r="C3611" s="1">
        <v>48430.0</v>
      </c>
      <c r="D3611" s="1" t="s">
        <v>2026</v>
      </c>
      <c r="E3611" s="1" t="s">
        <v>57</v>
      </c>
      <c r="F3611" s="1" t="s">
        <v>6074</v>
      </c>
      <c r="G3611" s="1" t="s">
        <v>14</v>
      </c>
      <c r="H3611" s="1">
        <v>500000.0</v>
      </c>
      <c r="I3611" s="1">
        <v>6.8</v>
      </c>
      <c r="J3611" s="1">
        <f>(IMDB_Movies!$C3611-IMDB_Movies!$H3611)</f>
        <v>-451570</v>
      </c>
    </row>
    <row r="3612" ht="14.25" customHeight="1">
      <c r="A3612" s="1" t="s">
        <v>2065</v>
      </c>
      <c r="B3612" s="1">
        <v>88.0</v>
      </c>
      <c r="C3612" s="1">
        <v>21210.0</v>
      </c>
      <c r="D3612" s="1" t="s">
        <v>407</v>
      </c>
      <c r="E3612" s="1" t="s">
        <v>57</v>
      </c>
      <c r="F3612" s="1" t="s">
        <v>6075</v>
      </c>
      <c r="G3612" s="1" t="s">
        <v>14</v>
      </c>
      <c r="H3612" s="1">
        <v>1000000.0</v>
      </c>
      <c r="I3612" s="1">
        <v>6.1</v>
      </c>
      <c r="J3612" s="1">
        <f>(IMDB_Movies!$C3612-IMDB_Movies!$H3612)</f>
        <v>-978790</v>
      </c>
    </row>
    <row r="3613" ht="14.25" customHeight="1">
      <c r="A3613" s="1" t="s">
        <v>2519</v>
      </c>
      <c r="B3613" s="1">
        <v>82.0</v>
      </c>
      <c r="C3613" s="1">
        <v>12996.0</v>
      </c>
      <c r="D3613" s="1" t="s">
        <v>394</v>
      </c>
      <c r="E3613" s="1" t="s">
        <v>12</v>
      </c>
      <c r="F3613" s="1" t="s">
        <v>6076</v>
      </c>
      <c r="G3613" s="1" t="s">
        <v>14</v>
      </c>
      <c r="H3613" s="1">
        <v>1000000.0</v>
      </c>
      <c r="I3613" s="1">
        <v>6.0</v>
      </c>
      <c r="J3613" s="1">
        <f>(IMDB_Movies!$C3613-IMDB_Movies!$H3613)</f>
        <v>-987004</v>
      </c>
    </row>
    <row r="3614" ht="14.25" customHeight="1">
      <c r="A3614" s="1" t="s">
        <v>6077</v>
      </c>
      <c r="B3614" s="1">
        <v>78.0</v>
      </c>
      <c r="C3614" s="1">
        <v>10018.0</v>
      </c>
      <c r="D3614" s="1" t="s">
        <v>790</v>
      </c>
      <c r="E3614" s="1" t="s">
        <v>62</v>
      </c>
      <c r="F3614" s="1" t="s">
        <v>6078</v>
      </c>
      <c r="G3614" s="1" t="s">
        <v>14</v>
      </c>
      <c r="H3614" s="1">
        <v>1000000.0</v>
      </c>
      <c r="I3614" s="1">
        <v>6.1</v>
      </c>
      <c r="J3614" s="1">
        <f>(IMDB_Movies!$C3614-IMDB_Movies!$H3614)</f>
        <v>-989982</v>
      </c>
    </row>
    <row r="3615" ht="14.25" customHeight="1">
      <c r="A3615" s="1" t="s">
        <v>6079</v>
      </c>
      <c r="B3615" s="1">
        <v>97.0</v>
      </c>
      <c r="C3615" s="1">
        <v>62480.0</v>
      </c>
      <c r="D3615" s="1" t="s">
        <v>690</v>
      </c>
      <c r="E3615" s="1" t="s">
        <v>70</v>
      </c>
      <c r="F3615" s="1" t="s">
        <v>6080</v>
      </c>
      <c r="G3615" s="1" t="s">
        <v>14</v>
      </c>
      <c r="H3615" s="1">
        <v>1000000.0</v>
      </c>
      <c r="I3615" s="1">
        <v>5.5</v>
      </c>
      <c r="J3615" s="1">
        <f>(IMDB_Movies!$C3615-IMDB_Movies!$H3615)</f>
        <v>-937520</v>
      </c>
    </row>
    <row r="3616" ht="14.25" customHeight="1">
      <c r="A3616" s="1" t="s">
        <v>6081</v>
      </c>
      <c r="B3616" s="1">
        <v>81.0</v>
      </c>
      <c r="C3616" s="1">
        <v>6387.0</v>
      </c>
      <c r="D3616" s="1" t="s">
        <v>832</v>
      </c>
      <c r="E3616" s="1" t="s">
        <v>57</v>
      </c>
      <c r="F3616" s="1" t="s">
        <v>6082</v>
      </c>
      <c r="G3616" s="1" t="s">
        <v>14</v>
      </c>
      <c r="H3616" s="1">
        <v>1000000.0</v>
      </c>
      <c r="I3616" s="1">
        <v>6.9</v>
      </c>
      <c r="J3616" s="1">
        <f>(IMDB_Movies!$C3616-IMDB_Movies!$H3616)</f>
        <v>-993613</v>
      </c>
    </row>
    <row r="3617" ht="14.25" customHeight="1">
      <c r="A3617" s="1" t="s">
        <v>3382</v>
      </c>
      <c r="B3617" s="1">
        <v>88.0</v>
      </c>
      <c r="C3617" s="1">
        <v>721.0</v>
      </c>
      <c r="D3617" s="1" t="s">
        <v>328</v>
      </c>
      <c r="E3617" s="1" t="s">
        <v>12</v>
      </c>
      <c r="F3617" s="1" t="s">
        <v>6083</v>
      </c>
      <c r="G3617" s="1" t="s">
        <v>14</v>
      </c>
      <c r="H3617" s="1">
        <v>1000000.0</v>
      </c>
      <c r="I3617" s="1">
        <v>4.1</v>
      </c>
      <c r="J3617" s="1">
        <f>(IMDB_Movies!$C3617-IMDB_Movies!$H3617)</f>
        <v>-999279</v>
      </c>
    </row>
    <row r="3618" ht="14.25" customHeight="1">
      <c r="A3618" s="1" t="s">
        <v>6084</v>
      </c>
      <c r="B3618" s="1">
        <v>96.0</v>
      </c>
      <c r="C3618" s="1">
        <v>703.0</v>
      </c>
      <c r="D3618" s="1" t="s">
        <v>917</v>
      </c>
      <c r="E3618" s="1" t="s">
        <v>57</v>
      </c>
      <c r="F3618" s="1" t="s">
        <v>6085</v>
      </c>
      <c r="G3618" s="1" t="s">
        <v>14</v>
      </c>
      <c r="H3618" s="1">
        <v>1500000.0</v>
      </c>
      <c r="I3618" s="1">
        <v>5.4</v>
      </c>
      <c r="J3618" s="1">
        <f>(IMDB_Movies!$C3618-IMDB_Movies!$H3618)</f>
        <v>-1499297</v>
      </c>
    </row>
    <row r="3619" ht="14.25" customHeight="1">
      <c r="A3619" s="1" t="s">
        <v>6086</v>
      </c>
      <c r="B3619" s="1">
        <v>108.0</v>
      </c>
      <c r="C3619" s="1">
        <v>9600000.0</v>
      </c>
      <c r="D3619" s="1" t="s">
        <v>4523</v>
      </c>
      <c r="E3619" s="1" t="s">
        <v>62</v>
      </c>
      <c r="F3619" s="1" t="s">
        <v>6087</v>
      </c>
      <c r="G3619" s="1" t="s">
        <v>14</v>
      </c>
      <c r="H3619" s="1">
        <v>910000.0</v>
      </c>
      <c r="I3619" s="1">
        <v>8.2</v>
      </c>
      <c r="J3619" s="1">
        <f>(IMDB_Movies!$C3619-IMDB_Movies!$H3619)</f>
        <v>8690000</v>
      </c>
    </row>
    <row r="3620" ht="14.25" customHeight="1">
      <c r="A3620" s="1" t="s">
        <v>6088</v>
      </c>
      <c r="B3620" s="1">
        <v>100.0</v>
      </c>
      <c r="C3620" s="1">
        <v>20186.0</v>
      </c>
      <c r="D3620" s="1" t="s">
        <v>57</v>
      </c>
      <c r="E3620" s="1" t="s">
        <v>57</v>
      </c>
      <c r="F3620" s="1" t="s">
        <v>6089</v>
      </c>
      <c r="G3620" s="1" t="s">
        <v>14</v>
      </c>
      <c r="H3620" s="1">
        <v>930000.0</v>
      </c>
      <c r="I3620" s="1">
        <v>5.7</v>
      </c>
      <c r="J3620" s="1">
        <f>(IMDB_Movies!$C3620-IMDB_Movies!$H3620)</f>
        <v>-909814</v>
      </c>
    </row>
    <row r="3621" ht="14.25" customHeight="1">
      <c r="A3621" s="1" t="s">
        <v>6090</v>
      </c>
      <c r="B3621" s="1">
        <v>113.0</v>
      </c>
      <c r="C3621" s="1">
        <v>1185783.0</v>
      </c>
      <c r="D3621" s="1" t="s">
        <v>70</v>
      </c>
      <c r="E3621" s="1" t="s">
        <v>70</v>
      </c>
      <c r="F3621" s="1" t="s">
        <v>6091</v>
      </c>
      <c r="G3621" s="1" t="s">
        <v>157</v>
      </c>
      <c r="H3621" s="1">
        <v>590000.0</v>
      </c>
      <c r="I3621" s="1">
        <v>7.9</v>
      </c>
      <c r="J3621" s="1">
        <f>(IMDB_Movies!$C3621-IMDB_Movies!$H3621)</f>
        <v>595783</v>
      </c>
    </row>
    <row r="3622" ht="14.25" customHeight="1">
      <c r="A3622" s="1" t="s">
        <v>1249</v>
      </c>
      <c r="B3622" s="1">
        <v>104.0</v>
      </c>
      <c r="C3622" s="1">
        <v>1007962.0</v>
      </c>
      <c r="D3622" s="1" t="s">
        <v>790</v>
      </c>
      <c r="E3622" s="1" t="s">
        <v>62</v>
      </c>
      <c r="F3622" s="1" t="s">
        <v>6092</v>
      </c>
      <c r="G3622" s="1" t="s">
        <v>14</v>
      </c>
      <c r="H3622" s="1">
        <v>950000.0</v>
      </c>
      <c r="I3622" s="1">
        <v>7.1</v>
      </c>
      <c r="J3622" s="1">
        <f>(IMDB_Movies!$C3622-IMDB_Movies!$H3622)</f>
        <v>57962</v>
      </c>
    </row>
    <row r="3623" ht="14.25" customHeight="1">
      <c r="A3623" s="1" t="s">
        <v>5968</v>
      </c>
      <c r="B3623" s="1">
        <v>91.0</v>
      </c>
      <c r="C3623" s="1">
        <v>381186.0</v>
      </c>
      <c r="D3623" s="1" t="s">
        <v>1420</v>
      </c>
      <c r="E3623" s="1" t="s">
        <v>70</v>
      </c>
      <c r="F3623" s="1" t="s">
        <v>6093</v>
      </c>
      <c r="G3623" s="1" t="s">
        <v>14</v>
      </c>
      <c r="H3623" s="1">
        <v>900000.0</v>
      </c>
      <c r="I3623" s="1">
        <v>6.4</v>
      </c>
      <c r="J3623" s="1">
        <f>(IMDB_Movies!$C3623-IMDB_Movies!$H3623)</f>
        <v>-518814</v>
      </c>
    </row>
    <row r="3624" ht="14.25" customHeight="1">
      <c r="A3624" s="1" t="s">
        <v>2377</v>
      </c>
      <c r="B3624" s="1">
        <v>85.0</v>
      </c>
      <c r="C3624" s="1">
        <v>1.6097842E7</v>
      </c>
      <c r="D3624" s="1" t="s">
        <v>2141</v>
      </c>
      <c r="E3624" s="1" t="s">
        <v>53</v>
      </c>
      <c r="F3624" s="1" t="s">
        <v>6094</v>
      </c>
      <c r="G3624" s="1" t="s">
        <v>14</v>
      </c>
      <c r="H3624" s="1">
        <v>900000.0</v>
      </c>
      <c r="I3624" s="1">
        <v>7.5</v>
      </c>
      <c r="J3624" s="1">
        <f>(IMDB_Movies!$C3624-IMDB_Movies!$H3624)</f>
        <v>15197842</v>
      </c>
    </row>
    <row r="3625" ht="14.25" customHeight="1">
      <c r="A3625" s="1" t="s">
        <v>6095</v>
      </c>
      <c r="B3625" s="1">
        <v>101.0</v>
      </c>
      <c r="C3625" s="1">
        <v>6643.0</v>
      </c>
      <c r="D3625" s="1" t="s">
        <v>6096</v>
      </c>
      <c r="E3625" s="1" t="s">
        <v>57</v>
      </c>
      <c r="F3625" s="1" t="s">
        <v>6097</v>
      </c>
      <c r="G3625" s="1" t="s">
        <v>14</v>
      </c>
      <c r="H3625" s="1">
        <v>900000.0</v>
      </c>
      <c r="I3625" s="1">
        <v>6.4</v>
      </c>
      <c r="J3625" s="1">
        <f>(IMDB_Movies!$C3625-IMDB_Movies!$H3625)</f>
        <v>-893357</v>
      </c>
    </row>
    <row r="3626" ht="14.25" customHeight="1">
      <c r="A3626" s="1" t="s">
        <v>3082</v>
      </c>
      <c r="B3626" s="1">
        <v>88.0</v>
      </c>
      <c r="C3626" s="1">
        <v>442638.0</v>
      </c>
      <c r="D3626" s="1" t="s">
        <v>1363</v>
      </c>
      <c r="E3626" s="1" t="s">
        <v>57</v>
      </c>
      <c r="F3626" s="1" t="s">
        <v>6098</v>
      </c>
      <c r="G3626" s="1" t="s">
        <v>14</v>
      </c>
      <c r="H3626" s="1">
        <v>850000.0</v>
      </c>
      <c r="I3626" s="1">
        <v>7.3</v>
      </c>
      <c r="J3626" s="1">
        <f>(IMDB_Movies!$C3626-IMDB_Movies!$H3626)</f>
        <v>-407362</v>
      </c>
    </row>
    <row r="3627" ht="14.25" customHeight="1">
      <c r="A3627" s="1" t="s">
        <v>6099</v>
      </c>
      <c r="B3627" s="1">
        <v>107.0</v>
      </c>
      <c r="C3627" s="1">
        <v>819939.0</v>
      </c>
      <c r="D3627" s="1" t="s">
        <v>545</v>
      </c>
      <c r="E3627" s="1" t="s">
        <v>57</v>
      </c>
      <c r="F3627" s="1" t="s">
        <v>6100</v>
      </c>
      <c r="G3627" s="1" t="s">
        <v>14</v>
      </c>
      <c r="H3627" s="1">
        <v>850000.0</v>
      </c>
      <c r="I3627" s="1">
        <v>7.2</v>
      </c>
      <c r="J3627" s="1">
        <f>(IMDB_Movies!$C3627-IMDB_Movies!$H3627)</f>
        <v>-30061</v>
      </c>
    </row>
    <row r="3628" ht="14.25" customHeight="1">
      <c r="A3628" s="1" t="s">
        <v>6101</v>
      </c>
      <c r="B3628" s="1">
        <v>88.0</v>
      </c>
      <c r="C3628" s="1">
        <v>1243961.0</v>
      </c>
      <c r="D3628" s="1" t="s">
        <v>57</v>
      </c>
      <c r="E3628" s="1" t="s">
        <v>57</v>
      </c>
      <c r="F3628" s="1" t="s">
        <v>6102</v>
      </c>
      <c r="G3628" s="1" t="s">
        <v>14</v>
      </c>
      <c r="H3628" s="1">
        <v>850000.0</v>
      </c>
      <c r="I3628" s="1">
        <v>6.0</v>
      </c>
      <c r="J3628" s="1">
        <f>(IMDB_Movies!$C3628-IMDB_Movies!$H3628)</f>
        <v>393961</v>
      </c>
    </row>
    <row r="3629" ht="14.25" customHeight="1">
      <c r="A3629" s="1" t="s">
        <v>6103</v>
      </c>
      <c r="B3629" s="1">
        <v>95.0</v>
      </c>
      <c r="C3629" s="1">
        <v>15278.0</v>
      </c>
      <c r="D3629" s="1" t="s">
        <v>6104</v>
      </c>
      <c r="E3629" s="1" t="s">
        <v>70</v>
      </c>
      <c r="F3629" s="1" t="s">
        <v>6105</v>
      </c>
      <c r="G3629" s="1" t="s">
        <v>14</v>
      </c>
      <c r="H3629" s="1">
        <v>825000.0</v>
      </c>
      <c r="I3629" s="1">
        <v>5.6</v>
      </c>
      <c r="J3629" s="1">
        <f>(IMDB_Movies!$C3629-IMDB_Movies!$H3629)</f>
        <v>-809722</v>
      </c>
    </row>
    <row r="3630" ht="14.25" customHeight="1">
      <c r="A3630" s="1" t="s">
        <v>6106</v>
      </c>
      <c r="B3630" s="1">
        <v>123.0</v>
      </c>
      <c r="C3630" s="1">
        <v>7098492.0</v>
      </c>
      <c r="D3630" s="1" t="s">
        <v>2670</v>
      </c>
      <c r="E3630" s="1" t="s">
        <v>70</v>
      </c>
      <c r="F3630" s="1" t="s">
        <v>6107</v>
      </c>
      <c r="G3630" s="1" t="s">
        <v>150</v>
      </c>
      <c r="H3630" s="1">
        <v>500000.0</v>
      </c>
      <c r="I3630" s="1">
        <v>8.4</v>
      </c>
      <c r="J3630" s="1">
        <f>(IMDB_Movies!$C3630-IMDB_Movies!$H3630)</f>
        <v>6598492</v>
      </c>
    </row>
    <row r="3631" ht="14.25" customHeight="1">
      <c r="A3631" s="1" t="s">
        <v>5670</v>
      </c>
      <c r="B3631" s="1">
        <v>88.0</v>
      </c>
      <c r="C3631" s="1">
        <v>4771000.0</v>
      </c>
      <c r="D3631" s="1" t="s">
        <v>917</v>
      </c>
      <c r="E3631" s="1" t="s">
        <v>57</v>
      </c>
      <c r="F3631" s="1" t="s">
        <v>6108</v>
      </c>
      <c r="G3631" s="1" t="s">
        <v>14</v>
      </c>
      <c r="H3631" s="1">
        <v>800000.0</v>
      </c>
      <c r="I3631" s="1">
        <v>7.5</v>
      </c>
      <c r="J3631" s="1">
        <f>(IMDB_Movies!$C3631-IMDB_Movies!$H3631)</f>
        <v>3971000</v>
      </c>
    </row>
    <row r="3632" ht="14.25" customHeight="1">
      <c r="A3632" s="1" t="s">
        <v>5713</v>
      </c>
      <c r="B3632" s="1">
        <v>114.0</v>
      </c>
      <c r="C3632" s="1">
        <v>1001437.0</v>
      </c>
      <c r="D3632" s="1" t="s">
        <v>129</v>
      </c>
      <c r="E3632" s="1" t="s">
        <v>70</v>
      </c>
      <c r="F3632" s="1" t="s">
        <v>6109</v>
      </c>
      <c r="G3632" s="1" t="s">
        <v>14</v>
      </c>
      <c r="H3632" s="1">
        <v>800000.0</v>
      </c>
      <c r="I3632" s="1">
        <v>7.2</v>
      </c>
      <c r="J3632" s="1">
        <f>(IMDB_Movies!$C3632-IMDB_Movies!$H3632)</f>
        <v>201437</v>
      </c>
    </row>
    <row r="3633" ht="14.25" customHeight="1">
      <c r="A3633" s="1" t="s">
        <v>4661</v>
      </c>
      <c r="B3633" s="1">
        <v>88.0</v>
      </c>
      <c r="C3633" s="1">
        <v>2073984.0</v>
      </c>
      <c r="D3633" s="1" t="s">
        <v>129</v>
      </c>
      <c r="E3633" s="1" t="s">
        <v>70</v>
      </c>
      <c r="F3633" s="1" t="s">
        <v>6110</v>
      </c>
      <c r="G3633" s="1" t="s">
        <v>14</v>
      </c>
      <c r="H3633" s="1">
        <v>800000.0</v>
      </c>
      <c r="I3633" s="1">
        <v>7.2</v>
      </c>
      <c r="J3633" s="1">
        <f>(IMDB_Movies!$C3633-IMDB_Movies!$H3633)</f>
        <v>1273984</v>
      </c>
    </row>
    <row r="3634" ht="14.25" customHeight="1">
      <c r="A3634" s="1" t="s">
        <v>1514</v>
      </c>
      <c r="B3634" s="1">
        <v>104.0</v>
      </c>
      <c r="C3634" s="1">
        <v>144583.0</v>
      </c>
      <c r="D3634" s="1" t="s">
        <v>1420</v>
      </c>
      <c r="E3634" s="1" t="s">
        <v>70</v>
      </c>
      <c r="F3634" s="1" t="s">
        <v>6111</v>
      </c>
      <c r="G3634" s="1" t="s">
        <v>14</v>
      </c>
      <c r="H3634" s="1">
        <v>800000.0</v>
      </c>
      <c r="I3634" s="1">
        <v>6.5</v>
      </c>
      <c r="J3634" s="1">
        <f>(IMDB_Movies!$C3634-IMDB_Movies!$H3634)</f>
        <v>-655417</v>
      </c>
    </row>
    <row r="3635" ht="14.25" customHeight="1">
      <c r="A3635" s="1" t="s">
        <v>6112</v>
      </c>
      <c r="B3635" s="1">
        <v>93.0</v>
      </c>
      <c r="C3635" s="1">
        <v>35688.0</v>
      </c>
      <c r="D3635" s="1" t="s">
        <v>57</v>
      </c>
      <c r="E3635" s="1" t="s">
        <v>57</v>
      </c>
      <c r="F3635" s="1" t="s">
        <v>6113</v>
      </c>
      <c r="G3635" s="1" t="s">
        <v>14</v>
      </c>
      <c r="H3635" s="1">
        <v>600000.0</v>
      </c>
      <c r="I3635" s="1">
        <v>5.1</v>
      </c>
      <c r="J3635" s="1">
        <f>(IMDB_Movies!$C3635-IMDB_Movies!$H3635)</f>
        <v>-564312</v>
      </c>
    </row>
    <row r="3636" ht="14.25" customHeight="1">
      <c r="A3636" s="1" t="s">
        <v>1775</v>
      </c>
      <c r="B3636" s="1">
        <v>91.0</v>
      </c>
      <c r="C3636" s="1">
        <v>41709.0</v>
      </c>
      <c r="D3636" s="1" t="s">
        <v>2524</v>
      </c>
      <c r="E3636" s="1" t="s">
        <v>57</v>
      </c>
      <c r="F3636" s="1" t="s">
        <v>6114</v>
      </c>
      <c r="G3636" s="1" t="s">
        <v>147</v>
      </c>
      <c r="H3636" s="1">
        <v>800000.0</v>
      </c>
      <c r="I3636" s="1">
        <v>6.4</v>
      </c>
      <c r="J3636" s="1">
        <f>(IMDB_Movies!$C3636-IMDB_Movies!$H3636)</f>
        <v>-758291</v>
      </c>
    </row>
    <row r="3637" ht="14.25" customHeight="1">
      <c r="A3637" s="1" t="s">
        <v>6115</v>
      </c>
      <c r="B3637" s="1">
        <v>90.0</v>
      </c>
      <c r="C3637" s="1">
        <v>1310270.0</v>
      </c>
      <c r="D3637" s="1" t="s">
        <v>6116</v>
      </c>
      <c r="E3637" s="1" t="s">
        <v>12</v>
      </c>
      <c r="F3637" s="1" t="s">
        <v>6117</v>
      </c>
      <c r="G3637" s="1" t="s">
        <v>14</v>
      </c>
      <c r="H3637" s="1">
        <v>780000.0</v>
      </c>
      <c r="I3637" s="1">
        <v>6.8</v>
      </c>
      <c r="J3637" s="1">
        <f>(IMDB_Movies!$C3637-IMDB_Movies!$H3637)</f>
        <v>530270</v>
      </c>
    </row>
    <row r="3638" ht="14.25" customHeight="1">
      <c r="A3638" s="1" t="s">
        <v>552</v>
      </c>
      <c r="B3638" s="1">
        <v>112.0</v>
      </c>
      <c r="C3638" s="1">
        <v>1.15E8</v>
      </c>
      <c r="D3638" s="1" t="s">
        <v>2914</v>
      </c>
      <c r="E3638" s="1" t="s">
        <v>57</v>
      </c>
      <c r="F3638" s="1" t="s">
        <v>6118</v>
      </c>
      <c r="G3638" s="1" t="s">
        <v>14</v>
      </c>
      <c r="H3638" s="1">
        <v>777000.0</v>
      </c>
      <c r="I3638" s="1">
        <v>7.5</v>
      </c>
      <c r="J3638" s="1">
        <f>(IMDB_Movies!$C3638-IMDB_Movies!$H3638)</f>
        <v>114223000</v>
      </c>
    </row>
    <row r="3639" ht="14.25" customHeight="1">
      <c r="A3639" s="1" t="s">
        <v>6119</v>
      </c>
      <c r="B3639" s="1">
        <v>86.0</v>
      </c>
      <c r="C3639" s="1">
        <v>5518918.0</v>
      </c>
      <c r="D3639" s="1" t="s">
        <v>6120</v>
      </c>
      <c r="E3639" s="1" t="s">
        <v>12</v>
      </c>
      <c r="F3639" s="1" t="s">
        <v>6121</v>
      </c>
      <c r="G3639" s="1" t="s">
        <v>14</v>
      </c>
      <c r="H3639" s="1">
        <v>750000.0</v>
      </c>
      <c r="I3639" s="1">
        <v>6.9</v>
      </c>
      <c r="J3639" s="1">
        <f>(IMDB_Movies!$C3639-IMDB_Movies!$H3639)</f>
        <v>4768918</v>
      </c>
    </row>
    <row r="3640" ht="14.25" customHeight="1">
      <c r="A3640" s="1" t="s">
        <v>140</v>
      </c>
      <c r="B3640" s="1">
        <v>86.0</v>
      </c>
      <c r="C3640" s="1">
        <v>4007792.0</v>
      </c>
      <c r="D3640" s="1" t="s">
        <v>545</v>
      </c>
      <c r="E3640" s="1" t="s">
        <v>57</v>
      </c>
      <c r="F3640" s="1" t="s">
        <v>6122</v>
      </c>
      <c r="G3640" s="1" t="s">
        <v>14</v>
      </c>
      <c r="H3640" s="1">
        <v>750000.0</v>
      </c>
      <c r="I3640" s="1">
        <v>7.0</v>
      </c>
      <c r="J3640" s="1">
        <f>(IMDB_Movies!$C3640-IMDB_Movies!$H3640)</f>
        <v>3257792</v>
      </c>
    </row>
    <row r="3641" ht="14.25" customHeight="1">
      <c r="A3641" s="1" t="s">
        <v>6123</v>
      </c>
      <c r="B3641" s="1">
        <v>95.0</v>
      </c>
      <c r="C3641" s="1">
        <v>26297.0</v>
      </c>
      <c r="D3641" s="1" t="s">
        <v>2283</v>
      </c>
      <c r="E3641" s="1" t="s">
        <v>62</v>
      </c>
      <c r="F3641" s="1" t="s">
        <v>6124</v>
      </c>
      <c r="G3641" s="1" t="s">
        <v>14</v>
      </c>
      <c r="H3641" s="1">
        <v>500000.0</v>
      </c>
      <c r="I3641" s="1">
        <v>6.3</v>
      </c>
      <c r="J3641" s="1">
        <f>(IMDB_Movies!$C3641-IMDB_Movies!$H3641)</f>
        <v>-473703</v>
      </c>
    </row>
    <row r="3642" ht="14.25" customHeight="1">
      <c r="A3642" s="1" t="s">
        <v>6071</v>
      </c>
      <c r="B3642" s="1">
        <v>101.0</v>
      </c>
      <c r="C3642" s="1">
        <v>77501.0</v>
      </c>
      <c r="D3642" s="1" t="s">
        <v>82</v>
      </c>
      <c r="E3642" s="1" t="s">
        <v>82</v>
      </c>
      <c r="F3642" s="1" t="s">
        <v>6125</v>
      </c>
      <c r="G3642" s="1" t="s">
        <v>14</v>
      </c>
      <c r="H3642" s="1">
        <v>750000.0</v>
      </c>
      <c r="I3642" s="1">
        <v>5.5</v>
      </c>
      <c r="J3642" s="1">
        <f>(IMDB_Movies!$C3642-IMDB_Movies!$H3642)</f>
        <v>-672499</v>
      </c>
    </row>
    <row r="3643" ht="14.25" customHeight="1">
      <c r="A3643" s="1" t="s">
        <v>877</v>
      </c>
      <c r="B3643" s="1">
        <v>88.0</v>
      </c>
      <c r="C3643" s="1">
        <v>47329.0</v>
      </c>
      <c r="D3643" s="1" t="s">
        <v>70</v>
      </c>
      <c r="E3643" s="1" t="s">
        <v>70</v>
      </c>
      <c r="F3643" s="1" t="s">
        <v>6126</v>
      </c>
      <c r="G3643" s="1" t="s">
        <v>14</v>
      </c>
      <c r="H3643" s="1">
        <v>750000.0</v>
      </c>
      <c r="I3643" s="1">
        <v>6.6</v>
      </c>
      <c r="J3643" s="1">
        <f>(IMDB_Movies!$C3643-IMDB_Movies!$H3643)</f>
        <v>-702671</v>
      </c>
    </row>
    <row r="3644" ht="14.25" customHeight="1">
      <c r="A3644" s="1" t="s">
        <v>6127</v>
      </c>
      <c r="B3644" s="1">
        <v>99.0</v>
      </c>
      <c r="C3644" s="1">
        <v>18378.0</v>
      </c>
      <c r="D3644" s="1" t="s">
        <v>2234</v>
      </c>
      <c r="E3644" s="1" t="s">
        <v>62</v>
      </c>
      <c r="F3644" s="1" t="s">
        <v>6128</v>
      </c>
      <c r="G3644" s="1" t="s">
        <v>14</v>
      </c>
      <c r="H3644" s="1">
        <v>900000.0</v>
      </c>
      <c r="I3644" s="1">
        <v>5.2</v>
      </c>
      <c r="J3644" s="1">
        <f>(IMDB_Movies!$C3644-IMDB_Movies!$H3644)</f>
        <v>-881622</v>
      </c>
    </row>
    <row r="3645" ht="14.25" customHeight="1">
      <c r="A3645" s="1" t="s">
        <v>4972</v>
      </c>
      <c r="B3645" s="1">
        <v>170.0</v>
      </c>
      <c r="C3645" s="1">
        <v>7830611.0</v>
      </c>
      <c r="D3645" s="1" t="s">
        <v>6129</v>
      </c>
      <c r="E3645" s="1" t="s">
        <v>66</v>
      </c>
      <c r="F3645" s="1" t="s">
        <v>6130</v>
      </c>
      <c r="G3645" s="1" t="s">
        <v>14</v>
      </c>
      <c r="H3645" s="1">
        <v>700000.0</v>
      </c>
      <c r="I3645" s="1">
        <v>8.3</v>
      </c>
      <c r="J3645" s="1">
        <f>(IMDB_Movies!$C3645-IMDB_Movies!$H3645)</f>
        <v>7130611</v>
      </c>
    </row>
    <row r="3646" ht="14.25" customHeight="1">
      <c r="A3646" s="1" t="s">
        <v>5398</v>
      </c>
      <c r="B3646" s="1">
        <v>97.0</v>
      </c>
      <c r="C3646" s="1">
        <v>1141829.0</v>
      </c>
      <c r="D3646" s="1" t="s">
        <v>723</v>
      </c>
      <c r="E3646" s="1" t="s">
        <v>62</v>
      </c>
      <c r="F3646" s="1" t="s">
        <v>6131</v>
      </c>
      <c r="G3646" s="1" t="s">
        <v>14</v>
      </c>
      <c r="H3646" s="1">
        <v>700000.0</v>
      </c>
      <c r="I3646" s="1">
        <v>7.2</v>
      </c>
      <c r="J3646" s="1">
        <f>(IMDB_Movies!$C3646-IMDB_Movies!$H3646)</f>
        <v>441829</v>
      </c>
    </row>
    <row r="3647" ht="14.25" customHeight="1">
      <c r="A3647" s="1" t="s">
        <v>6132</v>
      </c>
      <c r="B3647" s="1">
        <v>106.0</v>
      </c>
      <c r="C3647" s="1">
        <v>2694973.0</v>
      </c>
      <c r="D3647" s="1" t="s">
        <v>70</v>
      </c>
      <c r="E3647" s="1" t="s">
        <v>70</v>
      </c>
      <c r="F3647" s="1" t="s">
        <v>6133</v>
      </c>
      <c r="G3647" s="1" t="s">
        <v>14</v>
      </c>
      <c r="H3647" s="1">
        <v>700000.0</v>
      </c>
      <c r="I3647" s="1">
        <v>7.2</v>
      </c>
      <c r="J3647" s="1">
        <f>(IMDB_Movies!$C3647-IMDB_Movies!$H3647)</f>
        <v>1994973</v>
      </c>
    </row>
    <row r="3648" ht="14.25" customHeight="1">
      <c r="A3648" s="1" t="s">
        <v>6134</v>
      </c>
      <c r="B3648" s="1">
        <v>107.0</v>
      </c>
      <c r="C3648" s="1">
        <v>10508.0</v>
      </c>
      <c r="D3648" s="1" t="s">
        <v>70</v>
      </c>
      <c r="E3648" s="1" t="s">
        <v>70</v>
      </c>
      <c r="F3648" s="1" t="s">
        <v>6135</v>
      </c>
      <c r="G3648" s="1" t="s">
        <v>14</v>
      </c>
      <c r="H3648" s="1">
        <v>700000.0</v>
      </c>
      <c r="I3648" s="1">
        <v>6.5</v>
      </c>
      <c r="J3648" s="1">
        <f>(IMDB_Movies!$C3648-IMDB_Movies!$H3648)</f>
        <v>-689492</v>
      </c>
    </row>
    <row r="3649" ht="14.25" customHeight="1">
      <c r="A3649" s="1" t="s">
        <v>6136</v>
      </c>
      <c r="B3649" s="1">
        <v>84.0</v>
      </c>
      <c r="C3649" s="1">
        <v>2301777.0</v>
      </c>
      <c r="D3649" s="1" t="s">
        <v>57</v>
      </c>
      <c r="E3649" s="1" t="s">
        <v>57</v>
      </c>
      <c r="F3649" s="1" t="s">
        <v>6137</v>
      </c>
      <c r="G3649" s="1" t="s">
        <v>14</v>
      </c>
      <c r="H3649" s="1">
        <v>650000.0</v>
      </c>
      <c r="I3649" s="1">
        <v>6.5</v>
      </c>
      <c r="J3649" s="1">
        <f>(IMDB_Movies!$C3649-IMDB_Movies!$H3649)</f>
        <v>1651777</v>
      </c>
    </row>
    <row r="3650" ht="14.25" customHeight="1">
      <c r="A3650" s="1" t="s">
        <v>6138</v>
      </c>
      <c r="B3650" s="1">
        <v>81.0</v>
      </c>
      <c r="C3650" s="1">
        <v>3000000.0</v>
      </c>
      <c r="D3650" s="1" t="s">
        <v>3625</v>
      </c>
      <c r="E3650" s="1" t="s">
        <v>57</v>
      </c>
      <c r="F3650" s="1" t="s">
        <v>6139</v>
      </c>
      <c r="G3650" s="1" t="s">
        <v>14</v>
      </c>
      <c r="H3650" s="1">
        <v>609000.0</v>
      </c>
      <c r="I3650" s="1">
        <v>7.8</v>
      </c>
      <c r="J3650" s="1">
        <f>(IMDB_Movies!$C3650-IMDB_Movies!$H3650)</f>
        <v>2391000</v>
      </c>
    </row>
    <row r="3651" ht="14.25" customHeight="1">
      <c r="A3651" s="1" t="s">
        <v>6140</v>
      </c>
      <c r="B3651" s="1">
        <v>81.0</v>
      </c>
      <c r="C3651" s="1">
        <v>1.40530114E8</v>
      </c>
      <c r="D3651" s="1" t="s">
        <v>82</v>
      </c>
      <c r="E3651" s="1" t="s">
        <v>82</v>
      </c>
      <c r="F3651" s="1" t="s">
        <v>6141</v>
      </c>
      <c r="G3651" s="1" t="s">
        <v>14</v>
      </c>
      <c r="H3651" s="1">
        <v>60000.0</v>
      </c>
      <c r="I3651" s="1">
        <v>6.4</v>
      </c>
      <c r="J3651" s="1">
        <f>(IMDB_Movies!$C3651-IMDB_Movies!$H3651)</f>
        <v>140470114</v>
      </c>
    </row>
    <row r="3652" ht="14.25" customHeight="1">
      <c r="A3652" s="1" t="s">
        <v>6142</v>
      </c>
      <c r="B3652" s="1">
        <v>215.0</v>
      </c>
      <c r="C3652" s="1">
        <v>1.33E7</v>
      </c>
      <c r="D3652" s="1" t="s">
        <v>6143</v>
      </c>
      <c r="E3652" s="1" t="s">
        <v>66</v>
      </c>
      <c r="F3652" s="1" t="s">
        <v>6144</v>
      </c>
      <c r="G3652" s="1" t="s">
        <v>14</v>
      </c>
      <c r="H3652" s="1">
        <v>600000.0</v>
      </c>
      <c r="I3652" s="1">
        <v>8.1</v>
      </c>
      <c r="J3652" s="1">
        <f>(IMDB_Movies!$C3652-IMDB_Movies!$H3652)</f>
        <v>12700000</v>
      </c>
    </row>
    <row r="3653" ht="14.25" customHeight="1">
      <c r="A3653" s="1" t="s">
        <v>5772</v>
      </c>
      <c r="B3653" s="1">
        <v>106.0</v>
      </c>
      <c r="C3653" s="1">
        <v>171988.0</v>
      </c>
      <c r="D3653" s="1" t="s">
        <v>4743</v>
      </c>
      <c r="E3653" s="1" t="s">
        <v>12</v>
      </c>
      <c r="F3653" s="1" t="s">
        <v>6145</v>
      </c>
      <c r="G3653" s="1" t="s">
        <v>14</v>
      </c>
      <c r="H3653" s="1">
        <v>600000.0</v>
      </c>
      <c r="I3653" s="1">
        <v>5.6</v>
      </c>
      <c r="J3653" s="1">
        <f>(IMDB_Movies!$C3653-IMDB_Movies!$H3653)</f>
        <v>-428012</v>
      </c>
    </row>
    <row r="3654" ht="14.25" customHeight="1">
      <c r="A3654" s="1" t="s">
        <v>6146</v>
      </c>
      <c r="B3654" s="1">
        <v>103.0</v>
      </c>
      <c r="C3654" s="1">
        <v>23616.0</v>
      </c>
      <c r="D3654" s="1" t="s">
        <v>353</v>
      </c>
      <c r="E3654" s="1" t="s">
        <v>89</v>
      </c>
      <c r="F3654" s="1" t="s">
        <v>6147</v>
      </c>
      <c r="G3654" s="1" t="s">
        <v>14</v>
      </c>
      <c r="H3654" s="1">
        <v>600000.0</v>
      </c>
      <c r="I3654" s="1">
        <v>5.6</v>
      </c>
      <c r="J3654" s="1">
        <f>(IMDB_Movies!$C3654-IMDB_Movies!$H3654)</f>
        <v>-576384</v>
      </c>
    </row>
    <row r="3655" ht="14.25" customHeight="1">
      <c r="A3655" s="1" t="s">
        <v>6148</v>
      </c>
      <c r="B3655" s="1">
        <v>90.0</v>
      </c>
      <c r="C3655" s="1">
        <v>13493.0</v>
      </c>
      <c r="D3655" s="1" t="s">
        <v>70</v>
      </c>
      <c r="E3655" s="1" t="s">
        <v>70</v>
      </c>
      <c r="F3655" s="1" t="s">
        <v>6149</v>
      </c>
      <c r="G3655" s="1" t="s">
        <v>14</v>
      </c>
      <c r="H3655" s="1">
        <v>600000.0</v>
      </c>
      <c r="I3655" s="1">
        <v>6.6</v>
      </c>
      <c r="J3655" s="1">
        <f>(IMDB_Movies!$C3655-IMDB_Movies!$H3655)</f>
        <v>-586507</v>
      </c>
    </row>
    <row r="3656" ht="14.25" customHeight="1">
      <c r="A3656" s="1" t="s">
        <v>1671</v>
      </c>
      <c r="B3656" s="1">
        <v>87.0</v>
      </c>
      <c r="C3656" s="1">
        <v>515005.0</v>
      </c>
      <c r="D3656" s="1" t="s">
        <v>2011</v>
      </c>
      <c r="E3656" s="1" t="s">
        <v>57</v>
      </c>
      <c r="F3656" s="1" t="s">
        <v>6150</v>
      </c>
      <c r="G3656" s="1" t="s">
        <v>14</v>
      </c>
      <c r="H3656" s="1">
        <v>560000.0</v>
      </c>
      <c r="I3656" s="1">
        <v>7.7</v>
      </c>
      <c r="J3656" s="1">
        <f>(IMDB_Movies!$C3656-IMDB_Movies!$H3656)</f>
        <v>-44995</v>
      </c>
    </row>
    <row r="3657" ht="14.25" customHeight="1">
      <c r="A3657" s="1" t="s">
        <v>6151</v>
      </c>
      <c r="B3657" s="1">
        <v>80.0</v>
      </c>
      <c r="C3657" s="1">
        <v>2245.0</v>
      </c>
      <c r="D3657" s="1" t="s">
        <v>66</v>
      </c>
      <c r="E3657" s="1" t="s">
        <v>66</v>
      </c>
      <c r="F3657" s="1" t="s">
        <v>6152</v>
      </c>
      <c r="G3657" s="1" t="s">
        <v>14</v>
      </c>
      <c r="H3657" s="1">
        <v>560000.0</v>
      </c>
      <c r="I3657" s="1">
        <v>7.2</v>
      </c>
      <c r="J3657" s="1">
        <f>(IMDB_Movies!$C3657-IMDB_Movies!$H3657)</f>
        <v>-557755</v>
      </c>
    </row>
    <row r="3658" ht="14.25" customHeight="1">
      <c r="A3658" s="1" t="s">
        <v>5793</v>
      </c>
      <c r="B3658" s="1">
        <v>122.0</v>
      </c>
      <c r="C3658" s="1">
        <v>3.3451479E7</v>
      </c>
      <c r="D3658" s="1" t="s">
        <v>129</v>
      </c>
      <c r="E3658" s="1" t="s">
        <v>70</v>
      </c>
      <c r="F3658" s="1" t="s">
        <v>6153</v>
      </c>
      <c r="G3658" s="1" t="s">
        <v>14</v>
      </c>
      <c r="H3658" s="1">
        <v>500000.0</v>
      </c>
      <c r="I3658" s="1">
        <v>6.5</v>
      </c>
      <c r="J3658" s="1">
        <f>(IMDB_Movies!$C3658-IMDB_Movies!$H3658)</f>
        <v>32951479</v>
      </c>
    </row>
    <row r="3659" ht="14.25" customHeight="1">
      <c r="A3659" s="1" t="s">
        <v>6154</v>
      </c>
      <c r="B3659" s="1">
        <v>86.0</v>
      </c>
      <c r="C3659" s="1">
        <v>3.95526E7</v>
      </c>
      <c r="D3659" s="1" t="s">
        <v>6155</v>
      </c>
      <c r="E3659" s="1" t="s">
        <v>43</v>
      </c>
      <c r="F3659" s="1" t="s">
        <v>6156</v>
      </c>
      <c r="G3659" s="1" t="s">
        <v>14</v>
      </c>
      <c r="H3659" s="1">
        <v>500000.0</v>
      </c>
      <c r="I3659" s="1">
        <v>6.1</v>
      </c>
      <c r="J3659" s="1">
        <f>(IMDB_Movies!$C3659-IMDB_Movies!$H3659)</f>
        <v>39052600</v>
      </c>
    </row>
    <row r="3660" ht="14.25" customHeight="1">
      <c r="A3660" s="1" t="s">
        <v>5790</v>
      </c>
      <c r="B3660" s="1">
        <v>79.0</v>
      </c>
      <c r="C3660" s="1">
        <v>3.0500882E7</v>
      </c>
      <c r="D3660" s="1" t="s">
        <v>6157</v>
      </c>
      <c r="E3660" s="1" t="s">
        <v>43</v>
      </c>
      <c r="F3660" s="1" t="s">
        <v>6158</v>
      </c>
      <c r="G3660" s="1" t="s">
        <v>14</v>
      </c>
      <c r="H3660" s="1">
        <v>500000.0</v>
      </c>
      <c r="I3660" s="1">
        <v>5.7</v>
      </c>
      <c r="J3660" s="1">
        <f>(IMDB_Movies!$C3660-IMDB_Movies!$H3660)</f>
        <v>30000882</v>
      </c>
    </row>
    <row r="3661" ht="14.25" customHeight="1">
      <c r="A3661" s="1" t="s">
        <v>6159</v>
      </c>
      <c r="B3661" s="1">
        <v>97.0</v>
      </c>
      <c r="C3661" s="1">
        <v>1.7E7</v>
      </c>
      <c r="D3661" s="1" t="s">
        <v>3313</v>
      </c>
      <c r="E3661" s="1" t="s">
        <v>82</v>
      </c>
      <c r="F3661" s="1" t="s">
        <v>6160</v>
      </c>
      <c r="G3661" s="1" t="s">
        <v>14</v>
      </c>
      <c r="H3661" s="1">
        <v>500000.0</v>
      </c>
      <c r="I3661" s="1">
        <v>5.9</v>
      </c>
      <c r="J3661" s="1">
        <f>(IMDB_Movies!$C3661-IMDB_Movies!$H3661)</f>
        <v>16500000</v>
      </c>
    </row>
    <row r="3662" ht="14.25" customHeight="1">
      <c r="A3662" s="1" t="s">
        <v>3490</v>
      </c>
      <c r="B3662" s="1">
        <v>89.0</v>
      </c>
      <c r="C3662" s="1">
        <v>5739376.0</v>
      </c>
      <c r="D3662" s="1" t="s">
        <v>917</v>
      </c>
      <c r="E3662" s="1" t="s">
        <v>57</v>
      </c>
      <c r="F3662" s="1" t="s">
        <v>6161</v>
      </c>
      <c r="G3662" s="1" t="s">
        <v>14</v>
      </c>
      <c r="H3662" s="1">
        <v>500000.0</v>
      </c>
      <c r="I3662" s="1">
        <v>7.7</v>
      </c>
      <c r="J3662" s="1">
        <f>(IMDB_Movies!$C3662-IMDB_Movies!$H3662)</f>
        <v>5239376</v>
      </c>
    </row>
    <row r="3663" ht="14.25" customHeight="1">
      <c r="A3663" s="1" t="s">
        <v>6162</v>
      </c>
      <c r="B3663" s="1">
        <v>120.0</v>
      </c>
      <c r="C3663" s="1">
        <v>3773863.0</v>
      </c>
      <c r="D3663" s="1" t="s">
        <v>70</v>
      </c>
      <c r="E3663" s="1" t="s">
        <v>70</v>
      </c>
      <c r="F3663" s="1" t="s">
        <v>6163</v>
      </c>
      <c r="G3663" s="1" t="s">
        <v>14</v>
      </c>
      <c r="H3663" s="1">
        <v>1000000.0</v>
      </c>
      <c r="I3663" s="1">
        <v>7.1</v>
      </c>
      <c r="J3663" s="1">
        <f>(IMDB_Movies!$C3663-IMDB_Movies!$H3663)</f>
        <v>2773863</v>
      </c>
    </row>
    <row r="3664" ht="14.25" customHeight="1">
      <c r="A3664" s="1" t="s">
        <v>6164</v>
      </c>
      <c r="B3664" s="1">
        <v>108.0</v>
      </c>
      <c r="C3664" s="1">
        <v>2047570.0</v>
      </c>
      <c r="D3664" s="1" t="s">
        <v>6165</v>
      </c>
      <c r="E3664" s="1" t="s">
        <v>53</v>
      </c>
      <c r="F3664" s="1" t="s">
        <v>6166</v>
      </c>
      <c r="G3664" s="1" t="s">
        <v>14</v>
      </c>
      <c r="H3664" s="1">
        <v>500000.0</v>
      </c>
      <c r="I3664" s="1">
        <v>7.6</v>
      </c>
      <c r="J3664" s="1">
        <f>(IMDB_Movies!$C3664-IMDB_Movies!$H3664)</f>
        <v>1547570</v>
      </c>
    </row>
    <row r="3665" ht="14.25" customHeight="1">
      <c r="A3665" s="1" t="s">
        <v>6167</v>
      </c>
      <c r="B3665" s="1">
        <v>102.0</v>
      </c>
      <c r="C3665" s="1">
        <v>1250798.0</v>
      </c>
      <c r="D3665" s="1" t="s">
        <v>545</v>
      </c>
      <c r="E3665" s="1" t="s">
        <v>57</v>
      </c>
      <c r="F3665" s="1" t="s">
        <v>6168</v>
      </c>
      <c r="G3665" s="1" t="s">
        <v>14</v>
      </c>
      <c r="H3665" s="1">
        <v>500000.0</v>
      </c>
      <c r="I3665" s="1">
        <v>6.4</v>
      </c>
      <c r="J3665" s="1">
        <f>(IMDB_Movies!$C3665-IMDB_Movies!$H3665)</f>
        <v>750798</v>
      </c>
    </row>
    <row r="3666" ht="14.25" customHeight="1">
      <c r="A3666" s="1" t="s">
        <v>6169</v>
      </c>
      <c r="B3666" s="1">
        <v>83.0</v>
      </c>
      <c r="C3666" s="1">
        <v>1127331.0</v>
      </c>
      <c r="D3666" s="1" t="s">
        <v>70</v>
      </c>
      <c r="E3666" s="1" t="s">
        <v>70</v>
      </c>
      <c r="F3666" s="1" t="s">
        <v>6170</v>
      </c>
      <c r="G3666" s="1" t="s">
        <v>71</v>
      </c>
      <c r="H3666" s="1">
        <v>46000.0</v>
      </c>
      <c r="I3666" s="1">
        <v>7.4</v>
      </c>
      <c r="J3666" s="1">
        <f>(IMDB_Movies!$C3666-IMDB_Movies!$H3666)</f>
        <v>1081331</v>
      </c>
    </row>
    <row r="3667" ht="14.25" customHeight="1">
      <c r="A3667" s="1" t="s">
        <v>6171</v>
      </c>
      <c r="B3667" s="1">
        <v>93.0</v>
      </c>
      <c r="C3667" s="1">
        <v>906666.0</v>
      </c>
      <c r="D3667" s="1" t="s">
        <v>66</v>
      </c>
      <c r="E3667" s="1" t="s">
        <v>66</v>
      </c>
      <c r="F3667" s="1" t="s">
        <v>6172</v>
      </c>
      <c r="G3667" s="1" t="s">
        <v>14</v>
      </c>
      <c r="H3667" s="1">
        <v>500000.0</v>
      </c>
      <c r="I3667" s="1">
        <v>6.8</v>
      </c>
      <c r="J3667" s="1">
        <f>(IMDB_Movies!$C3667-IMDB_Movies!$H3667)</f>
        <v>406666</v>
      </c>
    </row>
    <row r="3668" ht="14.25" customHeight="1">
      <c r="A3668" s="1" t="s">
        <v>6173</v>
      </c>
      <c r="B3668" s="1">
        <v>86.0</v>
      </c>
      <c r="C3668" s="1">
        <v>1114943.0</v>
      </c>
      <c r="D3668" s="1" t="s">
        <v>2099</v>
      </c>
      <c r="E3668" s="1" t="s">
        <v>70</v>
      </c>
      <c r="F3668" s="1" t="s">
        <v>6174</v>
      </c>
      <c r="G3668" s="1" t="s">
        <v>14</v>
      </c>
      <c r="H3668" s="1">
        <v>500000.0</v>
      </c>
      <c r="I3668" s="1">
        <v>6.5</v>
      </c>
      <c r="J3668" s="1">
        <f>(IMDB_Movies!$C3668-IMDB_Movies!$H3668)</f>
        <v>614943</v>
      </c>
    </row>
    <row r="3669" ht="14.25" customHeight="1">
      <c r="A3669" s="1" t="s">
        <v>6167</v>
      </c>
      <c r="B3669" s="1">
        <v>101.0</v>
      </c>
      <c r="C3669" s="1">
        <v>1111615.0</v>
      </c>
      <c r="D3669" s="1" t="s">
        <v>4478</v>
      </c>
      <c r="E3669" s="1" t="s">
        <v>57</v>
      </c>
      <c r="F3669" s="1" t="s">
        <v>6175</v>
      </c>
      <c r="G3669" s="1" t="s">
        <v>14</v>
      </c>
      <c r="H3669" s="1">
        <v>500000.0</v>
      </c>
      <c r="I3669" s="1">
        <v>6.0</v>
      </c>
      <c r="J3669" s="1">
        <f>(IMDB_Movies!$C3669-IMDB_Movies!$H3669)</f>
        <v>611615</v>
      </c>
    </row>
    <row r="3670" ht="14.25" customHeight="1">
      <c r="A3670" s="1" t="s">
        <v>4342</v>
      </c>
      <c r="B3670" s="1">
        <v>111.0</v>
      </c>
      <c r="C3670" s="1">
        <v>985341.0</v>
      </c>
      <c r="D3670" s="1" t="s">
        <v>70</v>
      </c>
      <c r="E3670" s="1" t="s">
        <v>70</v>
      </c>
      <c r="F3670" s="1" t="s">
        <v>6176</v>
      </c>
      <c r="G3670" s="1" t="s">
        <v>14</v>
      </c>
      <c r="H3670" s="1">
        <v>500000.0</v>
      </c>
      <c r="I3670" s="1">
        <v>7.3</v>
      </c>
      <c r="J3670" s="1">
        <f>(IMDB_Movies!$C3670-IMDB_Movies!$H3670)</f>
        <v>485341</v>
      </c>
    </row>
    <row r="3671" ht="14.25" customHeight="1">
      <c r="A3671" s="1" t="s">
        <v>6177</v>
      </c>
      <c r="B3671" s="1">
        <v>90.0</v>
      </c>
      <c r="C3671" s="1">
        <v>603943.0</v>
      </c>
      <c r="D3671" s="1" t="s">
        <v>723</v>
      </c>
      <c r="E3671" s="1" t="s">
        <v>62</v>
      </c>
      <c r="F3671" s="1" t="s">
        <v>6178</v>
      </c>
      <c r="G3671" s="1" t="s">
        <v>14</v>
      </c>
      <c r="H3671" s="1">
        <v>500000.0</v>
      </c>
      <c r="I3671" s="1">
        <v>7.3</v>
      </c>
      <c r="J3671" s="1">
        <f>(IMDB_Movies!$C3671-IMDB_Movies!$H3671)</f>
        <v>103943</v>
      </c>
    </row>
    <row r="3672" ht="14.25" customHeight="1">
      <c r="A3672" s="1" t="s">
        <v>5413</v>
      </c>
      <c r="B3672" s="1">
        <v>86.0</v>
      </c>
      <c r="C3672" s="1">
        <v>334041.0</v>
      </c>
      <c r="D3672" s="1" t="s">
        <v>4523</v>
      </c>
      <c r="E3672" s="1" t="s">
        <v>62</v>
      </c>
      <c r="F3672" s="1" t="s">
        <v>6179</v>
      </c>
      <c r="G3672" s="1" t="s">
        <v>14</v>
      </c>
      <c r="H3672" s="1">
        <v>500000.0</v>
      </c>
      <c r="I3672" s="1">
        <v>6.5</v>
      </c>
      <c r="J3672" s="1">
        <f>(IMDB_Movies!$C3672-IMDB_Movies!$H3672)</f>
        <v>-165959</v>
      </c>
    </row>
    <row r="3673" ht="14.25" customHeight="1">
      <c r="A3673" s="1" t="s">
        <v>6180</v>
      </c>
      <c r="B3673" s="1">
        <v>98.0</v>
      </c>
      <c r="C3673" s="1">
        <v>295468.0</v>
      </c>
      <c r="D3673" s="1" t="s">
        <v>631</v>
      </c>
      <c r="E3673" s="1" t="s">
        <v>57</v>
      </c>
      <c r="F3673" s="1" t="s">
        <v>6181</v>
      </c>
      <c r="G3673" s="1" t="s">
        <v>14</v>
      </c>
      <c r="H3673" s="1">
        <v>500000.0</v>
      </c>
      <c r="I3673" s="1">
        <v>6.0</v>
      </c>
      <c r="J3673" s="1">
        <f>(IMDB_Movies!$C3673-IMDB_Movies!$H3673)</f>
        <v>-204532</v>
      </c>
    </row>
    <row r="3674" ht="14.25" customHeight="1">
      <c r="A3674" s="1" t="s">
        <v>6182</v>
      </c>
      <c r="B3674" s="1">
        <v>91.0</v>
      </c>
      <c r="C3674" s="1">
        <v>243347.0</v>
      </c>
      <c r="D3674" s="1" t="s">
        <v>790</v>
      </c>
      <c r="E3674" s="1" t="s">
        <v>62</v>
      </c>
      <c r="F3674" s="1" t="s">
        <v>6183</v>
      </c>
      <c r="G3674" s="1" t="s">
        <v>14</v>
      </c>
      <c r="H3674" s="1">
        <v>500000.0</v>
      </c>
      <c r="I3674" s="1">
        <v>5.3</v>
      </c>
      <c r="J3674" s="1">
        <f>(IMDB_Movies!$C3674-IMDB_Movies!$H3674)</f>
        <v>-256653</v>
      </c>
    </row>
    <row r="3675" ht="14.25" customHeight="1">
      <c r="A3675" s="1" t="s">
        <v>5946</v>
      </c>
      <c r="B3675" s="1">
        <v>91.0</v>
      </c>
      <c r="C3675" s="1">
        <v>154077.0</v>
      </c>
      <c r="D3675" s="1" t="s">
        <v>917</v>
      </c>
      <c r="E3675" s="1" t="s">
        <v>57</v>
      </c>
      <c r="F3675" s="1" t="s">
        <v>6184</v>
      </c>
      <c r="G3675" s="1" t="s">
        <v>14</v>
      </c>
      <c r="H3675" s="1">
        <v>500000.0</v>
      </c>
      <c r="I3675" s="1">
        <v>6.6</v>
      </c>
      <c r="J3675" s="1">
        <f>(IMDB_Movies!$C3675-IMDB_Movies!$H3675)</f>
        <v>-345923</v>
      </c>
    </row>
    <row r="3676" ht="14.25" customHeight="1">
      <c r="A3676" s="1" t="s">
        <v>6185</v>
      </c>
      <c r="B3676" s="1">
        <v>88.0</v>
      </c>
      <c r="C3676" s="1">
        <v>151389.0</v>
      </c>
      <c r="D3676" s="1" t="s">
        <v>66</v>
      </c>
      <c r="E3676" s="1" t="s">
        <v>66</v>
      </c>
      <c r="F3676" s="1" t="s">
        <v>6186</v>
      </c>
      <c r="G3676" s="1" t="s">
        <v>14</v>
      </c>
      <c r="H3676" s="1">
        <v>500000.0</v>
      </c>
      <c r="I3676" s="1">
        <v>7.1</v>
      </c>
      <c r="J3676" s="1">
        <f>(IMDB_Movies!$C3676-IMDB_Movies!$H3676)</f>
        <v>-348611</v>
      </c>
    </row>
    <row r="3677" ht="14.25" customHeight="1">
      <c r="A3677" s="1" t="s">
        <v>4547</v>
      </c>
      <c r="B3677" s="1">
        <v>202.0</v>
      </c>
      <c r="C3677" s="1">
        <v>269061.0</v>
      </c>
      <c r="D3677" s="1" t="s">
        <v>412</v>
      </c>
      <c r="E3677" s="1" t="s">
        <v>12</v>
      </c>
      <c r="F3677" s="1" t="s">
        <v>6187</v>
      </c>
      <c r="G3677" s="1" t="s">
        <v>124</v>
      </c>
      <c r="H3677" s="1">
        <v>2000000.0</v>
      </c>
      <c r="I3677" s="1">
        <v>8.7</v>
      </c>
      <c r="J3677" s="1">
        <f>(IMDB_Movies!$C3677-IMDB_Movies!$H3677)</f>
        <v>-1730939</v>
      </c>
    </row>
    <row r="3678" ht="14.25" customHeight="1">
      <c r="A3678" s="1" t="s">
        <v>6188</v>
      </c>
      <c r="B3678" s="1">
        <v>89.0</v>
      </c>
      <c r="C3678" s="1">
        <v>133778.0</v>
      </c>
      <c r="D3678" s="1" t="s">
        <v>6060</v>
      </c>
      <c r="E3678" s="1" t="s">
        <v>66</v>
      </c>
      <c r="F3678" s="1" t="s">
        <v>6189</v>
      </c>
      <c r="G3678" s="1" t="s">
        <v>14</v>
      </c>
      <c r="H3678" s="1">
        <v>500000.0</v>
      </c>
      <c r="I3678" s="1">
        <v>8.4</v>
      </c>
      <c r="J3678" s="1">
        <f>(IMDB_Movies!$C3678-IMDB_Movies!$H3678)</f>
        <v>-366222</v>
      </c>
    </row>
    <row r="3679" ht="14.25" customHeight="1">
      <c r="A3679" s="1" t="s">
        <v>208</v>
      </c>
      <c r="B3679" s="1">
        <v>84.0</v>
      </c>
      <c r="C3679" s="1">
        <v>52850.0</v>
      </c>
      <c r="D3679" s="1" t="s">
        <v>57</v>
      </c>
      <c r="E3679" s="1" t="s">
        <v>57</v>
      </c>
      <c r="F3679" s="1" t="s">
        <v>6190</v>
      </c>
      <c r="G3679" s="1" t="s">
        <v>14</v>
      </c>
      <c r="H3679" s="1">
        <v>500000.0</v>
      </c>
      <c r="I3679" s="1">
        <v>6.2</v>
      </c>
      <c r="J3679" s="1">
        <f>(IMDB_Movies!$C3679-IMDB_Movies!$H3679)</f>
        <v>-447150</v>
      </c>
    </row>
    <row r="3680" ht="14.25" customHeight="1">
      <c r="A3680" s="1" t="s">
        <v>6191</v>
      </c>
      <c r="B3680" s="1">
        <v>82.0</v>
      </c>
      <c r="C3680" s="1">
        <v>98017.0</v>
      </c>
      <c r="D3680" s="1" t="s">
        <v>365</v>
      </c>
      <c r="E3680" s="1" t="s">
        <v>57</v>
      </c>
      <c r="F3680" s="1" t="s">
        <v>6192</v>
      </c>
      <c r="G3680" s="1" t="s">
        <v>14</v>
      </c>
      <c r="H3680" s="1">
        <v>500000.0</v>
      </c>
      <c r="I3680" s="1">
        <v>5.8</v>
      </c>
      <c r="J3680" s="1">
        <f>(IMDB_Movies!$C3680-IMDB_Movies!$H3680)</f>
        <v>-401983</v>
      </c>
    </row>
    <row r="3681" ht="14.25" customHeight="1">
      <c r="A3681" s="1" t="s">
        <v>6099</v>
      </c>
      <c r="B3681" s="1">
        <v>100.0</v>
      </c>
      <c r="C3681" s="1">
        <v>31937.0</v>
      </c>
      <c r="D3681" s="1" t="s">
        <v>631</v>
      </c>
      <c r="E3681" s="1" t="s">
        <v>57</v>
      </c>
      <c r="F3681" s="1" t="s">
        <v>6193</v>
      </c>
      <c r="G3681" s="1" t="s">
        <v>14</v>
      </c>
      <c r="H3681" s="1">
        <v>500000.0</v>
      </c>
      <c r="I3681" s="1">
        <v>5.7</v>
      </c>
      <c r="J3681" s="1">
        <f>(IMDB_Movies!$C3681-IMDB_Movies!$H3681)</f>
        <v>-468063</v>
      </c>
    </row>
    <row r="3682" ht="14.25" customHeight="1">
      <c r="A3682" s="1" t="s">
        <v>6194</v>
      </c>
      <c r="B3682" s="1">
        <v>112.0</v>
      </c>
      <c r="C3682" s="1">
        <v>13134.0</v>
      </c>
      <c r="D3682" s="1" t="s">
        <v>1328</v>
      </c>
      <c r="E3682" s="1" t="s">
        <v>70</v>
      </c>
      <c r="F3682" s="1" t="s">
        <v>6195</v>
      </c>
      <c r="G3682" s="1" t="s">
        <v>14</v>
      </c>
      <c r="H3682" s="1">
        <v>500000.0</v>
      </c>
      <c r="I3682" s="1">
        <v>6.1</v>
      </c>
      <c r="J3682" s="1">
        <f>(IMDB_Movies!$C3682-IMDB_Movies!$H3682)</f>
        <v>-486866</v>
      </c>
    </row>
    <row r="3683" ht="14.25" customHeight="1">
      <c r="A3683" s="1" t="s">
        <v>6196</v>
      </c>
      <c r="B3683" s="1">
        <v>94.0</v>
      </c>
      <c r="C3683" s="1">
        <v>237301.0</v>
      </c>
      <c r="D3683" s="1" t="s">
        <v>968</v>
      </c>
      <c r="E3683" s="1" t="s">
        <v>70</v>
      </c>
      <c r="F3683" s="1" t="s">
        <v>6197</v>
      </c>
      <c r="G3683" s="1" t="s">
        <v>14</v>
      </c>
      <c r="H3683" s="1">
        <v>500000.0</v>
      </c>
      <c r="I3683" s="1">
        <v>6.4</v>
      </c>
      <c r="J3683" s="1">
        <f>(IMDB_Movies!$C3683-IMDB_Movies!$H3683)</f>
        <v>-262699</v>
      </c>
    </row>
    <row r="3684" ht="14.25" customHeight="1">
      <c r="A3684" s="1" t="s">
        <v>6198</v>
      </c>
      <c r="B3684" s="1">
        <v>91.0</v>
      </c>
      <c r="C3684" s="1">
        <v>12055.0</v>
      </c>
      <c r="D3684" s="1" t="s">
        <v>57</v>
      </c>
      <c r="E3684" s="1" t="s">
        <v>57</v>
      </c>
      <c r="F3684" s="1" t="s">
        <v>6199</v>
      </c>
      <c r="G3684" s="1" t="s">
        <v>14</v>
      </c>
      <c r="H3684" s="1">
        <v>500000.0</v>
      </c>
      <c r="I3684" s="1">
        <v>6.5</v>
      </c>
      <c r="J3684" s="1">
        <f>(IMDB_Movies!$C3684-IMDB_Movies!$H3684)</f>
        <v>-487945</v>
      </c>
    </row>
    <row r="3685" ht="14.25" customHeight="1">
      <c r="A3685" s="1" t="s">
        <v>6200</v>
      </c>
      <c r="B3685" s="1">
        <v>87.0</v>
      </c>
      <c r="C3685" s="1">
        <v>1332.0</v>
      </c>
      <c r="D3685" s="1" t="s">
        <v>2524</v>
      </c>
      <c r="E3685" s="1" t="s">
        <v>57</v>
      </c>
      <c r="F3685" s="1" t="s">
        <v>6201</v>
      </c>
      <c r="G3685" s="1" t="s">
        <v>14</v>
      </c>
      <c r="H3685" s="1">
        <v>500000.0</v>
      </c>
      <c r="I3685" s="1">
        <v>4.6</v>
      </c>
      <c r="J3685" s="1">
        <f>(IMDB_Movies!$C3685-IMDB_Movies!$H3685)</f>
        <v>-498668</v>
      </c>
    </row>
    <row r="3686" ht="14.25" customHeight="1">
      <c r="A3686" s="1" t="s">
        <v>6202</v>
      </c>
      <c r="B3686" s="1">
        <v>82.0</v>
      </c>
      <c r="C3686" s="1">
        <v>21199.0</v>
      </c>
      <c r="D3686" s="1" t="s">
        <v>6203</v>
      </c>
      <c r="E3686" s="1" t="s">
        <v>12</v>
      </c>
      <c r="F3686" s="1" t="s">
        <v>6204</v>
      </c>
      <c r="G3686" s="1" t="s">
        <v>14</v>
      </c>
      <c r="H3686" s="1">
        <v>500000.0</v>
      </c>
      <c r="I3686" s="1">
        <v>6.8</v>
      </c>
      <c r="J3686" s="1">
        <f>(IMDB_Movies!$C3686-IMDB_Movies!$H3686)</f>
        <v>-478801</v>
      </c>
    </row>
    <row r="3687" ht="14.25" customHeight="1">
      <c r="A3687" s="1" t="s">
        <v>6205</v>
      </c>
      <c r="B3687" s="1">
        <v>91.0</v>
      </c>
      <c r="C3687" s="1">
        <v>2712293.0</v>
      </c>
      <c r="D3687" s="1" t="s">
        <v>723</v>
      </c>
      <c r="E3687" s="1" t="s">
        <v>62</v>
      </c>
      <c r="F3687" s="1" t="s">
        <v>6206</v>
      </c>
      <c r="G3687" s="1" t="s">
        <v>14</v>
      </c>
      <c r="H3687" s="1">
        <v>450000.0</v>
      </c>
      <c r="I3687" s="1">
        <v>5.9</v>
      </c>
      <c r="J3687" s="1">
        <f>(IMDB_Movies!$C3687-IMDB_Movies!$H3687)</f>
        <v>2262293</v>
      </c>
    </row>
    <row r="3688" ht="14.25" customHeight="1">
      <c r="A3688" s="1" t="s">
        <v>456</v>
      </c>
      <c r="B3688" s="1">
        <v>107.0</v>
      </c>
      <c r="C3688" s="1">
        <v>768045.0</v>
      </c>
      <c r="D3688" s="1" t="s">
        <v>734</v>
      </c>
      <c r="E3688" s="1" t="s">
        <v>70</v>
      </c>
      <c r="F3688" s="1" t="s">
        <v>6207</v>
      </c>
      <c r="G3688" s="1" t="s">
        <v>14</v>
      </c>
      <c r="H3688" s="1">
        <v>2000000.0</v>
      </c>
      <c r="I3688" s="1">
        <v>7.7</v>
      </c>
      <c r="J3688" s="1">
        <f>(IMDB_Movies!$C3688-IMDB_Movies!$H3688)</f>
        <v>-1231955</v>
      </c>
    </row>
    <row r="3689" ht="14.25" customHeight="1">
      <c r="A3689" s="1" t="s">
        <v>6208</v>
      </c>
      <c r="B3689" s="1">
        <v>84.0</v>
      </c>
      <c r="C3689" s="1">
        <v>379122.0</v>
      </c>
      <c r="D3689" s="1" t="s">
        <v>545</v>
      </c>
      <c r="E3689" s="1" t="s">
        <v>57</v>
      </c>
      <c r="F3689" s="1" t="s">
        <v>6209</v>
      </c>
      <c r="G3689" s="1" t="s">
        <v>14</v>
      </c>
      <c r="H3689" s="1">
        <v>450000.0</v>
      </c>
      <c r="I3689" s="1">
        <v>7.1</v>
      </c>
      <c r="J3689" s="1">
        <f>(IMDB_Movies!$C3689-IMDB_Movies!$H3689)</f>
        <v>-70878</v>
      </c>
    </row>
    <row r="3690" ht="14.25" customHeight="1">
      <c r="A3690" s="1" t="s">
        <v>6210</v>
      </c>
      <c r="B3690" s="1">
        <v>103.0</v>
      </c>
      <c r="C3690" s="1">
        <v>23000.0</v>
      </c>
      <c r="D3690" s="1" t="s">
        <v>5995</v>
      </c>
      <c r="E3690" s="1" t="s">
        <v>57</v>
      </c>
      <c r="F3690" s="1" t="s">
        <v>6211</v>
      </c>
      <c r="G3690" s="1" t="s">
        <v>14</v>
      </c>
      <c r="H3690" s="1">
        <v>500000.0</v>
      </c>
      <c r="I3690" s="1">
        <v>6.2</v>
      </c>
      <c r="J3690" s="1">
        <f>(IMDB_Movies!$C3690-IMDB_Movies!$H3690)</f>
        <v>-477000</v>
      </c>
    </row>
    <row r="3691" ht="14.25" customHeight="1">
      <c r="A3691" s="1" t="s">
        <v>6212</v>
      </c>
      <c r="B3691" s="1">
        <v>89.0</v>
      </c>
      <c r="C3691" s="1">
        <v>2300000.0</v>
      </c>
      <c r="D3691" s="1" t="s">
        <v>3625</v>
      </c>
      <c r="E3691" s="1" t="s">
        <v>57</v>
      </c>
      <c r="F3691" s="1" t="s">
        <v>6213</v>
      </c>
      <c r="G3691" s="1" t="s">
        <v>14</v>
      </c>
      <c r="H3691" s="1">
        <v>439000.0</v>
      </c>
      <c r="I3691" s="1">
        <v>7.7</v>
      </c>
      <c r="J3691" s="1">
        <f>(IMDB_Movies!$C3691-IMDB_Movies!$H3691)</f>
        <v>1861000</v>
      </c>
    </row>
    <row r="3692" ht="14.25" customHeight="1">
      <c r="A3692" s="1" t="s">
        <v>6214</v>
      </c>
      <c r="B3692" s="1">
        <v>98.0</v>
      </c>
      <c r="C3692" s="1">
        <v>2938208.0</v>
      </c>
      <c r="D3692" s="1" t="s">
        <v>545</v>
      </c>
      <c r="E3692" s="1" t="s">
        <v>57</v>
      </c>
      <c r="F3692" s="1" t="s">
        <v>6215</v>
      </c>
      <c r="G3692" s="1" t="s">
        <v>14</v>
      </c>
      <c r="H3692" s="1">
        <v>225000.0</v>
      </c>
      <c r="I3692" s="1">
        <v>7.5</v>
      </c>
      <c r="J3692" s="1">
        <f>(IMDB_Movies!$C3692-IMDB_Movies!$H3692)</f>
        <v>2713208</v>
      </c>
    </row>
    <row r="3693" ht="14.25" customHeight="1">
      <c r="A3693" s="1" t="s">
        <v>6216</v>
      </c>
      <c r="B3693" s="1">
        <v>133.0</v>
      </c>
      <c r="C3693" s="1">
        <v>9910.0</v>
      </c>
      <c r="D3693" s="1" t="s">
        <v>1964</v>
      </c>
      <c r="E3693" s="1" t="s">
        <v>57</v>
      </c>
      <c r="F3693" s="1" t="s">
        <v>6217</v>
      </c>
      <c r="G3693" s="1" t="s">
        <v>166</v>
      </c>
      <c r="H3693" s="1">
        <v>2.5E7</v>
      </c>
      <c r="I3693" s="1">
        <v>7.6</v>
      </c>
      <c r="J3693" s="1">
        <f>(IMDB_Movies!$C3693-IMDB_Movies!$H3693)</f>
        <v>-24990090</v>
      </c>
    </row>
    <row r="3694" ht="14.25" customHeight="1">
      <c r="A3694" s="1" t="s">
        <v>2617</v>
      </c>
      <c r="B3694" s="1">
        <v>92.0</v>
      </c>
      <c r="C3694" s="1">
        <v>4.4540956E7</v>
      </c>
      <c r="D3694" s="1" t="s">
        <v>57</v>
      </c>
      <c r="E3694" s="1" t="s">
        <v>57</v>
      </c>
      <c r="F3694" s="1" t="s">
        <v>6218</v>
      </c>
      <c r="G3694" s="1" t="s">
        <v>14</v>
      </c>
      <c r="H3694" s="1">
        <v>400000.0</v>
      </c>
      <c r="I3694" s="1">
        <v>6.9</v>
      </c>
      <c r="J3694" s="1">
        <f>(IMDB_Movies!$C3694-IMDB_Movies!$H3694)</f>
        <v>44140956</v>
      </c>
    </row>
    <row r="3695" ht="14.25" customHeight="1">
      <c r="A3695" s="1" t="s">
        <v>5404</v>
      </c>
      <c r="B3695" s="1">
        <v>90.0</v>
      </c>
      <c r="C3695" s="1">
        <v>258113.0</v>
      </c>
      <c r="D3695" s="1" t="s">
        <v>790</v>
      </c>
      <c r="E3695" s="1" t="s">
        <v>62</v>
      </c>
      <c r="F3695" s="1" t="s">
        <v>6219</v>
      </c>
      <c r="G3695" s="1" t="s">
        <v>14</v>
      </c>
      <c r="H3695" s="1">
        <v>1066167.0</v>
      </c>
      <c r="I3695" s="1">
        <v>7.1</v>
      </c>
      <c r="J3695" s="1">
        <f>(IMDB_Movies!$C3695-IMDB_Movies!$H3695)</f>
        <v>-808054</v>
      </c>
    </row>
    <row r="3696" ht="14.25" customHeight="1">
      <c r="A3696" s="1" t="s">
        <v>6220</v>
      </c>
      <c r="B3696" s="1">
        <v>84.0</v>
      </c>
      <c r="C3696" s="1">
        <v>1.07917283E8</v>
      </c>
      <c r="D3696" s="1" t="s">
        <v>82</v>
      </c>
      <c r="E3696" s="1" t="s">
        <v>82</v>
      </c>
      <c r="F3696" s="1" t="s">
        <v>6221</v>
      </c>
      <c r="G3696" s="1" t="s">
        <v>14</v>
      </c>
      <c r="H3696" s="1">
        <v>15000.0</v>
      </c>
      <c r="I3696" s="1">
        <v>6.3</v>
      </c>
      <c r="J3696" s="1">
        <f>(IMDB_Movies!$C3696-IMDB_Movies!$H3696)</f>
        <v>107902283</v>
      </c>
    </row>
    <row r="3697" ht="14.25" customHeight="1">
      <c r="A3697" s="1" t="s">
        <v>1002</v>
      </c>
      <c r="B3697" s="1">
        <v>91.0</v>
      </c>
      <c r="C3697" s="1">
        <v>1229197.0</v>
      </c>
      <c r="D3697" s="1" t="s">
        <v>1854</v>
      </c>
      <c r="E3697" s="1" t="s">
        <v>43</v>
      </c>
      <c r="F3697" s="1" t="s">
        <v>6222</v>
      </c>
      <c r="G3697" s="1" t="s">
        <v>14</v>
      </c>
      <c r="H3697" s="1">
        <v>229575.0</v>
      </c>
      <c r="I3697" s="1">
        <v>8.3</v>
      </c>
      <c r="J3697" s="1">
        <f>(IMDB_Movies!$C3697-IMDB_Movies!$H3697)</f>
        <v>999622</v>
      </c>
    </row>
    <row r="3698" ht="14.25" customHeight="1">
      <c r="A3698" s="1" t="s">
        <v>5337</v>
      </c>
      <c r="B3698" s="1">
        <v>90.0</v>
      </c>
      <c r="C3698" s="1">
        <v>1689999.0</v>
      </c>
      <c r="D3698" s="1" t="s">
        <v>70</v>
      </c>
      <c r="E3698" s="1" t="s">
        <v>70</v>
      </c>
      <c r="F3698" s="1" t="s">
        <v>6223</v>
      </c>
      <c r="G3698" s="1" t="s">
        <v>164</v>
      </c>
      <c r="H3698" s="1">
        <v>400000.0</v>
      </c>
      <c r="I3698" s="1">
        <v>7.1</v>
      </c>
      <c r="J3698" s="1">
        <f>(IMDB_Movies!$C3698-IMDB_Movies!$H3698)</f>
        <v>1289999</v>
      </c>
    </row>
    <row r="3699" ht="14.25" customHeight="1">
      <c r="A3699" s="1" t="s">
        <v>6224</v>
      </c>
      <c r="B3699" s="1">
        <v>96.0</v>
      </c>
      <c r="C3699" s="1">
        <v>11798.0</v>
      </c>
      <c r="D3699" s="1" t="s">
        <v>6225</v>
      </c>
      <c r="E3699" s="1" t="s">
        <v>57</v>
      </c>
      <c r="F3699" s="1" t="s">
        <v>6226</v>
      </c>
      <c r="G3699" s="1" t="s">
        <v>14</v>
      </c>
      <c r="H3699" s="1">
        <v>100000.0</v>
      </c>
      <c r="I3699" s="1">
        <v>4.7</v>
      </c>
      <c r="J3699" s="1">
        <f>(IMDB_Movies!$C3699-IMDB_Movies!$H3699)</f>
        <v>-88202</v>
      </c>
    </row>
    <row r="3700" ht="14.25" customHeight="1">
      <c r="A3700" s="1" t="s">
        <v>6227</v>
      </c>
      <c r="B3700" s="1">
        <v>88.0</v>
      </c>
      <c r="C3700" s="1">
        <v>592014.0</v>
      </c>
      <c r="D3700" s="1" t="s">
        <v>6228</v>
      </c>
      <c r="E3700" s="1" t="s">
        <v>53</v>
      </c>
      <c r="F3700" s="1" t="s">
        <v>6229</v>
      </c>
      <c r="G3700" s="1" t="s">
        <v>14</v>
      </c>
      <c r="H3700" s="1">
        <v>218.0</v>
      </c>
      <c r="I3700" s="1">
        <v>7.2</v>
      </c>
      <c r="J3700" s="1">
        <f>(IMDB_Movies!$C3700-IMDB_Movies!$H3700)</f>
        <v>591796</v>
      </c>
    </row>
    <row r="3701" ht="14.25" customHeight="1">
      <c r="A3701" s="1" t="s">
        <v>6230</v>
      </c>
      <c r="B3701" s="1">
        <v>92.0</v>
      </c>
      <c r="C3701" s="1">
        <v>425899.0</v>
      </c>
      <c r="D3701" s="1" t="s">
        <v>66</v>
      </c>
      <c r="E3701" s="1" t="s">
        <v>66</v>
      </c>
      <c r="F3701" s="1" t="s">
        <v>6231</v>
      </c>
      <c r="G3701" s="1" t="s">
        <v>14</v>
      </c>
      <c r="H3701" s="1">
        <v>400000.0</v>
      </c>
      <c r="I3701" s="1">
        <v>5.1</v>
      </c>
      <c r="J3701" s="1">
        <f>(IMDB_Movies!$C3701-IMDB_Movies!$H3701)</f>
        <v>25899</v>
      </c>
    </row>
    <row r="3702" ht="14.25" customHeight="1">
      <c r="A3702" s="1" t="s">
        <v>6232</v>
      </c>
      <c r="B3702" s="1">
        <v>82.0</v>
      </c>
      <c r="C3702" s="1">
        <v>126387.0</v>
      </c>
      <c r="D3702" s="1" t="s">
        <v>82</v>
      </c>
      <c r="E3702" s="1" t="s">
        <v>82</v>
      </c>
      <c r="F3702" s="1" t="s">
        <v>6233</v>
      </c>
      <c r="G3702" s="1" t="s">
        <v>119</v>
      </c>
      <c r="H3702" s="1">
        <v>400000.0</v>
      </c>
      <c r="I3702" s="1">
        <v>6.9</v>
      </c>
      <c r="J3702" s="1">
        <f>(IMDB_Movies!$C3702-IMDB_Movies!$H3702)</f>
        <v>-273613</v>
      </c>
    </row>
    <row r="3703" ht="14.25" customHeight="1">
      <c r="A3703" s="1" t="s">
        <v>2688</v>
      </c>
      <c r="B3703" s="1">
        <v>101.0</v>
      </c>
      <c r="C3703" s="1">
        <v>8.0276912E7</v>
      </c>
      <c r="D3703" s="1" t="s">
        <v>631</v>
      </c>
      <c r="E3703" s="1" t="s">
        <v>57</v>
      </c>
      <c r="F3703" s="1" t="s">
        <v>6234</v>
      </c>
      <c r="G3703" s="1" t="s">
        <v>14</v>
      </c>
      <c r="H3703" s="1">
        <v>3.5E7</v>
      </c>
      <c r="I3703" s="1">
        <v>6.1</v>
      </c>
      <c r="J3703" s="1">
        <f>(IMDB_Movies!$C3703-IMDB_Movies!$H3703)</f>
        <v>45276912</v>
      </c>
    </row>
    <row r="3704" ht="14.25" customHeight="1">
      <c r="A3704" s="1" t="s">
        <v>6235</v>
      </c>
      <c r="B3704" s="1">
        <v>86.0</v>
      </c>
      <c r="C3704" s="1">
        <v>617172.0</v>
      </c>
      <c r="D3704" s="1" t="s">
        <v>66</v>
      </c>
      <c r="E3704" s="1" t="s">
        <v>66</v>
      </c>
      <c r="F3704" s="1" t="s">
        <v>6236</v>
      </c>
      <c r="G3704" s="1" t="s">
        <v>14</v>
      </c>
      <c r="H3704" s="1">
        <v>375000.0</v>
      </c>
      <c r="I3704" s="1">
        <v>7.0</v>
      </c>
      <c r="J3704" s="1">
        <f>(IMDB_Movies!$C3704-IMDB_Movies!$H3704)</f>
        <v>242172</v>
      </c>
    </row>
    <row r="3705" ht="14.25" customHeight="1">
      <c r="A3705" s="1" t="s">
        <v>6237</v>
      </c>
      <c r="B3705" s="1">
        <v>100.0</v>
      </c>
      <c r="C3705" s="1">
        <v>2808000.0</v>
      </c>
      <c r="D3705" s="1" t="s">
        <v>5164</v>
      </c>
      <c r="E3705" s="1" t="s">
        <v>84</v>
      </c>
      <c r="F3705" s="1" t="s">
        <v>6238</v>
      </c>
      <c r="G3705" s="1" t="s">
        <v>14</v>
      </c>
      <c r="H3705" s="1">
        <v>379000.0</v>
      </c>
      <c r="I3705" s="1">
        <v>6.3</v>
      </c>
      <c r="J3705" s="1">
        <f>(IMDB_Movies!$C3705-IMDB_Movies!$H3705)</f>
        <v>2429000</v>
      </c>
    </row>
    <row r="3706" ht="14.25" customHeight="1">
      <c r="A3706" s="1" t="s">
        <v>6239</v>
      </c>
      <c r="B3706" s="1">
        <v>89.0</v>
      </c>
      <c r="C3706" s="1">
        <v>12843.0</v>
      </c>
      <c r="D3706" s="1" t="s">
        <v>2243</v>
      </c>
      <c r="E3706" s="1" t="s">
        <v>82</v>
      </c>
      <c r="F3706" s="1" t="s">
        <v>6240</v>
      </c>
      <c r="G3706" s="1" t="s">
        <v>14</v>
      </c>
      <c r="H3706" s="1">
        <v>6000000.0</v>
      </c>
      <c r="I3706" s="1">
        <v>6.1</v>
      </c>
      <c r="J3706" s="1">
        <f>(IMDB_Movies!$C3706-IMDB_Movies!$H3706)</f>
        <v>-5987157</v>
      </c>
    </row>
    <row r="3707" ht="14.25" customHeight="1">
      <c r="A3707" s="1" t="s">
        <v>6241</v>
      </c>
      <c r="B3707" s="1">
        <v>84.0</v>
      </c>
      <c r="C3707" s="1">
        <v>34151.0</v>
      </c>
      <c r="D3707" s="1" t="s">
        <v>5825</v>
      </c>
      <c r="E3707" s="1" t="s">
        <v>66</v>
      </c>
      <c r="F3707" s="1" t="s">
        <v>6242</v>
      </c>
      <c r="G3707" s="1" t="s">
        <v>97</v>
      </c>
      <c r="H3707" s="1">
        <v>450000.0</v>
      </c>
      <c r="I3707" s="1">
        <v>7.2</v>
      </c>
      <c r="J3707" s="1">
        <f>(IMDB_Movies!$C3707-IMDB_Movies!$H3707)</f>
        <v>-415849</v>
      </c>
    </row>
    <row r="3708" ht="14.25" customHeight="1">
      <c r="A3708" s="1" t="s">
        <v>6243</v>
      </c>
      <c r="B3708" s="1">
        <v>88.0</v>
      </c>
      <c r="C3708" s="1">
        <v>1523883.0</v>
      </c>
      <c r="D3708" s="1" t="s">
        <v>6060</v>
      </c>
      <c r="E3708" s="1" t="s">
        <v>66</v>
      </c>
      <c r="F3708" s="1" t="s">
        <v>6244</v>
      </c>
      <c r="G3708" s="1" t="s">
        <v>14</v>
      </c>
      <c r="H3708" s="1">
        <v>1750211.0</v>
      </c>
      <c r="I3708" s="1">
        <v>7.8</v>
      </c>
      <c r="J3708" s="1">
        <f>(IMDB_Movies!$C3708-IMDB_Movies!$H3708)</f>
        <v>-226328</v>
      </c>
    </row>
    <row r="3709" ht="14.25" customHeight="1">
      <c r="A3709" s="1" t="s">
        <v>6245</v>
      </c>
      <c r="B3709" s="1">
        <v>90.0</v>
      </c>
      <c r="C3709" s="1">
        <v>4000000.0</v>
      </c>
      <c r="D3709" s="1" t="s">
        <v>328</v>
      </c>
      <c r="E3709" s="1" t="s">
        <v>12</v>
      </c>
      <c r="F3709" s="1" t="s">
        <v>6246</v>
      </c>
      <c r="G3709" s="1" t="s">
        <v>14</v>
      </c>
      <c r="H3709" s="1">
        <v>350000.0</v>
      </c>
      <c r="I3709" s="1">
        <v>4.7</v>
      </c>
      <c r="J3709" s="1">
        <f>(IMDB_Movies!$C3709-IMDB_Movies!$H3709)</f>
        <v>3650000</v>
      </c>
    </row>
    <row r="3710" ht="14.25" customHeight="1">
      <c r="A3710" s="1" t="s">
        <v>2836</v>
      </c>
      <c r="B3710" s="1">
        <v>102.0</v>
      </c>
      <c r="C3710" s="1">
        <v>1281176.0</v>
      </c>
      <c r="D3710" s="1" t="s">
        <v>917</v>
      </c>
      <c r="E3710" s="1" t="s">
        <v>57</v>
      </c>
      <c r="F3710" s="1" t="s">
        <v>6247</v>
      </c>
      <c r="G3710" s="1" t="s">
        <v>14</v>
      </c>
      <c r="H3710" s="1">
        <v>312000.0</v>
      </c>
      <c r="I3710" s="1">
        <v>6.7</v>
      </c>
      <c r="J3710" s="1">
        <f>(IMDB_Movies!$C3710-IMDB_Movies!$H3710)</f>
        <v>969176</v>
      </c>
    </row>
    <row r="3711" ht="14.25" customHeight="1">
      <c r="A3711" s="1" t="s">
        <v>6248</v>
      </c>
      <c r="B3711" s="1">
        <v>98.0</v>
      </c>
      <c r="C3711" s="1">
        <v>1.6115878E7</v>
      </c>
      <c r="D3711" s="1" t="s">
        <v>6249</v>
      </c>
      <c r="E3711" s="1" t="s">
        <v>12</v>
      </c>
      <c r="F3711" s="1" t="s">
        <v>6250</v>
      </c>
      <c r="G3711" s="1" t="s">
        <v>14</v>
      </c>
      <c r="H3711" s="1">
        <v>8000000.0</v>
      </c>
      <c r="I3711" s="1">
        <v>6.6</v>
      </c>
      <c r="J3711" s="1">
        <f>(IMDB_Movies!$C3711-IMDB_Movies!$H3711)</f>
        <v>8115878</v>
      </c>
    </row>
    <row r="3712" ht="14.25" customHeight="1">
      <c r="A3712" s="1" t="s">
        <v>5249</v>
      </c>
      <c r="B3712" s="1">
        <v>91.0</v>
      </c>
      <c r="C3712" s="1">
        <v>1652472.0</v>
      </c>
      <c r="D3712" s="1" t="s">
        <v>631</v>
      </c>
      <c r="E3712" s="1" t="s">
        <v>57</v>
      </c>
      <c r="F3712" s="1" t="s">
        <v>6251</v>
      </c>
      <c r="G3712" s="1" t="s">
        <v>90</v>
      </c>
      <c r="H3712" s="1">
        <v>300000.0</v>
      </c>
      <c r="I3712" s="1">
        <v>6.9</v>
      </c>
      <c r="J3712" s="1">
        <f>(IMDB_Movies!$C3712-IMDB_Movies!$H3712)</f>
        <v>1352472</v>
      </c>
    </row>
    <row r="3713" ht="14.25" customHeight="1">
      <c r="A3713" s="1" t="s">
        <v>2189</v>
      </c>
      <c r="B3713" s="1">
        <v>80.0</v>
      </c>
      <c r="C3713" s="1">
        <v>2360184.0</v>
      </c>
      <c r="D3713" s="1" t="s">
        <v>917</v>
      </c>
      <c r="E3713" s="1" t="s">
        <v>57</v>
      </c>
      <c r="F3713" s="1" t="s">
        <v>6252</v>
      </c>
      <c r="G3713" s="1" t="s">
        <v>14</v>
      </c>
      <c r="H3713" s="1">
        <v>300000.0</v>
      </c>
      <c r="I3713" s="1">
        <v>7.1</v>
      </c>
      <c r="J3713" s="1">
        <f>(IMDB_Movies!$C3713-IMDB_Movies!$H3713)</f>
        <v>2060184</v>
      </c>
    </row>
    <row r="3714" ht="14.25" customHeight="1">
      <c r="A3714" s="1" t="s">
        <v>6253</v>
      </c>
      <c r="B3714" s="1">
        <v>76.0</v>
      </c>
      <c r="C3714" s="1">
        <v>255352.0</v>
      </c>
      <c r="D3714" s="1" t="s">
        <v>70</v>
      </c>
      <c r="E3714" s="1" t="s">
        <v>70</v>
      </c>
      <c r="F3714" s="1" t="s">
        <v>6254</v>
      </c>
      <c r="G3714" s="1" t="s">
        <v>14</v>
      </c>
      <c r="H3714" s="1">
        <v>300000.0</v>
      </c>
      <c r="I3714" s="1">
        <v>6.7</v>
      </c>
      <c r="J3714" s="1">
        <f>(IMDB_Movies!$C3714-IMDB_Movies!$H3714)</f>
        <v>-44648</v>
      </c>
    </row>
    <row r="3715" ht="14.25" customHeight="1">
      <c r="A3715" s="1" t="s">
        <v>6253</v>
      </c>
      <c r="B3715" s="1">
        <v>80.0</v>
      </c>
      <c r="C3715" s="1">
        <v>856942.0</v>
      </c>
      <c r="D3715" s="1" t="s">
        <v>70</v>
      </c>
      <c r="E3715" s="1" t="s">
        <v>70</v>
      </c>
      <c r="F3715" s="1" t="s">
        <v>6255</v>
      </c>
      <c r="G3715" s="1" t="s">
        <v>14</v>
      </c>
      <c r="H3715" s="1">
        <v>200000.0</v>
      </c>
      <c r="I3715" s="1">
        <v>7.1</v>
      </c>
      <c r="J3715" s="1">
        <f>(IMDB_Movies!$C3715-IMDB_Movies!$H3715)</f>
        <v>656942</v>
      </c>
    </row>
    <row r="3716" ht="14.25" customHeight="1">
      <c r="A3716" s="1" t="s">
        <v>6256</v>
      </c>
      <c r="B3716" s="1">
        <v>102.0</v>
      </c>
      <c r="C3716" s="1">
        <v>16892.0</v>
      </c>
      <c r="D3716" s="1" t="s">
        <v>66</v>
      </c>
      <c r="E3716" s="1" t="s">
        <v>66</v>
      </c>
      <c r="F3716" s="1" t="s">
        <v>6257</v>
      </c>
      <c r="G3716" s="1" t="s">
        <v>14</v>
      </c>
      <c r="H3716" s="1">
        <v>300000.0</v>
      </c>
      <c r="I3716" s="1">
        <v>7.6</v>
      </c>
      <c r="J3716" s="1">
        <f>(IMDB_Movies!$C3716-IMDB_Movies!$H3716)</f>
        <v>-283108</v>
      </c>
    </row>
    <row r="3717" ht="14.25" customHeight="1">
      <c r="A3717" s="1" t="s">
        <v>6258</v>
      </c>
      <c r="B3717" s="1">
        <v>95.0</v>
      </c>
      <c r="C3717" s="1">
        <v>12438.0</v>
      </c>
      <c r="D3717" s="1" t="s">
        <v>129</v>
      </c>
      <c r="E3717" s="1" t="s">
        <v>70</v>
      </c>
      <c r="F3717" s="1" t="s">
        <v>6259</v>
      </c>
      <c r="G3717" s="1" t="s">
        <v>14</v>
      </c>
      <c r="H3717" s="1">
        <v>160000.0</v>
      </c>
      <c r="I3717" s="1">
        <v>8.1</v>
      </c>
      <c r="J3717" s="1">
        <f>(IMDB_Movies!$C3717-IMDB_Movies!$H3717)</f>
        <v>-147562</v>
      </c>
    </row>
    <row r="3718" ht="14.25" customHeight="1">
      <c r="A3718" s="1" t="s">
        <v>5330</v>
      </c>
      <c r="B3718" s="1">
        <v>94.0</v>
      </c>
      <c r="C3718" s="1">
        <v>40542.0</v>
      </c>
      <c r="D3718" s="1" t="s">
        <v>129</v>
      </c>
      <c r="E3718" s="1" t="s">
        <v>70</v>
      </c>
      <c r="F3718" s="1" t="s">
        <v>6260</v>
      </c>
      <c r="G3718" s="1" t="s">
        <v>14</v>
      </c>
      <c r="H3718" s="1">
        <v>300000.0</v>
      </c>
      <c r="I3718" s="1">
        <v>5.5</v>
      </c>
      <c r="J3718" s="1">
        <f>(IMDB_Movies!$C3718-IMDB_Movies!$H3718)</f>
        <v>-259458</v>
      </c>
    </row>
    <row r="3719" ht="14.25" customHeight="1">
      <c r="A3719" s="1" t="s">
        <v>6261</v>
      </c>
      <c r="B3719" s="1">
        <v>109.0</v>
      </c>
      <c r="C3719" s="1">
        <v>5199.0</v>
      </c>
      <c r="D3719" s="1" t="s">
        <v>1328</v>
      </c>
      <c r="E3719" s="1" t="s">
        <v>70</v>
      </c>
      <c r="F3719" s="1" t="s">
        <v>6262</v>
      </c>
      <c r="G3719" s="1" t="s">
        <v>14</v>
      </c>
      <c r="H3719" s="1">
        <v>200000.0</v>
      </c>
      <c r="I3719" s="1">
        <v>6.6</v>
      </c>
      <c r="J3719" s="1">
        <f>(IMDB_Movies!$C3719-IMDB_Movies!$H3719)</f>
        <v>-194801</v>
      </c>
    </row>
    <row r="3720" ht="14.25" customHeight="1">
      <c r="A3720" s="1" t="s">
        <v>6263</v>
      </c>
      <c r="B3720" s="1">
        <v>95.0</v>
      </c>
      <c r="C3720" s="1">
        <v>2468.0</v>
      </c>
      <c r="D3720" s="1" t="s">
        <v>101</v>
      </c>
      <c r="E3720" s="1" t="s">
        <v>101</v>
      </c>
      <c r="F3720" s="1" t="s">
        <v>6264</v>
      </c>
      <c r="G3720" s="1" t="s">
        <v>14</v>
      </c>
      <c r="H3720" s="1">
        <v>300000.0</v>
      </c>
      <c r="I3720" s="1">
        <v>4.8</v>
      </c>
      <c r="J3720" s="1">
        <f>(IMDB_Movies!$C3720-IMDB_Movies!$H3720)</f>
        <v>-297532</v>
      </c>
    </row>
    <row r="3721" ht="14.25" customHeight="1">
      <c r="A3721" s="1" t="s">
        <v>6265</v>
      </c>
      <c r="B3721" s="1">
        <v>90.0</v>
      </c>
      <c r="C3721" s="1">
        <v>318622.0</v>
      </c>
      <c r="D3721" s="1" t="s">
        <v>1932</v>
      </c>
      <c r="E3721" s="1" t="s">
        <v>53</v>
      </c>
      <c r="F3721" s="1" t="s">
        <v>6266</v>
      </c>
      <c r="G3721" s="1" t="s">
        <v>14</v>
      </c>
      <c r="H3721" s="1">
        <v>270000.0</v>
      </c>
      <c r="I3721" s="1">
        <v>6.4</v>
      </c>
      <c r="J3721" s="1">
        <f>(IMDB_Movies!$C3721-IMDB_Movies!$H3721)</f>
        <v>48622</v>
      </c>
    </row>
    <row r="3722" ht="14.25" customHeight="1">
      <c r="A3722" s="1" t="s">
        <v>2389</v>
      </c>
      <c r="B3722" s="1">
        <v>113.0</v>
      </c>
      <c r="C3722" s="1">
        <v>1.2006514E7</v>
      </c>
      <c r="D3722" s="1" t="s">
        <v>545</v>
      </c>
      <c r="E3722" s="1" t="s">
        <v>57</v>
      </c>
      <c r="F3722" s="1" t="s">
        <v>6267</v>
      </c>
      <c r="G3722" s="1" t="s">
        <v>14</v>
      </c>
      <c r="H3722" s="1">
        <v>250000.0</v>
      </c>
      <c r="I3722" s="1">
        <v>7.3</v>
      </c>
      <c r="J3722" s="1">
        <f>(IMDB_Movies!$C3722-IMDB_Movies!$H3722)</f>
        <v>11756514</v>
      </c>
    </row>
    <row r="3723" ht="14.25" customHeight="1">
      <c r="A3723" s="1" t="s">
        <v>4950</v>
      </c>
      <c r="B3723" s="1">
        <v>91.0</v>
      </c>
      <c r="C3723" s="1">
        <v>4186931.0</v>
      </c>
      <c r="D3723" s="1" t="s">
        <v>545</v>
      </c>
      <c r="E3723" s="1" t="s">
        <v>57</v>
      </c>
      <c r="F3723" s="1" t="s">
        <v>6268</v>
      </c>
      <c r="G3723" s="1" t="s">
        <v>14</v>
      </c>
      <c r="H3723" s="1">
        <v>250000.0</v>
      </c>
      <c r="I3723" s="1">
        <v>6.9</v>
      </c>
      <c r="J3723" s="1">
        <f>(IMDB_Movies!$C3723-IMDB_Movies!$H3723)</f>
        <v>3936931</v>
      </c>
    </row>
    <row r="3724" ht="14.25" customHeight="1">
      <c r="A3724" s="1" t="s">
        <v>208</v>
      </c>
      <c r="B3724" s="1">
        <v>98.0</v>
      </c>
      <c r="C3724" s="1">
        <v>3799339.0</v>
      </c>
      <c r="D3724" s="1" t="s">
        <v>4523</v>
      </c>
      <c r="E3724" s="1" t="s">
        <v>62</v>
      </c>
      <c r="F3724" s="1" t="s">
        <v>6269</v>
      </c>
      <c r="G3724" s="1" t="s">
        <v>14</v>
      </c>
      <c r="H3724" s="1">
        <v>250000.0</v>
      </c>
      <c r="I3724" s="1">
        <v>7.2</v>
      </c>
      <c r="J3724" s="1">
        <f>(IMDB_Movies!$C3724-IMDB_Movies!$H3724)</f>
        <v>3549339</v>
      </c>
    </row>
    <row r="3725" ht="14.25" customHeight="1">
      <c r="A3725" s="1" t="s">
        <v>6270</v>
      </c>
      <c r="B3725" s="1">
        <v>94.0</v>
      </c>
      <c r="C3725" s="1">
        <v>1977544.0</v>
      </c>
      <c r="D3725" s="1" t="s">
        <v>545</v>
      </c>
      <c r="E3725" s="1" t="s">
        <v>57</v>
      </c>
      <c r="F3725" s="1" t="s">
        <v>6271</v>
      </c>
      <c r="G3725" s="1" t="s">
        <v>14</v>
      </c>
      <c r="H3725" s="1">
        <v>250000.0</v>
      </c>
      <c r="I3725" s="1">
        <v>6.5</v>
      </c>
      <c r="J3725" s="1">
        <f>(IMDB_Movies!$C3725-IMDB_Movies!$H3725)</f>
        <v>1727544</v>
      </c>
    </row>
    <row r="3726" ht="14.25" customHeight="1">
      <c r="A3726" s="1" t="s">
        <v>2934</v>
      </c>
      <c r="B3726" s="1">
        <v>96.0</v>
      </c>
      <c r="C3726" s="1">
        <v>1050600.0</v>
      </c>
      <c r="D3726" s="1" t="s">
        <v>917</v>
      </c>
      <c r="E3726" s="1" t="s">
        <v>57</v>
      </c>
      <c r="F3726" s="1" t="s">
        <v>6272</v>
      </c>
      <c r="G3726" s="1" t="s">
        <v>14</v>
      </c>
      <c r="H3726" s="1">
        <v>250000.0</v>
      </c>
      <c r="I3726" s="1">
        <v>6.6</v>
      </c>
      <c r="J3726" s="1">
        <f>(IMDB_Movies!$C3726-IMDB_Movies!$H3726)</f>
        <v>800600</v>
      </c>
    </row>
    <row r="3727" ht="14.25" customHeight="1">
      <c r="A3727" s="1" t="s">
        <v>6273</v>
      </c>
      <c r="B3727" s="1">
        <v>100.0</v>
      </c>
      <c r="C3727" s="1">
        <v>902835.0</v>
      </c>
      <c r="D3727" s="1" t="s">
        <v>545</v>
      </c>
      <c r="E3727" s="1" t="s">
        <v>57</v>
      </c>
      <c r="F3727" s="1" t="s">
        <v>6274</v>
      </c>
      <c r="G3727" s="1" t="s">
        <v>14</v>
      </c>
      <c r="H3727" s="1">
        <v>250000.0</v>
      </c>
      <c r="I3727" s="1">
        <v>6.7</v>
      </c>
      <c r="J3727" s="1">
        <f>(IMDB_Movies!$C3727-IMDB_Movies!$H3727)</f>
        <v>652835</v>
      </c>
    </row>
    <row r="3728" ht="14.25" customHeight="1">
      <c r="A3728" s="1" t="s">
        <v>2832</v>
      </c>
      <c r="B3728" s="1">
        <v>90.0</v>
      </c>
      <c r="C3728" s="1">
        <v>489220.0</v>
      </c>
      <c r="D3728" s="1" t="s">
        <v>1729</v>
      </c>
      <c r="E3728" s="1" t="s">
        <v>89</v>
      </c>
      <c r="F3728" s="1" t="s">
        <v>6275</v>
      </c>
      <c r="G3728" s="1" t="s">
        <v>14</v>
      </c>
      <c r="H3728" s="1">
        <v>365000.0</v>
      </c>
      <c r="I3728" s="1">
        <v>7.3</v>
      </c>
      <c r="J3728" s="1">
        <f>(IMDB_Movies!$C3728-IMDB_Movies!$H3728)</f>
        <v>124220</v>
      </c>
    </row>
    <row r="3729" ht="14.25" customHeight="1">
      <c r="A3729" s="1" t="s">
        <v>6276</v>
      </c>
      <c r="B3729" s="1">
        <v>76.0</v>
      </c>
      <c r="C3729" s="1">
        <v>212285.0</v>
      </c>
      <c r="D3729" s="1" t="s">
        <v>631</v>
      </c>
      <c r="E3729" s="1" t="s">
        <v>57</v>
      </c>
      <c r="F3729" s="1" t="s">
        <v>6277</v>
      </c>
      <c r="G3729" s="1" t="s">
        <v>14</v>
      </c>
      <c r="H3729" s="1">
        <v>250000.0</v>
      </c>
      <c r="I3729" s="1">
        <v>6.4</v>
      </c>
      <c r="J3729" s="1">
        <f>(IMDB_Movies!$C3729-IMDB_Movies!$H3729)</f>
        <v>-37715</v>
      </c>
    </row>
    <row r="3730" ht="14.25" customHeight="1">
      <c r="A3730" s="1" t="s">
        <v>6278</v>
      </c>
      <c r="B3730" s="1">
        <v>75.0</v>
      </c>
      <c r="C3730" s="1">
        <v>203134.0</v>
      </c>
      <c r="D3730" s="1" t="s">
        <v>6279</v>
      </c>
      <c r="E3730" s="1" t="s">
        <v>48</v>
      </c>
      <c r="F3730" s="1" t="s">
        <v>6280</v>
      </c>
      <c r="G3730" s="1" t="s">
        <v>14</v>
      </c>
      <c r="H3730" s="1">
        <v>250000.0</v>
      </c>
      <c r="I3730" s="1">
        <v>7.0</v>
      </c>
      <c r="J3730" s="1">
        <f>(IMDB_Movies!$C3730-IMDB_Movies!$H3730)</f>
        <v>-46866</v>
      </c>
    </row>
    <row r="3731" ht="14.25" customHeight="1">
      <c r="A3731" s="1" t="s">
        <v>6173</v>
      </c>
      <c r="B3731" s="1">
        <v>78.0</v>
      </c>
      <c r="C3731" s="1">
        <v>191309.0</v>
      </c>
      <c r="D3731" s="1" t="s">
        <v>719</v>
      </c>
      <c r="E3731" s="1" t="s">
        <v>70</v>
      </c>
      <c r="F3731" s="1" t="s">
        <v>6281</v>
      </c>
      <c r="G3731" s="1" t="s">
        <v>14</v>
      </c>
      <c r="H3731" s="1">
        <v>150000.0</v>
      </c>
      <c r="I3731" s="1">
        <v>5.5</v>
      </c>
      <c r="J3731" s="1">
        <f>(IMDB_Movies!$C3731-IMDB_Movies!$H3731)</f>
        <v>41309</v>
      </c>
    </row>
    <row r="3732" ht="14.25" customHeight="1">
      <c r="A3732" s="1" t="s">
        <v>6282</v>
      </c>
      <c r="B3732" s="1">
        <v>90.0</v>
      </c>
      <c r="C3732" s="1">
        <v>3388210.0</v>
      </c>
      <c r="D3732" s="1" t="s">
        <v>129</v>
      </c>
      <c r="E3732" s="1" t="s">
        <v>70</v>
      </c>
      <c r="F3732" s="1" t="s">
        <v>6283</v>
      </c>
      <c r="G3732" s="1" t="s">
        <v>14</v>
      </c>
      <c r="H3732" s="1">
        <v>250000.0</v>
      </c>
      <c r="I3732" s="1">
        <v>6.7</v>
      </c>
      <c r="J3732" s="1">
        <f>(IMDB_Movies!$C3732-IMDB_Movies!$H3732)</f>
        <v>3138210</v>
      </c>
    </row>
    <row r="3733" ht="14.25" customHeight="1">
      <c r="A3733" s="1" t="s">
        <v>5502</v>
      </c>
      <c r="B3733" s="1">
        <v>92.0</v>
      </c>
      <c r="C3733" s="1">
        <v>177840.0</v>
      </c>
      <c r="D3733" s="1" t="s">
        <v>2535</v>
      </c>
      <c r="E3733" s="1" t="s">
        <v>57</v>
      </c>
      <c r="F3733" s="1" t="s">
        <v>6284</v>
      </c>
      <c r="G3733" s="1" t="s">
        <v>14</v>
      </c>
      <c r="H3733" s="1">
        <v>250000.0</v>
      </c>
      <c r="I3733" s="1">
        <v>6.1</v>
      </c>
      <c r="J3733" s="1">
        <f>(IMDB_Movies!$C3733-IMDB_Movies!$H3733)</f>
        <v>-72160</v>
      </c>
    </row>
    <row r="3734" ht="14.25" customHeight="1">
      <c r="A3734" s="1" t="s">
        <v>5090</v>
      </c>
      <c r="B3734" s="1">
        <v>99.0</v>
      </c>
      <c r="C3734" s="1">
        <v>49494.0</v>
      </c>
      <c r="D3734" s="1" t="s">
        <v>1420</v>
      </c>
      <c r="E3734" s="1" t="s">
        <v>70</v>
      </c>
      <c r="F3734" s="1" t="s">
        <v>6285</v>
      </c>
      <c r="G3734" s="1" t="s">
        <v>14</v>
      </c>
      <c r="H3734" s="1">
        <v>250000.0</v>
      </c>
      <c r="I3734" s="1">
        <v>3.9</v>
      </c>
      <c r="J3734" s="1">
        <f>(IMDB_Movies!$C3734-IMDB_Movies!$H3734)</f>
        <v>-200506</v>
      </c>
    </row>
    <row r="3735" ht="14.25" customHeight="1">
      <c r="A3735" s="1" t="s">
        <v>6286</v>
      </c>
      <c r="B3735" s="1">
        <v>81.0</v>
      </c>
      <c r="C3735" s="1">
        <v>18195.0</v>
      </c>
      <c r="D3735" s="1" t="s">
        <v>96</v>
      </c>
      <c r="E3735" s="1" t="s">
        <v>96</v>
      </c>
      <c r="F3735" s="1" t="s">
        <v>6287</v>
      </c>
      <c r="G3735" s="1" t="s">
        <v>14</v>
      </c>
      <c r="H3735" s="1">
        <v>250000.0</v>
      </c>
      <c r="I3735" s="1">
        <v>6.3</v>
      </c>
      <c r="J3735" s="1">
        <f>(IMDB_Movies!$C3735-IMDB_Movies!$H3735)</f>
        <v>-231805</v>
      </c>
    </row>
    <row r="3736" ht="14.25" customHeight="1">
      <c r="A3736" s="1" t="s">
        <v>6288</v>
      </c>
      <c r="B3736" s="1">
        <v>86.0</v>
      </c>
      <c r="C3736" s="1">
        <v>111300.0</v>
      </c>
      <c r="D3736" s="1" t="s">
        <v>66</v>
      </c>
      <c r="E3736" s="1" t="s">
        <v>66</v>
      </c>
      <c r="F3736" s="1" t="s">
        <v>6289</v>
      </c>
      <c r="G3736" s="1" t="s">
        <v>14</v>
      </c>
      <c r="H3736" s="1">
        <v>225000.0</v>
      </c>
      <c r="I3736" s="1">
        <v>7.5</v>
      </c>
      <c r="J3736" s="1">
        <f>(IMDB_Movies!$C3736-IMDB_Movies!$H3736)</f>
        <v>-113700</v>
      </c>
    </row>
    <row r="3737" ht="14.25" customHeight="1">
      <c r="A3737" s="1" t="s">
        <v>6290</v>
      </c>
      <c r="B3737" s="1">
        <v>106.0</v>
      </c>
      <c r="C3737" s="1">
        <v>1027119.0</v>
      </c>
      <c r="D3737" s="1" t="s">
        <v>70</v>
      </c>
      <c r="E3737" s="1" t="s">
        <v>70</v>
      </c>
      <c r="F3737" s="1" t="s">
        <v>6291</v>
      </c>
      <c r="G3737" s="1" t="s">
        <v>14</v>
      </c>
      <c r="H3737" s="1">
        <v>225000.0</v>
      </c>
      <c r="I3737" s="1">
        <v>7.0</v>
      </c>
      <c r="J3737" s="1">
        <f>(IMDB_Movies!$C3737-IMDB_Movies!$H3737)</f>
        <v>802119</v>
      </c>
    </row>
    <row r="3738" ht="14.25" customHeight="1">
      <c r="A3738" s="1" t="s">
        <v>6292</v>
      </c>
      <c r="B3738" s="1">
        <v>80.0</v>
      </c>
      <c r="C3738" s="1">
        <v>5000000.0</v>
      </c>
      <c r="D3738" s="1" t="s">
        <v>6293</v>
      </c>
      <c r="E3738" s="1" t="s">
        <v>43</v>
      </c>
      <c r="F3738" s="1" t="s">
        <v>6294</v>
      </c>
      <c r="G3738" s="1" t="s">
        <v>14</v>
      </c>
      <c r="H3738" s="1">
        <v>210000.0</v>
      </c>
      <c r="I3738" s="1">
        <v>6.7</v>
      </c>
      <c r="J3738" s="1">
        <f>(IMDB_Movies!$C3738-IMDB_Movies!$H3738)</f>
        <v>4790000</v>
      </c>
    </row>
    <row r="3739" ht="14.25" customHeight="1">
      <c r="A3739" s="1" t="s">
        <v>248</v>
      </c>
      <c r="B3739" s="1">
        <v>96.0</v>
      </c>
      <c r="C3739" s="1">
        <v>4505922.0</v>
      </c>
      <c r="D3739" s="1" t="s">
        <v>917</v>
      </c>
      <c r="E3739" s="1" t="s">
        <v>57</v>
      </c>
      <c r="F3739" s="1" t="s">
        <v>6295</v>
      </c>
      <c r="G3739" s="1" t="s">
        <v>14</v>
      </c>
      <c r="H3739" s="1">
        <v>200000.0</v>
      </c>
      <c r="I3739" s="1">
        <v>7.4</v>
      </c>
      <c r="J3739" s="1">
        <f>(IMDB_Movies!$C3739-IMDB_Movies!$H3739)</f>
        <v>4305922</v>
      </c>
    </row>
    <row r="3740" ht="14.25" customHeight="1">
      <c r="A3740" s="1" t="s">
        <v>2864</v>
      </c>
      <c r="B3740" s="1">
        <v>99.0</v>
      </c>
      <c r="C3740" s="1">
        <v>3500000.0</v>
      </c>
      <c r="D3740" s="1" t="s">
        <v>3263</v>
      </c>
      <c r="E3740" s="1" t="s">
        <v>12</v>
      </c>
      <c r="F3740" s="1" t="s">
        <v>6296</v>
      </c>
      <c r="G3740" s="1" t="s">
        <v>119</v>
      </c>
      <c r="H3740" s="1">
        <v>200000.0</v>
      </c>
      <c r="I3740" s="1">
        <v>8.0</v>
      </c>
      <c r="J3740" s="1">
        <f>(IMDB_Movies!$C3740-IMDB_Movies!$H3740)</f>
        <v>3300000</v>
      </c>
    </row>
    <row r="3741" ht="14.25" customHeight="1">
      <c r="A3741" s="1" t="s">
        <v>6297</v>
      </c>
      <c r="B3741" s="1">
        <v>85.0</v>
      </c>
      <c r="C3741" s="1">
        <v>381225.0</v>
      </c>
      <c r="D3741" s="1" t="s">
        <v>66</v>
      </c>
      <c r="E3741" s="1" t="s">
        <v>66</v>
      </c>
      <c r="F3741" s="1" t="s">
        <v>6298</v>
      </c>
      <c r="G3741" s="1" t="s">
        <v>14</v>
      </c>
      <c r="H3741" s="1">
        <v>200000.0</v>
      </c>
      <c r="I3741" s="1">
        <v>7.2</v>
      </c>
      <c r="J3741" s="1">
        <f>(IMDB_Movies!$C3741-IMDB_Movies!$H3741)</f>
        <v>181225</v>
      </c>
    </row>
    <row r="3742" ht="14.25" customHeight="1">
      <c r="A3742" s="1" t="s">
        <v>6299</v>
      </c>
      <c r="B3742" s="1">
        <v>101.0</v>
      </c>
      <c r="C3742" s="1">
        <v>2428241.0</v>
      </c>
      <c r="D3742" s="1" t="s">
        <v>70</v>
      </c>
      <c r="E3742" s="1" t="s">
        <v>70</v>
      </c>
      <c r="F3742" s="1" t="s">
        <v>6300</v>
      </c>
      <c r="G3742" s="1" t="s">
        <v>14</v>
      </c>
      <c r="H3742" s="1">
        <v>200000.0</v>
      </c>
      <c r="I3742" s="1">
        <v>6.4</v>
      </c>
      <c r="J3742" s="1">
        <f>(IMDB_Movies!$C3742-IMDB_Movies!$H3742)</f>
        <v>2228241</v>
      </c>
    </row>
    <row r="3743" ht="14.25" customHeight="1">
      <c r="A3743" s="1" t="s">
        <v>3477</v>
      </c>
      <c r="B3743" s="1">
        <v>97.0</v>
      </c>
      <c r="C3743" s="1">
        <v>78030.0</v>
      </c>
      <c r="D3743" s="1" t="s">
        <v>70</v>
      </c>
      <c r="E3743" s="1" t="s">
        <v>70</v>
      </c>
      <c r="F3743" s="1" t="s">
        <v>6301</v>
      </c>
      <c r="G3743" s="1" t="s">
        <v>14</v>
      </c>
      <c r="H3743" s="1">
        <v>200000.0</v>
      </c>
      <c r="I3743" s="1">
        <v>6.5</v>
      </c>
      <c r="J3743" s="1">
        <f>(IMDB_Movies!$C3743-IMDB_Movies!$H3743)</f>
        <v>-121970</v>
      </c>
    </row>
    <row r="3744" ht="14.25" customHeight="1">
      <c r="A3744" s="1" t="s">
        <v>6302</v>
      </c>
      <c r="B3744" s="1">
        <v>103.0</v>
      </c>
      <c r="C3744" s="1">
        <v>174682.0</v>
      </c>
      <c r="D3744" s="1" t="s">
        <v>2099</v>
      </c>
      <c r="E3744" s="1" t="s">
        <v>70</v>
      </c>
      <c r="F3744" s="1" t="s">
        <v>6303</v>
      </c>
      <c r="G3744" s="1" t="s">
        <v>14</v>
      </c>
      <c r="H3744" s="1">
        <v>200000.0</v>
      </c>
      <c r="I3744" s="1">
        <v>6.9</v>
      </c>
      <c r="J3744" s="1">
        <f>(IMDB_Movies!$C3744-IMDB_Movies!$H3744)</f>
        <v>-25318</v>
      </c>
    </row>
    <row r="3745" ht="14.25" customHeight="1">
      <c r="A3745" s="1" t="s">
        <v>6304</v>
      </c>
      <c r="B3745" s="1">
        <v>86.0</v>
      </c>
      <c r="C3745" s="1">
        <v>215185.0</v>
      </c>
      <c r="D3745" s="1" t="s">
        <v>6143</v>
      </c>
      <c r="E3745" s="1" t="s">
        <v>66</v>
      </c>
      <c r="F3745" s="1" t="s">
        <v>6305</v>
      </c>
      <c r="G3745" s="1" t="s">
        <v>14</v>
      </c>
      <c r="H3745" s="1">
        <v>200000.0</v>
      </c>
      <c r="I3745" s="1">
        <v>7.5</v>
      </c>
      <c r="J3745" s="1">
        <f>(IMDB_Movies!$C3745-IMDB_Movies!$H3745)</f>
        <v>15185</v>
      </c>
    </row>
    <row r="3746" ht="14.25" customHeight="1">
      <c r="A3746" s="1" t="s">
        <v>6306</v>
      </c>
      <c r="B3746" s="1">
        <v>106.0</v>
      </c>
      <c r="C3746" s="1">
        <v>1111.0</v>
      </c>
      <c r="D3746" s="1" t="s">
        <v>6307</v>
      </c>
      <c r="E3746" s="1" t="s">
        <v>62</v>
      </c>
      <c r="F3746" s="1" t="s">
        <v>6308</v>
      </c>
      <c r="G3746" s="1" t="s">
        <v>14</v>
      </c>
      <c r="H3746" s="1">
        <v>200000.0</v>
      </c>
      <c r="I3746" s="1">
        <v>7.7</v>
      </c>
      <c r="J3746" s="1">
        <f>(IMDB_Movies!$C3746-IMDB_Movies!$H3746)</f>
        <v>-198889</v>
      </c>
    </row>
    <row r="3747" ht="14.25" customHeight="1">
      <c r="A3747" s="1" t="s">
        <v>6309</v>
      </c>
      <c r="B3747" s="1">
        <v>89.0</v>
      </c>
      <c r="C3747" s="1">
        <v>925402.0</v>
      </c>
      <c r="D3747" s="1" t="s">
        <v>2394</v>
      </c>
      <c r="E3747" s="1" t="s">
        <v>70</v>
      </c>
      <c r="F3747" s="1" t="s">
        <v>6310</v>
      </c>
      <c r="G3747" s="1" t="s">
        <v>150</v>
      </c>
      <c r="H3747" s="1">
        <v>180000.0</v>
      </c>
      <c r="I3747" s="1">
        <v>8.5</v>
      </c>
      <c r="J3747" s="1">
        <f>(IMDB_Movies!$C3747-IMDB_Movies!$H3747)</f>
        <v>745402</v>
      </c>
    </row>
    <row r="3748" ht="14.25" customHeight="1">
      <c r="A3748" s="1" t="s">
        <v>6311</v>
      </c>
      <c r="B3748" s="1">
        <v>97.0</v>
      </c>
      <c r="C3748" s="1">
        <v>469947.0</v>
      </c>
      <c r="D3748" s="1" t="s">
        <v>129</v>
      </c>
      <c r="E3748" s="1" t="s">
        <v>70</v>
      </c>
      <c r="F3748" s="1" t="s">
        <v>6312</v>
      </c>
      <c r="G3748" s="1" t="s">
        <v>14</v>
      </c>
      <c r="H3748" s="1">
        <v>120000.0</v>
      </c>
      <c r="I3748" s="1">
        <v>7.7</v>
      </c>
      <c r="J3748" s="1">
        <f>(IMDB_Movies!$C3748-IMDB_Movies!$H3748)</f>
        <v>349947</v>
      </c>
    </row>
    <row r="3749" ht="14.25" customHeight="1">
      <c r="A3749" s="1" t="s">
        <v>1744</v>
      </c>
      <c r="B3749" s="1">
        <v>88.0</v>
      </c>
      <c r="C3749" s="1">
        <v>7137502.0</v>
      </c>
      <c r="D3749" s="1" t="s">
        <v>631</v>
      </c>
      <c r="E3749" s="1" t="s">
        <v>57</v>
      </c>
      <c r="F3749" s="1" t="s">
        <v>6313</v>
      </c>
      <c r="G3749" s="1" t="s">
        <v>14</v>
      </c>
      <c r="H3749" s="1">
        <v>175000.0</v>
      </c>
      <c r="I3749" s="1">
        <v>6.5</v>
      </c>
      <c r="J3749" s="1">
        <f>(IMDB_Movies!$C3749-IMDB_Movies!$H3749)</f>
        <v>6962502</v>
      </c>
    </row>
    <row r="3750" ht="14.25" customHeight="1">
      <c r="A3750" s="1" t="s">
        <v>6314</v>
      </c>
      <c r="B3750" s="1">
        <v>92.0</v>
      </c>
      <c r="C3750" s="1">
        <v>1316074.0</v>
      </c>
      <c r="D3750" s="1" t="s">
        <v>3124</v>
      </c>
      <c r="E3750" s="1" t="s">
        <v>70</v>
      </c>
      <c r="F3750" s="1" t="s">
        <v>6315</v>
      </c>
      <c r="G3750" s="1" t="s">
        <v>14</v>
      </c>
      <c r="H3750" s="1">
        <v>100000.0</v>
      </c>
      <c r="I3750" s="1">
        <v>7.0</v>
      </c>
      <c r="J3750" s="1">
        <f>(IMDB_Movies!$C3750-IMDB_Movies!$H3750)</f>
        <v>1216074</v>
      </c>
    </row>
    <row r="3751" ht="14.25" customHeight="1">
      <c r="A3751" s="1" t="s">
        <v>6316</v>
      </c>
      <c r="B3751" s="1">
        <v>97.0</v>
      </c>
      <c r="C3751" s="1">
        <v>1.518E7</v>
      </c>
      <c r="D3751" s="1" t="s">
        <v>790</v>
      </c>
      <c r="E3751" s="1" t="s">
        <v>62</v>
      </c>
      <c r="F3751" s="1" t="s">
        <v>6317</v>
      </c>
      <c r="G3751" s="1" t="s">
        <v>14</v>
      </c>
      <c r="H3751" s="1">
        <v>500000.0</v>
      </c>
      <c r="I3751" s="1">
        <v>5.5</v>
      </c>
      <c r="J3751" s="1">
        <f>(IMDB_Movies!$C3751-IMDB_Movies!$H3751)</f>
        <v>14680000</v>
      </c>
    </row>
    <row r="3752" ht="14.25" customHeight="1">
      <c r="A3752" s="1" t="s">
        <v>2732</v>
      </c>
      <c r="B3752" s="1">
        <v>78.0</v>
      </c>
      <c r="C3752" s="1">
        <v>2882062.0</v>
      </c>
      <c r="D3752" s="1" t="s">
        <v>545</v>
      </c>
      <c r="E3752" s="1" t="s">
        <v>57</v>
      </c>
      <c r="F3752" s="1" t="s">
        <v>6318</v>
      </c>
      <c r="G3752" s="1" t="s">
        <v>14</v>
      </c>
      <c r="H3752" s="1">
        <v>150000.0</v>
      </c>
      <c r="I3752" s="1">
        <v>6.3</v>
      </c>
      <c r="J3752" s="1">
        <f>(IMDB_Movies!$C3752-IMDB_Movies!$H3752)</f>
        <v>2732062</v>
      </c>
    </row>
    <row r="3753" ht="14.25" customHeight="1">
      <c r="A3753" s="1" t="s">
        <v>4976</v>
      </c>
      <c r="B3753" s="1">
        <v>85.0</v>
      </c>
      <c r="C3753" s="1">
        <v>9437933.0</v>
      </c>
      <c r="D3753" s="1" t="s">
        <v>2592</v>
      </c>
      <c r="E3753" s="1" t="s">
        <v>70</v>
      </c>
      <c r="F3753" s="1" t="s">
        <v>6319</v>
      </c>
      <c r="G3753" s="1" t="s">
        <v>14</v>
      </c>
      <c r="H3753" s="1">
        <v>180000.0</v>
      </c>
      <c r="I3753" s="1">
        <v>7.9</v>
      </c>
      <c r="J3753" s="1">
        <f>(IMDB_Movies!$C3753-IMDB_Movies!$H3753)</f>
        <v>9257933</v>
      </c>
    </row>
    <row r="3754" ht="14.25" customHeight="1">
      <c r="A3754" s="1" t="s">
        <v>6320</v>
      </c>
      <c r="B3754" s="1">
        <v>88.0</v>
      </c>
      <c r="C3754" s="1">
        <v>110720.0</v>
      </c>
      <c r="D3754" s="1" t="s">
        <v>57</v>
      </c>
      <c r="E3754" s="1" t="s">
        <v>57</v>
      </c>
      <c r="F3754" s="1" t="s">
        <v>6321</v>
      </c>
      <c r="G3754" s="1" t="s">
        <v>14</v>
      </c>
      <c r="H3754" s="1">
        <v>1200000.0</v>
      </c>
      <c r="I3754" s="1">
        <v>7.3</v>
      </c>
      <c r="J3754" s="1">
        <f>(IMDB_Movies!$C3754-IMDB_Movies!$H3754)</f>
        <v>-1089280</v>
      </c>
    </row>
    <row r="3755" ht="14.25" customHeight="1">
      <c r="A3755" s="1" t="s">
        <v>6322</v>
      </c>
      <c r="B3755" s="1">
        <v>93.0</v>
      </c>
      <c r="C3755" s="1">
        <v>155984.0</v>
      </c>
      <c r="D3755" s="1" t="s">
        <v>66</v>
      </c>
      <c r="E3755" s="1" t="s">
        <v>66</v>
      </c>
      <c r="F3755" s="1" t="s">
        <v>6323</v>
      </c>
      <c r="G3755" s="1" t="s">
        <v>14</v>
      </c>
      <c r="H3755" s="1">
        <v>160000.0</v>
      </c>
      <c r="I3755" s="1">
        <v>7.4</v>
      </c>
      <c r="J3755" s="1">
        <f>(IMDB_Movies!$C3755-IMDB_Movies!$H3755)</f>
        <v>-4016</v>
      </c>
    </row>
    <row r="3756" ht="14.25" customHeight="1">
      <c r="A3756" s="1" t="s">
        <v>6324</v>
      </c>
      <c r="B3756" s="1">
        <v>72.0</v>
      </c>
      <c r="C3756" s="1">
        <v>4914.0</v>
      </c>
      <c r="D3756" s="1" t="s">
        <v>6325</v>
      </c>
      <c r="E3756" s="1" t="s">
        <v>43</v>
      </c>
      <c r="F3756" s="1" t="s">
        <v>6326</v>
      </c>
      <c r="G3756" s="1" t="s">
        <v>14</v>
      </c>
      <c r="H3756" s="1">
        <v>150000.0</v>
      </c>
      <c r="I3756" s="1">
        <v>7.0</v>
      </c>
      <c r="J3756" s="1">
        <f>(IMDB_Movies!$C3756-IMDB_Movies!$H3756)</f>
        <v>-145086</v>
      </c>
    </row>
    <row r="3757" ht="14.25" customHeight="1">
      <c r="A3757" s="1" t="s">
        <v>6327</v>
      </c>
      <c r="B3757" s="1">
        <v>80.0</v>
      </c>
      <c r="C3757" s="1">
        <v>5858.0</v>
      </c>
      <c r="D3757" s="1" t="s">
        <v>66</v>
      </c>
      <c r="E3757" s="1" t="s">
        <v>66</v>
      </c>
      <c r="F3757" s="1" t="s">
        <v>6328</v>
      </c>
      <c r="G3757" s="1" t="s">
        <v>14</v>
      </c>
      <c r="H3757" s="1">
        <v>150000.0</v>
      </c>
      <c r="I3757" s="1">
        <v>7.1</v>
      </c>
      <c r="J3757" s="1">
        <f>(IMDB_Movies!$C3757-IMDB_Movies!$H3757)</f>
        <v>-144142</v>
      </c>
    </row>
    <row r="3758" ht="14.25" customHeight="1">
      <c r="A3758" s="1" t="s">
        <v>4858</v>
      </c>
      <c r="B3758" s="1">
        <v>91.0</v>
      </c>
      <c r="C3758" s="1">
        <v>6706368.0</v>
      </c>
      <c r="D3758" s="1" t="s">
        <v>66</v>
      </c>
      <c r="E3758" s="1" t="s">
        <v>66</v>
      </c>
      <c r="F3758" s="1" t="s">
        <v>6329</v>
      </c>
      <c r="G3758" s="1" t="s">
        <v>14</v>
      </c>
      <c r="H3758" s="1">
        <v>160000.0</v>
      </c>
      <c r="I3758" s="1">
        <v>7.5</v>
      </c>
      <c r="J3758" s="1">
        <f>(IMDB_Movies!$C3758-IMDB_Movies!$H3758)</f>
        <v>6546368</v>
      </c>
    </row>
    <row r="3759" ht="14.25" customHeight="1">
      <c r="A3759" s="1" t="s">
        <v>6330</v>
      </c>
      <c r="B3759" s="1">
        <v>90.0</v>
      </c>
      <c r="C3759" s="1">
        <v>1573712.0</v>
      </c>
      <c r="D3759" s="1" t="s">
        <v>917</v>
      </c>
      <c r="E3759" s="1" t="s">
        <v>57</v>
      </c>
      <c r="F3759" s="1" t="s">
        <v>6331</v>
      </c>
      <c r="G3759" s="1" t="s">
        <v>14</v>
      </c>
      <c r="H3759" s="1">
        <v>125000.0</v>
      </c>
      <c r="I3759" s="1">
        <v>6.7</v>
      </c>
      <c r="J3759" s="1">
        <f>(IMDB_Movies!$C3759-IMDB_Movies!$H3759)</f>
        <v>1448712</v>
      </c>
    </row>
    <row r="3760" ht="14.25" customHeight="1">
      <c r="A3760" s="1" t="s">
        <v>5793</v>
      </c>
      <c r="B3760" s="1">
        <v>111.0</v>
      </c>
      <c r="C3760" s="1">
        <v>1.0174663E7</v>
      </c>
      <c r="D3760" s="1" t="s">
        <v>1328</v>
      </c>
      <c r="E3760" s="1" t="s">
        <v>70</v>
      </c>
      <c r="F3760" s="1" t="s">
        <v>6332</v>
      </c>
      <c r="G3760" s="1" t="s">
        <v>14</v>
      </c>
      <c r="H3760" s="1">
        <v>100000.0</v>
      </c>
      <c r="I3760" s="1">
        <v>6.7</v>
      </c>
      <c r="J3760" s="1">
        <f>(IMDB_Movies!$C3760-IMDB_Movies!$H3760)</f>
        <v>10074663</v>
      </c>
    </row>
    <row r="3761" ht="14.25" customHeight="1">
      <c r="A3761" s="1" t="s">
        <v>6333</v>
      </c>
      <c r="B3761" s="1">
        <v>81.0</v>
      </c>
      <c r="C3761" s="1">
        <v>2.2757819E7</v>
      </c>
      <c r="D3761" s="1" t="s">
        <v>2243</v>
      </c>
      <c r="E3761" s="1" t="s">
        <v>82</v>
      </c>
      <c r="F3761" s="1" t="s">
        <v>6334</v>
      </c>
      <c r="G3761" s="1" t="s">
        <v>14</v>
      </c>
      <c r="H3761" s="1">
        <v>100000.0</v>
      </c>
      <c r="I3761" s="1">
        <v>4.2</v>
      </c>
      <c r="J3761" s="1">
        <f>(IMDB_Movies!$C3761-IMDB_Movies!$H3761)</f>
        <v>22657819</v>
      </c>
    </row>
    <row r="3762" ht="14.25" customHeight="1">
      <c r="A3762" s="1" t="s">
        <v>6335</v>
      </c>
      <c r="B3762" s="1">
        <v>110.0</v>
      </c>
      <c r="C3762" s="1">
        <v>3000000.0</v>
      </c>
      <c r="D3762" s="1" t="s">
        <v>723</v>
      </c>
      <c r="E3762" s="1" t="s">
        <v>62</v>
      </c>
      <c r="F3762" s="1" t="s">
        <v>6336</v>
      </c>
      <c r="G3762" s="1" t="s">
        <v>4622</v>
      </c>
      <c r="H3762" s="1">
        <v>100000.0</v>
      </c>
      <c r="I3762" s="1">
        <v>4.8</v>
      </c>
      <c r="J3762" s="1">
        <f>(IMDB_Movies!$C3762-IMDB_Movies!$H3762)</f>
        <v>2900000</v>
      </c>
    </row>
    <row r="3763" ht="14.25" customHeight="1">
      <c r="A3763" s="1" t="s">
        <v>6337</v>
      </c>
      <c r="B3763" s="1">
        <v>81.0</v>
      </c>
      <c r="C3763" s="1">
        <v>5228617.0</v>
      </c>
      <c r="D3763" s="1" t="s">
        <v>57</v>
      </c>
      <c r="E3763" s="1" t="s">
        <v>57</v>
      </c>
      <c r="F3763" s="1" t="s">
        <v>6338</v>
      </c>
      <c r="G3763" s="1" t="s">
        <v>14</v>
      </c>
      <c r="H3763" s="1">
        <v>100000.0</v>
      </c>
      <c r="I3763" s="1">
        <v>7.0</v>
      </c>
      <c r="J3763" s="1">
        <f>(IMDB_Movies!$C3763-IMDB_Movies!$H3763)</f>
        <v>5128617</v>
      </c>
    </row>
    <row r="3764" ht="14.25" customHeight="1">
      <c r="A3764" s="1" t="s">
        <v>6339</v>
      </c>
      <c r="B3764" s="1">
        <v>90.0</v>
      </c>
      <c r="C3764" s="1">
        <v>110536.0</v>
      </c>
      <c r="D3764" s="1" t="s">
        <v>4010</v>
      </c>
      <c r="E3764" s="1" t="s">
        <v>57</v>
      </c>
      <c r="F3764" s="1" t="s">
        <v>6340</v>
      </c>
      <c r="G3764" s="1" t="s">
        <v>14</v>
      </c>
      <c r="H3764" s="1">
        <v>40000.0</v>
      </c>
      <c r="I3764" s="1">
        <v>7.0</v>
      </c>
      <c r="J3764" s="1">
        <f>(IMDB_Movies!$C3764-IMDB_Movies!$H3764)</f>
        <v>70536</v>
      </c>
    </row>
    <row r="3765" ht="14.25" customHeight="1">
      <c r="A3765" s="1" t="s">
        <v>6341</v>
      </c>
      <c r="B3765" s="1">
        <v>88.0</v>
      </c>
      <c r="C3765" s="1">
        <v>59379.0</v>
      </c>
      <c r="D3765" s="1" t="s">
        <v>6342</v>
      </c>
      <c r="E3765" s="1" t="s">
        <v>57</v>
      </c>
      <c r="F3765" s="1" t="s">
        <v>6343</v>
      </c>
      <c r="G3765" s="1" t="s">
        <v>14</v>
      </c>
      <c r="H3765" s="1">
        <v>200000.0</v>
      </c>
      <c r="I3765" s="1">
        <v>6.8</v>
      </c>
      <c r="J3765" s="1">
        <f>(IMDB_Movies!$C3765-IMDB_Movies!$H3765)</f>
        <v>-140621</v>
      </c>
    </row>
    <row r="3766" ht="14.25" customHeight="1">
      <c r="A3766" s="1" t="s">
        <v>474</v>
      </c>
      <c r="B3766" s="1">
        <v>84.0</v>
      </c>
      <c r="C3766" s="1">
        <v>3216970.0</v>
      </c>
      <c r="D3766" s="1" t="s">
        <v>719</v>
      </c>
      <c r="E3766" s="1" t="s">
        <v>70</v>
      </c>
      <c r="F3766" s="1" t="s">
        <v>6344</v>
      </c>
      <c r="G3766" s="1" t="s">
        <v>14</v>
      </c>
      <c r="H3766" s="1">
        <v>60000.0</v>
      </c>
      <c r="I3766" s="1">
        <v>7.5</v>
      </c>
      <c r="J3766" s="1">
        <f>(IMDB_Movies!$C3766-IMDB_Movies!$H3766)</f>
        <v>3156970</v>
      </c>
    </row>
    <row r="3767" ht="14.25" customHeight="1">
      <c r="A3767" s="1" t="s">
        <v>6345</v>
      </c>
      <c r="B3767" s="1">
        <v>87.0</v>
      </c>
      <c r="C3767" s="1">
        <v>536767.0</v>
      </c>
      <c r="D3767" s="1" t="s">
        <v>2415</v>
      </c>
      <c r="E3767" s="1" t="s">
        <v>53</v>
      </c>
      <c r="F3767" s="1" t="s">
        <v>6346</v>
      </c>
      <c r="G3767" s="1" t="s">
        <v>14</v>
      </c>
      <c r="H3767" s="1">
        <v>60000.0</v>
      </c>
      <c r="I3767" s="1">
        <v>5.3</v>
      </c>
      <c r="J3767" s="1">
        <f>(IMDB_Movies!$C3767-IMDB_Movies!$H3767)</f>
        <v>476767</v>
      </c>
    </row>
    <row r="3768" ht="14.25" customHeight="1">
      <c r="A3768" s="1" t="s">
        <v>4702</v>
      </c>
      <c r="B3768" s="1">
        <v>100.0</v>
      </c>
      <c r="C3768" s="1">
        <v>1.1529368E7</v>
      </c>
      <c r="D3768" s="1" t="s">
        <v>6347</v>
      </c>
      <c r="E3768" s="1" t="s">
        <v>57</v>
      </c>
      <c r="F3768" s="1" t="s">
        <v>6348</v>
      </c>
      <c r="G3768" s="1" t="s">
        <v>14</v>
      </c>
      <c r="H3768" s="1">
        <v>65000.0</v>
      </c>
      <c r="I3768" s="1">
        <v>7.3</v>
      </c>
      <c r="J3768" s="1">
        <f>(IMDB_Movies!$C3768-IMDB_Movies!$H3768)</f>
        <v>11464368</v>
      </c>
    </row>
    <row r="3769" ht="14.25" customHeight="1">
      <c r="A3769" s="1" t="s">
        <v>6349</v>
      </c>
      <c r="B3769" s="1">
        <v>82.0</v>
      </c>
      <c r="C3769" s="1">
        <v>40557.0</v>
      </c>
      <c r="D3769" s="1" t="s">
        <v>57</v>
      </c>
      <c r="E3769" s="1" t="s">
        <v>57</v>
      </c>
      <c r="F3769" s="1" t="s">
        <v>6350</v>
      </c>
      <c r="G3769" s="1" t="s">
        <v>14</v>
      </c>
      <c r="H3769" s="1">
        <v>60000.0</v>
      </c>
      <c r="I3769" s="1">
        <v>5.6</v>
      </c>
      <c r="J3769" s="1">
        <f>(IMDB_Movies!$C3769-IMDB_Movies!$H3769)</f>
        <v>-19443</v>
      </c>
    </row>
    <row r="3770" ht="14.25" customHeight="1">
      <c r="A3770" s="1" t="s">
        <v>6351</v>
      </c>
      <c r="B3770" s="1">
        <v>82.0</v>
      </c>
      <c r="C3770" s="1">
        <v>30084.0</v>
      </c>
      <c r="D3770" s="1" t="s">
        <v>917</v>
      </c>
      <c r="E3770" s="1" t="s">
        <v>57</v>
      </c>
      <c r="F3770" s="1" t="s">
        <v>6352</v>
      </c>
      <c r="G3770" s="1" t="s">
        <v>14</v>
      </c>
      <c r="H3770" s="1">
        <v>70000.0</v>
      </c>
      <c r="I3770" s="1">
        <v>5.6</v>
      </c>
      <c r="J3770" s="1">
        <f>(IMDB_Movies!$C3770-IMDB_Movies!$H3770)</f>
        <v>-39916</v>
      </c>
    </row>
    <row r="3771" ht="14.25" customHeight="1">
      <c r="A3771" s="1" t="s">
        <v>5576</v>
      </c>
      <c r="B3771" s="1">
        <v>98.0</v>
      </c>
      <c r="C3771" s="1">
        <v>1.02466E7</v>
      </c>
      <c r="D3771" s="1" t="s">
        <v>545</v>
      </c>
      <c r="E3771" s="1" t="s">
        <v>57</v>
      </c>
      <c r="F3771" s="1" t="s">
        <v>6353</v>
      </c>
      <c r="G3771" s="1" t="s">
        <v>14</v>
      </c>
      <c r="H3771" s="1">
        <v>25000.0</v>
      </c>
      <c r="I3771" s="1">
        <v>6.6</v>
      </c>
      <c r="J3771" s="1">
        <f>(IMDB_Movies!$C3771-IMDB_Movies!$H3771)</f>
        <v>10221600</v>
      </c>
    </row>
    <row r="3772" ht="14.25" customHeight="1">
      <c r="A3772" s="1" t="s">
        <v>6354</v>
      </c>
      <c r="B3772" s="1">
        <v>98.0</v>
      </c>
      <c r="C3772" s="1">
        <v>389804.0</v>
      </c>
      <c r="D3772" s="1" t="s">
        <v>545</v>
      </c>
      <c r="E3772" s="1" t="s">
        <v>57</v>
      </c>
      <c r="F3772" s="1" t="s">
        <v>6355</v>
      </c>
      <c r="G3772" s="1" t="s">
        <v>14</v>
      </c>
      <c r="H3772" s="1">
        <v>65000.0</v>
      </c>
      <c r="I3772" s="1">
        <v>6.3</v>
      </c>
      <c r="J3772" s="1">
        <f>(IMDB_Movies!$C3772-IMDB_Movies!$H3772)</f>
        <v>324804</v>
      </c>
    </row>
    <row r="3773" ht="14.25" customHeight="1">
      <c r="A3773" s="1" t="s">
        <v>1853</v>
      </c>
      <c r="B3773" s="1">
        <v>90.0</v>
      </c>
      <c r="C3773" s="1">
        <v>241816.0</v>
      </c>
      <c r="D3773" s="1" t="s">
        <v>70</v>
      </c>
      <c r="E3773" s="1" t="s">
        <v>70</v>
      </c>
      <c r="F3773" s="1" t="s">
        <v>6356</v>
      </c>
      <c r="G3773" s="1" t="s">
        <v>14</v>
      </c>
      <c r="H3773" s="1">
        <v>42000.0</v>
      </c>
      <c r="I3773" s="1">
        <v>7.5</v>
      </c>
      <c r="J3773" s="1">
        <f>(IMDB_Movies!$C3773-IMDB_Movies!$H3773)</f>
        <v>199816</v>
      </c>
    </row>
    <row r="3774" ht="14.25" customHeight="1">
      <c r="A3774" s="1" t="s">
        <v>6357</v>
      </c>
      <c r="B3774" s="1">
        <v>90.0</v>
      </c>
      <c r="C3774" s="1">
        <v>277233.0</v>
      </c>
      <c r="D3774" s="1" t="s">
        <v>631</v>
      </c>
      <c r="E3774" s="1" t="s">
        <v>57</v>
      </c>
      <c r="F3774" s="1" t="s">
        <v>6358</v>
      </c>
      <c r="G3774" s="1" t="s">
        <v>14</v>
      </c>
      <c r="H3774" s="1">
        <v>40000.0</v>
      </c>
      <c r="I3774" s="1">
        <v>7.6</v>
      </c>
      <c r="J3774" s="1">
        <f>(IMDB_Movies!$C3774-IMDB_Movies!$H3774)</f>
        <v>237233</v>
      </c>
    </row>
    <row r="3775" ht="14.25" customHeight="1">
      <c r="A3775" s="1" t="s">
        <v>6359</v>
      </c>
      <c r="B3775" s="1">
        <v>78.0</v>
      </c>
      <c r="C3775" s="1">
        <v>243768.0</v>
      </c>
      <c r="D3775" s="1" t="s">
        <v>106</v>
      </c>
      <c r="E3775" s="1" t="s">
        <v>106</v>
      </c>
      <c r="F3775" s="1" t="s">
        <v>6360</v>
      </c>
      <c r="G3775" s="1" t="s">
        <v>14</v>
      </c>
      <c r="H3775" s="1">
        <v>30000.0</v>
      </c>
      <c r="I3775" s="1">
        <v>4.1</v>
      </c>
      <c r="J3775" s="1">
        <f>(IMDB_Movies!$C3775-IMDB_Movies!$H3775)</f>
        <v>213768</v>
      </c>
    </row>
    <row r="3776" ht="14.25" customHeight="1">
      <c r="A3776" s="1" t="s">
        <v>2389</v>
      </c>
      <c r="B3776" s="1">
        <v>102.0</v>
      </c>
      <c r="C3776" s="1">
        <v>3151130.0</v>
      </c>
      <c r="D3776" s="1" t="s">
        <v>57</v>
      </c>
      <c r="E3776" s="1" t="s">
        <v>57</v>
      </c>
      <c r="F3776" s="1" t="s">
        <v>6361</v>
      </c>
      <c r="G3776" s="1" t="s">
        <v>14</v>
      </c>
      <c r="H3776" s="1">
        <v>230000.0</v>
      </c>
      <c r="I3776" s="1">
        <v>7.8</v>
      </c>
      <c r="J3776" s="1">
        <f>(IMDB_Movies!$C3776-IMDB_Movies!$H3776)</f>
        <v>2921130</v>
      </c>
    </row>
    <row r="3777" ht="14.25" customHeight="1">
      <c r="A3777" s="1" t="s">
        <v>6362</v>
      </c>
      <c r="B3777" s="1">
        <v>65.0</v>
      </c>
      <c r="C3777" s="1">
        <v>8231.0</v>
      </c>
      <c r="D3777" s="1" t="s">
        <v>1824</v>
      </c>
      <c r="E3777" s="1" t="s">
        <v>70</v>
      </c>
      <c r="F3777" s="1" t="s">
        <v>6363</v>
      </c>
      <c r="G3777" s="1" t="s">
        <v>14</v>
      </c>
      <c r="H3777" s="1">
        <v>27000.0</v>
      </c>
      <c r="I3777" s="1">
        <v>6.7</v>
      </c>
      <c r="J3777" s="1">
        <f>(IMDB_Movies!$C3777-IMDB_Movies!$H3777)</f>
        <v>-18769</v>
      </c>
    </row>
    <row r="3778" ht="14.25" customHeight="1">
      <c r="A3778" s="1" t="s">
        <v>3275</v>
      </c>
      <c r="B3778" s="1">
        <v>97.0</v>
      </c>
      <c r="C3778" s="1">
        <v>2856622.0</v>
      </c>
      <c r="D3778" s="1" t="s">
        <v>917</v>
      </c>
      <c r="E3778" s="1" t="s">
        <v>57</v>
      </c>
      <c r="F3778" s="1" t="s">
        <v>6364</v>
      </c>
      <c r="G3778" s="1" t="s">
        <v>14</v>
      </c>
      <c r="H3778" s="1">
        <v>25000.0</v>
      </c>
      <c r="I3778" s="1">
        <v>7.3</v>
      </c>
      <c r="J3778" s="1">
        <f>(IMDB_Movies!$C3778-IMDB_Movies!$H3778)</f>
        <v>2831622</v>
      </c>
    </row>
    <row r="3779" ht="14.25" customHeight="1">
      <c r="A3779" s="1" t="s">
        <v>2992</v>
      </c>
      <c r="B3779" s="1">
        <v>100.0</v>
      </c>
      <c r="C3779" s="1">
        <v>1227508.0</v>
      </c>
      <c r="D3779" s="1" t="s">
        <v>917</v>
      </c>
      <c r="E3779" s="1" t="s">
        <v>57</v>
      </c>
      <c r="F3779" s="1" t="s">
        <v>6365</v>
      </c>
      <c r="G3779" s="1" t="s">
        <v>14</v>
      </c>
      <c r="H3779" s="1">
        <v>23000.0</v>
      </c>
      <c r="I3779" s="1">
        <v>7.1</v>
      </c>
      <c r="J3779" s="1">
        <f>(IMDB_Movies!$C3779-IMDB_Movies!$H3779)</f>
        <v>1204508</v>
      </c>
    </row>
    <row r="3780" ht="14.25" customHeight="1">
      <c r="A3780" s="1" t="s">
        <v>4754</v>
      </c>
      <c r="B3780" s="1">
        <v>85.0</v>
      </c>
      <c r="C3780" s="1">
        <v>192467.0</v>
      </c>
      <c r="D3780" s="1" t="s">
        <v>545</v>
      </c>
      <c r="E3780" s="1" t="s">
        <v>57</v>
      </c>
      <c r="F3780" s="1" t="s">
        <v>6366</v>
      </c>
      <c r="G3780" s="1" t="s">
        <v>14</v>
      </c>
      <c r="H3780" s="1">
        <v>15000.0</v>
      </c>
      <c r="I3780" s="1">
        <v>6.6</v>
      </c>
      <c r="J3780" s="1">
        <f>(IMDB_Movies!$C3780-IMDB_Movies!$H3780)</f>
        <v>177467</v>
      </c>
    </row>
    <row r="3781" ht="14.25" customHeight="1">
      <c r="A3781" s="1" t="s">
        <v>6367</v>
      </c>
      <c r="B3781" s="1">
        <v>88.0</v>
      </c>
      <c r="C3781" s="1">
        <v>76382.0</v>
      </c>
      <c r="D3781" s="1" t="s">
        <v>92</v>
      </c>
      <c r="E3781" s="1" t="s">
        <v>92</v>
      </c>
      <c r="F3781" s="1" t="s">
        <v>6368</v>
      </c>
      <c r="G3781" s="1" t="s">
        <v>14</v>
      </c>
      <c r="H3781" s="1">
        <v>15000.0</v>
      </c>
      <c r="I3781" s="1">
        <v>6.2</v>
      </c>
      <c r="J3781" s="1">
        <f>(IMDB_Movies!$C3781-IMDB_Movies!$H3781)</f>
        <v>61382</v>
      </c>
    </row>
    <row r="3782" ht="14.25" customHeight="1">
      <c r="A3782" s="1" t="s">
        <v>4350</v>
      </c>
      <c r="B3782" s="1">
        <v>108.0</v>
      </c>
      <c r="C3782" s="1">
        <v>180483.0</v>
      </c>
      <c r="D3782" s="1" t="s">
        <v>6369</v>
      </c>
      <c r="E3782" s="1" t="s">
        <v>57</v>
      </c>
      <c r="F3782" s="1" t="s">
        <v>6370</v>
      </c>
      <c r="G3782" s="1" t="s">
        <v>14</v>
      </c>
      <c r="H3782" s="1">
        <v>10000.0</v>
      </c>
      <c r="I3782" s="1">
        <v>6.1</v>
      </c>
      <c r="J3782" s="1">
        <f>(IMDB_Movies!$C3782-IMDB_Movies!$H3782)</f>
        <v>170483</v>
      </c>
    </row>
    <row r="3783" ht="14.25" customHeight="1">
      <c r="A3783" s="1" t="s">
        <v>4363</v>
      </c>
      <c r="B3783" s="1">
        <v>110.0</v>
      </c>
      <c r="C3783" s="1">
        <v>136007.0</v>
      </c>
      <c r="D3783" s="1" t="s">
        <v>2592</v>
      </c>
      <c r="E3783" s="1" t="s">
        <v>70</v>
      </c>
      <c r="F3783" s="1" t="s">
        <v>6371</v>
      </c>
      <c r="G3783" s="1" t="s">
        <v>90</v>
      </c>
      <c r="H3783" s="1">
        <v>4500.0</v>
      </c>
      <c r="I3783" s="1">
        <v>6.9</v>
      </c>
      <c r="J3783" s="1">
        <f>(IMDB_Movies!$C3783-IMDB_Movies!$H3783)</f>
        <v>131507</v>
      </c>
    </row>
    <row r="3784" ht="14.25" customHeight="1">
      <c r="A3784" s="1" t="s">
        <v>6372</v>
      </c>
      <c r="B3784" s="1">
        <v>90.0</v>
      </c>
      <c r="C3784" s="1">
        <v>673780.0</v>
      </c>
      <c r="D3784" s="1" t="s">
        <v>70</v>
      </c>
      <c r="E3784" s="1" t="s">
        <v>70</v>
      </c>
      <c r="F3784" s="1" t="s">
        <v>6373</v>
      </c>
      <c r="G3784" s="1" t="s">
        <v>150</v>
      </c>
      <c r="H3784" s="1">
        <v>10000.0</v>
      </c>
      <c r="I3784" s="1">
        <v>7.5</v>
      </c>
      <c r="J3784" s="1">
        <f>(IMDB_Movies!$C3784-IMDB_Movies!$H3784)</f>
        <v>663780</v>
      </c>
    </row>
    <row r="3785" ht="14.25" customHeight="1">
      <c r="A3785" s="1" t="s">
        <v>6374</v>
      </c>
      <c r="B3785" s="1">
        <v>111.0</v>
      </c>
      <c r="C3785" s="1">
        <v>94596.0</v>
      </c>
      <c r="D3785" s="1" t="s">
        <v>2597</v>
      </c>
      <c r="E3785" s="1" t="s">
        <v>62</v>
      </c>
      <c r="F3785" s="1" t="s">
        <v>6375</v>
      </c>
      <c r="G3785" s="1" t="s">
        <v>124</v>
      </c>
      <c r="H3785" s="1">
        <v>1000000.0</v>
      </c>
      <c r="I3785" s="1">
        <v>7.4</v>
      </c>
      <c r="J3785" s="1">
        <f>(IMDB_Movies!$C3785-IMDB_Movies!$H3785)</f>
        <v>-905404</v>
      </c>
    </row>
    <row r="3786" ht="14.25" customHeight="1">
      <c r="A3786" s="1" t="s">
        <v>6376</v>
      </c>
      <c r="B3786" s="1">
        <v>77.0</v>
      </c>
      <c r="C3786" s="1">
        <v>424760.0</v>
      </c>
      <c r="D3786" s="1" t="s">
        <v>968</v>
      </c>
      <c r="E3786" s="1" t="s">
        <v>70</v>
      </c>
      <c r="F3786" s="1" t="s">
        <v>6377</v>
      </c>
      <c r="G3786" s="1" t="s">
        <v>14</v>
      </c>
      <c r="H3786" s="1">
        <v>7000.0</v>
      </c>
      <c r="I3786" s="1">
        <v>7.0</v>
      </c>
      <c r="J3786" s="1">
        <f>(IMDB_Movies!$C3786-IMDB_Movies!$H3786)</f>
        <v>417760</v>
      </c>
    </row>
    <row r="3787" ht="14.25" customHeight="1">
      <c r="A3787" s="1" t="s">
        <v>6378</v>
      </c>
      <c r="B3787" s="1">
        <v>80.0</v>
      </c>
      <c r="C3787" s="1">
        <v>70071.0</v>
      </c>
      <c r="D3787" s="1" t="s">
        <v>101</v>
      </c>
      <c r="E3787" s="1" t="s">
        <v>101</v>
      </c>
      <c r="F3787" s="1" t="s">
        <v>6379</v>
      </c>
      <c r="G3787" s="1" t="s">
        <v>14</v>
      </c>
      <c r="H3787" s="1">
        <v>7000.0</v>
      </c>
      <c r="I3787" s="1">
        <v>6.3</v>
      </c>
      <c r="J3787" s="1">
        <f>(IMDB_Movies!$C3787-IMDB_Movies!$H3787)</f>
        <v>63071</v>
      </c>
    </row>
    <row r="3788" ht="14.25" customHeight="1">
      <c r="A3788" s="1" t="s">
        <v>1685</v>
      </c>
      <c r="B3788" s="1">
        <v>81.0</v>
      </c>
      <c r="C3788" s="1">
        <v>2040920.0</v>
      </c>
      <c r="D3788" s="1" t="s">
        <v>1970</v>
      </c>
      <c r="E3788" s="1" t="s">
        <v>12</v>
      </c>
      <c r="F3788" s="1" t="s">
        <v>6380</v>
      </c>
      <c r="G3788" s="1" t="s">
        <v>164</v>
      </c>
      <c r="H3788" s="1">
        <v>7000.0</v>
      </c>
      <c r="I3788" s="1">
        <v>6.9</v>
      </c>
      <c r="J3788" s="1">
        <f>(IMDB_Movies!$C3788-IMDB_Movies!$H3788)</f>
        <v>2033920</v>
      </c>
    </row>
    <row r="3789" ht="14.25" customHeight="1">
      <c r="A3789" s="1" t="s">
        <v>5576</v>
      </c>
      <c r="B3789" s="1">
        <v>95.0</v>
      </c>
      <c r="C3789" s="1">
        <v>4584.0</v>
      </c>
      <c r="D3789" s="1" t="s">
        <v>917</v>
      </c>
      <c r="E3789" s="1" t="s">
        <v>57</v>
      </c>
      <c r="F3789" s="1" t="s">
        <v>6381</v>
      </c>
      <c r="G3789" s="1" t="s">
        <v>14</v>
      </c>
      <c r="H3789" s="1">
        <v>9000.0</v>
      </c>
      <c r="I3789" s="1">
        <v>6.4</v>
      </c>
      <c r="J3789" s="1">
        <f>(IMDB_Movies!$C3789-IMDB_Movies!$H3789)</f>
        <v>-4416</v>
      </c>
    </row>
    <row r="3790" ht="14.25" customHeight="1">
      <c r="A3790" s="1" t="s">
        <v>5772</v>
      </c>
      <c r="B3790" s="1">
        <v>90.0</v>
      </c>
      <c r="C3790" s="1">
        <v>85222.0</v>
      </c>
      <c r="D3790" s="1" t="s">
        <v>66</v>
      </c>
      <c r="E3790" s="1" t="s">
        <v>66</v>
      </c>
      <c r="F3790" s="1" t="s">
        <v>6382</v>
      </c>
      <c r="G3790" s="1" t="s">
        <v>14</v>
      </c>
      <c r="H3790" s="1">
        <v>1100.0</v>
      </c>
      <c r="I3790" s="1">
        <v>6.6</v>
      </c>
      <c r="J3790" s="1">
        <f>(IMDB_Movies!$C3790-IMDB_Movies!$H3790)</f>
        <v>84122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2.71"/>
    <col customWidth="1" min="3" max="26" width="8.71"/>
  </cols>
  <sheetData>
    <row r="1" ht="14.25" customHeight="1">
      <c r="A1" s="9" t="s">
        <v>6383</v>
      </c>
      <c r="C1" s="18" t="s">
        <v>6384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P18" s="8" t="s">
        <v>6386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>
      <c r="D28" s="21" t="s">
        <v>6388</v>
      </c>
      <c r="E28" s="21"/>
      <c r="F28" s="21"/>
      <c r="G28" s="21"/>
      <c r="H28" s="21"/>
    </row>
    <row r="29" ht="14.25" customHeight="1"/>
    <row r="30" ht="14.25" customHeight="1">
      <c r="B30" s="2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  <c r="I30" s="3" t="s">
        <v>28</v>
      </c>
      <c r="J30" s="4" t="s">
        <v>29</v>
      </c>
    </row>
    <row r="31" ht="14.25" customHeight="1">
      <c r="B31" s="6" t="s">
        <v>12</v>
      </c>
      <c r="C31" s="8">
        <f>COUNTIF(IMDB_Movies!$D$2:$D$3790,"*"&amp;B31&amp;"*")</f>
        <v>935</v>
      </c>
      <c r="D31" s="8">
        <f>AVERAGEIF(IMDB_Movies!$D$2:$D$3790,"*"&amp;B31&amp;"*",IMDB_Movies!$I$2:$I$3790)</f>
        <v>6.285989305</v>
      </c>
      <c r="E31" s="8">
        <f t="array" ref="E31">MEDIAN(IF(ISNUMBER(SEARCH("*"&amp;B31&amp;"*",IMDB_Movies!$D$2:$D$3790)),IMDB_Movies!$I$2:$I$3790))</f>
        <v>6.3</v>
      </c>
      <c r="F31" s="8">
        <f t="array" ref="F31">MODE(IF(ISNUMBER(SEARCH("*"&amp;B31&amp;"*",IMDB_Movies!$D$2:$D$3790)),IMDB_Movies!$I$2:$I$3790))</f>
        <v>6.6</v>
      </c>
      <c r="G31" s="8" t="str">
        <f t="shared" ref="G31:G53" si="1">MAXIFS(#REF!,#REF!,"*"&amp;B31&amp;"*")</f>
        <v>#N/A</v>
      </c>
      <c r="H31" s="8" t="str">
        <f t="shared" ref="H31:H53" si="2">MINIFS(#REF!,#REF!,"*"&amp;B31&amp;"*")</f>
        <v>#N/A</v>
      </c>
      <c r="I31" s="8">
        <f t="array" ref="I31">VAR(IF(ISNUMBER(SEARCH("*"&amp;B31&amp;"*",IMDB_Movies!$D$2:$D$3790)),IMDB_Movies!$I$2:$I$3790))</f>
        <v>1.078186788</v>
      </c>
      <c r="J31" s="10">
        <f t="array" ref="J31">STDEV(IF(ISNUMBER(SEARCH("*"&amp;B31&amp;"*",IMDB_Movies!$D$2:$D$3790)),IMDB_Movies!$I$2:$I$3790))</f>
        <v>1.038357736</v>
      </c>
    </row>
    <row r="32" ht="14.25" customHeight="1">
      <c r="B32" s="6" t="s">
        <v>43</v>
      </c>
      <c r="C32" s="8">
        <f>COUNTIF(IMDB_Movies!$D$2:$D$3790,"*"&amp;B32&amp;"*")</f>
        <v>766</v>
      </c>
      <c r="D32" s="8">
        <f>AVERAGEIF(IMDB_Movies!$D$2:$D$3790,"*"&amp;B32&amp;"*",IMDB_Movies!$I$2:$I$3790)</f>
        <v>6.454960836</v>
      </c>
      <c r="E32" s="8">
        <f t="array" ref="E32">MEDIAN(IF(ISNUMBER(SEARCH("*"&amp;B32&amp;"*",IMDB_Movies!$D$2:$D$3790)),IMDB_Movies!$I$2:$I$3790))</f>
        <v>6.6</v>
      </c>
      <c r="F32" s="8">
        <f t="array" ref="F32">MODE(IF(ISNUMBER(SEARCH("*"&amp;B32&amp;"*",IMDB_Movies!$D$2:$D$3790)),IMDB_Movies!$I$2:$I$3790))</f>
        <v>6.6</v>
      </c>
      <c r="G32" s="8" t="str">
        <f t="shared" si="1"/>
        <v>#N/A</v>
      </c>
      <c r="H32" s="8" t="str">
        <f t="shared" si="2"/>
        <v>#N/A</v>
      </c>
      <c r="I32" s="8">
        <f t="array" ref="I32">VAR(IF(ISNUMBER(SEARCH("*"&amp;B32&amp;"*",IMDB_Movies!$D$2:$D$3790)),IMDB_Movies!$I$2:$I$3790))</f>
        <v>1.247524378</v>
      </c>
      <c r="J32" s="10">
        <f t="array" ref="J32">STDEV(IF(ISNUMBER(SEARCH("*"&amp;B32&amp;"*",IMDB_Movies!$D$2:$D$3790)),IMDB_Movies!$I$2:$I$3790))</f>
        <v>1.116926308</v>
      </c>
    </row>
    <row r="33" ht="14.25" customHeight="1">
      <c r="B33" s="6" t="s">
        <v>48</v>
      </c>
      <c r="C33" s="8">
        <f>COUNTIF(IMDB_Movies!$D$2:$D$3790,"*"&amp;B33&amp;"*")</f>
        <v>197</v>
      </c>
      <c r="D33" s="8">
        <f>AVERAGEIF(IMDB_Movies!$D$2:$D$3790,"*"&amp;B33&amp;"*",IMDB_Movies!$I$2:$I$3790)</f>
        <v>6.700507614</v>
      </c>
      <c r="E33" s="8">
        <f t="array" ref="E33">MEDIAN(IF(ISNUMBER(SEARCH("*"&amp;B33&amp;"*",IMDB_Movies!$D$2:$D$3790)),IMDB_Movies!$I$2:$I$3790))</f>
        <v>6.8</v>
      </c>
      <c r="F33" s="8">
        <f t="array" ref="F33">MODE(IF(ISNUMBER(SEARCH("*"&amp;B33&amp;"*",IMDB_Movies!$D$2:$D$3790)),IMDB_Movies!$I$2:$I$3790))</f>
        <v>7.3</v>
      </c>
      <c r="G33" s="8" t="str">
        <f t="shared" si="1"/>
        <v>#N/A</v>
      </c>
      <c r="H33" s="8" t="str">
        <f t="shared" si="2"/>
        <v>#N/A</v>
      </c>
      <c r="I33" s="8">
        <f t="array" ref="I33">VAR(IF(ISNUMBER(SEARCH("*"&amp;B33&amp;"*",IMDB_Movies!$D$2:$D$3790)),IMDB_Movies!$I$2:$I$3790))</f>
        <v>0.9872956594</v>
      </c>
      <c r="J33" s="10">
        <f t="array" ref="J33">STDEV(IF(ISNUMBER(SEARCH("*"&amp;B33&amp;"*",IMDB_Movies!$D$2:$D$3790)),IMDB_Movies!$I$2:$I$3790))</f>
        <v>0.9936275255</v>
      </c>
    </row>
    <row r="34" ht="14.25" customHeight="1">
      <c r="B34" s="6" t="s">
        <v>53</v>
      </c>
      <c r="C34" s="8">
        <f>COUNTIF(IMDB_Movies!$D$2:$D$3790,"*"&amp;B34&amp;"*")</f>
        <v>242</v>
      </c>
      <c r="D34" s="8">
        <f>AVERAGEIF(IMDB_Movies!$D$2:$D$3790,"*"&amp;B34&amp;"*",IMDB_Movies!$I$2:$I$3790)</f>
        <v>7.140082645</v>
      </c>
      <c r="E34" s="8">
        <f t="array" ref="E34">MEDIAN(IF(ISNUMBER(SEARCH("*"&amp;B34&amp;"*",IMDB_Movies!$D$2:$D$3790)),IMDB_Movies!$I$2:$I$3790))</f>
        <v>7.2</v>
      </c>
      <c r="F34" s="8">
        <f t="array" ref="F34">MODE(IF(ISNUMBER(SEARCH("*"&amp;B34&amp;"*",IMDB_Movies!$D$2:$D$3790)),IMDB_Movies!$I$2:$I$3790))</f>
        <v>7</v>
      </c>
      <c r="G34" s="8" t="str">
        <f t="shared" si="1"/>
        <v>#N/A</v>
      </c>
      <c r="H34" s="8" t="str">
        <f t="shared" si="2"/>
        <v>#N/A</v>
      </c>
      <c r="I34" s="8">
        <f t="array" ref="I34">VAR(IF(ISNUMBER(SEARCH("*"&amp;B34&amp;"*",IMDB_Movies!$D$2:$D$3790)),IMDB_Movies!$I$2:$I$3790))</f>
        <v>0.5042373375</v>
      </c>
      <c r="J34" s="10">
        <f t="array" ref="J34">STDEV(IF(ISNUMBER(SEARCH("*"&amp;B34&amp;"*",IMDB_Movies!$D$2:$D$3790)),IMDB_Movies!$I$2:$I$3790))</f>
        <v>0.71009671</v>
      </c>
    </row>
    <row r="35" ht="14.25" customHeight="1">
      <c r="B35" s="6" t="s">
        <v>57</v>
      </c>
      <c r="C35" s="8">
        <f>COUNTIF(IMDB_Movies!$D$2:$D$3790,"*"&amp;B35&amp;"*")</f>
        <v>1492</v>
      </c>
      <c r="D35" s="8">
        <f>AVERAGEIF(IMDB_Movies!$D$2:$D$3790,"*"&amp;B35&amp;"*",IMDB_Movies!$I$2:$I$3790)</f>
        <v>6.183310992</v>
      </c>
      <c r="E35" s="8">
        <f t="array" ref="E35">MEDIAN(IF(ISNUMBER(SEARCH("*"&amp;B35&amp;"*",IMDB_Movies!$D$2:$D$3790)),IMDB_Movies!$I$2:$I$3790))</f>
        <v>6.3</v>
      </c>
      <c r="F35" s="8">
        <f t="array" ref="F35">MODE(IF(ISNUMBER(SEARCH("*"&amp;B35&amp;"*",IMDB_Movies!$D$2:$D$3790)),IMDB_Movies!$I$2:$I$3790))</f>
        <v>6.3</v>
      </c>
      <c r="G35" s="8" t="str">
        <f t="shared" si="1"/>
        <v>#N/A</v>
      </c>
      <c r="H35" s="8" t="str">
        <f t="shared" si="2"/>
        <v>#N/A</v>
      </c>
      <c r="I35" s="8">
        <f t="array" ref="I35">VAR(IF(ISNUMBER(SEARCH("*"&amp;B35&amp;"*",IMDB_Movies!$D$2:$D$3790)),IMDB_Movies!$I$2:$I$3790))</f>
        <v>1.081431552</v>
      </c>
      <c r="J35" s="10">
        <f t="array" ref="J35">STDEV(IF(ISNUMBER(SEARCH("*"&amp;B35&amp;"*",IMDB_Movies!$D$2:$D$3790)),IMDB_Movies!$I$2:$I$3790))</f>
        <v>1.039919012</v>
      </c>
    </row>
    <row r="36" ht="14.25" customHeight="1">
      <c r="B36" s="6" t="s">
        <v>62</v>
      </c>
      <c r="C36" s="8">
        <f>COUNTIF(IMDB_Movies!$D$2:$D$3790,"*"&amp;B36&amp;"*")</f>
        <v>703</v>
      </c>
      <c r="D36" s="8">
        <f>AVERAGEIF(IMDB_Movies!$D$2:$D$3790,"*"&amp;B36&amp;"*",IMDB_Movies!$I$2:$I$3790)</f>
        <v>6.545661451</v>
      </c>
      <c r="E36" s="8">
        <f t="array" ref="E36">MEDIAN(IF(ISNUMBER(SEARCH("*"&amp;B36&amp;"*",IMDB_Movies!$D$2:$D$3790)),IMDB_Movies!$I$2:$I$3790))</f>
        <v>6.6</v>
      </c>
      <c r="F36" s="8">
        <f t="array" ref="F36">MODE(IF(ISNUMBER(SEARCH("*"&amp;B36&amp;"*",IMDB_Movies!$D$2:$D$3790)),IMDB_Movies!$I$2:$I$3790))</f>
        <v>6.6</v>
      </c>
      <c r="G36" s="8" t="str">
        <f t="shared" si="1"/>
        <v>#N/A</v>
      </c>
      <c r="H36" s="8" t="str">
        <f t="shared" si="2"/>
        <v>#N/A</v>
      </c>
      <c r="I36" s="8">
        <f t="array" ref="I36">VAR(IF(ISNUMBER(SEARCH("*"&amp;B36&amp;"*",IMDB_Movies!$D$2:$D$3790)),IMDB_Movies!$I$2:$I$3790))</f>
        <v>0.9714305804</v>
      </c>
      <c r="J36" s="10">
        <f t="array" ref="J36">STDEV(IF(ISNUMBER(SEARCH("*"&amp;B36&amp;"*",IMDB_Movies!$D$2:$D$3790)),IMDB_Movies!$I$2:$I$3790))</f>
        <v>0.9856117797</v>
      </c>
    </row>
    <row r="37" ht="14.25" customHeight="1">
      <c r="B37" s="6" t="s">
        <v>66</v>
      </c>
      <c r="C37" s="8">
        <f>COUNTIF(IMDB_Movies!$D$2:$D$3790,"*"&amp;B37&amp;"*")</f>
        <v>67</v>
      </c>
      <c r="D37" s="8">
        <f>AVERAGEIF(IMDB_Movies!$D$2:$D$3790,"*"&amp;B37&amp;"*",IMDB_Movies!$I$2:$I$3790)</f>
        <v>7.011940299</v>
      </c>
      <c r="E37" s="8">
        <f t="array" ref="E37">MEDIAN(IF(ISNUMBER(SEARCH("*"&amp;B37&amp;"*",IMDB_Movies!$D$2:$D$3790)),IMDB_Movies!$I$2:$I$3790))</f>
        <v>7.2</v>
      </c>
      <c r="F37" s="8">
        <f t="array" ref="F37">MODE(IF(ISNUMBER(SEARCH("*"&amp;B37&amp;"*",IMDB_Movies!$D$2:$D$3790)),IMDB_Movies!$I$2:$I$3790))</f>
        <v>6.6</v>
      </c>
      <c r="G37" s="8" t="str">
        <f t="shared" si="1"/>
        <v>#N/A</v>
      </c>
      <c r="H37" s="8" t="str">
        <f t="shared" si="2"/>
        <v>#N/A</v>
      </c>
      <c r="I37" s="8">
        <f t="array" ref="I37">VAR(IF(ISNUMBER(SEARCH("*"&amp;B37&amp;"*",IMDB_Movies!$D$2:$D$3790)),IMDB_Movies!$I$2:$I$3790))</f>
        <v>1.439855269</v>
      </c>
      <c r="J37" s="10">
        <f t="array" ref="J37">STDEV(IF(ISNUMBER(SEARCH("*"&amp;B37&amp;"*",IMDB_Movies!$D$2:$D$3790)),IMDB_Movies!$I$2:$I$3790))</f>
        <v>1.199939694</v>
      </c>
    </row>
    <row r="38" ht="14.25" customHeight="1">
      <c r="B38" s="6" t="s">
        <v>70</v>
      </c>
      <c r="C38" s="8">
        <f>COUNTIF(IMDB_Movies!$D$2:$D$3790,"*"&amp;B38&amp;"*")</f>
        <v>1914</v>
      </c>
      <c r="D38" s="8">
        <f>AVERAGEIF(IMDB_Movies!$D$2:$D$3790,"*"&amp;B38&amp;"*",IMDB_Movies!$I$2:$I$3790)</f>
        <v>6.787774295</v>
      </c>
      <c r="E38" s="8">
        <f t="array" ref="E38">MEDIAN(IF(ISNUMBER(SEARCH("*"&amp;B38&amp;"*",IMDB_Movies!$D$2:$D$3790)),IMDB_Movies!$I$2:$I$3790))</f>
        <v>6.9</v>
      </c>
      <c r="F38" s="8">
        <f t="array" ref="F38">MODE(IF(ISNUMBER(SEARCH("*"&amp;B38&amp;"*",IMDB_Movies!$D$2:$D$3790)),IMDB_Movies!$I$2:$I$3790))</f>
        <v>6.7</v>
      </c>
      <c r="G38" s="8" t="str">
        <f t="shared" si="1"/>
        <v>#N/A</v>
      </c>
      <c r="H38" s="8" t="str">
        <f t="shared" si="2"/>
        <v>#N/A</v>
      </c>
      <c r="I38" s="8">
        <f t="array" ref="I38">VAR(IF(ISNUMBER(SEARCH("*"&amp;B38&amp;"*",IMDB_Movies!$D$2:$D$3790)),IMDB_Movies!$I$2:$I$3790))</f>
        <v>0.795417626</v>
      </c>
      <c r="J38" s="10">
        <f t="array" ref="J38">STDEV(IF(ISNUMBER(SEARCH("*"&amp;B38&amp;"*",IMDB_Movies!$D$2:$D$3790)),IMDB_Movies!$I$2:$I$3790))</f>
        <v>0.8918618873</v>
      </c>
    </row>
    <row r="39" ht="14.25" customHeight="1">
      <c r="B39" s="6" t="s">
        <v>75</v>
      </c>
      <c r="C39" s="8">
        <f>COUNTIF(IMDB_Movies!$D$2:$D$3790,"*"&amp;B39&amp;"*")</f>
        <v>442</v>
      </c>
      <c r="D39" s="8">
        <f>AVERAGEIF(IMDB_Movies!$D$2:$D$3790,"*"&amp;B39&amp;"*",IMDB_Movies!$I$2:$I$3790)</f>
        <v>6.202262443</v>
      </c>
      <c r="E39" s="8">
        <f t="array" ref="E39">MEDIAN(IF(ISNUMBER(SEARCH("*"&amp;B39&amp;"*",IMDB_Movies!$D$2:$D$3790)),IMDB_Movies!$I$2:$I$3790))</f>
        <v>6.3</v>
      </c>
      <c r="F39" s="8">
        <f t="array" ref="F39">MODE(IF(ISNUMBER(SEARCH("*"&amp;B39&amp;"*",IMDB_Movies!$D$2:$D$3790)),IMDB_Movies!$I$2:$I$3790))</f>
        <v>5.4</v>
      </c>
      <c r="G39" s="8" t="str">
        <f t="shared" si="1"/>
        <v>#N/A</v>
      </c>
      <c r="H39" s="8" t="str">
        <f t="shared" si="2"/>
        <v>#N/A</v>
      </c>
      <c r="I39" s="8">
        <f t="array" ref="I39">VAR(IF(ISNUMBER(SEARCH("*"&amp;B39&amp;"*",IMDB_Movies!$D$2:$D$3790)),IMDB_Movies!$I$2:$I$3790))</f>
        <v>1.3670697</v>
      </c>
      <c r="J39" s="10">
        <f t="array" ref="J39">STDEV(IF(ISNUMBER(SEARCH("*"&amp;B39&amp;"*",IMDB_Movies!$D$2:$D$3790)),IMDB_Movies!$I$2:$I$3790))</f>
        <v>1.169217559</v>
      </c>
    </row>
    <row r="40" ht="14.25" customHeight="1">
      <c r="B40" s="6" t="s">
        <v>78</v>
      </c>
      <c r="C40" s="8">
        <f>COUNTIF(IMDB_Movies!$D$2:$D$3790,"*"&amp;B40&amp;"*")</f>
        <v>496</v>
      </c>
      <c r="D40" s="8">
        <f>AVERAGEIF(IMDB_Movies!$D$2:$D$3790,"*"&amp;B40&amp;"*",IMDB_Movies!$I$2:$I$3790)</f>
        <v>6.285080645</v>
      </c>
      <c r="E40" s="8">
        <f t="array" ref="E40">MEDIAN(IF(ISNUMBER(SEARCH("*"&amp;B40&amp;"*",IMDB_Movies!$D$2:$D$3790)),IMDB_Movies!$I$2:$I$3790))</f>
        <v>6.4</v>
      </c>
      <c r="F40" s="8">
        <f t="array" ref="F40">MODE(IF(ISNUMBER(SEARCH("*"&amp;B40&amp;"*",IMDB_Movies!$D$2:$D$3790)),IMDB_Movies!$I$2:$I$3790))</f>
        <v>6.7</v>
      </c>
      <c r="G40" s="8" t="str">
        <f t="shared" si="1"/>
        <v>#N/A</v>
      </c>
      <c r="H40" s="8" t="str">
        <f t="shared" si="2"/>
        <v>#N/A</v>
      </c>
      <c r="I40" s="8">
        <f t="array" ref="I40">VAR(IF(ISNUMBER(SEARCH("*"&amp;B40&amp;"*",IMDB_Movies!$D$2:$D$3790)),IMDB_Movies!$I$2:$I$3790))</f>
        <v>1.30054464</v>
      </c>
      <c r="J40" s="10">
        <f t="array" ref="J40">STDEV(IF(ISNUMBER(SEARCH("*"&amp;B40&amp;"*",IMDB_Movies!$D$2:$D$3790)),IMDB_Movies!$I$2:$I$3790))</f>
        <v>1.140414241</v>
      </c>
    </row>
    <row r="41" ht="14.25" customHeight="1">
      <c r="B41" s="6" t="s">
        <v>82</v>
      </c>
      <c r="C41" s="8">
        <f>COUNTIF(IMDB_Movies!$D$2:$D$3790,"*"&amp;B41&amp;"*")</f>
        <v>379</v>
      </c>
      <c r="D41" s="8">
        <f>AVERAGEIF(IMDB_Movies!$D$2:$D$3790,"*"&amp;B41&amp;"*",IMDB_Movies!$I$2:$I$3790)</f>
        <v>5.903957784</v>
      </c>
      <c r="E41" s="8">
        <f t="array" ref="E41">MEDIAN(IF(ISNUMBER(SEARCH("*"&amp;B41&amp;"*",IMDB_Movies!$D$2:$D$3790)),IMDB_Movies!$I$2:$I$3790))</f>
        <v>5.9</v>
      </c>
      <c r="F41" s="8">
        <f t="array" ref="F41">MODE(IF(ISNUMBER(SEARCH("*"&amp;B41&amp;"*",IMDB_Movies!$D$2:$D$3790)),IMDB_Movies!$I$2:$I$3790))</f>
        <v>6.2</v>
      </c>
      <c r="G41" s="8" t="str">
        <f t="shared" si="1"/>
        <v>#N/A</v>
      </c>
      <c r="H41" s="8" t="str">
        <f t="shared" si="2"/>
        <v>#N/A</v>
      </c>
      <c r="I41" s="8">
        <f t="array" ref="I41">VAR(IF(ISNUMBER(SEARCH("*"&amp;B41&amp;"*",IMDB_Movies!$D$2:$D$3790)),IMDB_Movies!$I$2:$I$3790))</f>
        <v>0.9821271517</v>
      </c>
      <c r="J41" s="10">
        <f t="array" ref="J41">STDEV(IF(ISNUMBER(SEARCH("*"&amp;B41&amp;"*",IMDB_Movies!$D$2:$D$3790)),IMDB_Movies!$I$2:$I$3790))</f>
        <v>0.9910232851</v>
      </c>
    </row>
    <row r="42" ht="14.25" customHeight="1">
      <c r="B42" s="6" t="s">
        <v>84</v>
      </c>
      <c r="C42" s="8">
        <f>COUNTIF(IMDB_Movies!$D$2:$D$3790,"*"&amp;B42&amp;"*")</f>
        <v>102</v>
      </c>
      <c r="D42" s="8">
        <f>AVERAGEIF(IMDB_Movies!$D$2:$D$3790,"*"&amp;B42&amp;"*",IMDB_Movies!$I$2:$I$3790)</f>
        <v>6.550980392</v>
      </c>
      <c r="E42" s="8">
        <f t="array" ref="E42">MEDIAN(IF(ISNUMBER(SEARCH("*"&amp;B42&amp;"*",IMDB_Movies!$D$2:$D$3790)),IMDB_Movies!$I$2:$I$3790))</f>
        <v>6.7</v>
      </c>
      <c r="F42" s="8">
        <f t="array" ref="F42">MODE(IF(ISNUMBER(SEARCH("*"&amp;B42&amp;"*",IMDB_Movies!$D$2:$D$3790)),IMDB_Movies!$I$2:$I$3790))</f>
        <v>7.1</v>
      </c>
      <c r="G42" s="8" t="str">
        <f t="shared" si="1"/>
        <v>#N/A</v>
      </c>
      <c r="H42" s="8" t="str">
        <f t="shared" si="2"/>
        <v>#N/A</v>
      </c>
      <c r="I42" s="8">
        <f t="array" ref="I42">VAR(IF(ISNUMBER(SEARCH("*"&amp;B42&amp;"*",IMDB_Movies!$D$2:$D$3790)),IMDB_Movies!$I$2:$I$3790))</f>
        <v>1.307672297</v>
      </c>
      <c r="J42" s="10">
        <f t="array" ref="J42">STDEV(IF(ISNUMBER(SEARCH("*"&amp;B42&amp;"*",IMDB_Movies!$D$2:$D$3790)),IMDB_Movies!$I$2:$I$3790))</f>
        <v>1.143535</v>
      </c>
    </row>
    <row r="43" ht="14.25" customHeight="1">
      <c r="B43" s="6" t="s">
        <v>89</v>
      </c>
      <c r="C43" s="8">
        <f>COUNTIF(IMDB_Movies!$D$2:$D$3790,"*"&amp;B43&amp;"*")</f>
        <v>377</v>
      </c>
      <c r="D43" s="8">
        <f>AVERAGEIF(IMDB_Movies!$D$2:$D$3790,"*"&amp;B43&amp;"*",IMDB_Movies!$I$2:$I$3790)</f>
        <v>6.469496021</v>
      </c>
      <c r="E43" s="8">
        <f t="array" ref="E43">MEDIAN(IF(ISNUMBER(SEARCH("*"&amp;B43&amp;"*",IMDB_Movies!$D$2:$D$3790)),IMDB_Movies!$I$2:$I$3790))</f>
        <v>6.5</v>
      </c>
      <c r="F43" s="8">
        <f t="array" ref="F43">MODE(IF(ISNUMBER(SEARCH("*"&amp;B43&amp;"*",IMDB_Movies!$D$2:$D$3790)),IMDB_Movies!$I$2:$I$3790))</f>
        <v>6.6</v>
      </c>
      <c r="G43" s="8" t="str">
        <f t="shared" si="1"/>
        <v>#N/A</v>
      </c>
      <c r="H43" s="8" t="str">
        <f t="shared" si="2"/>
        <v>#N/A</v>
      </c>
      <c r="I43" s="8">
        <f t="array" ref="I43">VAR(IF(ISNUMBER(SEARCH("*"&amp;B43&amp;"*",IMDB_Movies!$D$2:$D$3790)),IMDB_Movies!$I$2:$I$3790))</f>
        <v>1.014838309</v>
      </c>
      <c r="J43" s="10">
        <f t="array" ref="J43">STDEV(IF(ISNUMBER(SEARCH("*"&amp;B43&amp;"*",IMDB_Movies!$D$2:$D$3790)),IMDB_Movies!$I$2:$I$3790))</f>
        <v>1.007391835</v>
      </c>
    </row>
    <row r="44" ht="14.25" customHeight="1">
      <c r="B44" s="6" t="s">
        <v>92</v>
      </c>
      <c r="C44" s="8">
        <f>COUNTIF(IMDB_Movies!$D$2:$D$3790,"*"&amp;B44&amp;"*")</f>
        <v>867</v>
      </c>
      <c r="D44" s="8">
        <f>AVERAGEIF(IMDB_Movies!$D$2:$D$3790,"*"&amp;B44&amp;"*",IMDB_Movies!$I$2:$I$3790)</f>
        <v>6.425490196</v>
      </c>
      <c r="E44" s="8">
        <f t="array" ref="E44">MEDIAN(IF(ISNUMBER(SEARCH("*"&amp;B44&amp;"*",IMDB_Movies!$D$2:$D$3790)),IMDB_Movies!$I$2:$I$3790))</f>
        <v>6.5</v>
      </c>
      <c r="F44" s="8">
        <f t="array" ref="F44">MODE(IF(ISNUMBER(SEARCH("*"&amp;B44&amp;"*",IMDB_Movies!$D$2:$D$3790)),IMDB_Movies!$I$2:$I$3790))</f>
        <v>6.5</v>
      </c>
      <c r="G44" s="8" t="str">
        <f t="shared" si="1"/>
        <v>#N/A</v>
      </c>
      <c r="H44" s="8" t="str">
        <f t="shared" si="2"/>
        <v>#N/A</v>
      </c>
      <c r="I44" s="8">
        <f t="array" ref="I44">VAR(IF(ISNUMBER(SEARCH("*"&amp;B44&amp;"*",IMDB_Movies!$D$2:$D$3790)),IMDB_Movies!$I$2:$I$3790))</f>
        <v>0.938321786</v>
      </c>
      <c r="J44" s="10">
        <f t="array" ref="J44">STDEV(IF(ISNUMBER(SEARCH("*"&amp;B44&amp;"*",IMDB_Movies!$D$2:$D$3790)),IMDB_Movies!$I$2:$I$3790))</f>
        <v>0.9686701121</v>
      </c>
    </row>
    <row r="45" ht="14.25" customHeight="1">
      <c r="B45" s="6" t="s">
        <v>96</v>
      </c>
      <c r="C45" s="8">
        <f>COUNTIF(IMDB_Movies!$D$2:$D$3790,"*"&amp;B45&amp;"*")</f>
        <v>484</v>
      </c>
      <c r="D45" s="8">
        <f>AVERAGEIF(IMDB_Movies!$D$2:$D$3790,"*"&amp;B45&amp;"*",IMDB_Movies!$I$2:$I$3790)</f>
        <v>6.327272727</v>
      </c>
      <c r="E45" s="8">
        <f t="array" ref="E45">MEDIAN(IF(ISNUMBER(SEARCH("*"&amp;B45&amp;"*",IMDB_Movies!$D$2:$D$3790)),IMDB_Movies!$I$2:$I$3790))</f>
        <v>6.4</v>
      </c>
      <c r="F45" s="8">
        <f t="array" ref="F45">MODE(IF(ISNUMBER(SEARCH("*"&amp;B45&amp;"*",IMDB_Movies!$D$2:$D$3790)),IMDB_Movies!$I$2:$I$3790))</f>
        <v>7</v>
      </c>
      <c r="G45" s="8" t="str">
        <f t="shared" si="1"/>
        <v>#N/A</v>
      </c>
      <c r="H45" s="8" t="str">
        <f t="shared" si="2"/>
        <v>#N/A</v>
      </c>
      <c r="I45" s="8">
        <f t="array" ref="I45">VAR(IF(ISNUMBER(SEARCH("*"&amp;B45&amp;"*",IMDB_Movies!$D$2:$D$3790)),IMDB_Movies!$I$2:$I$3790))</f>
        <v>1.362318841</v>
      </c>
      <c r="J45" s="10">
        <f t="array" ref="J45">STDEV(IF(ISNUMBER(SEARCH("*"&amp;B45&amp;"*",IMDB_Movies!$D$2:$D$3790)),IMDB_Movies!$I$2:$I$3790))</f>
        <v>1.16718415</v>
      </c>
    </row>
    <row r="46" ht="14.25" customHeight="1">
      <c r="B46" s="6" t="s">
        <v>101</v>
      </c>
      <c r="C46" s="8">
        <f>COUNTIF(IMDB_Movies!$D$2:$D$3790,"*"&amp;B46&amp;"*")</f>
        <v>1087</v>
      </c>
      <c r="D46" s="8">
        <f>AVERAGEIF(IMDB_Movies!$D$2:$D$3790,"*"&amp;B46&amp;"*",IMDB_Movies!$I$2:$I$3790)</f>
        <v>6.372309108</v>
      </c>
      <c r="E46" s="8">
        <f t="array" ref="E46">MEDIAN(IF(ISNUMBER(SEARCH("*"&amp;B46&amp;"*",IMDB_Movies!$D$2:$D$3790)),IMDB_Movies!$I$2:$I$3790))</f>
        <v>6.4</v>
      </c>
      <c r="F46" s="8">
        <f t="array" ref="F46">MODE(IF(ISNUMBER(SEARCH("*"&amp;B46&amp;"*",IMDB_Movies!$D$2:$D$3790)),IMDB_Movies!$I$2:$I$3790))</f>
        <v>6.5</v>
      </c>
      <c r="G46" s="8" t="str">
        <f t="shared" si="1"/>
        <v>#N/A</v>
      </c>
      <c r="H46" s="8" t="str">
        <f t="shared" si="2"/>
        <v>#N/A</v>
      </c>
      <c r="I46" s="8">
        <f t="array" ref="I46">VAR(IF(ISNUMBER(SEARCH("*"&amp;B46&amp;"*",IMDB_Movies!$D$2:$D$3790)),IMDB_Movies!$I$2:$I$3790))</f>
        <v>0.9391128031</v>
      </c>
      <c r="J46" s="10">
        <f t="array" ref="J46">STDEV(IF(ISNUMBER(SEARCH("*"&amp;B46&amp;"*",IMDB_Movies!$D$2:$D$3790)),IMDB_Movies!$I$2:$I$3790))</f>
        <v>0.9690783266</v>
      </c>
    </row>
    <row r="47" ht="14.25" customHeight="1">
      <c r="B47" s="6" t="s">
        <v>106</v>
      </c>
      <c r="C47" s="8">
        <f>COUNTIF(IMDB_Movies!$D$2:$D$3790,"*"&amp;B47&amp;"*")</f>
        <v>60</v>
      </c>
      <c r="D47" s="8">
        <f>AVERAGEIF(IMDB_Movies!$D$2:$D$3790,"*"&amp;B47&amp;"*",IMDB_Movies!$I$2:$I$3790)</f>
        <v>6.756666667</v>
      </c>
      <c r="E47" s="8">
        <f t="array" ref="E47">MEDIAN(IF(ISNUMBER(SEARCH("*"&amp;B47&amp;"*",IMDB_Movies!$D$2:$D$3790)),IMDB_Movies!$I$2:$I$3790))</f>
        <v>6.8</v>
      </c>
      <c r="F47" s="8">
        <f t="array" ref="F47">MODE(IF(ISNUMBER(SEARCH("*"&amp;B47&amp;"*",IMDB_Movies!$D$2:$D$3790)),IMDB_Movies!$I$2:$I$3790))</f>
        <v>6.8</v>
      </c>
      <c r="G47" s="8" t="str">
        <f t="shared" si="1"/>
        <v>#N/A</v>
      </c>
      <c r="H47" s="8" t="str">
        <f t="shared" si="2"/>
        <v>#N/A</v>
      </c>
      <c r="I47" s="8">
        <f t="array" ref="I47">VAR(IF(ISNUMBER(SEARCH("*"&amp;B47&amp;"*",IMDB_Movies!$D$2:$D$3790)),IMDB_Movies!$I$2:$I$3790))</f>
        <v>0.9821581921</v>
      </c>
      <c r="J47" s="10">
        <f t="array" ref="J47">STDEV(IF(ISNUMBER(SEARCH("*"&amp;B47&amp;"*",IMDB_Movies!$D$2:$D$3790)),IMDB_Movies!$I$2:$I$3790))</f>
        <v>0.9910389458</v>
      </c>
    </row>
    <row r="48" ht="14.25" customHeight="1">
      <c r="B48" s="6" t="s">
        <v>110</v>
      </c>
      <c r="C48" s="8">
        <f>COUNTIF(IMDB_Movies!$D$2:$D$3790,"*"&amp;B48&amp;"*")</f>
        <v>153</v>
      </c>
      <c r="D48" s="8">
        <f>AVERAGEIF(IMDB_Movies!$D$2:$D$3790,"*"&amp;B48&amp;"*",IMDB_Movies!$I$2:$I$3790)</f>
        <v>7.122875817</v>
      </c>
      <c r="E48" s="8">
        <f t="array" ref="E48">MEDIAN(IF(ISNUMBER(SEARCH("*"&amp;B48&amp;"*",IMDB_Movies!$D$2:$D$3790)),IMDB_Movies!$I$2:$I$3790))</f>
        <v>7.2</v>
      </c>
      <c r="F48" s="8">
        <f t="array" ref="F48">MODE(IF(ISNUMBER(SEARCH("*"&amp;B48&amp;"*",IMDB_Movies!$D$2:$D$3790)),IMDB_Movies!$I$2:$I$3790))</f>
        <v>7.7</v>
      </c>
      <c r="G48" s="8" t="str">
        <f t="shared" si="1"/>
        <v>#N/A</v>
      </c>
      <c r="H48" s="8" t="str">
        <f t="shared" si="2"/>
        <v>#N/A</v>
      </c>
      <c r="I48" s="8">
        <f t="array" ref="I48">VAR(IF(ISNUMBER(SEARCH("*"&amp;B48&amp;"*",IMDB_Movies!$D$2:$D$3790)),IMDB_Movies!$I$2:$I$3790))</f>
        <v>0.4601969384</v>
      </c>
      <c r="J48" s="10">
        <f t="array" ref="J48">STDEV(IF(ISNUMBER(SEARCH("*"&amp;B48&amp;"*",IMDB_Movies!$D$2:$D$3790)),IMDB_Movies!$I$2:$I$3790))</f>
        <v>0.6783781677</v>
      </c>
    </row>
    <row r="49" ht="14.25" customHeight="1">
      <c r="B49" s="6" t="s">
        <v>115</v>
      </c>
      <c r="C49" s="8">
        <f>COUNTIF(IMDB_Movies!$D$2:$D$3790,"*"&amp;B49&amp;"*")</f>
        <v>159</v>
      </c>
      <c r="D49" s="8">
        <f>AVERAGEIF(IMDB_Movies!$D$2:$D$3790,"*"&amp;B49&amp;"*",IMDB_Movies!$I$2:$I$3790)</f>
        <v>7.048427673</v>
      </c>
      <c r="E49" s="8">
        <f t="array" ref="E49">MEDIAN(IF(ISNUMBER(SEARCH("*"&amp;B49&amp;"*",IMDB_Movies!$D$2:$D$3790)),IMDB_Movies!$I$2:$I$3790))</f>
        <v>7.1</v>
      </c>
      <c r="F49" s="8">
        <f t="array" ref="F49">MODE(IF(ISNUMBER(SEARCH("*"&amp;B49&amp;"*",IMDB_Movies!$D$2:$D$3790)),IMDB_Movies!$I$2:$I$3790))</f>
        <v>7.1</v>
      </c>
      <c r="G49" s="8" t="str">
        <f t="shared" si="1"/>
        <v>#N/A</v>
      </c>
      <c r="H49" s="8" t="str">
        <f t="shared" si="2"/>
        <v>#N/A</v>
      </c>
      <c r="I49" s="8">
        <f t="array" ref="I49">VAR(IF(ISNUMBER(SEARCH("*"&amp;B49&amp;"*",IMDB_Movies!$D$2:$D$3790)),IMDB_Movies!$I$2:$I$3790))</f>
        <v>0.6523867526</v>
      </c>
      <c r="J49" s="10">
        <f t="array" ref="J49">STDEV(IF(ISNUMBER(SEARCH("*"&amp;B49&amp;"*",IMDB_Movies!$D$2:$D$3790)),IMDB_Movies!$I$2:$I$3790))</f>
        <v>0.8077046197</v>
      </c>
    </row>
    <row r="50" ht="14.25" customHeight="1">
      <c r="B50" s="6" t="s">
        <v>118</v>
      </c>
      <c r="C50" s="8">
        <f>COUNTIF(IMDB_Movies!$D$2:$D$3790,"*"&amp;B50&amp;"*")</f>
        <v>147</v>
      </c>
      <c r="D50" s="8">
        <f>AVERAGEIF(IMDB_Movies!$D$2:$D$3790,"*"&amp;B50&amp;"*",IMDB_Movies!$I$2:$I$3790)</f>
        <v>6.601360544</v>
      </c>
      <c r="E50" s="8">
        <f t="array" ref="E50">MEDIAN(IF(ISNUMBER(SEARCH("*"&amp;B50&amp;"*",IMDB_Movies!$D$2:$D$3790)),IMDB_Movies!$I$2:$I$3790))</f>
        <v>6.8</v>
      </c>
      <c r="F50" s="8">
        <f t="array" ref="F50">MODE(IF(ISNUMBER(SEARCH("*"&amp;B50&amp;"*",IMDB_Movies!$D$2:$D$3790)),IMDB_Movies!$I$2:$I$3790))</f>
        <v>7.2</v>
      </c>
      <c r="G50" s="8" t="str">
        <f t="shared" si="1"/>
        <v>#N/A</v>
      </c>
      <c r="H50" s="8" t="str">
        <f t="shared" si="2"/>
        <v>#N/A</v>
      </c>
      <c r="I50" s="8">
        <f t="array" ref="I50">VAR(IF(ISNUMBER(SEARCH("*"&amp;B50&amp;"*",IMDB_Movies!$D$2:$D$3790)),IMDB_Movies!$I$2:$I$3790))</f>
        <v>1.09876526</v>
      </c>
      <c r="J50" s="10">
        <f t="array" ref="J50">STDEV(IF(ISNUMBER(SEARCH("*"&amp;B50&amp;"*",IMDB_Movies!$D$2:$D$3790)),IMDB_Movies!$I$2:$I$3790))</f>
        <v>1.048220043</v>
      </c>
    </row>
    <row r="51" ht="14.25" customHeight="1">
      <c r="B51" s="6" t="s">
        <v>123</v>
      </c>
      <c r="C51" s="8">
        <f>COUNTIF(IMDB_Movies!$D$2:$D$3790,"*"&amp;B51&amp;"*")</f>
        <v>247</v>
      </c>
      <c r="D51" s="8">
        <f>AVERAGEIF(IMDB_Movies!$D$2:$D$3790,"*"&amp;B51&amp;"*",IMDB_Movies!$I$2:$I$3790)</f>
        <v>6.456680162</v>
      </c>
      <c r="E51" s="8">
        <f t="array" ref="E51">MEDIAN(IF(ISNUMBER(SEARCH("*"&amp;B51&amp;"*",IMDB_Movies!$D$2:$D$3790)),IMDB_Movies!$I$2:$I$3790))</f>
        <v>6.7</v>
      </c>
      <c r="F51" s="8">
        <f t="array" ref="F51">MODE(IF(ISNUMBER(SEARCH("*"&amp;B51&amp;"*",IMDB_Movies!$D$2:$D$3790)),IMDB_Movies!$I$2:$I$3790))</f>
        <v>6.2</v>
      </c>
      <c r="G51" s="8" t="str">
        <f t="shared" si="1"/>
        <v>#N/A</v>
      </c>
      <c r="H51" s="8" t="str">
        <f t="shared" si="2"/>
        <v>#N/A</v>
      </c>
      <c r="I51" s="8">
        <f t="array" ref="I51">VAR(IF(ISNUMBER(SEARCH("*"&amp;B51&amp;"*",IMDB_Movies!$D$2:$D$3790)),IMDB_Movies!$I$2:$I$3790))</f>
        <v>1.413359666</v>
      </c>
      <c r="J51" s="10">
        <f t="array" ref="J51">STDEV(IF(ISNUMBER(SEARCH("*"&amp;B51&amp;"*",IMDB_Movies!$D$2:$D$3790)),IMDB_Movies!$I$2:$I$3790))</f>
        <v>1.188848041</v>
      </c>
    </row>
    <row r="52" ht="14.25" customHeight="1">
      <c r="B52" s="6" t="s">
        <v>127</v>
      </c>
      <c r="C52" s="8">
        <f>COUNTIF(IMDB_Movies!$D$2:$D$3790,"*"&amp;B52&amp;"*")</f>
        <v>2</v>
      </c>
      <c r="D52" s="8">
        <f>AVERAGEIF(IMDB_Movies!$D$2:$D$3790,"*"&amp;B52&amp;"*",IMDB_Movies!$I$2:$I$3790)</f>
        <v>6.8</v>
      </c>
      <c r="E52" s="8">
        <f t="array" ref="E52">MEDIAN(IF(ISNUMBER(SEARCH("*"&amp;B52&amp;"*",IMDB_Movies!$D$2:$D$3790)),IMDB_Movies!$I$2:$I$3790))</f>
        <v>6.8</v>
      </c>
      <c r="F52" s="8" t="str">
        <f t="array" ref="F52">MODE(IF(ISNUMBER(SEARCH("*"&amp;B52&amp;"*",IMDB_Movies!$D$2:$D$3790)),IMDB_Movies!$I$2:$I$3790))</f>
        <v>#N/A</v>
      </c>
      <c r="G52" s="8" t="str">
        <f t="shared" si="1"/>
        <v>#N/A</v>
      </c>
      <c r="H52" s="8" t="str">
        <f t="shared" si="2"/>
        <v>#N/A</v>
      </c>
      <c r="I52" s="8">
        <f t="array" ref="I52">VAR(IF(ISNUMBER(SEARCH("*"&amp;B52&amp;"*",IMDB_Movies!$D$2:$D$3790)),IMDB_Movies!$I$2:$I$3790))</f>
        <v>0.18</v>
      </c>
      <c r="J52" s="10">
        <f t="array" ref="J52">STDEV(IF(ISNUMBER(SEARCH("*"&amp;B52&amp;"*",IMDB_Movies!$D$2:$D$3790)),IMDB_Movies!$I$2:$I$3790))</f>
        <v>0.4242640687</v>
      </c>
    </row>
    <row r="53" ht="14.25" customHeight="1">
      <c r="B53" s="14" t="s">
        <v>131</v>
      </c>
      <c r="C53" s="15">
        <f>COUNTIF(IMDB_Movies!$D$2:$D$3790,"*"&amp;B53&amp;"*")</f>
        <v>1</v>
      </c>
      <c r="D53" s="15">
        <f>AVERAGEIF(IMDB_Movies!$D$2:$D$3790,"*"&amp;B53&amp;"*",IMDB_Movies!$I$2:$I$3790)</f>
        <v>7.7</v>
      </c>
      <c r="E53" s="15">
        <f t="array" ref="E53">MEDIAN(IF(ISNUMBER(SEARCH("*"&amp;B53&amp;"*",IMDB_Movies!$D$2:$D$3790)),IMDB_Movies!$I$2:$I$3790))</f>
        <v>7.7</v>
      </c>
      <c r="F53" s="15" t="str">
        <f t="array" ref="F53">MODE(IF(ISNUMBER(SEARCH("*"&amp;B53&amp;"*",IMDB_Movies!$D$2:$D$3790)),IMDB_Movies!$I$2:$I$3790))</f>
        <v>#N/A</v>
      </c>
      <c r="G53" s="15" t="str">
        <f t="shared" si="1"/>
        <v>#N/A</v>
      </c>
      <c r="H53" s="15" t="str">
        <f t="shared" si="2"/>
        <v>#N/A</v>
      </c>
      <c r="I53" s="15" t="str">
        <f t="array" ref="I53">VAR(IF(ISNUMBER(SEARCH("*"&amp;B53&amp;"*",IMDB_Movies!$D$2:$D$3790)),IMDB_Movies!$I$2:$I$3790))</f>
        <v>#DIV/0!</v>
      </c>
      <c r="J53" s="16" t="str">
        <f t="array" ref="J53">STDEV(IF(ISNUMBER(SEARCH("*"&amp;B53&amp;"*",IMDB_Movies!$D$2:$D$3790)),IMDB_Movies!$I$2:$I$3790))</f>
        <v>#DIV/0!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6" width="8.71"/>
  </cols>
  <sheetData>
    <row r="1" ht="14.25" customHeight="1">
      <c r="A1" s="22" t="s">
        <v>6389</v>
      </c>
    </row>
    <row r="2" ht="14.25" customHeight="1"/>
    <row r="3" ht="14.25" customHeight="1"/>
    <row r="4" ht="14.25" customHeight="1"/>
    <row r="5" ht="14.25" customHeight="1">
      <c r="A5" s="17" t="s">
        <v>193</v>
      </c>
      <c r="B5" s="17" t="s">
        <v>194</v>
      </c>
    </row>
    <row r="6" ht="14.25" customHeight="1">
      <c r="A6" s="11" t="s">
        <v>23</v>
      </c>
      <c r="B6" s="11">
        <f>AVERAGE(IMDB_Movies!$B$2:$B$3790)</f>
        <v>109.8028504</v>
      </c>
    </row>
    <row r="7" ht="14.25" customHeight="1">
      <c r="A7" s="11" t="s">
        <v>24</v>
      </c>
      <c r="B7" s="11">
        <f>MEDIAN(IMDB_Movies!$B$2:$B$3790)</f>
        <v>105</v>
      </c>
    </row>
    <row r="8" ht="14.25" customHeight="1">
      <c r="A8" s="11" t="s">
        <v>25</v>
      </c>
      <c r="B8" s="11">
        <f>MODE(IMDB_Movies!$B$2:$B$3790)</f>
        <v>101</v>
      </c>
    </row>
    <row r="9" ht="14.25" customHeight="1">
      <c r="A9" s="11" t="s">
        <v>202</v>
      </c>
      <c r="B9" s="11">
        <f>VAR(IMDB_Movies!$B$2:$B$3790)</f>
        <v>517.890636</v>
      </c>
    </row>
    <row r="10" ht="14.25" customHeight="1">
      <c r="A10" s="11" t="s">
        <v>205</v>
      </c>
      <c r="B10" s="11">
        <f>STDEV(IMDB_Movies!$B$2:$B$3790)</f>
        <v>22.75721064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12.43"/>
    <col customWidth="1" min="4" max="4" width="17.71"/>
    <col customWidth="1" min="5" max="5" width="18.71"/>
    <col customWidth="1" min="6" max="6" width="15.14"/>
    <col customWidth="1" min="7" max="7" width="17.29"/>
    <col customWidth="1" min="8" max="26" width="8.71"/>
  </cols>
  <sheetData>
    <row r="1" ht="14.25" customHeight="1">
      <c r="A1" s="22" t="s">
        <v>6390</v>
      </c>
      <c r="B1" s="22"/>
    </row>
    <row r="2" ht="14.25" customHeight="1"/>
    <row r="3" ht="14.25" customHeight="1"/>
    <row r="4" ht="14.25" customHeight="1"/>
    <row r="5" ht="14.25" customHeight="1"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</row>
    <row r="6" ht="14.25" customHeight="1">
      <c r="B6" s="11" t="s">
        <v>39</v>
      </c>
      <c r="C6" s="11">
        <f>COUNTIF(IMDB_Movies!$G$2:$G$3790,B6)</f>
        <v>2</v>
      </c>
      <c r="D6" s="11">
        <f>AVERAGEIF(IMDB_Movies!$G$2:$G$3790,"*"&amp;B6&amp;"*",IMDB_Movies!$I$2:$I$3790)</f>
        <v>6.95</v>
      </c>
      <c r="E6" s="11">
        <f t="array" ref="E6">MEDIAN(IF(ISNUMBER(SEARCH("*"&amp;B6&amp;"*",IMDB_Movies!$G$2:$G$3790)),IMDB_Movies!$I$2:$I$3790))</f>
        <v>6.95</v>
      </c>
      <c r="F6" s="11">
        <f t="array" ref="F6">VAR(IF(ISNUMBER(SEARCH("*"&amp;B6&amp;"*",IMDB_Movies!$G$2:$G$3790)),IMDB_Movies!$I$2:$I$3790))</f>
        <v>0.605</v>
      </c>
      <c r="G6" s="11">
        <f t="array" ref="G6">STDEV(IF(ISNUMBER(SEARCH("*"&amp;B6&amp;"*",IMDB_Movies!$G$2:$G$3790)),IMDB_Movies!$I$2:$I$3790))</f>
        <v>0.7778174593</v>
      </c>
    </row>
    <row r="7" ht="14.25" customHeight="1">
      <c r="B7" s="11" t="s">
        <v>44</v>
      </c>
      <c r="C7" s="11">
        <f>COUNTIF(IMDB_Movies!$G$2:$G$3790,B7)</f>
        <v>1</v>
      </c>
      <c r="D7" s="11">
        <f>AVERAGEIF(IMDB_Movies!$G$2:$G$3790,"*"&amp;B7&amp;"*",IMDB_Movies!$I$2:$I$3790)</f>
        <v>7.2</v>
      </c>
      <c r="E7" s="11">
        <f t="array" ref="E7">MEDIAN(IF(ISNUMBER(SEARCH("*"&amp;B7&amp;"*",IMDB_Movies!$G$2:$G$3790)),IMDB_Movies!$I$2:$I$3790))</f>
        <v>7.2</v>
      </c>
      <c r="F7" s="11" t="str">
        <f t="array" ref="F7">VAR(IF(ISNUMBER(SEARCH("*"&amp;B7&amp;"*",IMDB_Movies!$G$2:$G$3790)),IMDB_Movies!$I$2:$I$3790))</f>
        <v>#DIV/0!</v>
      </c>
      <c r="G7" s="11" t="str">
        <f t="array" ref="G7">STDEV(IF(ISNUMBER(SEARCH("*"&amp;B7&amp;"*",IMDB_Movies!$G$2:$G$3790)),IMDB_Movies!$I$2:$I$3790))</f>
        <v>#DIV/0!</v>
      </c>
    </row>
    <row r="8" ht="14.25" customHeight="1">
      <c r="B8" s="11" t="s">
        <v>49</v>
      </c>
      <c r="C8" s="11">
        <f>COUNTIF(IMDB_Movies!$G$2:$G$3790,B8)</f>
        <v>1</v>
      </c>
      <c r="D8" s="11">
        <f>AVERAGEIF(IMDB_Movies!$G$2:$G$3790,"*"&amp;B8&amp;"*",IMDB_Movies!$I$2:$I$3790)</f>
        <v>7.1</v>
      </c>
      <c r="E8" s="11">
        <f t="array" ref="E8">MEDIAN(IF(ISNUMBER(SEARCH("*"&amp;B8&amp;"*",IMDB_Movies!$G$2:$G$3790)),IMDB_Movies!$I$2:$I$3790))</f>
        <v>7.1</v>
      </c>
      <c r="F8" s="11" t="str">
        <f t="array" ref="F8">VAR(IF(ISNUMBER(SEARCH("*"&amp;B8&amp;"*",IMDB_Movies!$G$2:$G$3790)),IMDB_Movies!$I$2:$I$3790))</f>
        <v>#DIV/0!</v>
      </c>
      <c r="G8" s="11" t="str">
        <f t="array" ref="G8">STDEV(IF(ISNUMBER(SEARCH("*"&amp;B8&amp;"*",IMDB_Movies!$G$2:$G$3790)),IMDB_Movies!$I$2:$I$3790))</f>
        <v>#DIV/0!</v>
      </c>
    </row>
    <row r="9" ht="14.25" customHeight="1">
      <c r="B9" s="11" t="s">
        <v>54</v>
      </c>
      <c r="C9" s="11">
        <f>COUNTIF(IMDB_Movies!$G$2:$G$3790,B9)</f>
        <v>1</v>
      </c>
      <c r="D9" s="23">
        <f>AVERAGEIF(IMDB_Movies!$G$2:$G$3790,"*"&amp;B9&amp;"*",IMDB_Movies!$I$2:$I$3790)</f>
        <v>4.3</v>
      </c>
      <c r="E9" s="23">
        <f t="array" ref="E9">MEDIAN(IF(ISNUMBER(SEARCH("*"&amp;B9&amp;"*",IMDB_Movies!$G$2:$G$3790)),IMDB_Movies!$I$2:$I$3790))</f>
        <v>4.3</v>
      </c>
      <c r="F9" s="11" t="str">
        <f t="array" ref="F9">VAR(IF(ISNUMBER(SEARCH("*"&amp;B9&amp;"*",IMDB_Movies!$G$2:$G$3790)),IMDB_Movies!$I$2:$I$3790))</f>
        <v>#DIV/0!</v>
      </c>
      <c r="G9" s="11" t="str">
        <f t="array" ref="G9">STDEV(IF(ISNUMBER(SEARCH("*"&amp;B9&amp;"*",IMDB_Movies!$G$2:$G$3790)),IMDB_Movies!$I$2:$I$3790))</f>
        <v>#DIV/0!</v>
      </c>
    </row>
    <row r="10" ht="14.25" customHeight="1">
      <c r="B10" s="11" t="s">
        <v>58</v>
      </c>
      <c r="C10" s="11">
        <f>COUNTIF(IMDB_Movies!$G$2:$G$3790,B10)</f>
        <v>8</v>
      </c>
      <c r="D10" s="11">
        <f>AVERAGEIF(IMDB_Movies!$G$2:$G$3790,"*"&amp;B10&amp;"*",IMDB_Movies!$I$2:$I$3790)</f>
        <v>7.2375</v>
      </c>
      <c r="E10" s="11">
        <f t="array" ref="E10">MEDIAN(IF(ISNUMBER(SEARCH("*"&amp;B10&amp;"*",IMDB_Movies!$G$2:$G$3790)),IMDB_Movies!$I$2:$I$3790))</f>
        <v>7.3</v>
      </c>
      <c r="F10" s="11">
        <f t="array" ref="F10">VAR(IF(ISNUMBER(SEARCH("*"&amp;B10&amp;"*",IMDB_Movies!$G$2:$G$3790)),IMDB_Movies!$I$2:$I$3790))</f>
        <v>0.1941071429</v>
      </c>
      <c r="G10" s="11">
        <f t="array" ref="G10">STDEV(IF(ISNUMBER(SEARCH("*"&amp;B10&amp;"*",IMDB_Movies!$G$2:$G$3790)),IMDB_Movies!$I$2:$I$3790))</f>
        <v>0.4405759218</v>
      </c>
    </row>
    <row r="11" ht="14.25" customHeight="1">
      <c r="B11" s="11" t="s">
        <v>63</v>
      </c>
      <c r="C11" s="11">
        <f>COUNTIF(IMDB_Movies!$G$2:$G$3790,B11)</f>
        <v>1</v>
      </c>
      <c r="D11" s="11">
        <f>AVERAGEIF(IMDB_Movies!$G$2:$G$3790,"*"&amp;B11&amp;"*",IMDB_Movies!$I$2:$I$3790)</f>
        <v>7.4</v>
      </c>
      <c r="E11" s="11">
        <f t="array" ref="E11">MEDIAN(IF(ISNUMBER(SEARCH("*"&amp;B11&amp;"*",IMDB_Movies!$G$2:$G$3790)),IMDB_Movies!$I$2:$I$3790))</f>
        <v>7.4</v>
      </c>
      <c r="F11" s="11" t="str">
        <f t="array" ref="F11">VAR(IF(ISNUMBER(SEARCH("*"&amp;B11&amp;"*",IMDB_Movies!$G$2:$G$3790)),IMDB_Movies!$I$2:$I$3790))</f>
        <v>#DIV/0!</v>
      </c>
      <c r="G11" s="11" t="str">
        <f t="array" ref="G11">STDEV(IF(ISNUMBER(SEARCH("*"&amp;B11&amp;"*",IMDB_Movies!$G$2:$G$3790)),IMDB_Movies!$I$2:$I$3790))</f>
        <v>#DIV/0!</v>
      </c>
    </row>
    <row r="12" ht="14.25" customHeight="1">
      <c r="B12" s="11" t="s">
        <v>67</v>
      </c>
      <c r="C12" s="11">
        <f>COUNTIF(IMDB_Movies!$G$2:$G$3790,B12)</f>
        <v>3</v>
      </c>
      <c r="D12" s="11">
        <f>AVERAGEIF(IMDB_Movies!$G$2:$G$3790,"*"&amp;B12&amp;"*",IMDB_Movies!$I$2:$I$3790)</f>
        <v>7.9</v>
      </c>
      <c r="E12" s="11">
        <f t="array" ref="E12">MEDIAN(IF(ISNUMBER(SEARCH("*"&amp;B12&amp;"*",IMDB_Movies!$G$2:$G$3790)),IMDB_Movies!$I$2:$I$3790))</f>
        <v>8.1</v>
      </c>
      <c r="F12" s="11">
        <f t="array" ref="F12">VAR(IF(ISNUMBER(SEARCH("*"&amp;B12&amp;"*",IMDB_Movies!$G$2:$G$3790)),IMDB_Movies!$I$2:$I$3790))</f>
        <v>0.28</v>
      </c>
      <c r="G12" s="11">
        <f t="array" ref="G12">STDEV(IF(ISNUMBER(SEARCH("*"&amp;B12&amp;"*",IMDB_Movies!$G$2:$G$3790)),IMDB_Movies!$I$2:$I$3790))</f>
        <v>0.5291502622</v>
      </c>
    </row>
    <row r="13" ht="14.25" customHeight="1">
      <c r="B13" s="11" t="s">
        <v>71</v>
      </c>
      <c r="C13" s="11">
        <f>COUNTIF(IMDB_Movies!$G$2:$G$3790,B13)</f>
        <v>2</v>
      </c>
      <c r="D13" s="11">
        <f>AVERAGEIF(IMDB_Movies!$G$2:$G$3790,"*"&amp;B13&amp;"*",IMDB_Movies!$I$2:$I$3790)</f>
        <v>7.08125</v>
      </c>
      <c r="E13" s="11">
        <f t="array" ref="E13">MEDIAN(IF(ISNUMBER(SEARCH("*"&amp;B13&amp;"*",IMDB_Movies!$G$2:$G$3790)),IMDB_Movies!$I$2:$I$3790))</f>
        <v>7.4</v>
      </c>
      <c r="F13" s="11">
        <f t="array" ref="F13">VAR(IF(ISNUMBER(SEARCH("*"&amp;B13&amp;"*",IMDB_Movies!$G$2:$G$3790)),IMDB_Movies!$I$2:$I$3790))</f>
        <v>0.5362916667</v>
      </c>
      <c r="G13" s="11">
        <f t="array" ref="G13">STDEV(IF(ISNUMBER(SEARCH("*"&amp;B13&amp;"*",IMDB_Movies!$G$2:$G$3790)),IMDB_Movies!$I$2:$I$3790))</f>
        <v>0.7323193748</v>
      </c>
    </row>
    <row r="14" ht="14.25" customHeight="1">
      <c r="B14" s="11" t="s">
        <v>76</v>
      </c>
      <c r="C14" s="11">
        <f>COUNTIF(IMDB_Movies!$G$2:$G$3790,B14)</f>
        <v>3</v>
      </c>
      <c r="D14" s="11">
        <f>AVERAGEIF(IMDB_Movies!$G$2:$G$3790,"*"&amp;B14&amp;"*",IMDB_Movies!$I$2:$I$3790)</f>
        <v>7.566666667</v>
      </c>
      <c r="E14" s="11">
        <f t="array" ref="E14">MEDIAN(IF(ISNUMBER(SEARCH("*"&amp;B14&amp;"*",IMDB_Movies!$G$2:$G$3790)),IMDB_Movies!$I$2:$I$3790))</f>
        <v>7.8</v>
      </c>
      <c r="F14" s="11">
        <f t="array" ref="F14">VAR(IF(ISNUMBER(SEARCH("*"&amp;B14&amp;"*",IMDB_Movies!$G$2:$G$3790)),IMDB_Movies!$I$2:$I$3790))</f>
        <v>0.1633333333</v>
      </c>
      <c r="G14" s="11">
        <f t="array" ref="G14">STDEV(IF(ISNUMBER(SEARCH("*"&amp;B14&amp;"*",IMDB_Movies!$G$2:$G$3790)),IMDB_Movies!$I$2:$I$3790))</f>
        <v>0.4041451884</v>
      </c>
    </row>
    <row r="15" ht="14.25" customHeight="1">
      <c r="B15" s="11" t="s">
        <v>79</v>
      </c>
      <c r="C15" s="11">
        <f>COUNTIF(IMDB_Movies!$G$2:$G$3790,B15)</f>
        <v>1</v>
      </c>
      <c r="D15" s="11">
        <f>AVERAGEIF(IMDB_Movies!$G$2:$G$3790,"*"&amp;B15&amp;"*",IMDB_Movies!$I$2:$I$3790)</f>
        <v>7.5</v>
      </c>
      <c r="E15" s="11">
        <f t="array" ref="E15">MEDIAN(IF(ISNUMBER(SEARCH("*"&amp;B15&amp;"*",IMDB_Movies!$G$2:$G$3790)),IMDB_Movies!$I$2:$I$3790))</f>
        <v>7.5</v>
      </c>
      <c r="F15" s="11" t="str">
        <f t="array" ref="F15">VAR(IF(ISNUMBER(SEARCH("*"&amp;B15&amp;"*",IMDB_Movies!$G$2:$G$3790)),IMDB_Movies!$I$2:$I$3790))</f>
        <v>#DIV/0!</v>
      </c>
      <c r="G15" s="11" t="str">
        <f t="array" ref="G15">STDEV(IF(ISNUMBER(SEARCH("*"&amp;B15&amp;"*",IMDB_Movies!$G$2:$G$3790)),IMDB_Movies!$I$2:$I$3790))</f>
        <v>#DIV/0!</v>
      </c>
    </row>
    <row r="16" ht="14.25" customHeight="1">
      <c r="B16" s="11" t="s">
        <v>14</v>
      </c>
      <c r="C16" s="24">
        <f>COUNTIF(IMDB_Movies!$G$2:$G$3790,B16)</f>
        <v>3606</v>
      </c>
      <c r="D16" s="11">
        <f>AVERAGEIF(IMDB_Movies!$G$2:$G$3790,"*"&amp;B16&amp;"*",IMDB_Movies!$I$2:$I$3790)</f>
        <v>6.421436495</v>
      </c>
      <c r="E16" s="11">
        <f t="array" ref="E16">MEDIAN(IF(ISNUMBER(SEARCH("*"&amp;B16&amp;"*",IMDB_Movies!$G$2:$G$3790)),IMDB_Movies!$I$2:$I$3790))</f>
        <v>6.5</v>
      </c>
      <c r="F16" s="11">
        <f t="array" ref="F16">VAR(IF(ISNUMBER(SEARCH("*"&amp;B16&amp;"*",IMDB_Movies!$G$2:$G$3790)),IMDB_Movies!$I$2:$I$3790))</f>
        <v>1.107753941</v>
      </c>
      <c r="G16" s="11">
        <f t="array" ref="G16">STDEV(IF(ISNUMBER(SEARCH("*"&amp;B16&amp;"*",IMDB_Movies!$G$2:$G$3790)),IMDB_Movies!$I$2:$I$3790))</f>
        <v>1.052498903</v>
      </c>
    </row>
    <row r="17" ht="14.25" customHeight="1">
      <c r="B17" s="11" t="s">
        <v>85</v>
      </c>
      <c r="C17" s="11">
        <f>COUNTIF(IMDB_Movies!$G$2:$G$3790,B17)</f>
        <v>1</v>
      </c>
      <c r="D17" s="11">
        <f>AVERAGEIF(IMDB_Movies!$G$2:$G$3790,"*"&amp;B17&amp;"*",IMDB_Movies!$I$2:$I$3790)</f>
        <v>6.7</v>
      </c>
      <c r="E17" s="11">
        <f t="array" ref="E17">MEDIAN(IF(ISNUMBER(SEARCH("*"&amp;B17&amp;"*",IMDB_Movies!$G$2:$G$3790)),IMDB_Movies!$I$2:$I$3790))</f>
        <v>6.7</v>
      </c>
      <c r="F17" s="11" t="str">
        <f t="array" ref="F17">VAR(IF(ISNUMBER(SEARCH("*"&amp;B17&amp;"*",IMDB_Movies!$G$2:$G$3790)),IMDB_Movies!$I$2:$I$3790))</f>
        <v>#DIV/0!</v>
      </c>
      <c r="G17" s="11" t="str">
        <f t="array" ref="G17">STDEV(IF(ISNUMBER(SEARCH("*"&amp;B17&amp;"*",IMDB_Movies!$G$2:$G$3790)),IMDB_Movies!$I$2:$I$3790))</f>
        <v>#DIV/0!</v>
      </c>
    </row>
    <row r="18" ht="14.25" customHeight="1">
      <c r="B18" s="11" t="s">
        <v>90</v>
      </c>
      <c r="C18" s="25">
        <f>COUNTIF(IMDB_Movies!$G$2:$G$3790,B18)</f>
        <v>37</v>
      </c>
      <c r="D18" s="11">
        <f>AVERAGEIF(IMDB_Movies!$G$2:$G$3790,"*"&amp;B18&amp;"*",IMDB_Movies!$I$2:$I$3790)</f>
        <v>7.286486486</v>
      </c>
      <c r="E18" s="11">
        <f t="array" ref="E18">MEDIAN(IF(ISNUMBER(SEARCH("*"&amp;B18&amp;"*",IMDB_Movies!$G$2:$G$3790)),IMDB_Movies!$I$2:$I$3790))</f>
        <v>7.2</v>
      </c>
      <c r="F18" s="11">
        <f t="array" ref="F18">VAR(IF(ISNUMBER(SEARCH("*"&amp;B18&amp;"*",IMDB_Movies!$G$2:$G$3790)),IMDB_Movies!$I$2:$I$3790))</f>
        <v>0.3150900901</v>
      </c>
      <c r="G18" s="11">
        <f t="array" ref="G18">STDEV(IF(ISNUMBER(SEARCH("*"&amp;B18&amp;"*",IMDB_Movies!$G$2:$G$3790)),IMDB_Movies!$I$2:$I$3790))</f>
        <v>0.5613288609</v>
      </c>
    </row>
    <row r="19" ht="14.25" customHeight="1">
      <c r="B19" s="11" t="s">
        <v>93</v>
      </c>
      <c r="C19" s="26">
        <f>COUNTIF(IMDB_Movies!$G$2:$G$3790,B19)</f>
        <v>13</v>
      </c>
      <c r="D19" s="11">
        <f>AVERAGEIF(IMDB_Movies!$G$2:$G$3790,"*"&amp;B19&amp;"*",IMDB_Movies!$I$2:$I$3790)</f>
        <v>7.692307692</v>
      </c>
      <c r="E19" s="11">
        <f t="array" ref="E19">MEDIAN(IF(ISNUMBER(SEARCH("*"&amp;B19&amp;"*",IMDB_Movies!$G$2:$G$3790)),IMDB_Movies!$I$2:$I$3790))</f>
        <v>7.7</v>
      </c>
      <c r="F19" s="11">
        <f t="array" ref="F19">VAR(IF(ISNUMBER(SEARCH("*"&amp;B19&amp;"*",IMDB_Movies!$G$2:$G$3790)),IMDB_Movies!$I$2:$I$3790))</f>
        <v>0.4107692308</v>
      </c>
      <c r="G19" s="11">
        <f t="array" ref="G19">STDEV(IF(ISNUMBER(SEARCH("*"&amp;B19&amp;"*",IMDB_Movies!$G$2:$G$3790)),IMDB_Movies!$I$2:$I$3790))</f>
        <v>0.6409128106</v>
      </c>
    </row>
    <row r="20" ht="14.25" customHeight="1">
      <c r="B20" s="11" t="s">
        <v>97</v>
      </c>
      <c r="C20" s="11">
        <f>COUNTIF(IMDB_Movies!$G$2:$G$3790,B20)</f>
        <v>3</v>
      </c>
      <c r="D20" s="11">
        <f>AVERAGEIF(IMDB_Movies!$G$2:$G$3790,"*"&amp;B20&amp;"*",IMDB_Movies!$I$2:$I$3790)</f>
        <v>7.5</v>
      </c>
      <c r="E20" s="11">
        <f t="array" ref="E20">MEDIAN(IF(ISNUMBER(SEARCH("*"&amp;B20&amp;"*",IMDB_Movies!$G$2:$G$3790)),IMDB_Movies!$I$2:$I$3790))</f>
        <v>7.3</v>
      </c>
      <c r="F20" s="11">
        <f t="array" ref="F20">VAR(IF(ISNUMBER(SEARCH("*"&amp;B20&amp;"*",IMDB_Movies!$G$2:$G$3790)),IMDB_Movies!$I$2:$I$3790))</f>
        <v>0.19</v>
      </c>
      <c r="G20" s="11">
        <f t="array" ref="G20">STDEV(IF(ISNUMBER(SEARCH("*"&amp;B20&amp;"*",IMDB_Movies!$G$2:$G$3790)),IMDB_Movies!$I$2:$I$3790))</f>
        <v>0.4358898944</v>
      </c>
    </row>
    <row r="21" ht="14.25" customHeight="1">
      <c r="B21" s="11" t="s">
        <v>102</v>
      </c>
      <c r="C21" s="27">
        <f>COUNTIF(IMDB_Movies!$G$2:$G$3790,B21)</f>
        <v>10</v>
      </c>
      <c r="D21" s="11">
        <f>AVERAGEIF(IMDB_Movies!$G$2:$G$3790,"*"&amp;B21&amp;"*",IMDB_Movies!$I$2:$I$3790)</f>
        <v>6.76</v>
      </c>
      <c r="E21" s="11">
        <f t="array" ref="E21">MEDIAN(IF(ISNUMBER(SEARCH("*"&amp;B21&amp;"*",IMDB_Movies!$G$2:$G$3790)),IMDB_Movies!$I$2:$I$3790))</f>
        <v>7.05</v>
      </c>
      <c r="F21" s="11">
        <f t="array" ref="F21">VAR(IF(ISNUMBER(SEARCH("*"&amp;B21&amp;"*",IMDB_Movies!$G$2:$G$3790)),IMDB_Movies!$I$2:$I$3790))</f>
        <v>1.236</v>
      </c>
      <c r="G21" s="11">
        <f t="array" ref="G21">STDEV(IF(ISNUMBER(SEARCH("*"&amp;B21&amp;"*",IMDB_Movies!$G$2:$G$3790)),IMDB_Movies!$I$2:$I$3790))</f>
        <v>1.111755369</v>
      </c>
    </row>
    <row r="22" ht="14.25" customHeight="1">
      <c r="B22" s="11" t="s">
        <v>107</v>
      </c>
      <c r="C22" s="11">
        <f>COUNTIF(IMDB_Movies!$G$2:$G$3790,B22)</f>
        <v>1</v>
      </c>
      <c r="D22" s="11">
        <f>AVERAGEIF(IMDB_Movies!$G$2:$G$3790,"*"&amp;B22&amp;"*",IMDB_Movies!$I$2:$I$3790)</f>
        <v>7.1</v>
      </c>
      <c r="E22" s="11">
        <f t="array" ref="E22">MEDIAN(IF(ISNUMBER(SEARCH("*"&amp;B22&amp;"*",IMDB_Movies!$G$2:$G$3790)),IMDB_Movies!$I$2:$I$3790))</f>
        <v>7.1</v>
      </c>
      <c r="F22" s="11" t="str">
        <f t="array" ref="F22">VAR(IF(ISNUMBER(SEARCH("*"&amp;B22&amp;"*",IMDB_Movies!$G$2:$G$3790)),IMDB_Movies!$I$2:$I$3790))</f>
        <v>#DIV/0!</v>
      </c>
      <c r="G22" s="11" t="str">
        <f t="array" ref="G22">STDEV(IF(ISNUMBER(SEARCH("*"&amp;B22&amp;"*",IMDB_Movies!$G$2:$G$3790)),IMDB_Movies!$I$2:$I$3790))</f>
        <v>#DIV/0!</v>
      </c>
    </row>
    <row r="23" ht="14.25" customHeight="1">
      <c r="B23" s="11" t="s">
        <v>111</v>
      </c>
      <c r="C23" s="11">
        <f>COUNTIF(IMDB_Movies!$G$2:$G$3790,B23)</f>
        <v>1</v>
      </c>
      <c r="D23" s="11">
        <f>AVERAGEIF(IMDB_Movies!$G$2:$G$3790,"*"&amp;B23&amp;"*",IMDB_Movies!$I$2:$I$3790)</f>
        <v>6.9</v>
      </c>
      <c r="E23" s="11">
        <f t="array" ref="E23">MEDIAN(IF(ISNUMBER(SEARCH("*"&amp;B23&amp;"*",IMDB_Movies!$G$2:$G$3790)),IMDB_Movies!$I$2:$I$3790))</f>
        <v>6.9</v>
      </c>
      <c r="F23" s="11" t="str">
        <f t="array" ref="F23">VAR(IF(ISNUMBER(SEARCH("*"&amp;B23&amp;"*",IMDB_Movies!$G$2:$G$3790)),IMDB_Movies!$I$2:$I$3790))</f>
        <v>#DIV/0!</v>
      </c>
      <c r="G23" s="11" t="str">
        <f t="array" ref="G23">STDEV(IF(ISNUMBER(SEARCH("*"&amp;B23&amp;"*",IMDB_Movies!$G$2:$G$3790)),IMDB_Movies!$I$2:$I$3790))</f>
        <v>#DIV/0!</v>
      </c>
    </row>
    <row r="24" ht="14.25" customHeight="1">
      <c r="B24" s="11" t="s">
        <v>116</v>
      </c>
      <c r="C24" s="11">
        <f>COUNTIF(IMDB_Movies!$G$2:$G$3790,B24)</f>
        <v>2</v>
      </c>
      <c r="D24" s="11">
        <f>AVERAGEIF(IMDB_Movies!$G$2:$G$3790,"*"&amp;B24&amp;"*",IMDB_Movies!$I$2:$I$3790)</f>
        <v>7.9</v>
      </c>
      <c r="E24" s="11">
        <f t="array" ref="E24">MEDIAN(IF(ISNUMBER(SEARCH("*"&amp;B24&amp;"*",IMDB_Movies!$G$2:$G$3790)),IMDB_Movies!$I$2:$I$3790))</f>
        <v>7.9</v>
      </c>
      <c r="F24" s="11">
        <f t="array" ref="F24">VAR(IF(ISNUMBER(SEARCH("*"&amp;B24&amp;"*",IMDB_Movies!$G$2:$G$3790)),IMDB_Movies!$I$2:$I$3790))</f>
        <v>0.18</v>
      </c>
      <c r="G24" s="11">
        <f t="array" ref="G24">STDEV(IF(ISNUMBER(SEARCH("*"&amp;B24&amp;"*",IMDB_Movies!$G$2:$G$3790)),IMDB_Movies!$I$2:$I$3790))</f>
        <v>0.4242640687</v>
      </c>
    </row>
    <row r="25" ht="14.25" customHeight="1">
      <c r="B25" s="11" t="s">
        <v>119</v>
      </c>
      <c r="C25" s="11">
        <f>COUNTIF(IMDB_Movies!$G$2:$G$3790,B25)</f>
        <v>7</v>
      </c>
      <c r="D25" s="11">
        <f>AVERAGEIF(IMDB_Movies!$G$2:$G$3790,"*"&amp;B25&amp;"*",IMDB_Movies!$I$2:$I$3790)</f>
        <v>7.185714286</v>
      </c>
      <c r="E25" s="11">
        <f t="array" ref="E25">MEDIAN(IF(ISNUMBER(SEARCH("*"&amp;B25&amp;"*",IMDB_Movies!$G$2:$G$3790)),IMDB_Movies!$I$2:$I$3790))</f>
        <v>7</v>
      </c>
      <c r="F25" s="11">
        <f t="array" ref="F25">VAR(IF(ISNUMBER(SEARCH("*"&amp;B25&amp;"*",IMDB_Movies!$G$2:$G$3790)),IMDB_Movies!$I$2:$I$3790))</f>
        <v>1.334761905</v>
      </c>
      <c r="G25" s="11">
        <f t="array" ref="G25">STDEV(IF(ISNUMBER(SEARCH("*"&amp;B25&amp;"*",IMDB_Movies!$G$2:$G$3790)),IMDB_Movies!$I$2:$I$3790))</f>
        <v>1.155318962</v>
      </c>
    </row>
    <row r="26" ht="14.25" customHeight="1">
      <c r="B26" s="11" t="s">
        <v>124</v>
      </c>
      <c r="C26" s="27">
        <f>COUNTIF(IMDB_Movies!$G$2:$G$3790,B26)</f>
        <v>12</v>
      </c>
      <c r="D26" s="11">
        <f>AVERAGEIF(IMDB_Movies!$G$2:$G$3790,"*"&amp;B26&amp;"*",IMDB_Movies!$I$2:$I$3790)</f>
        <v>7.625</v>
      </c>
      <c r="E26" s="11">
        <f t="array" ref="E26">MEDIAN(IF(ISNUMBER(SEARCH("*"&amp;B26&amp;"*",IMDB_Movies!$G$2:$G$3790)),IMDB_Movies!$I$2:$I$3790))</f>
        <v>7.8</v>
      </c>
      <c r="F26" s="11">
        <f t="array" ref="F26">VAR(IF(ISNUMBER(SEARCH("*"&amp;B26&amp;"*",IMDB_Movies!$G$2:$G$3790)),IMDB_Movies!$I$2:$I$3790))</f>
        <v>0.8093181818</v>
      </c>
      <c r="G26" s="11">
        <f t="array" ref="G26">STDEV(IF(ISNUMBER(SEARCH("*"&amp;B26&amp;"*",IMDB_Movies!$G$2:$G$3790)),IMDB_Movies!$I$2:$I$3790))</f>
        <v>0.8996211324</v>
      </c>
    </row>
    <row r="27" ht="14.25" customHeight="1">
      <c r="B27" s="11" t="s">
        <v>128</v>
      </c>
      <c r="C27" s="11">
        <f>COUNTIF(IMDB_Movies!$G$2:$G$3790,B27)</f>
        <v>1</v>
      </c>
      <c r="D27" s="11">
        <f>AVERAGEIF(IMDB_Movies!$G$2:$G$3790,"*"&amp;B27&amp;"*",IMDB_Movies!$I$2:$I$3790)</f>
        <v>6</v>
      </c>
      <c r="E27" s="11">
        <f t="array" ref="E27">MEDIAN(IF(ISNUMBER(SEARCH("*"&amp;B27&amp;"*",IMDB_Movies!$G$2:$G$3790)),IMDB_Movies!$I$2:$I$3790))</f>
        <v>6</v>
      </c>
      <c r="F27" s="11" t="str">
        <f t="array" ref="F27">VAR(IF(ISNUMBER(SEARCH("*"&amp;B27&amp;"*",IMDB_Movies!$G$2:$G$3790)),IMDB_Movies!$I$2:$I$3790))</f>
        <v>#DIV/0!</v>
      </c>
      <c r="G27" s="11" t="str">
        <f t="array" ref="G27">STDEV(IF(ISNUMBER(SEARCH("*"&amp;B27&amp;"*",IMDB_Movies!$G$2:$G$3790)),IMDB_Movies!$I$2:$I$3790))</f>
        <v>#DIV/0!</v>
      </c>
    </row>
    <row r="28" ht="14.25" customHeight="1">
      <c r="B28" s="11" t="s">
        <v>132</v>
      </c>
      <c r="C28" s="11">
        <f>COUNTIF(IMDB_Movies!$G$2:$G$3790,B28)</f>
        <v>5</v>
      </c>
      <c r="D28" s="11">
        <f>AVERAGEIF(IMDB_Movies!$G$2:$G$3790,"*"&amp;B28&amp;"*",IMDB_Movies!$I$2:$I$3790)</f>
        <v>7.7</v>
      </c>
      <c r="E28" s="11">
        <f t="array" ref="E28">MEDIAN(IF(ISNUMBER(SEARCH("*"&amp;B28&amp;"*",IMDB_Movies!$G$2:$G$3790)),IMDB_Movies!$I$2:$I$3790))</f>
        <v>7.7</v>
      </c>
      <c r="F28" s="11">
        <f t="array" ref="F28">VAR(IF(ISNUMBER(SEARCH("*"&amp;B28&amp;"*",IMDB_Movies!$G$2:$G$3790)),IMDB_Movies!$I$2:$I$3790))</f>
        <v>0.325</v>
      </c>
      <c r="G28" s="11">
        <f t="array" ref="G28">STDEV(IF(ISNUMBER(SEARCH("*"&amp;B28&amp;"*",IMDB_Movies!$G$2:$G$3790)),IMDB_Movies!$I$2:$I$3790))</f>
        <v>0.5700877125</v>
      </c>
    </row>
    <row r="29" ht="14.25" customHeight="1">
      <c r="B29" s="11" t="s">
        <v>135</v>
      </c>
      <c r="C29" s="28">
        <f>COUNTIF(IMDB_Movies!$G$2:$G$3790,B29)</f>
        <v>14</v>
      </c>
      <c r="D29" s="11">
        <f>AVERAGEIF(IMDB_Movies!$G$2:$G$3790,"*"&amp;B29&amp;"*",IMDB_Movies!$I$2:$I$3790)</f>
        <v>7.021428571</v>
      </c>
      <c r="E29" s="11">
        <f t="array" ref="E29">MEDIAN(IF(ISNUMBER(SEARCH("*"&amp;B29&amp;"*",IMDB_Movies!$G$2:$G$3790)),IMDB_Movies!$I$2:$I$3790))</f>
        <v>7.25</v>
      </c>
      <c r="F29" s="11">
        <f t="array" ref="F29">VAR(IF(ISNUMBER(SEARCH("*"&amp;B29&amp;"*",IMDB_Movies!$G$2:$G$3790)),IMDB_Movies!$I$2:$I$3790))</f>
        <v>0.5864285714</v>
      </c>
      <c r="G29" s="11">
        <f t="array" ref="G29">STDEV(IF(ISNUMBER(SEARCH("*"&amp;B29&amp;"*",IMDB_Movies!$G$2:$G$3790)),IMDB_Movies!$I$2:$I$3790))</f>
        <v>0.765786244</v>
      </c>
    </row>
    <row r="30" ht="14.25" customHeight="1">
      <c r="B30" s="11" t="s">
        <v>139</v>
      </c>
      <c r="C30" s="11">
        <f>COUNTIF(IMDB_Movies!$G$2:$G$3790,B30)</f>
        <v>1</v>
      </c>
      <c r="D30" s="11">
        <f>AVERAGEIF(IMDB_Movies!$G$2:$G$3790,"*"&amp;B30&amp;"*",IMDB_Movies!$I$2:$I$3790)</f>
        <v>7.8</v>
      </c>
      <c r="E30" s="11">
        <f t="array" ref="E30">MEDIAN(IF(ISNUMBER(SEARCH("*"&amp;B30&amp;"*",IMDB_Movies!$G$2:$G$3790)),IMDB_Movies!$I$2:$I$3790))</f>
        <v>7.8</v>
      </c>
      <c r="F30" s="11" t="str">
        <f t="array" ref="F30">VAR(IF(ISNUMBER(SEARCH("*"&amp;B30&amp;"*",IMDB_Movies!$G$2:$G$3790)),IMDB_Movies!$I$2:$I$3790))</f>
        <v>#DIV/0!</v>
      </c>
      <c r="G30" s="11" t="str">
        <f t="array" ref="G30">STDEV(IF(ISNUMBER(SEARCH("*"&amp;B30&amp;"*",IMDB_Movies!$G$2:$G$3790)),IMDB_Movies!$I$2:$I$3790))</f>
        <v>#DIV/0!</v>
      </c>
    </row>
    <row r="31" ht="14.25" customHeight="1">
      <c r="B31" s="11" t="s">
        <v>142</v>
      </c>
      <c r="C31" s="11">
        <f>COUNTIF(IMDB_Movies!$G$2:$G$3790,B31)</f>
        <v>1</v>
      </c>
      <c r="D31" s="11">
        <f>AVERAGEIF(IMDB_Movies!$G$2:$G$3790,"*"&amp;B31&amp;"*",IMDB_Movies!$I$2:$I$3790)</f>
        <v>7.3</v>
      </c>
      <c r="E31" s="11">
        <f t="array" ref="E31">MEDIAN(IF(ISNUMBER(SEARCH("*"&amp;B31&amp;"*",IMDB_Movies!$G$2:$G$3790)),IMDB_Movies!$I$2:$I$3790))</f>
        <v>7.3</v>
      </c>
      <c r="F31" s="11" t="str">
        <f t="array" ref="F31">VAR(IF(ISNUMBER(SEARCH("*"&amp;B31&amp;"*",IMDB_Movies!$G$2:$G$3790)),IMDB_Movies!$I$2:$I$3790))</f>
        <v>#DIV/0!</v>
      </c>
      <c r="G31" s="11" t="str">
        <f t="array" ref="G31">STDEV(IF(ISNUMBER(SEARCH("*"&amp;B31&amp;"*",IMDB_Movies!$G$2:$G$3790)),IMDB_Movies!$I$2:$I$3790))</f>
        <v>#DIV/0!</v>
      </c>
    </row>
    <row r="32" ht="14.25" customHeight="1">
      <c r="B32" s="11" t="s">
        <v>144</v>
      </c>
      <c r="C32" s="11">
        <f>COUNTIF(IMDB_Movies!$G$2:$G$3790,B32)</f>
        <v>1</v>
      </c>
      <c r="D32" s="11">
        <f>AVERAGEIF(IMDB_Movies!$G$2:$G$3790,"*"&amp;B32&amp;"*",IMDB_Movies!$I$2:$I$3790)</f>
        <v>8.5</v>
      </c>
      <c r="E32" s="11">
        <f t="array" ref="E32">MEDIAN(IF(ISNUMBER(SEARCH("*"&amp;B32&amp;"*",IMDB_Movies!$G$2:$G$3790)),IMDB_Movies!$I$2:$I$3790))</f>
        <v>8.5</v>
      </c>
      <c r="F32" s="11" t="str">
        <f t="array" ref="F32">VAR(IF(ISNUMBER(SEARCH("*"&amp;B32&amp;"*",IMDB_Movies!$G$2:$G$3790)),IMDB_Movies!$I$2:$I$3790))</f>
        <v>#DIV/0!</v>
      </c>
      <c r="G32" s="11" t="str">
        <f t="array" ref="G32">STDEV(IF(ISNUMBER(SEARCH("*"&amp;B32&amp;"*",IMDB_Movies!$G$2:$G$3790)),IMDB_Movies!$I$2:$I$3790))</f>
        <v>#DIV/0!</v>
      </c>
    </row>
    <row r="33" ht="14.25" customHeight="1">
      <c r="B33" s="11" t="s">
        <v>147</v>
      </c>
      <c r="C33" s="11">
        <f>COUNTIF(IMDB_Movies!$G$2:$G$3790,B33)</f>
        <v>4</v>
      </c>
      <c r="D33" s="11">
        <f>AVERAGEIF(IMDB_Movies!$G$2:$G$3790,"*"&amp;B33&amp;"*",IMDB_Movies!$I$2:$I$3790)</f>
        <v>7.15</v>
      </c>
      <c r="E33" s="11">
        <f t="array" ref="E33">MEDIAN(IF(ISNUMBER(SEARCH("*"&amp;B33&amp;"*",IMDB_Movies!$G$2:$G$3790)),IMDB_Movies!$I$2:$I$3790))</f>
        <v>7.3</v>
      </c>
      <c r="F33" s="11">
        <f t="array" ref="F33">VAR(IF(ISNUMBER(SEARCH("*"&amp;B33&amp;"*",IMDB_Movies!$G$2:$G$3790)),IMDB_Movies!$I$2:$I$3790))</f>
        <v>0.33</v>
      </c>
      <c r="G33" s="11">
        <f t="array" ref="G33">STDEV(IF(ISNUMBER(SEARCH("*"&amp;B33&amp;"*",IMDB_Movies!$G$2:$G$3790)),IMDB_Movies!$I$2:$I$3790))</f>
        <v>0.5744562647</v>
      </c>
    </row>
    <row r="34" ht="14.25" customHeight="1">
      <c r="B34" s="11" t="s">
        <v>150</v>
      </c>
      <c r="C34" s="11">
        <f>COUNTIF(IMDB_Movies!$G$2:$G$3790,B34)</f>
        <v>3</v>
      </c>
      <c r="D34" s="29">
        <f>AVERAGEIF(IMDB_Movies!$G$2:$G$3790,"*"&amp;B34&amp;"*",IMDB_Movies!$I$2:$I$3790)</f>
        <v>8.133333333</v>
      </c>
      <c r="E34" s="29">
        <f t="array" ref="E34">MEDIAN(IF(ISNUMBER(SEARCH("*"&amp;B34&amp;"*",IMDB_Movies!$G$2:$G$3790)),IMDB_Movies!$I$2:$I$3790))</f>
        <v>8.4</v>
      </c>
      <c r="F34" s="11">
        <f t="array" ref="F34">VAR(IF(ISNUMBER(SEARCH("*"&amp;B34&amp;"*",IMDB_Movies!$G$2:$G$3790)),IMDB_Movies!$I$2:$I$3790))</f>
        <v>0.3033333333</v>
      </c>
      <c r="G34" s="11">
        <f t="array" ref="G34">STDEV(IF(ISNUMBER(SEARCH("*"&amp;B34&amp;"*",IMDB_Movies!$G$2:$G$3790)),IMDB_Movies!$I$2:$I$3790))</f>
        <v>0.5507570547</v>
      </c>
    </row>
    <row r="35" ht="14.25" customHeight="1">
      <c r="B35" s="11" t="s">
        <v>153</v>
      </c>
      <c r="C35" s="11">
        <f>COUNTIF(IMDB_Movies!$G$2:$G$3790,B35)</f>
        <v>5</v>
      </c>
      <c r="D35" s="11">
        <f>AVERAGEIF(IMDB_Movies!$G$2:$G$3790,"*"&amp;B35&amp;"*",IMDB_Movies!$I$2:$I$3790)</f>
        <v>7.76</v>
      </c>
      <c r="E35" s="11">
        <f t="array" ref="E35">MEDIAN(IF(ISNUMBER(SEARCH("*"&amp;B35&amp;"*",IMDB_Movies!$G$2:$G$3790)),IMDB_Movies!$I$2:$I$3790))</f>
        <v>8</v>
      </c>
      <c r="F35" s="11">
        <f t="array" ref="F35">VAR(IF(ISNUMBER(SEARCH("*"&amp;B35&amp;"*",IMDB_Movies!$G$2:$G$3790)),IMDB_Movies!$I$2:$I$3790))</f>
        <v>0.958</v>
      </c>
      <c r="G35" s="11">
        <f t="array" ref="G35">STDEV(IF(ISNUMBER(SEARCH("*"&amp;B35&amp;"*",IMDB_Movies!$G$2:$G$3790)),IMDB_Movies!$I$2:$I$3790))</f>
        <v>0.9787747443</v>
      </c>
    </row>
    <row r="36" ht="14.25" customHeight="1">
      <c r="B36" s="11" t="s">
        <v>157</v>
      </c>
      <c r="C36" s="11">
        <f>COUNTIF(IMDB_Movies!$G$2:$G$3790,B36)</f>
        <v>1</v>
      </c>
      <c r="D36" s="11">
        <f>AVERAGEIF(IMDB_Movies!$G$2:$G$3790,"*"&amp;B36&amp;"*",IMDB_Movies!$I$2:$I$3790)</f>
        <v>7.9</v>
      </c>
      <c r="E36" s="11">
        <f t="array" ref="E36">MEDIAN(IF(ISNUMBER(SEARCH("*"&amp;B36&amp;"*",IMDB_Movies!$G$2:$G$3790)),IMDB_Movies!$I$2:$I$3790))</f>
        <v>7.9</v>
      </c>
      <c r="F36" s="11" t="str">
        <f t="array" ref="F36">VAR(IF(ISNUMBER(SEARCH("*"&amp;B36&amp;"*",IMDB_Movies!$G$2:$G$3790)),IMDB_Movies!$I$2:$I$3790))</f>
        <v>#DIV/0!</v>
      </c>
      <c r="G36" s="11" t="str">
        <f t="array" ref="G36">STDEV(IF(ISNUMBER(SEARCH("*"&amp;B36&amp;"*",IMDB_Movies!$G$2:$G$3790)),IMDB_Movies!$I$2:$I$3790))</f>
        <v>#DIV/0!</v>
      </c>
    </row>
    <row r="37" ht="14.25" customHeight="1">
      <c r="B37" s="11" t="s">
        <v>161</v>
      </c>
      <c r="C37" s="11">
        <f>COUNTIF(IMDB_Movies!$G$2:$G$3790,B37)</f>
        <v>1</v>
      </c>
      <c r="D37" s="11">
        <f>AVERAGEIF(IMDB_Movies!$G$2:$G$3790,"*"&amp;B37&amp;"*",IMDB_Movies!$I$2:$I$3790)</f>
        <v>6.5</v>
      </c>
      <c r="E37" s="11">
        <f t="array" ref="E37">MEDIAN(IF(ISNUMBER(SEARCH("*"&amp;B37&amp;"*",IMDB_Movies!$G$2:$G$3790)),IMDB_Movies!$I$2:$I$3790))</f>
        <v>6.5</v>
      </c>
      <c r="F37" s="11" t="str">
        <f t="array" ref="F37">VAR(IF(ISNUMBER(SEARCH("*"&amp;B37&amp;"*",IMDB_Movies!$G$2:$G$3790)),IMDB_Movies!$I$2:$I$3790))</f>
        <v>#DIV/0!</v>
      </c>
      <c r="G37" s="11" t="str">
        <f t="array" ref="G37">STDEV(IF(ISNUMBER(SEARCH("*"&amp;B37&amp;"*",IMDB_Movies!$G$2:$G$3790)),IMDB_Movies!$I$2:$I$3790))</f>
        <v>#DIV/0!</v>
      </c>
    </row>
    <row r="38" ht="14.25" customHeight="1">
      <c r="B38" s="11" t="s">
        <v>164</v>
      </c>
      <c r="C38" s="30">
        <f>COUNTIF(IMDB_Movies!$G$2:$G$3790,B38)</f>
        <v>26</v>
      </c>
      <c r="D38" s="11">
        <f>AVERAGEIF(IMDB_Movies!$G$2:$G$3790,"*"&amp;B38&amp;"*",IMDB_Movies!$I$2:$I$3790)</f>
        <v>7.05</v>
      </c>
      <c r="E38" s="11">
        <f t="array" ref="E38">MEDIAN(IF(ISNUMBER(SEARCH("*"&amp;B38&amp;"*",IMDB_Movies!$G$2:$G$3790)),IMDB_Movies!$I$2:$I$3790))</f>
        <v>7.15</v>
      </c>
      <c r="F38" s="11">
        <f t="array" ref="F38">VAR(IF(ISNUMBER(SEARCH("*"&amp;B38&amp;"*",IMDB_Movies!$G$2:$G$3790)),IMDB_Movies!$I$2:$I$3790))</f>
        <v>0.6826</v>
      </c>
      <c r="G38" s="11">
        <f t="array" ref="G38">STDEV(IF(ISNUMBER(SEARCH("*"&amp;B38&amp;"*",IMDB_Movies!$G$2:$G$3790)),IMDB_Movies!$I$2:$I$3790))</f>
        <v>0.8261961026</v>
      </c>
    </row>
    <row r="39" ht="14.25" customHeight="1">
      <c r="B39" s="11" t="s">
        <v>166</v>
      </c>
      <c r="C39" s="11">
        <f>COUNTIF(IMDB_Movies!$G$2:$G$3790,B39)</f>
        <v>1</v>
      </c>
      <c r="D39" s="11">
        <f>AVERAGEIF(IMDB_Movies!$G$2:$G$3790,"*"&amp;B39&amp;"*",IMDB_Movies!$I$2:$I$3790)</f>
        <v>7.6</v>
      </c>
      <c r="E39" s="11">
        <f t="array" ref="E39">MEDIAN(IF(ISNUMBER(SEARCH("*"&amp;B39&amp;"*",IMDB_Movies!$G$2:$G$3790)),IMDB_Movies!$I$2:$I$3790))</f>
        <v>7.6</v>
      </c>
      <c r="F39" s="11" t="str">
        <f t="array" ref="F39">VAR(IF(ISNUMBER(SEARCH("*"&amp;B39&amp;"*",IMDB_Movies!$G$2:$G$3790)),IMDB_Movies!$I$2:$I$3790))</f>
        <v>#DIV/0!</v>
      </c>
      <c r="G39" s="11" t="str">
        <f t="array" ref="G39">STDEV(IF(ISNUMBER(SEARCH("*"&amp;B39&amp;"*",IMDB_Movies!$G$2:$G$3790)),IMDB_Movies!$I$2:$I$3790))</f>
        <v>#DIV/0!</v>
      </c>
    </row>
    <row r="40" ht="14.25" customHeight="1">
      <c r="B40" s="11" t="s">
        <v>168</v>
      </c>
      <c r="C40" s="11">
        <f>COUNTIF(IMDB_Movies!$G$2:$G$3790,B40)</f>
        <v>1</v>
      </c>
      <c r="D40" s="31">
        <f>AVERAGEIF(IMDB_Movies!$G$2:$G$3790,"*"&amp;B40&amp;"*",IMDB_Movies!$I$2:$I$3790)</f>
        <v>8.4</v>
      </c>
      <c r="E40" s="31">
        <f t="array" ref="E40">MEDIAN(IF(ISNUMBER(SEARCH("*"&amp;B40&amp;"*",IMDB_Movies!$G$2:$G$3790)),IMDB_Movies!$I$2:$I$3790))</f>
        <v>8.4</v>
      </c>
      <c r="F40" s="11" t="str">
        <f t="array" ref="F40">VAR(IF(ISNUMBER(SEARCH("*"&amp;B40&amp;"*",IMDB_Movies!$G$2:$G$3790)),IMDB_Movies!$I$2:$I$3790))</f>
        <v>#DIV/0!</v>
      </c>
      <c r="G40" s="11" t="str">
        <f t="array" ref="G40">STDEV(IF(ISNUMBER(SEARCH("*"&amp;B40&amp;"*",IMDB_Movies!$G$2:$G$3790)),IMDB_Movies!$I$2:$I$3790))</f>
        <v>#DIV/0!</v>
      </c>
    </row>
    <row r="41" ht="14.25" customHeight="1">
      <c r="B41" s="11" t="s">
        <v>170</v>
      </c>
      <c r="C41" s="11">
        <f>COUNTIF(IMDB_Movies!$G$2:$G$3790,B41)</f>
        <v>3</v>
      </c>
      <c r="D41" s="11">
        <f>AVERAGEIF(IMDB_Movies!$G$2:$G$3790,"*"&amp;B41&amp;"*",IMDB_Movies!$I$2:$I$3790)</f>
        <v>6.633333333</v>
      </c>
      <c r="E41" s="11">
        <f t="array" ref="E41">MEDIAN(IF(ISNUMBER(SEARCH("*"&amp;B41&amp;"*",IMDB_Movies!$G$2:$G$3790)),IMDB_Movies!$I$2:$I$3790))</f>
        <v>6.6</v>
      </c>
      <c r="F41" s="11">
        <f t="array" ref="F41">VAR(IF(ISNUMBER(SEARCH("*"&amp;B41&amp;"*",IMDB_Movies!$G$2:$G$3790)),IMDB_Movies!$I$2:$I$3790))</f>
        <v>0.2033333333</v>
      </c>
      <c r="G41" s="11">
        <f t="array" ref="G41">STDEV(IF(ISNUMBER(SEARCH("*"&amp;B41&amp;"*",IMDB_Movies!$G$2:$G$3790)),IMDB_Movies!$I$2:$I$3790))</f>
        <v>0.4509249753</v>
      </c>
    </row>
    <row r="42" ht="14.25" customHeight="1">
      <c r="B42" s="11" t="s">
        <v>173</v>
      </c>
      <c r="C42" s="11">
        <f>COUNTIF(IMDB_Movies!$G$2:$G$3790,B42)</f>
        <v>1</v>
      </c>
      <c r="D42" s="11">
        <f>AVERAGEIF(IMDB_Movies!$G$2:$G$3790,"*"&amp;B42&amp;"*",IMDB_Movies!$I$2:$I$3790)</f>
        <v>7.4</v>
      </c>
      <c r="E42" s="11">
        <f t="array" ref="E42">MEDIAN(IF(ISNUMBER(SEARCH("*"&amp;B42&amp;"*",IMDB_Movies!$G$2:$G$3790)),IMDB_Movies!$I$2:$I$3790))</f>
        <v>7.4</v>
      </c>
      <c r="F42" s="11" t="str">
        <f t="array" ref="F42">VAR(IF(ISNUMBER(SEARCH("*"&amp;B42&amp;"*",IMDB_Movies!$G$2:$G$3790)),IMDB_Movies!$I$2:$I$3790))</f>
        <v>#DIV/0!</v>
      </c>
      <c r="G42" s="11" t="str">
        <f t="array" ref="G42">STDEV(IF(ISNUMBER(SEARCH("*"&amp;B42&amp;"*",IMDB_Movies!$G$2:$G$3790)),IMDB_Movies!$I$2:$I$3790))</f>
        <v>#DIV/0!</v>
      </c>
    </row>
    <row r="43" ht="14.25" customHeight="1">
      <c r="B43" s="11" t="s">
        <v>177</v>
      </c>
      <c r="C43" s="11">
        <f>COUNTIF(IMDB_Movies!$G$2:$G$3790,B43)</f>
        <v>1</v>
      </c>
      <c r="D43" s="11">
        <f>AVERAGEIF(IMDB_Movies!$G$2:$G$3790,"*"&amp;B43&amp;"*",IMDB_Movies!$I$2:$I$3790)</f>
        <v>7.3</v>
      </c>
      <c r="E43" s="11">
        <f t="array" ref="E43">MEDIAN(IF(ISNUMBER(SEARCH("*"&amp;B43&amp;"*",IMDB_Movies!$G$2:$G$3790)),IMDB_Movies!$I$2:$I$3790))</f>
        <v>7.3</v>
      </c>
      <c r="F43" s="11" t="str">
        <f t="array" ref="F43">VAR(IF(ISNUMBER(SEARCH("*"&amp;B43&amp;"*",IMDB_Movies!$G$2:$G$3790)),IMDB_Movies!$I$2:$I$3790))</f>
        <v>#DIV/0!</v>
      </c>
      <c r="G43" s="11" t="str">
        <f t="array" ref="G43">STDEV(IF(ISNUMBER(SEARCH("*"&amp;B43&amp;"*",IMDB_Movies!$G$2:$G$3790)),IMDB_Movies!$I$2:$I$3790))</f>
        <v>#DIV/0!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8.71"/>
    <col customWidth="1" min="3" max="3" width="29.71"/>
    <col customWidth="1" min="4" max="4" width="14.57"/>
    <col customWidth="1" min="5" max="5" width="21.43"/>
    <col customWidth="1" min="6" max="6" width="11.57"/>
    <col customWidth="1" min="7" max="8" width="8.71"/>
    <col customWidth="1" min="9" max="9" width="19.0"/>
    <col customWidth="1" min="10" max="10" width="12.29"/>
    <col customWidth="1" min="11" max="11" width="19.29"/>
    <col customWidth="1" min="12" max="12" width="9.29"/>
    <col customWidth="1" min="13" max="14" width="8.71"/>
  </cols>
  <sheetData>
    <row r="1" ht="14.25" customHeight="1">
      <c r="A1" s="32" t="s">
        <v>0</v>
      </c>
      <c r="C1" s="33" t="s">
        <v>0</v>
      </c>
      <c r="D1" s="33" t="s">
        <v>22</v>
      </c>
      <c r="E1" s="33" t="s">
        <v>6391</v>
      </c>
      <c r="F1" s="33" t="s">
        <v>6392</v>
      </c>
      <c r="I1" s="34" t="s">
        <v>6393</v>
      </c>
      <c r="J1" s="35"/>
      <c r="K1" s="35"/>
      <c r="L1" s="35"/>
      <c r="M1" s="35"/>
      <c r="N1" s="35"/>
    </row>
    <row r="2" ht="14.25" customHeight="1">
      <c r="A2" s="36" t="s">
        <v>10</v>
      </c>
      <c r="C2" s="11" t="s">
        <v>10</v>
      </c>
      <c r="D2" s="11">
        <f t="shared" ref="D2:D1753" si="1">COUNTIF($A$1:$A$3790,C2)</f>
        <v>7</v>
      </c>
      <c r="E2" s="11">
        <f>AVERAGEIF(IMDB_Movies!$A$2:$A$3790,'4.Director Analysis'!C2,IMDB_Movies!$I$2:$I$3790)</f>
        <v>7.914285714</v>
      </c>
      <c r="F2" s="11">
        <f t="shared" ref="F2:F1753" si="2">_xlfn.PERCENTRANK.EXC(E$2:E$1753,E2)</f>
        <v>0.977</v>
      </c>
    </row>
    <row r="3" ht="14.25" customHeight="1">
      <c r="A3" s="37" t="s">
        <v>15</v>
      </c>
      <c r="C3" s="11" t="s">
        <v>15</v>
      </c>
      <c r="D3" s="11">
        <f t="shared" si="1"/>
        <v>7</v>
      </c>
      <c r="E3" s="11">
        <f>AVERAGEIF(IMDB_Movies!$A$2:$A$3790,'4.Director Analysis'!C3,IMDB_Movies!$I$2:$I$3790)</f>
        <v>6.985714286</v>
      </c>
      <c r="F3" s="11">
        <f t="shared" si="2"/>
        <v>0.722</v>
      </c>
      <c r="I3" s="33" t="s">
        <v>0</v>
      </c>
      <c r="J3" s="33" t="s">
        <v>22</v>
      </c>
      <c r="K3" s="33" t="s">
        <v>6391</v>
      </c>
      <c r="L3" s="33" t="s">
        <v>6392</v>
      </c>
    </row>
    <row r="4" ht="14.25" customHeight="1">
      <c r="A4" s="36" t="s">
        <v>18</v>
      </c>
      <c r="C4" s="11" t="s">
        <v>18</v>
      </c>
      <c r="D4" s="11">
        <f t="shared" si="1"/>
        <v>7</v>
      </c>
      <c r="E4" s="11">
        <f>AVERAGEIF(IMDB_Movies!$A$2:$A$3790,'4.Director Analysis'!C4,IMDB_Movies!$I$2:$I$3790)</f>
        <v>7.457142857</v>
      </c>
      <c r="F4" s="11">
        <f t="shared" si="2"/>
        <v>0.892</v>
      </c>
      <c r="I4" s="11" t="s">
        <v>4732</v>
      </c>
      <c r="J4" s="11">
        <v>1.0</v>
      </c>
      <c r="K4" s="38">
        <v>8.6</v>
      </c>
      <c r="L4" s="39">
        <v>0.998</v>
      </c>
    </row>
    <row r="5" ht="14.25" customHeight="1">
      <c r="A5" s="37" t="s">
        <v>36</v>
      </c>
      <c r="C5" s="11" t="s">
        <v>36</v>
      </c>
      <c r="D5" s="11">
        <f t="shared" si="1"/>
        <v>8</v>
      </c>
      <c r="E5" s="11">
        <f>AVERAGEIF(IMDB_Movies!$A$2:$A$3790,'4.Director Analysis'!C5,IMDB_Movies!$I$2:$I$3790)</f>
        <v>8.425</v>
      </c>
      <c r="F5" s="11">
        <f t="shared" si="2"/>
        <v>0.995</v>
      </c>
      <c r="I5" s="11" t="s">
        <v>5922</v>
      </c>
      <c r="J5" s="11">
        <v>1.0</v>
      </c>
      <c r="K5" s="38">
        <v>8.6</v>
      </c>
      <c r="L5" s="39">
        <v>0.998</v>
      </c>
    </row>
    <row r="6" ht="14.25" customHeight="1">
      <c r="A6" s="36" t="s">
        <v>40</v>
      </c>
      <c r="C6" s="11" t="s">
        <v>40</v>
      </c>
      <c r="D6" s="11">
        <f t="shared" si="1"/>
        <v>3</v>
      </c>
      <c r="E6" s="11">
        <f>AVERAGEIF(IMDB_Movies!$A$2:$A$3790,'4.Director Analysis'!C6,IMDB_Movies!$I$2:$I$3790)</f>
        <v>7.733333333</v>
      </c>
      <c r="F6" s="11">
        <f t="shared" si="2"/>
        <v>0.954</v>
      </c>
      <c r="I6" s="11" t="s">
        <v>3554</v>
      </c>
      <c r="J6" s="11">
        <v>1.0</v>
      </c>
      <c r="K6" s="11">
        <v>8.5</v>
      </c>
      <c r="L6" s="11">
        <v>0.996</v>
      </c>
    </row>
    <row r="7" ht="14.25" customHeight="1">
      <c r="A7" s="37" t="s">
        <v>45</v>
      </c>
      <c r="C7" s="11" t="s">
        <v>45</v>
      </c>
      <c r="D7" s="11">
        <f t="shared" si="1"/>
        <v>10</v>
      </c>
      <c r="E7" s="11">
        <f>AVERAGEIF(IMDB_Movies!$A$2:$A$3790,'4.Director Analysis'!C7,IMDB_Movies!$I$2:$I$3790)</f>
        <v>6.96</v>
      </c>
      <c r="F7" s="11">
        <f t="shared" si="2"/>
        <v>0.718</v>
      </c>
      <c r="I7" s="11" t="s">
        <v>5516</v>
      </c>
      <c r="J7" s="11">
        <v>1.0</v>
      </c>
      <c r="K7" s="11">
        <v>8.5</v>
      </c>
      <c r="L7" s="11">
        <v>0.996</v>
      </c>
    </row>
    <row r="8" ht="14.25" customHeight="1">
      <c r="A8" s="36" t="s">
        <v>50</v>
      </c>
      <c r="C8" s="11" t="s">
        <v>50</v>
      </c>
      <c r="D8" s="11">
        <f t="shared" si="1"/>
        <v>1</v>
      </c>
      <c r="E8" s="11">
        <f>AVERAGEIF(IMDB_Movies!$A$2:$A$3790,'4.Director Analysis'!C8,IMDB_Movies!$I$2:$I$3790)</f>
        <v>7.8</v>
      </c>
      <c r="F8" s="11">
        <f t="shared" si="2"/>
        <v>0.958</v>
      </c>
      <c r="I8" s="11" t="s">
        <v>5605</v>
      </c>
      <c r="J8" s="11">
        <v>1.0</v>
      </c>
      <c r="K8" s="11">
        <v>8.5</v>
      </c>
      <c r="L8" s="11">
        <v>0.996</v>
      </c>
    </row>
    <row r="9" ht="14.25" customHeight="1">
      <c r="A9" s="37" t="s">
        <v>55</v>
      </c>
      <c r="C9" s="11" t="s">
        <v>55</v>
      </c>
      <c r="D9" s="11">
        <f t="shared" si="1"/>
        <v>3</v>
      </c>
      <c r="E9" s="11">
        <f>AVERAGEIF(IMDB_Movies!$A$2:$A$3790,'4.Director Analysis'!C9,IMDB_Movies!$I$2:$I$3790)</f>
        <v>7.866666667</v>
      </c>
      <c r="F9" s="11">
        <f t="shared" si="2"/>
        <v>0.969</v>
      </c>
      <c r="I9" s="11" t="s">
        <v>6309</v>
      </c>
      <c r="J9" s="11">
        <v>1.0</v>
      </c>
      <c r="K9" s="11">
        <v>8.5</v>
      </c>
      <c r="L9" s="11">
        <v>0.996</v>
      </c>
    </row>
    <row r="10" ht="14.25" customHeight="1">
      <c r="A10" s="36" t="s">
        <v>59</v>
      </c>
      <c r="C10" s="11" t="s">
        <v>59</v>
      </c>
      <c r="D10" s="11">
        <f t="shared" si="1"/>
        <v>3</v>
      </c>
      <c r="E10" s="11">
        <f>AVERAGEIF(IMDB_Movies!$A$2:$A$3790,'4.Director Analysis'!C10,IMDB_Movies!$I$2:$I$3790)</f>
        <v>7.2</v>
      </c>
      <c r="F10" s="11">
        <f t="shared" si="2"/>
        <v>0.812</v>
      </c>
      <c r="I10" s="11" t="s">
        <v>2864</v>
      </c>
      <c r="J10" s="11">
        <v>3.0</v>
      </c>
      <c r="K10" s="11">
        <v>8.433333333333334</v>
      </c>
      <c r="L10" s="11">
        <v>0.996</v>
      </c>
    </row>
    <row r="11" ht="14.25" customHeight="1">
      <c r="A11" s="37" t="s">
        <v>64</v>
      </c>
      <c r="C11" s="11" t="s">
        <v>64</v>
      </c>
      <c r="D11" s="11">
        <f t="shared" si="1"/>
        <v>7</v>
      </c>
      <c r="E11" s="11">
        <f>AVERAGEIF(IMDB_Movies!$A$2:$A$3790,'4.Director Analysis'!C11,IMDB_Movies!$I$2:$I$3790)</f>
        <v>7.142857143</v>
      </c>
      <c r="F11" s="11">
        <f t="shared" si="2"/>
        <v>0.805</v>
      </c>
      <c r="I11" s="11" t="s">
        <v>36</v>
      </c>
      <c r="J11" s="11">
        <v>8.0</v>
      </c>
      <c r="K11" s="11">
        <v>8.425</v>
      </c>
      <c r="L11" s="11">
        <v>0.995</v>
      </c>
    </row>
    <row r="12" ht="14.25" customHeight="1">
      <c r="A12" s="36" t="s">
        <v>68</v>
      </c>
      <c r="C12" s="11" t="s">
        <v>68</v>
      </c>
      <c r="D12" s="11">
        <f t="shared" si="1"/>
        <v>8</v>
      </c>
      <c r="E12" s="11">
        <f>AVERAGEIF(IMDB_Movies!$A$2:$A$3790,'4.Director Analysis'!C12,IMDB_Movies!$I$2:$I$3790)</f>
        <v>7.2875</v>
      </c>
      <c r="F12" s="11">
        <f t="shared" si="2"/>
        <v>0.849</v>
      </c>
      <c r="I12" s="11" t="s">
        <v>2321</v>
      </c>
      <c r="J12" s="11">
        <v>1.0</v>
      </c>
      <c r="K12" s="11">
        <v>8.4</v>
      </c>
      <c r="L12" s="11">
        <v>0.993</v>
      </c>
    </row>
    <row r="13" ht="14.25" customHeight="1">
      <c r="A13" s="37" t="s">
        <v>72</v>
      </c>
      <c r="C13" s="11" t="s">
        <v>72</v>
      </c>
      <c r="D13" s="11">
        <f t="shared" si="1"/>
        <v>7</v>
      </c>
      <c r="E13" s="11">
        <f>AVERAGEIF(IMDB_Movies!$A$2:$A$3790,'4.Director Analysis'!C13,IMDB_Movies!$I$2:$I$3790)</f>
        <v>7.228571429</v>
      </c>
      <c r="F13" s="11">
        <f t="shared" si="2"/>
        <v>0.842</v>
      </c>
      <c r="I13" s="11" t="s">
        <v>2606</v>
      </c>
      <c r="J13" s="11">
        <v>1.0</v>
      </c>
      <c r="K13" s="11">
        <v>8.4</v>
      </c>
      <c r="L13" s="11">
        <v>0.993</v>
      </c>
    </row>
    <row r="14" ht="14.25" customHeight="1">
      <c r="A14" s="36" t="s">
        <v>15</v>
      </c>
      <c r="C14" s="11" t="s">
        <v>86</v>
      </c>
      <c r="D14" s="11">
        <f t="shared" si="1"/>
        <v>4</v>
      </c>
      <c r="E14" s="11">
        <f>AVERAGEIF(IMDB_Movies!$A$2:$A$3790,'4.Director Analysis'!C14,IMDB_Movies!$I$2:$I$3790)</f>
        <v>7.15</v>
      </c>
      <c r="F14" s="11">
        <f t="shared" si="2"/>
        <v>0.805</v>
      </c>
      <c r="I14" s="11" t="s">
        <v>6106</v>
      </c>
      <c r="J14" s="11">
        <v>1.0</v>
      </c>
      <c r="K14" s="11">
        <v>8.4</v>
      </c>
      <c r="L14" s="11">
        <v>0.993</v>
      </c>
    </row>
    <row r="15" ht="14.25" customHeight="1">
      <c r="A15" s="37" t="s">
        <v>15</v>
      </c>
      <c r="C15" s="11" t="s">
        <v>94</v>
      </c>
      <c r="D15" s="11">
        <f t="shared" si="1"/>
        <v>5</v>
      </c>
      <c r="E15" s="11">
        <f>AVERAGEIF(IMDB_Movies!$A$2:$A$3790,'4.Director Analysis'!C15,IMDB_Movies!$I$2:$I$3790)</f>
        <v>6.6</v>
      </c>
      <c r="F15" s="11">
        <f t="shared" si="2"/>
        <v>0.554</v>
      </c>
      <c r="I15" s="11" t="s">
        <v>6188</v>
      </c>
      <c r="J15" s="11">
        <v>1.0</v>
      </c>
      <c r="K15" s="11">
        <v>8.4</v>
      </c>
      <c r="L15" s="11">
        <v>0.993</v>
      </c>
    </row>
    <row r="16" ht="14.25" customHeight="1">
      <c r="A16" s="36" t="s">
        <v>64</v>
      </c>
      <c r="C16" s="11" t="s">
        <v>98</v>
      </c>
      <c r="D16" s="11">
        <f t="shared" si="1"/>
        <v>7</v>
      </c>
      <c r="E16" s="11">
        <f>AVERAGEIF(IMDB_Movies!$A$2:$A$3790,'4.Director Analysis'!C16,IMDB_Movies!$I$2:$I$3790)</f>
        <v>6.457142857</v>
      </c>
      <c r="F16" s="11">
        <f t="shared" si="2"/>
        <v>0.5</v>
      </c>
    </row>
    <row r="17" ht="14.25" customHeight="1">
      <c r="A17" s="37" t="s">
        <v>86</v>
      </c>
      <c r="C17" s="11" t="s">
        <v>103</v>
      </c>
      <c r="D17" s="11">
        <f t="shared" si="1"/>
        <v>9</v>
      </c>
      <c r="E17" s="11">
        <f>AVERAGEIF(IMDB_Movies!$A$2:$A$3790,'4.Director Analysis'!C17,IMDB_Movies!$I$2:$I$3790)</f>
        <v>7.888888889</v>
      </c>
      <c r="F17" s="11">
        <f t="shared" si="2"/>
        <v>0.97</v>
      </c>
    </row>
    <row r="18" ht="14.25" customHeight="1">
      <c r="A18" s="36" t="s">
        <v>55</v>
      </c>
      <c r="C18" s="11" t="s">
        <v>108</v>
      </c>
      <c r="D18" s="11">
        <f t="shared" si="1"/>
        <v>3</v>
      </c>
      <c r="E18" s="11">
        <f>AVERAGEIF(IMDB_Movies!$A$2:$A$3790,'4.Director Analysis'!C18,IMDB_Movies!$I$2:$I$3790)</f>
        <v>7.133333333</v>
      </c>
      <c r="F18" s="11">
        <f t="shared" si="2"/>
        <v>0.801</v>
      </c>
    </row>
    <row r="19" ht="14.25" customHeight="1">
      <c r="A19" s="37" t="s">
        <v>94</v>
      </c>
      <c r="C19" s="11" t="s">
        <v>112</v>
      </c>
      <c r="D19" s="11">
        <f t="shared" si="1"/>
        <v>16</v>
      </c>
      <c r="E19" s="11">
        <f>AVERAGEIF(IMDB_Movies!$A$2:$A$3790,'4.Director Analysis'!C19,IMDB_Movies!$I$2:$I$3790)</f>
        <v>7.13125</v>
      </c>
      <c r="F19" s="11">
        <f t="shared" si="2"/>
        <v>0.801</v>
      </c>
    </row>
    <row r="20" ht="14.25" customHeight="1">
      <c r="A20" s="36" t="s">
        <v>98</v>
      </c>
      <c r="C20" s="11" t="s">
        <v>120</v>
      </c>
      <c r="D20" s="11">
        <f t="shared" si="1"/>
        <v>5</v>
      </c>
      <c r="E20" s="11">
        <f>AVERAGEIF(IMDB_Movies!$A$2:$A$3790,'4.Director Analysis'!C20,IMDB_Movies!$I$2:$I$3790)</f>
        <v>6.08</v>
      </c>
      <c r="F20" s="11">
        <f t="shared" si="2"/>
        <v>0.349</v>
      </c>
    </row>
    <row r="21" ht="14.25" customHeight="1">
      <c r="A21" s="37" t="s">
        <v>103</v>
      </c>
      <c r="C21" s="11" t="s">
        <v>133</v>
      </c>
      <c r="D21" s="11">
        <f t="shared" si="1"/>
        <v>4</v>
      </c>
      <c r="E21" s="11">
        <f>AVERAGEIF(IMDB_Movies!$A$2:$A$3790,'4.Director Analysis'!C21,IMDB_Movies!$I$2:$I$3790)</f>
        <v>7</v>
      </c>
      <c r="F21" s="11">
        <f t="shared" si="2"/>
        <v>0.724</v>
      </c>
    </row>
    <row r="22" ht="14.25" customHeight="1">
      <c r="A22" s="36" t="s">
        <v>108</v>
      </c>
      <c r="C22" s="11" t="s">
        <v>136</v>
      </c>
      <c r="D22" s="11">
        <f t="shared" si="1"/>
        <v>6</v>
      </c>
      <c r="E22" s="11">
        <f>AVERAGEIF(IMDB_Movies!$A$2:$A$3790,'4.Director Analysis'!C22,IMDB_Movies!$I$2:$I$3790)</f>
        <v>6.666666667</v>
      </c>
      <c r="F22" s="11">
        <f t="shared" si="2"/>
        <v>0.593</v>
      </c>
    </row>
    <row r="23" ht="14.25" customHeight="1">
      <c r="A23" s="37" t="s">
        <v>112</v>
      </c>
      <c r="C23" s="11" t="s">
        <v>140</v>
      </c>
      <c r="D23" s="11">
        <f t="shared" si="1"/>
        <v>2</v>
      </c>
      <c r="E23" s="11">
        <f>AVERAGEIF(IMDB_Movies!$A$2:$A$3790,'4.Director Analysis'!C23,IMDB_Movies!$I$2:$I$3790)</f>
        <v>7</v>
      </c>
      <c r="F23" s="11">
        <f t="shared" si="2"/>
        <v>0.724</v>
      </c>
    </row>
    <row r="24" ht="14.25" customHeight="1">
      <c r="A24" s="36" t="s">
        <v>103</v>
      </c>
      <c r="C24" s="11" t="s">
        <v>148</v>
      </c>
      <c r="D24" s="11">
        <f t="shared" si="1"/>
        <v>2</v>
      </c>
      <c r="E24" s="11">
        <f>AVERAGEIF(IMDB_Movies!$A$2:$A$3790,'4.Director Analysis'!C24,IMDB_Movies!$I$2:$I$3790)</f>
        <v>7.4</v>
      </c>
      <c r="F24" s="11">
        <f t="shared" si="2"/>
        <v>0.876</v>
      </c>
    </row>
    <row r="25" ht="14.25" customHeight="1">
      <c r="A25" s="37" t="s">
        <v>120</v>
      </c>
      <c r="C25" s="11" t="s">
        <v>151</v>
      </c>
      <c r="D25" s="11">
        <f t="shared" si="1"/>
        <v>14</v>
      </c>
      <c r="E25" s="11">
        <f>AVERAGEIF(IMDB_Movies!$A$2:$A$3790,'4.Director Analysis'!C25,IMDB_Movies!$I$2:$I$3790)</f>
        <v>7.05</v>
      </c>
      <c r="F25" s="11">
        <f t="shared" si="2"/>
        <v>0.766</v>
      </c>
    </row>
    <row r="26" ht="14.25" customHeight="1">
      <c r="A26" s="36" t="s">
        <v>103</v>
      </c>
      <c r="C26" s="11" t="s">
        <v>154</v>
      </c>
      <c r="D26" s="11">
        <f t="shared" si="1"/>
        <v>9</v>
      </c>
      <c r="E26" s="11">
        <f>AVERAGEIF(IMDB_Movies!$A$2:$A$3790,'4.Director Analysis'!C26,IMDB_Movies!$I$2:$I$3790)</f>
        <v>6.455555556</v>
      </c>
      <c r="F26" s="11">
        <f t="shared" si="2"/>
        <v>0.5</v>
      </c>
    </row>
    <row r="27" ht="14.25" customHeight="1">
      <c r="A27" s="37" t="s">
        <v>10</v>
      </c>
      <c r="C27" s="11" t="s">
        <v>158</v>
      </c>
      <c r="D27" s="11">
        <f t="shared" si="1"/>
        <v>1</v>
      </c>
      <c r="E27" s="11">
        <f>AVERAGEIF(IMDB_Movies!$A$2:$A$3790,'4.Director Analysis'!C27,IMDB_Movies!$I$2:$I$3790)</f>
        <v>7.3</v>
      </c>
      <c r="F27" s="11">
        <f t="shared" si="2"/>
        <v>0.85</v>
      </c>
    </row>
    <row r="28" ht="14.25" customHeight="1">
      <c r="A28" s="36" t="s">
        <v>133</v>
      </c>
      <c r="C28" s="11" t="s">
        <v>162</v>
      </c>
      <c r="D28" s="11">
        <f t="shared" si="1"/>
        <v>12</v>
      </c>
      <c r="E28" s="11">
        <f>AVERAGEIF(IMDB_Movies!$A$2:$A$3790,'4.Director Analysis'!C28,IMDB_Movies!$I$2:$I$3790)</f>
        <v>6.616666667</v>
      </c>
      <c r="F28" s="11">
        <f t="shared" si="2"/>
        <v>0.584</v>
      </c>
    </row>
    <row r="29" ht="14.25" customHeight="1">
      <c r="A29" s="37" t="s">
        <v>136</v>
      </c>
      <c r="C29" s="11" t="s">
        <v>171</v>
      </c>
      <c r="D29" s="11">
        <f t="shared" si="1"/>
        <v>2</v>
      </c>
      <c r="E29" s="11">
        <f>AVERAGEIF(IMDB_Movies!$A$2:$A$3790,'4.Director Analysis'!C29,IMDB_Movies!$I$2:$I$3790)</f>
        <v>6.9</v>
      </c>
      <c r="F29" s="11">
        <f t="shared" si="2"/>
        <v>0.682</v>
      </c>
    </row>
    <row r="30" ht="14.25" customHeight="1">
      <c r="A30" s="36" t="s">
        <v>140</v>
      </c>
      <c r="C30" s="11" t="s">
        <v>174</v>
      </c>
      <c r="D30" s="11">
        <f t="shared" si="1"/>
        <v>5</v>
      </c>
      <c r="E30" s="11">
        <f>AVERAGEIF(IMDB_Movies!$A$2:$A$3790,'4.Director Analysis'!C30,IMDB_Movies!$I$2:$I$3790)</f>
        <v>7.38</v>
      </c>
      <c r="F30" s="11">
        <f t="shared" si="2"/>
        <v>0.874</v>
      </c>
    </row>
    <row r="31" ht="14.25" customHeight="1">
      <c r="A31" s="37" t="s">
        <v>18</v>
      </c>
      <c r="C31" s="11" t="s">
        <v>178</v>
      </c>
      <c r="D31" s="11">
        <f t="shared" si="1"/>
        <v>8</v>
      </c>
      <c r="E31" s="11">
        <f>AVERAGEIF(IMDB_Movies!$A$2:$A$3790,'4.Director Analysis'!C31,IMDB_Movies!$I$2:$I$3790)</f>
        <v>6.55</v>
      </c>
      <c r="F31" s="11">
        <f t="shared" si="2"/>
        <v>0.547</v>
      </c>
    </row>
    <row r="32" ht="14.25" customHeight="1">
      <c r="A32" s="36" t="s">
        <v>45</v>
      </c>
      <c r="C32" s="11" t="s">
        <v>180</v>
      </c>
      <c r="D32" s="11">
        <f t="shared" si="1"/>
        <v>1</v>
      </c>
      <c r="E32" s="11">
        <f>AVERAGEIF(IMDB_Movies!$A$2:$A$3790,'4.Director Analysis'!C32,IMDB_Movies!$I$2:$I$3790)</f>
        <v>8.3</v>
      </c>
      <c r="F32" s="11">
        <f t="shared" si="2"/>
        <v>0.991</v>
      </c>
    </row>
    <row r="33" ht="14.25" customHeight="1">
      <c r="A33" s="37" t="s">
        <v>148</v>
      </c>
      <c r="C33" s="11" t="s">
        <v>182</v>
      </c>
      <c r="D33" s="11">
        <f t="shared" si="1"/>
        <v>6</v>
      </c>
      <c r="E33" s="11">
        <f>AVERAGEIF(IMDB_Movies!$A$2:$A$3790,'4.Director Analysis'!C33,IMDB_Movies!$I$2:$I$3790)</f>
        <v>6.083333333</v>
      </c>
      <c r="F33" s="11">
        <f t="shared" si="2"/>
        <v>0.349</v>
      </c>
    </row>
    <row r="34" ht="14.25" customHeight="1">
      <c r="A34" s="36" t="s">
        <v>151</v>
      </c>
      <c r="C34" s="11" t="s">
        <v>184</v>
      </c>
      <c r="D34" s="11">
        <f t="shared" si="1"/>
        <v>7</v>
      </c>
      <c r="E34" s="11">
        <f>AVERAGEIF(IMDB_Movies!$A$2:$A$3790,'4.Director Analysis'!C34,IMDB_Movies!$I$2:$I$3790)</f>
        <v>7.2</v>
      </c>
      <c r="F34" s="11">
        <f t="shared" si="2"/>
        <v>0.812</v>
      </c>
    </row>
    <row r="35" ht="14.25" customHeight="1">
      <c r="A35" s="37" t="s">
        <v>154</v>
      </c>
      <c r="C35" s="11" t="s">
        <v>190</v>
      </c>
      <c r="D35" s="11">
        <f t="shared" si="1"/>
        <v>4</v>
      </c>
      <c r="E35" s="11">
        <f>AVERAGEIF(IMDB_Movies!$A$2:$A$3790,'4.Director Analysis'!C35,IMDB_Movies!$I$2:$I$3790)</f>
        <v>7.45</v>
      </c>
      <c r="F35" s="11">
        <f t="shared" si="2"/>
        <v>0.889</v>
      </c>
    </row>
    <row r="36" ht="14.25" customHeight="1">
      <c r="A36" s="36" t="s">
        <v>158</v>
      </c>
      <c r="C36" s="11" t="s">
        <v>195</v>
      </c>
      <c r="D36" s="11">
        <f t="shared" si="1"/>
        <v>4</v>
      </c>
      <c r="E36" s="11">
        <f>AVERAGEIF(IMDB_Movies!$A$2:$A$3790,'4.Director Analysis'!C36,IMDB_Movies!$I$2:$I$3790)</f>
        <v>7.075</v>
      </c>
      <c r="F36" s="11">
        <f t="shared" si="2"/>
        <v>0.771</v>
      </c>
    </row>
    <row r="37" ht="14.25" customHeight="1">
      <c r="A37" s="37" t="s">
        <v>162</v>
      </c>
      <c r="C37" s="11" t="s">
        <v>197</v>
      </c>
      <c r="D37" s="11">
        <f t="shared" si="1"/>
        <v>7</v>
      </c>
      <c r="E37" s="11">
        <f>AVERAGEIF(IMDB_Movies!$A$2:$A$3790,'4.Director Analysis'!C37,IMDB_Movies!$I$2:$I$3790)</f>
        <v>6.842857143</v>
      </c>
      <c r="F37" s="11">
        <f t="shared" si="2"/>
        <v>0.669</v>
      </c>
    </row>
    <row r="38" ht="14.25" customHeight="1">
      <c r="A38" s="36" t="s">
        <v>162</v>
      </c>
      <c r="C38" s="11" t="s">
        <v>199</v>
      </c>
      <c r="D38" s="11">
        <f t="shared" si="1"/>
        <v>5</v>
      </c>
      <c r="E38" s="11">
        <f>AVERAGEIF(IMDB_Movies!$A$2:$A$3790,'4.Director Analysis'!C38,IMDB_Movies!$I$2:$I$3790)</f>
        <v>7.14</v>
      </c>
      <c r="F38" s="11">
        <f t="shared" si="2"/>
        <v>0.804</v>
      </c>
    </row>
    <row r="39" ht="14.25" customHeight="1">
      <c r="A39" s="37" t="s">
        <v>45</v>
      </c>
      <c r="C39" s="11" t="s">
        <v>203</v>
      </c>
      <c r="D39" s="11">
        <f t="shared" si="1"/>
        <v>25</v>
      </c>
      <c r="E39" s="11">
        <f>AVERAGEIF(IMDB_Movies!$A$2:$A$3790,'4.Director Analysis'!C39,IMDB_Movies!$I$2:$I$3790)</f>
        <v>7.544</v>
      </c>
      <c r="F39" s="11">
        <f t="shared" si="2"/>
        <v>0.909</v>
      </c>
    </row>
    <row r="40" ht="14.25" customHeight="1">
      <c r="A40" s="36" t="s">
        <v>108</v>
      </c>
      <c r="C40" s="11" t="s">
        <v>206</v>
      </c>
      <c r="D40" s="11">
        <f t="shared" si="1"/>
        <v>1</v>
      </c>
      <c r="E40" s="11">
        <f>AVERAGEIF(IMDB_Movies!$A$2:$A$3790,'4.Director Analysis'!C40,IMDB_Movies!$I$2:$I$3790)</f>
        <v>7.2</v>
      </c>
      <c r="F40" s="11">
        <f t="shared" si="2"/>
        <v>0.812</v>
      </c>
    </row>
    <row r="41" ht="14.25" customHeight="1">
      <c r="A41" s="37" t="s">
        <v>171</v>
      </c>
      <c r="C41" s="11" t="s">
        <v>208</v>
      </c>
      <c r="D41" s="11">
        <f t="shared" si="1"/>
        <v>5</v>
      </c>
      <c r="E41" s="11">
        <f>AVERAGEIF(IMDB_Movies!$A$2:$A$3790,'4.Director Analysis'!C41,IMDB_Movies!$I$2:$I$3790)</f>
        <v>6.84</v>
      </c>
      <c r="F41" s="11">
        <f t="shared" si="2"/>
        <v>0.667</v>
      </c>
    </row>
    <row r="42" ht="14.25" customHeight="1">
      <c r="A42" s="36" t="s">
        <v>174</v>
      </c>
      <c r="C42" s="11" t="s">
        <v>214</v>
      </c>
      <c r="D42" s="11">
        <f t="shared" si="1"/>
        <v>8</v>
      </c>
      <c r="E42" s="11">
        <f>AVERAGEIF(IMDB_Movies!$A$2:$A$3790,'4.Director Analysis'!C42,IMDB_Movies!$I$2:$I$3790)</f>
        <v>6.1875</v>
      </c>
      <c r="F42" s="11">
        <f t="shared" si="2"/>
        <v>0.389</v>
      </c>
    </row>
    <row r="43" ht="14.25" customHeight="1">
      <c r="A43" s="37" t="s">
        <v>178</v>
      </c>
      <c r="C43" s="11" t="s">
        <v>216</v>
      </c>
      <c r="D43" s="11">
        <f t="shared" si="1"/>
        <v>13</v>
      </c>
      <c r="E43" s="11">
        <f>AVERAGEIF(IMDB_Movies!$A$2:$A$3790,'4.Director Analysis'!C43,IMDB_Movies!$I$2:$I$3790)</f>
        <v>7.307692308</v>
      </c>
      <c r="F43" s="11">
        <f t="shared" si="2"/>
        <v>0.869</v>
      </c>
    </row>
    <row r="44" ht="14.25" customHeight="1">
      <c r="A44" s="36" t="s">
        <v>180</v>
      </c>
      <c r="C44" s="11" t="s">
        <v>219</v>
      </c>
      <c r="D44" s="11">
        <f t="shared" si="1"/>
        <v>6</v>
      </c>
      <c r="E44" s="11">
        <f>AVERAGEIF(IMDB_Movies!$A$2:$A$3790,'4.Director Analysis'!C44,IMDB_Movies!$I$2:$I$3790)</f>
        <v>6.916666667</v>
      </c>
      <c r="F44" s="11">
        <f t="shared" si="2"/>
        <v>0.708</v>
      </c>
    </row>
    <row r="45" ht="14.25" customHeight="1">
      <c r="A45" s="37" t="s">
        <v>182</v>
      </c>
      <c r="C45" s="11" t="s">
        <v>226</v>
      </c>
      <c r="D45" s="11">
        <f t="shared" si="1"/>
        <v>3</v>
      </c>
      <c r="E45" s="11">
        <f>AVERAGEIF(IMDB_Movies!$A$2:$A$3790,'4.Director Analysis'!C45,IMDB_Movies!$I$2:$I$3790)</f>
        <v>8.233333333</v>
      </c>
      <c r="F45" s="11">
        <f t="shared" si="2"/>
        <v>0.99</v>
      </c>
    </row>
    <row r="46" ht="14.25" customHeight="1">
      <c r="A46" s="36" t="s">
        <v>184</v>
      </c>
      <c r="C46" s="11" t="s">
        <v>229</v>
      </c>
      <c r="D46" s="11">
        <f t="shared" si="1"/>
        <v>3</v>
      </c>
      <c r="E46" s="11">
        <f>AVERAGEIF(IMDB_Movies!$A$2:$A$3790,'4.Director Analysis'!C46,IMDB_Movies!$I$2:$I$3790)</f>
        <v>5.933333333</v>
      </c>
      <c r="F46" s="11">
        <f t="shared" si="2"/>
        <v>0.301</v>
      </c>
    </row>
    <row r="47" ht="14.25" customHeight="1">
      <c r="A47" s="37" t="s">
        <v>72</v>
      </c>
      <c r="C47" s="11" t="s">
        <v>232</v>
      </c>
      <c r="D47" s="11">
        <f t="shared" si="1"/>
        <v>6</v>
      </c>
      <c r="E47" s="11">
        <f>AVERAGEIF(IMDB_Movies!$A$2:$A$3790,'4.Director Analysis'!C47,IMDB_Movies!$I$2:$I$3790)</f>
        <v>7.016666667</v>
      </c>
      <c r="F47" s="11">
        <f t="shared" si="2"/>
        <v>0.762</v>
      </c>
    </row>
    <row r="48" ht="14.25" customHeight="1">
      <c r="A48" s="36" t="s">
        <v>68</v>
      </c>
      <c r="C48" s="11" t="s">
        <v>234</v>
      </c>
      <c r="D48" s="11">
        <f t="shared" si="1"/>
        <v>16</v>
      </c>
      <c r="E48" s="11">
        <f>AVERAGEIF(IMDB_Movies!$A$2:$A$3790,'4.Director Analysis'!C48,IMDB_Movies!$I$2:$I$3790)</f>
        <v>7.675</v>
      </c>
      <c r="F48" s="11">
        <f t="shared" si="2"/>
        <v>0.939</v>
      </c>
    </row>
    <row r="49" ht="14.25" customHeight="1">
      <c r="A49" s="37" t="s">
        <v>190</v>
      </c>
      <c r="C49" s="11" t="s">
        <v>239</v>
      </c>
      <c r="D49" s="11">
        <f t="shared" si="1"/>
        <v>9</v>
      </c>
      <c r="E49" s="11">
        <f>AVERAGEIF(IMDB_Movies!$A$2:$A$3790,'4.Director Analysis'!C49,IMDB_Movies!$I$2:$I$3790)</f>
        <v>5.577777778</v>
      </c>
      <c r="F49" s="11">
        <f t="shared" si="2"/>
        <v>0.197</v>
      </c>
    </row>
    <row r="50" ht="14.25" customHeight="1">
      <c r="A50" s="36" t="s">
        <v>68</v>
      </c>
      <c r="C50" s="11" t="s">
        <v>242</v>
      </c>
      <c r="D50" s="11">
        <f t="shared" si="1"/>
        <v>6</v>
      </c>
      <c r="E50" s="11">
        <f>AVERAGEIF(IMDB_Movies!$A$2:$A$3790,'4.Director Analysis'!C50,IMDB_Movies!$I$2:$I$3790)</f>
        <v>6.95</v>
      </c>
      <c r="F50" s="11">
        <f t="shared" si="2"/>
        <v>0.716</v>
      </c>
    </row>
    <row r="51" ht="14.25" customHeight="1">
      <c r="A51" s="37" t="s">
        <v>195</v>
      </c>
      <c r="C51" s="11" t="s">
        <v>245</v>
      </c>
      <c r="D51" s="11">
        <f t="shared" si="1"/>
        <v>7</v>
      </c>
      <c r="E51" s="11">
        <f>AVERAGEIF(IMDB_Movies!$A$2:$A$3790,'4.Director Analysis'!C51,IMDB_Movies!$I$2:$I$3790)</f>
        <v>6.314285714</v>
      </c>
      <c r="F51" s="11">
        <f t="shared" si="2"/>
        <v>0.452</v>
      </c>
    </row>
    <row r="52" ht="14.25" customHeight="1">
      <c r="A52" s="36" t="s">
        <v>197</v>
      </c>
      <c r="C52" s="11" t="s">
        <v>248</v>
      </c>
      <c r="D52" s="11">
        <f t="shared" si="1"/>
        <v>7</v>
      </c>
      <c r="E52" s="11">
        <f>AVERAGEIF(IMDB_Movies!$A$2:$A$3790,'4.Director Analysis'!C52,IMDB_Movies!$I$2:$I$3790)</f>
        <v>7.128571429</v>
      </c>
      <c r="F52" s="11">
        <f t="shared" si="2"/>
        <v>0.8</v>
      </c>
    </row>
    <row r="53" ht="14.25" customHeight="1">
      <c r="A53" s="37" t="s">
        <v>199</v>
      </c>
      <c r="C53" s="11" t="s">
        <v>250</v>
      </c>
      <c r="D53" s="11">
        <f t="shared" si="1"/>
        <v>5</v>
      </c>
      <c r="E53" s="11">
        <f>AVERAGEIF(IMDB_Movies!$A$2:$A$3790,'4.Director Analysis'!C53,IMDB_Movies!$I$2:$I$3790)</f>
        <v>6.68</v>
      </c>
      <c r="F53" s="11">
        <f t="shared" si="2"/>
        <v>0.599</v>
      </c>
    </row>
    <row r="54" ht="14.25" customHeight="1">
      <c r="A54" s="36" t="s">
        <v>162</v>
      </c>
      <c r="C54" s="11" t="s">
        <v>252</v>
      </c>
      <c r="D54" s="11">
        <f t="shared" si="1"/>
        <v>4</v>
      </c>
      <c r="E54" s="11">
        <f>AVERAGEIF(IMDB_Movies!$A$2:$A$3790,'4.Director Analysis'!C54,IMDB_Movies!$I$2:$I$3790)</f>
        <v>6.075</v>
      </c>
      <c r="F54" s="11">
        <f t="shared" si="2"/>
        <v>0.347</v>
      </c>
    </row>
    <row r="55" ht="14.25" customHeight="1">
      <c r="A55" s="37" t="s">
        <v>203</v>
      </c>
      <c r="C55" s="11" t="s">
        <v>259</v>
      </c>
      <c r="D55" s="11">
        <f t="shared" si="1"/>
        <v>1</v>
      </c>
      <c r="E55" s="11">
        <f>AVERAGEIF(IMDB_Movies!$A$2:$A$3790,'4.Director Analysis'!C55,IMDB_Movies!$I$2:$I$3790)</f>
        <v>6.1</v>
      </c>
      <c r="F55" s="11">
        <f t="shared" si="2"/>
        <v>0.351</v>
      </c>
    </row>
    <row r="56" ht="14.25" customHeight="1">
      <c r="A56" s="36" t="s">
        <v>206</v>
      </c>
      <c r="C56" s="11" t="s">
        <v>262</v>
      </c>
      <c r="D56" s="11">
        <f t="shared" si="1"/>
        <v>1</v>
      </c>
      <c r="E56" s="11">
        <f>AVERAGEIF(IMDB_Movies!$A$2:$A$3790,'4.Director Analysis'!C56,IMDB_Movies!$I$2:$I$3790)</f>
        <v>7</v>
      </c>
      <c r="F56" s="11">
        <f t="shared" si="2"/>
        <v>0.724</v>
      </c>
    </row>
    <row r="57" ht="14.25" customHeight="1">
      <c r="A57" s="37" t="s">
        <v>208</v>
      </c>
      <c r="C57" s="11" t="s">
        <v>265</v>
      </c>
      <c r="D57" s="11">
        <f t="shared" si="1"/>
        <v>3</v>
      </c>
      <c r="E57" s="11">
        <f>AVERAGEIF(IMDB_Movies!$A$2:$A$3790,'4.Director Analysis'!C57,IMDB_Movies!$I$2:$I$3790)</f>
        <v>7.266666667</v>
      </c>
      <c r="F57" s="11">
        <f t="shared" si="2"/>
        <v>0.848</v>
      </c>
    </row>
    <row r="58" ht="14.25" customHeight="1">
      <c r="A58" s="36" t="s">
        <v>40</v>
      </c>
      <c r="C58" s="11" t="s">
        <v>268</v>
      </c>
      <c r="D58" s="11">
        <f t="shared" si="1"/>
        <v>1</v>
      </c>
      <c r="E58" s="11">
        <f>AVERAGEIF(IMDB_Movies!$A$2:$A$3790,'4.Director Analysis'!C58,IMDB_Movies!$I$2:$I$3790)</f>
        <v>6.3</v>
      </c>
      <c r="F58" s="11">
        <f t="shared" si="2"/>
        <v>0.423</v>
      </c>
    </row>
    <row r="59" ht="14.25" customHeight="1">
      <c r="A59" s="37" t="s">
        <v>154</v>
      </c>
      <c r="C59" s="11" t="s">
        <v>271</v>
      </c>
      <c r="D59" s="11">
        <f t="shared" si="1"/>
        <v>4</v>
      </c>
      <c r="E59" s="11">
        <f>AVERAGEIF(IMDB_Movies!$A$2:$A$3790,'4.Director Analysis'!C59,IMDB_Movies!$I$2:$I$3790)</f>
        <v>5.675</v>
      </c>
      <c r="F59" s="11">
        <f t="shared" si="2"/>
        <v>0.228</v>
      </c>
    </row>
    <row r="60" ht="14.25" customHeight="1">
      <c r="A60" s="36" t="s">
        <v>214</v>
      </c>
      <c r="C60" s="11" t="s">
        <v>273</v>
      </c>
      <c r="D60" s="11">
        <f t="shared" si="1"/>
        <v>5</v>
      </c>
      <c r="E60" s="11">
        <f>AVERAGEIF(IMDB_Movies!$A$2:$A$3790,'4.Director Analysis'!C60,IMDB_Movies!$I$2:$I$3790)</f>
        <v>7.58</v>
      </c>
      <c r="F60" s="11">
        <f t="shared" si="2"/>
        <v>0.914</v>
      </c>
    </row>
    <row r="61" ht="14.25" customHeight="1">
      <c r="A61" s="37" t="s">
        <v>216</v>
      </c>
      <c r="C61" s="11" t="s">
        <v>276</v>
      </c>
      <c r="D61" s="11">
        <f t="shared" si="1"/>
        <v>1</v>
      </c>
      <c r="E61" s="11">
        <f>AVERAGEIF(IMDB_Movies!$A$2:$A$3790,'4.Director Analysis'!C61,IMDB_Movies!$I$2:$I$3790)</f>
        <v>7.9</v>
      </c>
      <c r="F61" s="11">
        <f t="shared" si="2"/>
        <v>0.97</v>
      </c>
    </row>
    <row r="62" ht="14.25" customHeight="1">
      <c r="A62" s="36" t="s">
        <v>219</v>
      </c>
      <c r="C62" s="11" t="s">
        <v>279</v>
      </c>
      <c r="D62" s="11">
        <f t="shared" si="1"/>
        <v>1</v>
      </c>
      <c r="E62" s="11">
        <f>AVERAGEIF(IMDB_Movies!$A$2:$A$3790,'4.Director Analysis'!C62,IMDB_Movies!$I$2:$I$3790)</f>
        <v>7.8</v>
      </c>
      <c r="F62" s="11">
        <f t="shared" si="2"/>
        <v>0.958</v>
      </c>
    </row>
    <row r="63" ht="14.25" customHeight="1">
      <c r="A63" s="37" t="s">
        <v>59</v>
      </c>
      <c r="C63" s="11" t="s">
        <v>285</v>
      </c>
      <c r="D63" s="11">
        <f t="shared" si="1"/>
        <v>3</v>
      </c>
      <c r="E63" s="11">
        <f>AVERAGEIF(IMDB_Movies!$A$2:$A$3790,'4.Director Analysis'!C63,IMDB_Movies!$I$2:$I$3790)</f>
        <v>7.766666667</v>
      </c>
      <c r="F63" s="11">
        <f t="shared" si="2"/>
        <v>0.958</v>
      </c>
    </row>
    <row r="64" ht="14.25" customHeight="1">
      <c r="A64" s="36" t="s">
        <v>86</v>
      </c>
      <c r="C64" s="11" t="s">
        <v>287</v>
      </c>
      <c r="D64" s="11">
        <f t="shared" si="1"/>
        <v>4</v>
      </c>
      <c r="E64" s="11">
        <f>AVERAGEIF(IMDB_Movies!$A$2:$A$3790,'4.Director Analysis'!C64,IMDB_Movies!$I$2:$I$3790)</f>
        <v>6.55</v>
      </c>
      <c r="F64" s="11">
        <f t="shared" si="2"/>
        <v>0.542</v>
      </c>
    </row>
    <row r="65" ht="14.25" customHeight="1">
      <c r="A65" s="37" t="s">
        <v>68</v>
      </c>
      <c r="C65" s="11" t="s">
        <v>290</v>
      </c>
      <c r="D65" s="11">
        <f t="shared" si="1"/>
        <v>3</v>
      </c>
      <c r="E65" s="11">
        <f>AVERAGEIF(IMDB_Movies!$A$2:$A$3790,'4.Director Analysis'!C65,IMDB_Movies!$I$2:$I$3790)</f>
        <v>7.133333333</v>
      </c>
      <c r="F65" s="11">
        <f t="shared" si="2"/>
        <v>0.801</v>
      </c>
    </row>
    <row r="66" ht="14.25" customHeight="1">
      <c r="A66" s="36" t="s">
        <v>36</v>
      </c>
      <c r="C66" s="11" t="s">
        <v>297</v>
      </c>
      <c r="D66" s="11">
        <f t="shared" si="1"/>
        <v>10</v>
      </c>
      <c r="E66" s="11">
        <f>AVERAGEIF(IMDB_Movies!$A$2:$A$3790,'4.Director Analysis'!C66,IMDB_Movies!$I$2:$I$3790)</f>
        <v>7.75</v>
      </c>
      <c r="F66" s="11">
        <f t="shared" si="2"/>
        <v>0.955</v>
      </c>
    </row>
    <row r="67" ht="14.25" customHeight="1">
      <c r="A67" s="37" t="s">
        <v>226</v>
      </c>
      <c r="C67" s="11" t="s">
        <v>300</v>
      </c>
      <c r="D67" s="11">
        <f t="shared" si="1"/>
        <v>4</v>
      </c>
      <c r="E67" s="11">
        <f>AVERAGEIF(IMDB_Movies!$A$2:$A$3790,'4.Director Analysis'!C67,IMDB_Movies!$I$2:$I$3790)</f>
        <v>7.65</v>
      </c>
      <c r="F67" s="11">
        <f t="shared" si="2"/>
        <v>0.933</v>
      </c>
    </row>
    <row r="68" ht="14.25" customHeight="1">
      <c r="A68" s="36" t="s">
        <v>229</v>
      </c>
      <c r="C68" s="11" t="s">
        <v>302</v>
      </c>
      <c r="D68" s="11">
        <f t="shared" si="1"/>
        <v>5</v>
      </c>
      <c r="E68" s="11">
        <f>AVERAGEIF(IMDB_Movies!$A$2:$A$3790,'4.Director Analysis'!C68,IMDB_Movies!$I$2:$I$3790)</f>
        <v>7</v>
      </c>
      <c r="F68" s="11">
        <f t="shared" si="2"/>
        <v>0.724</v>
      </c>
    </row>
    <row r="69" ht="14.25" customHeight="1">
      <c r="A69" s="37" t="s">
        <v>232</v>
      </c>
      <c r="C69" s="11" t="s">
        <v>305</v>
      </c>
      <c r="D69" s="11">
        <f t="shared" si="1"/>
        <v>7</v>
      </c>
      <c r="E69" s="11">
        <f>AVERAGEIF(IMDB_Movies!$A$2:$A$3790,'4.Director Analysis'!C69,IMDB_Movies!$I$2:$I$3790)</f>
        <v>6.5</v>
      </c>
      <c r="F69" s="11">
        <f t="shared" si="2"/>
        <v>0.505</v>
      </c>
    </row>
    <row r="70" ht="14.25" customHeight="1">
      <c r="A70" s="36" t="s">
        <v>234</v>
      </c>
      <c r="C70" s="11" t="s">
        <v>307</v>
      </c>
      <c r="D70" s="11">
        <f t="shared" si="1"/>
        <v>6</v>
      </c>
      <c r="E70" s="11">
        <f>AVERAGEIF(IMDB_Movies!$A$2:$A$3790,'4.Director Analysis'!C70,IMDB_Movies!$I$2:$I$3790)</f>
        <v>6.766666667</v>
      </c>
      <c r="F70" s="11">
        <f t="shared" si="2"/>
        <v>0.634</v>
      </c>
    </row>
    <row r="71" ht="14.25" customHeight="1">
      <c r="A71" s="37" t="s">
        <v>98</v>
      </c>
      <c r="C71" s="11" t="s">
        <v>310</v>
      </c>
      <c r="D71" s="11">
        <f t="shared" si="1"/>
        <v>3</v>
      </c>
      <c r="E71" s="11">
        <f>AVERAGEIF(IMDB_Movies!$A$2:$A$3790,'4.Director Analysis'!C71,IMDB_Movies!$I$2:$I$3790)</f>
        <v>6.633333333</v>
      </c>
      <c r="F71" s="11">
        <f t="shared" si="2"/>
        <v>0.586</v>
      </c>
    </row>
    <row r="72" ht="14.25" customHeight="1">
      <c r="A72" s="36" t="s">
        <v>239</v>
      </c>
      <c r="C72" s="11" t="s">
        <v>312</v>
      </c>
      <c r="D72" s="11">
        <f t="shared" si="1"/>
        <v>2</v>
      </c>
      <c r="E72" s="11">
        <f>AVERAGEIF(IMDB_Movies!$A$2:$A$3790,'4.Director Analysis'!C72,IMDB_Movies!$I$2:$I$3790)</f>
        <v>6.4</v>
      </c>
      <c r="F72" s="11">
        <f t="shared" si="2"/>
        <v>0.465</v>
      </c>
    </row>
    <row r="73" ht="14.25" customHeight="1">
      <c r="A73" s="37" t="s">
        <v>242</v>
      </c>
      <c r="C73" s="11" t="s">
        <v>314</v>
      </c>
      <c r="D73" s="11">
        <f t="shared" si="1"/>
        <v>3</v>
      </c>
      <c r="E73" s="11">
        <f>AVERAGEIF(IMDB_Movies!$A$2:$A$3790,'4.Director Analysis'!C73,IMDB_Movies!$I$2:$I$3790)</f>
        <v>7.566666667</v>
      </c>
      <c r="F73" s="11">
        <f t="shared" si="2"/>
        <v>0.913</v>
      </c>
    </row>
    <row r="74" ht="14.25" customHeight="1">
      <c r="A74" s="36" t="s">
        <v>245</v>
      </c>
      <c r="C74" s="11" t="s">
        <v>316</v>
      </c>
      <c r="D74" s="11">
        <f t="shared" si="1"/>
        <v>2</v>
      </c>
      <c r="E74" s="11">
        <f>AVERAGEIF(IMDB_Movies!$A$2:$A$3790,'4.Director Analysis'!C74,IMDB_Movies!$I$2:$I$3790)</f>
        <v>6.85</v>
      </c>
      <c r="F74" s="11">
        <f t="shared" si="2"/>
        <v>0.669</v>
      </c>
    </row>
    <row r="75" ht="14.25" customHeight="1">
      <c r="A75" s="37" t="s">
        <v>248</v>
      </c>
      <c r="C75" s="11" t="s">
        <v>318</v>
      </c>
      <c r="D75" s="11">
        <f t="shared" si="1"/>
        <v>5</v>
      </c>
      <c r="E75" s="11">
        <f>AVERAGEIF(IMDB_Movies!$A$2:$A$3790,'4.Director Analysis'!C75,IMDB_Movies!$I$2:$I$3790)</f>
        <v>6.32</v>
      </c>
      <c r="F75" s="11">
        <f t="shared" si="2"/>
        <v>0.453</v>
      </c>
    </row>
    <row r="76" ht="14.25" customHeight="1">
      <c r="A76" s="36" t="s">
        <v>250</v>
      </c>
      <c r="C76" s="11" t="s">
        <v>323</v>
      </c>
      <c r="D76" s="11">
        <f t="shared" si="1"/>
        <v>13</v>
      </c>
      <c r="E76" s="11">
        <f>AVERAGEIF(IMDB_Movies!$A$2:$A$3790,'4.Director Analysis'!C76,IMDB_Movies!$I$2:$I$3790)</f>
        <v>6.907692308</v>
      </c>
      <c r="F76" s="11">
        <f t="shared" si="2"/>
        <v>0.707</v>
      </c>
    </row>
    <row r="77" ht="14.25" customHeight="1">
      <c r="A77" s="37" t="s">
        <v>252</v>
      </c>
      <c r="C77" s="11" t="s">
        <v>337</v>
      </c>
      <c r="D77" s="11">
        <f t="shared" si="1"/>
        <v>5</v>
      </c>
      <c r="E77" s="11">
        <f>AVERAGEIF(IMDB_Movies!$A$2:$A$3790,'4.Director Analysis'!C77,IMDB_Movies!$I$2:$I$3790)</f>
        <v>6.76</v>
      </c>
      <c r="F77" s="11">
        <f t="shared" si="2"/>
        <v>0.631</v>
      </c>
    </row>
    <row r="78" ht="14.25" customHeight="1">
      <c r="A78" s="36" t="s">
        <v>226</v>
      </c>
      <c r="C78" s="11" t="s">
        <v>340</v>
      </c>
      <c r="D78" s="11">
        <f t="shared" si="1"/>
        <v>11</v>
      </c>
      <c r="E78" s="11">
        <f>AVERAGEIF(IMDB_Movies!$A$2:$A$3790,'4.Director Analysis'!C78,IMDB_Movies!$I$2:$I$3790)</f>
        <v>6.090909091</v>
      </c>
      <c r="F78" s="11">
        <f t="shared" si="2"/>
        <v>0.351</v>
      </c>
    </row>
    <row r="79" ht="14.25" customHeight="1">
      <c r="A79" s="37" t="s">
        <v>232</v>
      </c>
      <c r="C79" s="11" t="s">
        <v>342</v>
      </c>
      <c r="D79" s="11">
        <f t="shared" si="1"/>
        <v>4</v>
      </c>
      <c r="E79" s="11">
        <f>AVERAGEIF(IMDB_Movies!$A$2:$A$3790,'4.Director Analysis'!C79,IMDB_Movies!$I$2:$I$3790)</f>
        <v>6.875</v>
      </c>
      <c r="F79" s="11">
        <f t="shared" si="2"/>
        <v>0.68</v>
      </c>
    </row>
    <row r="80" ht="14.25" customHeight="1">
      <c r="A80" s="36" t="s">
        <v>232</v>
      </c>
      <c r="C80" s="11" t="s">
        <v>345</v>
      </c>
      <c r="D80" s="11">
        <f t="shared" si="1"/>
        <v>1</v>
      </c>
      <c r="E80" s="11">
        <f>AVERAGEIF(IMDB_Movies!$A$2:$A$3790,'4.Director Analysis'!C80,IMDB_Movies!$I$2:$I$3790)</f>
        <v>7.6</v>
      </c>
      <c r="F80" s="11">
        <f t="shared" si="2"/>
        <v>0.916</v>
      </c>
    </row>
    <row r="81" ht="14.25" customHeight="1">
      <c r="A81" s="37" t="s">
        <v>259</v>
      </c>
      <c r="C81" s="11" t="s">
        <v>350</v>
      </c>
      <c r="D81" s="11">
        <f t="shared" si="1"/>
        <v>6</v>
      </c>
      <c r="E81" s="11">
        <f>AVERAGEIF(IMDB_Movies!$A$2:$A$3790,'4.Director Analysis'!C81,IMDB_Movies!$I$2:$I$3790)</f>
        <v>6.683333333</v>
      </c>
      <c r="F81" s="11">
        <f t="shared" si="2"/>
        <v>0.6</v>
      </c>
    </row>
    <row r="82" ht="14.25" customHeight="1">
      <c r="A82" s="36" t="s">
        <v>262</v>
      </c>
      <c r="C82" s="11" t="s">
        <v>352</v>
      </c>
      <c r="D82" s="11">
        <f t="shared" si="1"/>
        <v>13</v>
      </c>
      <c r="E82" s="11">
        <f>AVERAGEIF(IMDB_Movies!$A$2:$A$3790,'4.Director Analysis'!C82,IMDB_Movies!$I$2:$I$3790)</f>
        <v>6.930769231</v>
      </c>
      <c r="F82" s="11">
        <f t="shared" si="2"/>
        <v>0.711</v>
      </c>
    </row>
    <row r="83" ht="14.25" customHeight="1">
      <c r="A83" s="37" t="s">
        <v>265</v>
      </c>
      <c r="C83" s="11" t="s">
        <v>355</v>
      </c>
      <c r="D83" s="11">
        <f t="shared" si="1"/>
        <v>6</v>
      </c>
      <c r="E83" s="11">
        <f>AVERAGEIF(IMDB_Movies!$A$2:$A$3790,'4.Director Analysis'!C83,IMDB_Movies!$I$2:$I$3790)</f>
        <v>7.183333333</v>
      </c>
      <c r="F83" s="11">
        <f t="shared" si="2"/>
        <v>0.812</v>
      </c>
    </row>
    <row r="84" ht="14.25" customHeight="1">
      <c r="A84" s="36" t="s">
        <v>268</v>
      </c>
      <c r="C84" s="11" t="s">
        <v>357</v>
      </c>
      <c r="D84" s="11">
        <f t="shared" si="1"/>
        <v>1</v>
      </c>
      <c r="E84" s="11">
        <f>AVERAGEIF(IMDB_Movies!$A$2:$A$3790,'4.Director Analysis'!C84,IMDB_Movies!$I$2:$I$3790)</f>
        <v>6.9</v>
      </c>
      <c r="F84" s="11">
        <f t="shared" si="2"/>
        <v>0.682</v>
      </c>
    </row>
    <row r="85" ht="14.25" customHeight="1">
      <c r="A85" s="37" t="s">
        <v>133</v>
      </c>
      <c r="C85" s="11" t="s">
        <v>360</v>
      </c>
      <c r="D85" s="11">
        <f t="shared" si="1"/>
        <v>1</v>
      </c>
      <c r="E85" s="11">
        <f>AVERAGEIF(IMDB_Movies!$A$2:$A$3790,'4.Director Analysis'!C85,IMDB_Movies!$I$2:$I$3790)</f>
        <v>5.1</v>
      </c>
      <c r="F85" s="11">
        <f t="shared" si="2"/>
        <v>0.098</v>
      </c>
    </row>
    <row r="86" ht="14.25" customHeight="1">
      <c r="A86" s="36" t="s">
        <v>271</v>
      </c>
      <c r="C86" s="11" t="s">
        <v>363</v>
      </c>
      <c r="D86" s="11">
        <f t="shared" si="1"/>
        <v>5</v>
      </c>
      <c r="E86" s="11">
        <f>AVERAGEIF(IMDB_Movies!$A$2:$A$3790,'4.Director Analysis'!C86,IMDB_Movies!$I$2:$I$3790)</f>
        <v>5.66</v>
      </c>
      <c r="F86" s="11">
        <f t="shared" si="2"/>
        <v>0.226</v>
      </c>
    </row>
    <row r="87" ht="14.25" customHeight="1">
      <c r="A87" s="37" t="s">
        <v>273</v>
      </c>
      <c r="C87" s="11" t="s">
        <v>367</v>
      </c>
      <c r="D87" s="11">
        <f t="shared" si="1"/>
        <v>3</v>
      </c>
      <c r="E87" s="11">
        <f>AVERAGEIF(IMDB_Movies!$A$2:$A$3790,'4.Director Analysis'!C87,IMDB_Movies!$I$2:$I$3790)</f>
        <v>7.033333333</v>
      </c>
      <c r="F87" s="11">
        <f t="shared" si="2"/>
        <v>0.763</v>
      </c>
    </row>
    <row r="88" ht="14.25" customHeight="1">
      <c r="A88" s="36" t="s">
        <v>276</v>
      </c>
      <c r="C88" s="11" t="s">
        <v>369</v>
      </c>
      <c r="D88" s="11">
        <f t="shared" si="1"/>
        <v>4</v>
      </c>
      <c r="E88" s="11">
        <f>AVERAGEIF(IMDB_Movies!$A$2:$A$3790,'4.Director Analysis'!C88,IMDB_Movies!$I$2:$I$3790)</f>
        <v>6.325</v>
      </c>
      <c r="F88" s="11">
        <f t="shared" si="2"/>
        <v>0.454</v>
      </c>
    </row>
    <row r="89" ht="14.25" customHeight="1">
      <c r="A89" s="37" t="s">
        <v>279</v>
      </c>
      <c r="C89" s="11" t="s">
        <v>372</v>
      </c>
      <c r="D89" s="11">
        <f t="shared" si="1"/>
        <v>1</v>
      </c>
      <c r="E89" s="11">
        <f>AVERAGEIF(IMDB_Movies!$A$2:$A$3790,'4.Director Analysis'!C89,IMDB_Movies!$I$2:$I$3790)</f>
        <v>6.2</v>
      </c>
      <c r="F89" s="11">
        <f t="shared" si="2"/>
        <v>0.391</v>
      </c>
    </row>
    <row r="90" ht="14.25" customHeight="1">
      <c r="A90" s="36" t="s">
        <v>216</v>
      </c>
      <c r="C90" s="11" t="s">
        <v>374</v>
      </c>
      <c r="D90" s="11">
        <f t="shared" si="1"/>
        <v>1</v>
      </c>
      <c r="E90" s="11">
        <f>AVERAGEIF(IMDB_Movies!$A$2:$A$3790,'4.Director Analysis'!C90,IMDB_Movies!$I$2:$I$3790)</f>
        <v>7.3</v>
      </c>
      <c r="F90" s="11">
        <f t="shared" si="2"/>
        <v>0.85</v>
      </c>
    </row>
    <row r="91" ht="14.25" customHeight="1">
      <c r="A91" s="37" t="s">
        <v>214</v>
      </c>
      <c r="C91" s="11" t="s">
        <v>376</v>
      </c>
      <c r="D91" s="11">
        <f t="shared" si="1"/>
        <v>9</v>
      </c>
      <c r="E91" s="11">
        <f>AVERAGEIF(IMDB_Movies!$A$2:$A$3790,'4.Director Analysis'!C91,IMDB_Movies!$I$2:$I$3790)</f>
        <v>6.044444444</v>
      </c>
      <c r="F91" s="11">
        <f t="shared" si="2"/>
        <v>0.339</v>
      </c>
    </row>
    <row r="92" ht="14.25" customHeight="1">
      <c r="A92" s="36" t="s">
        <v>285</v>
      </c>
      <c r="C92" s="11" t="s">
        <v>381</v>
      </c>
      <c r="D92" s="11">
        <f t="shared" si="1"/>
        <v>2</v>
      </c>
      <c r="E92" s="11">
        <f>AVERAGEIF(IMDB_Movies!$A$2:$A$3790,'4.Director Analysis'!C92,IMDB_Movies!$I$2:$I$3790)</f>
        <v>5.65</v>
      </c>
      <c r="F92" s="11">
        <f t="shared" si="2"/>
        <v>0.224</v>
      </c>
    </row>
    <row r="93" ht="14.25" customHeight="1">
      <c r="A93" s="37" t="s">
        <v>287</v>
      </c>
      <c r="C93" s="11" t="s">
        <v>383</v>
      </c>
      <c r="D93" s="11">
        <f t="shared" si="1"/>
        <v>4</v>
      </c>
      <c r="E93" s="11">
        <f>AVERAGEIF(IMDB_Movies!$A$2:$A$3790,'4.Director Analysis'!C93,IMDB_Movies!$I$2:$I$3790)</f>
        <v>6.5</v>
      </c>
      <c r="F93" s="11">
        <f t="shared" si="2"/>
        <v>0.505</v>
      </c>
    </row>
    <row r="94" ht="14.25" customHeight="1">
      <c r="A94" s="36" t="s">
        <v>290</v>
      </c>
      <c r="C94" s="11" t="s">
        <v>385</v>
      </c>
      <c r="D94" s="11">
        <f t="shared" si="1"/>
        <v>5</v>
      </c>
      <c r="E94" s="11">
        <f>AVERAGEIF(IMDB_Movies!$A$2:$A$3790,'4.Director Analysis'!C94,IMDB_Movies!$I$2:$I$3790)</f>
        <v>6.98</v>
      </c>
      <c r="F94" s="11">
        <f t="shared" si="2"/>
        <v>0.72</v>
      </c>
    </row>
    <row r="95" ht="14.25" customHeight="1">
      <c r="A95" s="37" t="s">
        <v>36</v>
      </c>
      <c r="C95" s="11" t="s">
        <v>387</v>
      </c>
      <c r="D95" s="11">
        <f t="shared" si="1"/>
        <v>5</v>
      </c>
      <c r="E95" s="11">
        <f>AVERAGEIF(IMDB_Movies!$A$2:$A$3790,'4.Director Analysis'!C95,IMDB_Movies!$I$2:$I$3790)</f>
        <v>5.94</v>
      </c>
      <c r="F95" s="11">
        <f t="shared" si="2"/>
        <v>0.301</v>
      </c>
    </row>
    <row r="96" ht="14.25" customHeight="1">
      <c r="A96" s="36" t="s">
        <v>36</v>
      </c>
      <c r="C96" s="11" t="s">
        <v>391</v>
      </c>
      <c r="D96" s="11">
        <f t="shared" si="1"/>
        <v>4</v>
      </c>
      <c r="E96" s="11">
        <f>AVERAGEIF(IMDB_Movies!$A$2:$A$3790,'4.Director Analysis'!C96,IMDB_Movies!$I$2:$I$3790)</f>
        <v>5.95</v>
      </c>
      <c r="F96" s="11">
        <f t="shared" si="2"/>
        <v>0.302</v>
      </c>
    </row>
    <row r="97" ht="14.25" customHeight="1">
      <c r="A97" s="37" t="s">
        <v>103</v>
      </c>
      <c r="C97" s="11" t="s">
        <v>393</v>
      </c>
      <c r="D97" s="11">
        <f t="shared" si="1"/>
        <v>4</v>
      </c>
      <c r="E97" s="11">
        <f>AVERAGEIF(IMDB_Movies!$A$2:$A$3790,'4.Director Analysis'!C97,IMDB_Movies!$I$2:$I$3790)</f>
        <v>6</v>
      </c>
      <c r="F97" s="11">
        <f t="shared" si="2"/>
        <v>0.312</v>
      </c>
    </row>
    <row r="98" ht="14.25" customHeight="1">
      <c r="A98" s="36" t="s">
        <v>239</v>
      </c>
      <c r="C98" s="11" t="s">
        <v>401</v>
      </c>
      <c r="D98" s="11">
        <f t="shared" si="1"/>
        <v>1</v>
      </c>
      <c r="E98" s="11">
        <f>AVERAGEIF(IMDB_Movies!$A$2:$A$3790,'4.Director Analysis'!C98,IMDB_Movies!$I$2:$I$3790)</f>
        <v>7.2</v>
      </c>
      <c r="F98" s="11">
        <f t="shared" si="2"/>
        <v>0.812</v>
      </c>
    </row>
    <row r="99" ht="14.25" customHeight="1">
      <c r="A99" s="37" t="s">
        <v>297</v>
      </c>
      <c r="C99" s="11" t="s">
        <v>404</v>
      </c>
      <c r="D99" s="11">
        <f t="shared" si="1"/>
        <v>1</v>
      </c>
      <c r="E99" s="11">
        <f>AVERAGEIF(IMDB_Movies!$A$2:$A$3790,'4.Director Analysis'!C99,IMDB_Movies!$I$2:$I$3790)</f>
        <v>7.3</v>
      </c>
      <c r="F99" s="11">
        <f t="shared" si="2"/>
        <v>0.85</v>
      </c>
    </row>
    <row r="100" ht="14.25" customHeight="1">
      <c r="A100" s="36" t="s">
        <v>300</v>
      </c>
      <c r="C100" s="11" t="s">
        <v>406</v>
      </c>
      <c r="D100" s="11">
        <f t="shared" si="1"/>
        <v>4</v>
      </c>
      <c r="E100" s="11">
        <f>AVERAGEIF(IMDB_Movies!$A$2:$A$3790,'4.Director Analysis'!C100,IMDB_Movies!$I$2:$I$3790)</f>
        <v>6.275</v>
      </c>
      <c r="F100" s="11">
        <f t="shared" si="2"/>
        <v>0.423</v>
      </c>
    </row>
    <row r="101" ht="14.25" customHeight="1">
      <c r="A101" s="37" t="s">
        <v>302</v>
      </c>
      <c r="C101" s="11" t="s">
        <v>409</v>
      </c>
      <c r="D101" s="11">
        <f t="shared" si="1"/>
        <v>7</v>
      </c>
      <c r="E101" s="11">
        <f>AVERAGEIF(IMDB_Movies!$A$2:$A$3790,'4.Director Analysis'!C101,IMDB_Movies!$I$2:$I$3790)</f>
        <v>7.242857143</v>
      </c>
      <c r="F101" s="11">
        <f t="shared" si="2"/>
        <v>0.844</v>
      </c>
    </row>
    <row r="102" ht="14.25" customHeight="1">
      <c r="A102" s="36" t="s">
        <v>305</v>
      </c>
      <c r="C102" s="11" t="s">
        <v>418</v>
      </c>
      <c r="D102" s="11">
        <f t="shared" si="1"/>
        <v>5</v>
      </c>
      <c r="E102" s="11">
        <f>AVERAGEIF(IMDB_Movies!$A$2:$A$3790,'4.Director Analysis'!C102,IMDB_Movies!$I$2:$I$3790)</f>
        <v>6.82</v>
      </c>
      <c r="F102" s="11">
        <f t="shared" si="2"/>
        <v>0.664</v>
      </c>
    </row>
    <row r="103" ht="14.25" customHeight="1">
      <c r="A103" s="37" t="s">
        <v>307</v>
      </c>
      <c r="C103" s="11" t="s">
        <v>423</v>
      </c>
      <c r="D103" s="11">
        <f t="shared" si="1"/>
        <v>9</v>
      </c>
      <c r="E103" s="11">
        <f>AVERAGEIF(IMDB_Movies!$A$2:$A$3790,'4.Director Analysis'!C103,IMDB_Movies!$I$2:$I$3790)</f>
        <v>6.633333333</v>
      </c>
      <c r="F103" s="11">
        <f t="shared" si="2"/>
        <v>0.588</v>
      </c>
    </row>
    <row r="104" ht="14.25" customHeight="1">
      <c r="A104" s="36" t="s">
        <v>310</v>
      </c>
      <c r="C104" s="11" t="s">
        <v>425</v>
      </c>
      <c r="D104" s="11">
        <f t="shared" si="1"/>
        <v>8</v>
      </c>
      <c r="E104" s="11">
        <f>AVERAGEIF(IMDB_Movies!$A$2:$A$3790,'4.Director Analysis'!C104,IMDB_Movies!$I$2:$I$3790)</f>
        <v>7.25</v>
      </c>
      <c r="F104" s="11">
        <f t="shared" si="2"/>
        <v>0.847</v>
      </c>
    </row>
    <row r="105" ht="14.25" customHeight="1">
      <c r="A105" s="37" t="s">
        <v>312</v>
      </c>
      <c r="C105" s="11" t="s">
        <v>427</v>
      </c>
      <c r="D105" s="11">
        <f t="shared" si="1"/>
        <v>5</v>
      </c>
      <c r="E105" s="11">
        <f>AVERAGEIF(IMDB_Movies!$A$2:$A$3790,'4.Director Analysis'!C105,IMDB_Movies!$I$2:$I$3790)</f>
        <v>5.34</v>
      </c>
      <c r="F105" s="11">
        <f t="shared" si="2"/>
        <v>0.152</v>
      </c>
    </row>
    <row r="106" ht="14.25" customHeight="1">
      <c r="A106" s="36" t="s">
        <v>314</v>
      </c>
      <c r="C106" s="11" t="s">
        <v>429</v>
      </c>
      <c r="D106" s="11">
        <f t="shared" si="1"/>
        <v>3</v>
      </c>
      <c r="E106" s="11">
        <f>AVERAGEIF(IMDB_Movies!$A$2:$A$3790,'4.Director Analysis'!C106,IMDB_Movies!$I$2:$I$3790)</f>
        <v>6.166666667</v>
      </c>
      <c r="F106" s="11">
        <f t="shared" si="2"/>
        <v>0.386</v>
      </c>
    </row>
    <row r="107" ht="14.25" customHeight="1">
      <c r="A107" s="37" t="s">
        <v>316</v>
      </c>
      <c r="C107" s="11" t="s">
        <v>432</v>
      </c>
      <c r="D107" s="11">
        <f t="shared" si="1"/>
        <v>1</v>
      </c>
      <c r="E107" s="11">
        <f>AVERAGEIF(IMDB_Movies!$A$2:$A$3790,'4.Director Analysis'!C107,IMDB_Movies!$I$2:$I$3790)</f>
        <v>6.4</v>
      </c>
      <c r="F107" s="11">
        <f t="shared" si="2"/>
        <v>0.465</v>
      </c>
    </row>
    <row r="108" ht="14.25" customHeight="1">
      <c r="A108" s="36" t="s">
        <v>318</v>
      </c>
      <c r="C108" s="11" t="s">
        <v>437</v>
      </c>
      <c r="D108" s="11">
        <f t="shared" si="1"/>
        <v>4</v>
      </c>
      <c r="E108" s="11">
        <f>AVERAGEIF(IMDB_Movies!$A$2:$A$3790,'4.Director Analysis'!C108,IMDB_Movies!$I$2:$I$3790)</f>
        <v>7.725</v>
      </c>
      <c r="F108" s="11">
        <f t="shared" si="2"/>
        <v>0.953</v>
      </c>
    </row>
    <row r="109" ht="14.25" customHeight="1">
      <c r="A109" s="37" t="s">
        <v>162</v>
      </c>
      <c r="C109" s="11" t="s">
        <v>440</v>
      </c>
      <c r="D109" s="11">
        <f t="shared" si="1"/>
        <v>5</v>
      </c>
      <c r="E109" s="11">
        <f>AVERAGEIF(IMDB_Movies!$A$2:$A$3790,'4.Director Analysis'!C109,IMDB_Movies!$I$2:$I$3790)</f>
        <v>6.56</v>
      </c>
      <c r="F109" s="11">
        <f t="shared" si="2"/>
        <v>0.549</v>
      </c>
    </row>
    <row r="110" ht="14.25" customHeight="1">
      <c r="A110" s="36" t="s">
        <v>162</v>
      </c>
      <c r="C110" s="11" t="s">
        <v>445</v>
      </c>
      <c r="D110" s="11">
        <f t="shared" si="1"/>
        <v>6</v>
      </c>
      <c r="E110" s="11">
        <f>AVERAGEIF(IMDB_Movies!$A$2:$A$3790,'4.Director Analysis'!C110,IMDB_Movies!$I$2:$I$3790)</f>
        <v>6.666666667</v>
      </c>
      <c r="F110" s="11">
        <f t="shared" si="2"/>
        <v>0.593</v>
      </c>
    </row>
    <row r="111" ht="14.25" customHeight="1">
      <c r="A111" s="37" t="s">
        <v>323</v>
      </c>
      <c r="C111" s="11" t="s">
        <v>448</v>
      </c>
      <c r="D111" s="11">
        <f t="shared" si="1"/>
        <v>5</v>
      </c>
      <c r="E111" s="11">
        <f>AVERAGEIF(IMDB_Movies!$A$2:$A$3790,'4.Director Analysis'!C111,IMDB_Movies!$I$2:$I$3790)</f>
        <v>7.84</v>
      </c>
      <c r="F111" s="11">
        <f t="shared" si="2"/>
        <v>0.968</v>
      </c>
    </row>
    <row r="112" ht="14.25" customHeight="1">
      <c r="A112" s="36" t="s">
        <v>59</v>
      </c>
      <c r="C112" s="11" t="s">
        <v>451</v>
      </c>
      <c r="D112" s="11">
        <f t="shared" si="1"/>
        <v>1</v>
      </c>
      <c r="E112" s="11">
        <f>AVERAGEIF(IMDB_Movies!$A$2:$A$3790,'4.Director Analysis'!C112,IMDB_Movies!$I$2:$I$3790)</f>
        <v>6.5</v>
      </c>
      <c r="F112" s="11">
        <f t="shared" si="2"/>
        <v>0.505</v>
      </c>
    </row>
    <row r="113" ht="14.25" customHeight="1">
      <c r="A113" s="37" t="s">
        <v>197</v>
      </c>
      <c r="C113" s="11" t="s">
        <v>456</v>
      </c>
      <c r="D113" s="11">
        <f t="shared" si="1"/>
        <v>7</v>
      </c>
      <c r="E113" s="11">
        <f>AVERAGEIF(IMDB_Movies!$A$2:$A$3790,'4.Director Analysis'!C113,IMDB_Movies!$I$2:$I$3790)</f>
        <v>7.585714286</v>
      </c>
      <c r="F113" s="11">
        <f t="shared" si="2"/>
        <v>0.914</v>
      </c>
    </row>
    <row r="114" ht="14.25" customHeight="1">
      <c r="A114" s="36" t="s">
        <v>136</v>
      </c>
      <c r="C114" s="11" t="s">
        <v>459</v>
      </c>
      <c r="D114" s="11">
        <f t="shared" si="1"/>
        <v>2</v>
      </c>
      <c r="E114" s="11">
        <f>AVERAGEIF(IMDB_Movies!$A$2:$A$3790,'4.Director Analysis'!C114,IMDB_Movies!$I$2:$I$3790)</f>
        <v>7.7</v>
      </c>
      <c r="F114" s="11">
        <f t="shared" si="2"/>
        <v>0.94</v>
      </c>
    </row>
    <row r="115" ht="14.25" customHeight="1">
      <c r="A115" s="37" t="s">
        <v>302</v>
      </c>
      <c r="C115" s="11" t="s">
        <v>461</v>
      </c>
      <c r="D115" s="11">
        <f t="shared" si="1"/>
        <v>4</v>
      </c>
      <c r="E115" s="11">
        <f>AVERAGEIF(IMDB_Movies!$A$2:$A$3790,'4.Director Analysis'!C115,IMDB_Movies!$I$2:$I$3790)</f>
        <v>6.475</v>
      </c>
      <c r="F115" s="11">
        <f t="shared" si="2"/>
        <v>0.503</v>
      </c>
    </row>
    <row r="116" ht="14.25" customHeight="1">
      <c r="A116" s="36" t="s">
        <v>151</v>
      </c>
      <c r="C116" s="11" t="s">
        <v>465</v>
      </c>
      <c r="D116" s="11">
        <f t="shared" si="1"/>
        <v>2</v>
      </c>
      <c r="E116" s="11">
        <f>AVERAGEIF(IMDB_Movies!$A$2:$A$3790,'4.Director Analysis'!C116,IMDB_Movies!$I$2:$I$3790)</f>
        <v>6.75</v>
      </c>
      <c r="F116" s="11">
        <f t="shared" si="2"/>
        <v>0.628</v>
      </c>
    </row>
    <row r="117" ht="14.25" customHeight="1">
      <c r="A117" s="37" t="s">
        <v>273</v>
      </c>
      <c r="C117" s="11" t="s">
        <v>471</v>
      </c>
      <c r="D117" s="11">
        <f t="shared" si="1"/>
        <v>9</v>
      </c>
      <c r="E117" s="11">
        <f>AVERAGEIF(IMDB_Movies!$A$2:$A$3790,'4.Director Analysis'!C117,IMDB_Movies!$I$2:$I$3790)</f>
        <v>6.766666667</v>
      </c>
      <c r="F117" s="11">
        <f t="shared" si="2"/>
        <v>0.635</v>
      </c>
    </row>
    <row r="118" ht="14.25" customHeight="1">
      <c r="A118" s="36" t="s">
        <v>36</v>
      </c>
      <c r="C118" s="11" t="s">
        <v>474</v>
      </c>
      <c r="D118" s="11">
        <f t="shared" si="1"/>
        <v>6</v>
      </c>
      <c r="E118" s="11">
        <f>AVERAGEIF(IMDB_Movies!$A$2:$A$3790,'4.Director Analysis'!C118,IMDB_Movies!$I$2:$I$3790)</f>
        <v>7.483333333</v>
      </c>
      <c r="F118" s="11">
        <f t="shared" si="2"/>
        <v>0.893</v>
      </c>
    </row>
    <row r="119" ht="14.25" customHeight="1">
      <c r="A119" s="37" t="s">
        <v>337</v>
      </c>
      <c r="C119" s="11" t="s">
        <v>478</v>
      </c>
      <c r="D119" s="11">
        <f t="shared" si="1"/>
        <v>4</v>
      </c>
      <c r="E119" s="11">
        <f>AVERAGEIF(IMDB_Movies!$A$2:$A$3790,'4.Director Analysis'!C119,IMDB_Movies!$I$2:$I$3790)</f>
        <v>7.8</v>
      </c>
      <c r="F119" s="11">
        <f t="shared" si="2"/>
        <v>0.958</v>
      </c>
    </row>
    <row r="120" ht="14.25" customHeight="1">
      <c r="A120" s="36" t="s">
        <v>340</v>
      </c>
      <c r="C120" s="11" t="s">
        <v>483</v>
      </c>
      <c r="D120" s="11">
        <f t="shared" si="1"/>
        <v>1</v>
      </c>
      <c r="E120" s="11">
        <f>AVERAGEIF(IMDB_Movies!$A$2:$A$3790,'4.Director Analysis'!C120,IMDB_Movies!$I$2:$I$3790)</f>
        <v>6.5</v>
      </c>
      <c r="F120" s="11">
        <f t="shared" si="2"/>
        <v>0.505</v>
      </c>
    </row>
    <row r="121" ht="14.25" customHeight="1">
      <c r="A121" s="37" t="s">
        <v>342</v>
      </c>
      <c r="C121" s="11" t="s">
        <v>487</v>
      </c>
      <c r="D121" s="11">
        <f t="shared" si="1"/>
        <v>1</v>
      </c>
      <c r="E121" s="11">
        <f>AVERAGEIF(IMDB_Movies!$A$2:$A$3790,'4.Director Analysis'!C121,IMDB_Movies!$I$2:$I$3790)</f>
        <v>7.3</v>
      </c>
      <c r="F121" s="11">
        <f t="shared" si="2"/>
        <v>0.85</v>
      </c>
    </row>
    <row r="122" ht="14.25" customHeight="1">
      <c r="A122" s="36" t="s">
        <v>219</v>
      </c>
      <c r="C122" s="11" t="s">
        <v>490</v>
      </c>
      <c r="D122" s="11">
        <f t="shared" si="1"/>
        <v>11</v>
      </c>
      <c r="E122" s="11">
        <f>AVERAGEIF(IMDB_Movies!$A$2:$A$3790,'4.Director Analysis'!C122,IMDB_Movies!$I$2:$I$3790)</f>
        <v>6.654545455</v>
      </c>
      <c r="F122" s="11">
        <f t="shared" si="2"/>
        <v>0.592</v>
      </c>
    </row>
    <row r="123" ht="14.25" customHeight="1">
      <c r="A123" s="37" t="s">
        <v>345</v>
      </c>
      <c r="C123" s="11" t="s">
        <v>492</v>
      </c>
      <c r="D123" s="11">
        <f t="shared" si="1"/>
        <v>6</v>
      </c>
      <c r="E123" s="11">
        <f>AVERAGEIF(IMDB_Movies!$A$2:$A$3790,'4.Director Analysis'!C123,IMDB_Movies!$I$2:$I$3790)</f>
        <v>6.35</v>
      </c>
      <c r="F123" s="11">
        <f t="shared" si="2"/>
        <v>0.456</v>
      </c>
    </row>
    <row r="124" ht="14.25" customHeight="1">
      <c r="A124" s="36" t="s">
        <v>219</v>
      </c>
      <c r="C124" s="11" t="s">
        <v>498</v>
      </c>
      <c r="D124" s="11">
        <f t="shared" si="1"/>
        <v>4</v>
      </c>
      <c r="E124" s="11">
        <f>AVERAGEIF(IMDB_Movies!$A$2:$A$3790,'4.Director Analysis'!C124,IMDB_Movies!$I$2:$I$3790)</f>
        <v>6.825</v>
      </c>
      <c r="F124" s="11">
        <f t="shared" si="2"/>
        <v>0.665</v>
      </c>
    </row>
    <row r="125" ht="14.25" customHeight="1">
      <c r="A125" s="37" t="s">
        <v>316</v>
      </c>
      <c r="C125" s="11" t="s">
        <v>503</v>
      </c>
      <c r="D125" s="11">
        <f t="shared" si="1"/>
        <v>7</v>
      </c>
      <c r="E125" s="11">
        <f>AVERAGEIF(IMDB_Movies!$A$2:$A$3790,'4.Director Analysis'!C125,IMDB_Movies!$I$2:$I$3790)</f>
        <v>7.114285714</v>
      </c>
      <c r="F125" s="11">
        <f t="shared" si="2"/>
        <v>0.799</v>
      </c>
    </row>
    <row r="126" ht="14.25" customHeight="1">
      <c r="A126" s="36" t="s">
        <v>350</v>
      </c>
      <c r="C126" s="11" t="s">
        <v>507</v>
      </c>
      <c r="D126" s="11">
        <f t="shared" si="1"/>
        <v>5</v>
      </c>
      <c r="E126" s="11">
        <f>AVERAGEIF(IMDB_Movies!$A$2:$A$3790,'4.Director Analysis'!C126,IMDB_Movies!$I$2:$I$3790)</f>
        <v>6.56</v>
      </c>
      <c r="F126" s="11">
        <f t="shared" si="2"/>
        <v>0.549</v>
      </c>
    </row>
    <row r="127" ht="14.25" customHeight="1">
      <c r="A127" s="37" t="s">
        <v>352</v>
      </c>
      <c r="C127" s="11" t="s">
        <v>509</v>
      </c>
      <c r="D127" s="11">
        <f t="shared" si="1"/>
        <v>10</v>
      </c>
      <c r="E127" s="11">
        <f>AVERAGEIF(IMDB_Movies!$A$2:$A$3790,'4.Director Analysis'!C127,IMDB_Movies!$I$2:$I$3790)</f>
        <v>6.63</v>
      </c>
      <c r="F127" s="11">
        <f t="shared" si="2"/>
        <v>0.586</v>
      </c>
    </row>
    <row r="128" ht="14.25" customHeight="1">
      <c r="A128" s="36" t="s">
        <v>355</v>
      </c>
      <c r="C128" s="11" t="s">
        <v>512</v>
      </c>
      <c r="D128" s="11">
        <f t="shared" si="1"/>
        <v>3</v>
      </c>
      <c r="E128" s="11">
        <f>AVERAGEIF(IMDB_Movies!$A$2:$A$3790,'4.Director Analysis'!C128,IMDB_Movies!$I$2:$I$3790)</f>
        <v>6.733333333</v>
      </c>
      <c r="F128" s="11">
        <f t="shared" si="2"/>
        <v>0.625</v>
      </c>
    </row>
    <row r="129" ht="14.25" customHeight="1">
      <c r="A129" s="37" t="s">
        <v>357</v>
      </c>
      <c r="C129" s="11" t="s">
        <v>514</v>
      </c>
      <c r="D129" s="11">
        <f t="shared" si="1"/>
        <v>12</v>
      </c>
      <c r="E129" s="11">
        <f>AVERAGEIF(IMDB_Movies!$A$2:$A$3790,'4.Director Analysis'!C129,IMDB_Movies!$I$2:$I$3790)</f>
        <v>6.341666667</v>
      </c>
      <c r="F129" s="11">
        <f t="shared" si="2"/>
        <v>0.456</v>
      </c>
    </row>
    <row r="130" ht="14.25" customHeight="1">
      <c r="A130" s="36" t="s">
        <v>360</v>
      </c>
      <c r="C130" s="11" t="s">
        <v>518</v>
      </c>
      <c r="D130" s="11">
        <f t="shared" si="1"/>
        <v>6</v>
      </c>
      <c r="E130" s="11">
        <f>AVERAGEIF(IMDB_Movies!$A$2:$A$3790,'4.Director Analysis'!C130,IMDB_Movies!$I$2:$I$3790)</f>
        <v>6.516666667</v>
      </c>
      <c r="F130" s="11">
        <f t="shared" si="2"/>
        <v>0.539</v>
      </c>
    </row>
    <row r="131" ht="14.25" customHeight="1">
      <c r="A131" s="37" t="s">
        <v>363</v>
      </c>
      <c r="C131" s="11" t="s">
        <v>521</v>
      </c>
      <c r="D131" s="11">
        <f t="shared" si="1"/>
        <v>6</v>
      </c>
      <c r="E131" s="11">
        <f>AVERAGEIF(IMDB_Movies!$A$2:$A$3790,'4.Director Analysis'!C131,IMDB_Movies!$I$2:$I$3790)</f>
        <v>6.05</v>
      </c>
      <c r="F131" s="11">
        <f t="shared" si="2"/>
        <v>0.34</v>
      </c>
    </row>
    <row r="132" ht="14.25" customHeight="1">
      <c r="A132" s="36" t="s">
        <v>151</v>
      </c>
      <c r="C132" s="11" t="s">
        <v>525</v>
      </c>
      <c r="D132" s="11">
        <f t="shared" si="1"/>
        <v>2</v>
      </c>
      <c r="E132" s="11">
        <f>AVERAGEIF(IMDB_Movies!$A$2:$A$3790,'4.Director Analysis'!C132,IMDB_Movies!$I$2:$I$3790)</f>
        <v>6.05</v>
      </c>
      <c r="F132" s="11">
        <f t="shared" si="2"/>
        <v>0.344</v>
      </c>
    </row>
    <row r="133" ht="14.25" customHeight="1">
      <c r="A133" s="37" t="s">
        <v>367</v>
      </c>
      <c r="C133" s="11" t="s">
        <v>534</v>
      </c>
      <c r="D133" s="11">
        <f t="shared" si="1"/>
        <v>3</v>
      </c>
      <c r="E133" s="11">
        <f>AVERAGEIF(IMDB_Movies!$A$2:$A$3790,'4.Director Analysis'!C133,IMDB_Movies!$I$2:$I$3790)</f>
        <v>7.166666667</v>
      </c>
      <c r="F133" s="11">
        <f t="shared" si="2"/>
        <v>0.809</v>
      </c>
    </row>
    <row r="134" ht="14.25" customHeight="1">
      <c r="A134" s="36" t="s">
        <v>369</v>
      </c>
      <c r="C134" s="11" t="s">
        <v>537</v>
      </c>
      <c r="D134" s="11">
        <f t="shared" si="1"/>
        <v>4</v>
      </c>
      <c r="E134" s="11">
        <f>AVERAGEIF(IMDB_Movies!$A$2:$A$3790,'4.Director Analysis'!C134,IMDB_Movies!$I$2:$I$3790)</f>
        <v>6.675</v>
      </c>
      <c r="F134" s="11">
        <f t="shared" si="2"/>
        <v>0.598</v>
      </c>
    </row>
    <row r="135" ht="14.25" customHeight="1">
      <c r="A135" s="37" t="s">
        <v>372</v>
      </c>
      <c r="C135" s="11" t="s">
        <v>539</v>
      </c>
      <c r="D135" s="11">
        <f t="shared" si="1"/>
        <v>2</v>
      </c>
      <c r="E135" s="11">
        <f>AVERAGEIF(IMDB_Movies!$A$2:$A$3790,'4.Director Analysis'!C135,IMDB_Movies!$I$2:$I$3790)</f>
        <v>7.15</v>
      </c>
      <c r="F135" s="11">
        <f t="shared" si="2"/>
        <v>0.805</v>
      </c>
    </row>
    <row r="136" ht="14.25" customHeight="1">
      <c r="A136" s="36" t="s">
        <v>374</v>
      </c>
      <c r="C136" s="11" t="s">
        <v>544</v>
      </c>
      <c r="D136" s="11">
        <f t="shared" si="1"/>
        <v>3</v>
      </c>
      <c r="E136" s="11">
        <f>AVERAGEIF(IMDB_Movies!$A$2:$A$3790,'4.Director Analysis'!C136,IMDB_Movies!$I$2:$I$3790)</f>
        <v>6.5</v>
      </c>
      <c r="F136" s="11">
        <f t="shared" si="2"/>
        <v>0.505</v>
      </c>
    </row>
    <row r="137" ht="14.25" customHeight="1">
      <c r="A137" s="37" t="s">
        <v>376</v>
      </c>
      <c r="C137" s="11" t="s">
        <v>547</v>
      </c>
      <c r="D137" s="11">
        <f t="shared" si="1"/>
        <v>8</v>
      </c>
      <c r="E137" s="11">
        <f>AVERAGEIF(IMDB_Movies!$A$2:$A$3790,'4.Director Analysis'!C137,IMDB_Movies!$I$2:$I$3790)</f>
        <v>7.075</v>
      </c>
      <c r="F137" s="11">
        <f t="shared" si="2"/>
        <v>0.77</v>
      </c>
    </row>
    <row r="138" ht="14.25" customHeight="1">
      <c r="A138" s="36" t="s">
        <v>190</v>
      </c>
      <c r="C138" s="11" t="s">
        <v>552</v>
      </c>
      <c r="D138" s="11">
        <f t="shared" si="1"/>
        <v>5</v>
      </c>
      <c r="E138" s="11">
        <f>AVERAGEIF(IMDB_Movies!$A$2:$A$3790,'4.Director Analysis'!C138,IMDB_Movies!$I$2:$I$3790)</f>
        <v>7.4</v>
      </c>
      <c r="F138" s="11">
        <f t="shared" si="2"/>
        <v>0.876</v>
      </c>
    </row>
    <row r="139" ht="14.25" customHeight="1">
      <c r="A139" s="37" t="s">
        <v>214</v>
      </c>
      <c r="C139" s="11" t="s">
        <v>558</v>
      </c>
      <c r="D139" s="11">
        <f t="shared" si="1"/>
        <v>2</v>
      </c>
      <c r="E139" s="11">
        <f>AVERAGEIF(IMDB_Movies!$A$2:$A$3790,'4.Director Analysis'!C139,IMDB_Movies!$I$2:$I$3790)</f>
        <v>5.9</v>
      </c>
      <c r="F139" s="11">
        <f t="shared" si="2"/>
        <v>0.272</v>
      </c>
    </row>
    <row r="140" ht="14.25" customHeight="1">
      <c r="A140" s="36" t="s">
        <v>381</v>
      </c>
      <c r="C140" s="11" t="s">
        <v>562</v>
      </c>
      <c r="D140" s="11">
        <f t="shared" si="1"/>
        <v>1</v>
      </c>
      <c r="E140" s="11">
        <f>AVERAGEIF(IMDB_Movies!$A$2:$A$3790,'4.Director Analysis'!C140,IMDB_Movies!$I$2:$I$3790)</f>
        <v>6.1</v>
      </c>
      <c r="F140" s="11">
        <f t="shared" si="2"/>
        <v>0.351</v>
      </c>
    </row>
    <row r="141" ht="14.25" customHeight="1">
      <c r="A141" s="37" t="s">
        <v>383</v>
      </c>
      <c r="C141" s="11" t="s">
        <v>567</v>
      </c>
      <c r="D141" s="11">
        <f t="shared" si="1"/>
        <v>7</v>
      </c>
      <c r="E141" s="11">
        <f>AVERAGEIF(IMDB_Movies!$A$2:$A$3790,'4.Director Analysis'!C141,IMDB_Movies!$I$2:$I$3790)</f>
        <v>6.771428571</v>
      </c>
      <c r="F141" s="11">
        <f t="shared" si="2"/>
        <v>0.636</v>
      </c>
    </row>
    <row r="142" ht="14.25" customHeight="1">
      <c r="A142" s="36" t="s">
        <v>385</v>
      </c>
      <c r="C142" s="11" t="s">
        <v>569</v>
      </c>
      <c r="D142" s="11">
        <f t="shared" si="1"/>
        <v>2</v>
      </c>
      <c r="E142" s="11">
        <f>AVERAGEIF(IMDB_Movies!$A$2:$A$3790,'4.Director Analysis'!C142,IMDB_Movies!$I$2:$I$3790)</f>
        <v>6.05</v>
      </c>
      <c r="F142" s="11">
        <f t="shared" si="2"/>
        <v>0.34</v>
      </c>
    </row>
    <row r="143" ht="14.25" customHeight="1">
      <c r="A143" s="37" t="s">
        <v>387</v>
      </c>
      <c r="C143" s="11" t="s">
        <v>571</v>
      </c>
      <c r="D143" s="11">
        <f t="shared" si="1"/>
        <v>2</v>
      </c>
      <c r="E143" s="11">
        <f>AVERAGEIF(IMDB_Movies!$A$2:$A$3790,'4.Director Analysis'!C143,IMDB_Movies!$I$2:$I$3790)</f>
        <v>5.7</v>
      </c>
      <c r="F143" s="11">
        <f t="shared" si="2"/>
        <v>0.23</v>
      </c>
    </row>
    <row r="144" ht="14.25" customHeight="1">
      <c r="A144" s="36" t="s">
        <v>307</v>
      </c>
      <c r="C144" s="11" t="s">
        <v>575</v>
      </c>
      <c r="D144" s="11">
        <f t="shared" si="1"/>
        <v>3</v>
      </c>
      <c r="E144" s="11">
        <f>AVERAGEIF(IMDB_Movies!$A$2:$A$3790,'4.Director Analysis'!C144,IMDB_Movies!$I$2:$I$3790)</f>
        <v>5.4</v>
      </c>
      <c r="F144" s="11">
        <f t="shared" si="2"/>
        <v>0.155</v>
      </c>
    </row>
    <row r="145" ht="14.25" customHeight="1">
      <c r="A145" s="37" t="s">
        <v>337</v>
      </c>
      <c r="C145" s="11" t="s">
        <v>577</v>
      </c>
      <c r="D145" s="11">
        <f t="shared" si="1"/>
        <v>3</v>
      </c>
      <c r="E145" s="11">
        <f>AVERAGEIF(IMDB_Movies!$A$2:$A$3790,'4.Director Analysis'!C145,IMDB_Movies!$I$2:$I$3790)</f>
        <v>6.5</v>
      </c>
      <c r="F145" s="11">
        <f t="shared" si="2"/>
        <v>0.505</v>
      </c>
    </row>
    <row r="146" ht="14.25" customHeight="1">
      <c r="A146" s="36" t="s">
        <v>391</v>
      </c>
      <c r="C146" s="11" t="s">
        <v>580</v>
      </c>
      <c r="D146" s="11">
        <f t="shared" si="1"/>
        <v>15</v>
      </c>
      <c r="E146" s="11">
        <f>AVERAGEIF(IMDB_Movies!$A$2:$A$3790,'4.Director Analysis'!C146,IMDB_Movies!$I$2:$I$3790)</f>
        <v>6.68</v>
      </c>
      <c r="F146" s="11">
        <f t="shared" si="2"/>
        <v>0.6</v>
      </c>
    </row>
    <row r="147" ht="14.25" customHeight="1">
      <c r="A147" s="37" t="s">
        <v>393</v>
      </c>
      <c r="C147" s="11" t="s">
        <v>589</v>
      </c>
      <c r="D147" s="11">
        <f t="shared" si="1"/>
        <v>4</v>
      </c>
      <c r="E147" s="11">
        <f>AVERAGEIF(IMDB_Movies!$A$2:$A$3790,'4.Director Analysis'!C147,IMDB_Movies!$I$2:$I$3790)</f>
        <v>6.925</v>
      </c>
      <c r="F147" s="11">
        <f t="shared" si="2"/>
        <v>0.709</v>
      </c>
    </row>
    <row r="148" ht="14.25" customHeight="1">
      <c r="A148" s="36" t="s">
        <v>162</v>
      </c>
      <c r="C148" s="11" t="s">
        <v>592</v>
      </c>
      <c r="D148" s="11">
        <f t="shared" si="1"/>
        <v>1</v>
      </c>
      <c r="E148" s="11">
        <f>AVERAGEIF(IMDB_Movies!$A$2:$A$3790,'4.Director Analysis'!C148,IMDB_Movies!$I$2:$I$3790)</f>
        <v>6.2</v>
      </c>
      <c r="F148" s="11">
        <f t="shared" si="2"/>
        <v>0.391</v>
      </c>
    </row>
    <row r="149" ht="14.25" customHeight="1">
      <c r="A149" s="37" t="s">
        <v>98</v>
      </c>
      <c r="C149" s="11" t="s">
        <v>595</v>
      </c>
      <c r="D149" s="11">
        <f t="shared" si="1"/>
        <v>6</v>
      </c>
      <c r="E149" s="11">
        <f>AVERAGEIF(IMDB_Movies!$A$2:$A$3790,'4.Director Analysis'!C149,IMDB_Movies!$I$2:$I$3790)</f>
        <v>4.916666667</v>
      </c>
      <c r="F149" s="11">
        <f t="shared" si="2"/>
        <v>0.088</v>
      </c>
    </row>
    <row r="150" ht="14.25" customHeight="1">
      <c r="A150" s="36" t="s">
        <v>216</v>
      </c>
      <c r="C150" s="11" t="s">
        <v>597</v>
      </c>
      <c r="D150" s="11">
        <f t="shared" si="1"/>
        <v>2</v>
      </c>
      <c r="E150" s="11">
        <f>AVERAGEIF(IMDB_Movies!$A$2:$A$3790,'4.Director Analysis'!C150,IMDB_Movies!$I$2:$I$3790)</f>
        <v>5.5</v>
      </c>
      <c r="F150" s="11">
        <f t="shared" si="2"/>
        <v>0.178</v>
      </c>
    </row>
    <row r="151" ht="14.25" customHeight="1">
      <c r="A151" s="37" t="s">
        <v>401</v>
      </c>
      <c r="C151" s="11" t="s">
        <v>605</v>
      </c>
      <c r="D151" s="11">
        <f t="shared" si="1"/>
        <v>5</v>
      </c>
      <c r="E151" s="11">
        <f>AVERAGEIF(IMDB_Movies!$A$2:$A$3790,'4.Director Analysis'!C151,IMDB_Movies!$I$2:$I$3790)</f>
        <v>5.52</v>
      </c>
      <c r="F151" s="11">
        <f t="shared" si="2"/>
        <v>0.193</v>
      </c>
    </row>
    <row r="152" ht="14.25" customHeight="1">
      <c r="A152" s="36" t="s">
        <v>273</v>
      </c>
      <c r="C152" s="11" t="s">
        <v>609</v>
      </c>
      <c r="D152" s="11">
        <f t="shared" si="1"/>
        <v>3</v>
      </c>
      <c r="E152" s="11">
        <f>AVERAGEIF(IMDB_Movies!$A$2:$A$3790,'4.Director Analysis'!C152,IMDB_Movies!$I$2:$I$3790)</f>
        <v>7</v>
      </c>
      <c r="F152" s="11">
        <f t="shared" si="2"/>
        <v>0.724</v>
      </c>
    </row>
    <row r="153" ht="14.25" customHeight="1">
      <c r="A153" s="37" t="s">
        <v>404</v>
      </c>
      <c r="C153" s="11" t="s">
        <v>612</v>
      </c>
      <c r="D153" s="11">
        <f t="shared" si="1"/>
        <v>6</v>
      </c>
      <c r="E153" s="11">
        <f>AVERAGEIF(IMDB_Movies!$A$2:$A$3790,'4.Director Analysis'!C153,IMDB_Movies!$I$2:$I$3790)</f>
        <v>6.083333333</v>
      </c>
      <c r="F153" s="11">
        <f t="shared" si="2"/>
        <v>0.349</v>
      </c>
    </row>
    <row r="154" ht="14.25" customHeight="1">
      <c r="A154" s="36" t="s">
        <v>406</v>
      </c>
      <c r="C154" s="11" t="s">
        <v>615</v>
      </c>
      <c r="D154" s="11">
        <f t="shared" si="1"/>
        <v>6</v>
      </c>
      <c r="E154" s="11">
        <f>AVERAGEIF(IMDB_Movies!$A$2:$A$3790,'4.Director Analysis'!C154,IMDB_Movies!$I$2:$I$3790)</f>
        <v>7.083333333</v>
      </c>
      <c r="F154" s="11">
        <f t="shared" si="2"/>
        <v>0.771</v>
      </c>
    </row>
    <row r="155" ht="14.25" customHeight="1">
      <c r="A155" s="37" t="s">
        <v>409</v>
      </c>
      <c r="C155" s="11" t="s">
        <v>618</v>
      </c>
      <c r="D155" s="11">
        <f t="shared" si="1"/>
        <v>1</v>
      </c>
      <c r="E155" s="11">
        <f>AVERAGEIF(IMDB_Movies!$A$2:$A$3790,'4.Director Analysis'!C155,IMDB_Movies!$I$2:$I$3790)</f>
        <v>3.8</v>
      </c>
      <c r="F155" s="11">
        <f t="shared" si="2"/>
        <v>0.025</v>
      </c>
    </row>
    <row r="156" ht="14.25" customHeight="1">
      <c r="A156" s="36" t="s">
        <v>112</v>
      </c>
      <c r="C156" s="11" t="s">
        <v>624</v>
      </c>
      <c r="D156" s="11">
        <f t="shared" si="1"/>
        <v>3</v>
      </c>
      <c r="E156" s="11">
        <f>AVERAGEIF(IMDB_Movies!$A$2:$A$3790,'4.Director Analysis'!C156,IMDB_Movies!$I$2:$I$3790)</f>
        <v>7.4</v>
      </c>
      <c r="F156" s="11">
        <f t="shared" si="2"/>
        <v>0.875</v>
      </c>
    </row>
    <row r="157" ht="14.25" customHeight="1">
      <c r="A157" s="37" t="s">
        <v>190</v>
      </c>
      <c r="C157" s="11" t="s">
        <v>630</v>
      </c>
      <c r="D157" s="11">
        <f t="shared" si="1"/>
        <v>4</v>
      </c>
      <c r="E157" s="11">
        <f>AVERAGEIF(IMDB_Movies!$A$2:$A$3790,'4.Director Analysis'!C157,IMDB_Movies!$I$2:$I$3790)</f>
        <v>5.4</v>
      </c>
      <c r="F157" s="11">
        <f t="shared" si="2"/>
        <v>0.156</v>
      </c>
    </row>
    <row r="158" ht="14.25" customHeight="1">
      <c r="A158" s="36" t="s">
        <v>45</v>
      </c>
      <c r="C158" s="11" t="s">
        <v>633</v>
      </c>
      <c r="D158" s="11">
        <f t="shared" si="1"/>
        <v>3</v>
      </c>
      <c r="E158" s="11">
        <f>AVERAGEIF(IMDB_Movies!$A$2:$A$3790,'4.Director Analysis'!C158,IMDB_Movies!$I$2:$I$3790)</f>
        <v>6.166666667</v>
      </c>
      <c r="F158" s="11">
        <f t="shared" si="2"/>
        <v>0.386</v>
      </c>
    </row>
    <row r="159" ht="14.25" customHeight="1">
      <c r="A159" s="37" t="s">
        <v>285</v>
      </c>
      <c r="C159" s="11" t="s">
        <v>648</v>
      </c>
      <c r="D159" s="11">
        <f t="shared" si="1"/>
        <v>12</v>
      </c>
      <c r="E159" s="11">
        <f>AVERAGEIF(IMDB_Movies!$A$2:$A$3790,'4.Director Analysis'!C159,IMDB_Movies!$I$2:$I$3790)</f>
        <v>6.791666667</v>
      </c>
      <c r="F159" s="11">
        <f t="shared" si="2"/>
        <v>0.639</v>
      </c>
    </row>
    <row r="160" ht="14.25" customHeight="1">
      <c r="A160" s="36" t="s">
        <v>418</v>
      </c>
      <c r="C160" s="11" t="s">
        <v>650</v>
      </c>
      <c r="D160" s="11">
        <f t="shared" si="1"/>
        <v>6</v>
      </c>
      <c r="E160" s="11">
        <f>AVERAGEIF(IMDB_Movies!$A$2:$A$3790,'4.Director Analysis'!C160,IMDB_Movies!$I$2:$I$3790)</f>
        <v>6.016666667</v>
      </c>
      <c r="F160" s="11">
        <f t="shared" si="2"/>
        <v>0.335</v>
      </c>
    </row>
    <row r="161" ht="14.25" customHeight="1">
      <c r="A161" s="37" t="s">
        <v>239</v>
      </c>
      <c r="C161" s="11" t="s">
        <v>652</v>
      </c>
      <c r="D161" s="11">
        <f t="shared" si="1"/>
        <v>6</v>
      </c>
      <c r="E161" s="11">
        <f>AVERAGEIF(IMDB_Movies!$A$2:$A$3790,'4.Director Analysis'!C161,IMDB_Movies!$I$2:$I$3790)</f>
        <v>6.916666667</v>
      </c>
      <c r="F161" s="11">
        <f t="shared" si="2"/>
        <v>0.708</v>
      </c>
    </row>
    <row r="162" ht="14.25" customHeight="1">
      <c r="A162" s="36" t="s">
        <v>64</v>
      </c>
      <c r="C162" s="11" t="s">
        <v>655</v>
      </c>
      <c r="D162" s="11">
        <f t="shared" si="1"/>
        <v>5</v>
      </c>
      <c r="E162" s="11">
        <f>AVERAGEIF(IMDB_Movies!$A$2:$A$3790,'4.Director Analysis'!C162,IMDB_Movies!$I$2:$I$3790)</f>
        <v>6.04</v>
      </c>
      <c r="F162" s="11">
        <f t="shared" si="2"/>
        <v>0.338</v>
      </c>
    </row>
    <row r="163" ht="14.25" customHeight="1">
      <c r="A163" s="37" t="s">
        <v>423</v>
      </c>
      <c r="C163" s="11" t="s">
        <v>658</v>
      </c>
      <c r="D163" s="11">
        <f t="shared" si="1"/>
        <v>8</v>
      </c>
      <c r="E163" s="11">
        <f>AVERAGEIF(IMDB_Movies!$A$2:$A$3790,'4.Director Analysis'!C163,IMDB_Movies!$I$2:$I$3790)</f>
        <v>8.2</v>
      </c>
      <c r="F163" s="11">
        <f t="shared" si="2"/>
        <v>0.989</v>
      </c>
    </row>
    <row r="164" ht="14.25" customHeight="1">
      <c r="A164" s="36" t="s">
        <v>425</v>
      </c>
      <c r="C164" s="11" t="s">
        <v>661</v>
      </c>
      <c r="D164" s="11">
        <f t="shared" si="1"/>
        <v>2</v>
      </c>
      <c r="E164" s="11">
        <f>AVERAGEIF(IMDB_Movies!$A$2:$A$3790,'4.Director Analysis'!C164,IMDB_Movies!$I$2:$I$3790)</f>
        <v>6.85</v>
      </c>
      <c r="F164" s="11">
        <f t="shared" si="2"/>
        <v>0.669</v>
      </c>
    </row>
    <row r="165" ht="14.25" customHeight="1">
      <c r="A165" s="37" t="s">
        <v>427</v>
      </c>
      <c r="C165" s="11" t="s">
        <v>664</v>
      </c>
      <c r="D165" s="11">
        <f t="shared" si="1"/>
        <v>3</v>
      </c>
      <c r="E165" s="11">
        <f>AVERAGEIF(IMDB_Movies!$A$2:$A$3790,'4.Director Analysis'!C165,IMDB_Movies!$I$2:$I$3790)</f>
        <v>6.666666667</v>
      </c>
      <c r="F165" s="11">
        <f t="shared" si="2"/>
        <v>0.593</v>
      </c>
    </row>
    <row r="166" ht="14.25" customHeight="1">
      <c r="A166" s="36" t="s">
        <v>429</v>
      </c>
      <c r="C166" s="11" t="s">
        <v>666</v>
      </c>
      <c r="D166" s="11">
        <f t="shared" si="1"/>
        <v>7</v>
      </c>
      <c r="E166" s="11">
        <f>AVERAGEIF(IMDB_Movies!$A$2:$A$3790,'4.Director Analysis'!C166,IMDB_Movies!$I$2:$I$3790)</f>
        <v>6.085714286</v>
      </c>
      <c r="F166" s="11">
        <f t="shared" si="2"/>
        <v>0.35</v>
      </c>
    </row>
    <row r="167" ht="14.25" customHeight="1">
      <c r="A167" s="37" t="s">
        <v>432</v>
      </c>
      <c r="C167" s="11" t="s">
        <v>670</v>
      </c>
      <c r="D167" s="11">
        <f t="shared" si="1"/>
        <v>1</v>
      </c>
      <c r="E167" s="11">
        <f>AVERAGEIF(IMDB_Movies!$A$2:$A$3790,'4.Director Analysis'!C167,IMDB_Movies!$I$2:$I$3790)</f>
        <v>5.1</v>
      </c>
      <c r="F167" s="11">
        <f t="shared" si="2"/>
        <v>0.098</v>
      </c>
    </row>
    <row r="168" ht="14.25" customHeight="1">
      <c r="A168" s="36" t="s">
        <v>369</v>
      </c>
      <c r="C168" s="11" t="s">
        <v>672</v>
      </c>
      <c r="D168" s="11">
        <f t="shared" si="1"/>
        <v>4</v>
      </c>
      <c r="E168" s="11">
        <f>AVERAGEIF(IMDB_Movies!$A$2:$A$3790,'4.Director Analysis'!C168,IMDB_Movies!$I$2:$I$3790)</f>
        <v>7.575</v>
      </c>
      <c r="F168" s="11">
        <f t="shared" si="2"/>
        <v>0.913</v>
      </c>
    </row>
    <row r="169" ht="14.25" customHeight="1">
      <c r="A169" s="37" t="s">
        <v>318</v>
      </c>
      <c r="C169" s="11" t="s">
        <v>674</v>
      </c>
      <c r="D169" s="11">
        <f t="shared" si="1"/>
        <v>3</v>
      </c>
      <c r="E169" s="11">
        <f>AVERAGEIF(IMDB_Movies!$A$2:$A$3790,'4.Director Analysis'!C169,IMDB_Movies!$I$2:$I$3790)</f>
        <v>6.866666667</v>
      </c>
      <c r="F169" s="11">
        <f t="shared" si="2"/>
        <v>0.678</v>
      </c>
    </row>
    <row r="170" ht="14.25" customHeight="1">
      <c r="A170" s="36" t="s">
        <v>437</v>
      </c>
      <c r="C170" s="11" t="s">
        <v>676</v>
      </c>
      <c r="D170" s="11">
        <f t="shared" si="1"/>
        <v>2</v>
      </c>
      <c r="E170" s="11">
        <f>AVERAGEIF(IMDB_Movies!$A$2:$A$3790,'4.Director Analysis'!C170,IMDB_Movies!$I$2:$I$3790)</f>
        <v>7.25</v>
      </c>
      <c r="F170" s="11">
        <f t="shared" si="2"/>
        <v>0.844</v>
      </c>
    </row>
    <row r="171" ht="14.25" customHeight="1">
      <c r="A171" s="37" t="s">
        <v>440</v>
      </c>
      <c r="C171" s="11" t="s">
        <v>679</v>
      </c>
      <c r="D171" s="11">
        <f t="shared" si="1"/>
        <v>5</v>
      </c>
      <c r="E171" s="11">
        <f>AVERAGEIF(IMDB_Movies!$A$2:$A$3790,'4.Director Analysis'!C171,IMDB_Movies!$I$2:$I$3790)</f>
        <v>5.22</v>
      </c>
      <c r="F171" s="11">
        <f t="shared" si="2"/>
        <v>0.125</v>
      </c>
    </row>
    <row r="172" ht="14.25" customHeight="1">
      <c r="A172" s="36" t="s">
        <v>350</v>
      </c>
      <c r="C172" s="11" t="s">
        <v>689</v>
      </c>
      <c r="D172" s="11">
        <f t="shared" si="1"/>
        <v>4</v>
      </c>
      <c r="E172" s="11">
        <f>AVERAGEIF(IMDB_Movies!$A$2:$A$3790,'4.Director Analysis'!C172,IMDB_Movies!$I$2:$I$3790)</f>
        <v>7.325</v>
      </c>
      <c r="F172" s="11">
        <f t="shared" si="2"/>
        <v>0.869</v>
      </c>
    </row>
    <row r="173" ht="14.25" customHeight="1">
      <c r="A173" s="37" t="s">
        <v>445</v>
      </c>
      <c r="C173" s="11" t="s">
        <v>694</v>
      </c>
      <c r="D173" s="11">
        <f t="shared" si="1"/>
        <v>1</v>
      </c>
      <c r="E173" s="11">
        <f>AVERAGEIF(IMDB_Movies!$A$2:$A$3790,'4.Director Analysis'!C173,IMDB_Movies!$I$2:$I$3790)</f>
        <v>3.3</v>
      </c>
      <c r="F173" s="11">
        <f t="shared" si="2"/>
        <v>0.011</v>
      </c>
    </row>
    <row r="174" ht="14.25" customHeight="1">
      <c r="A174" s="36" t="s">
        <v>203</v>
      </c>
      <c r="C174" s="11" t="s">
        <v>699</v>
      </c>
      <c r="D174" s="11">
        <f t="shared" si="1"/>
        <v>4</v>
      </c>
      <c r="E174" s="11">
        <f>AVERAGEIF(IMDB_Movies!$A$2:$A$3790,'4.Director Analysis'!C174,IMDB_Movies!$I$2:$I$3790)</f>
        <v>6.2</v>
      </c>
      <c r="F174" s="11">
        <f t="shared" si="2"/>
        <v>0.391</v>
      </c>
    </row>
    <row r="175" ht="14.25" customHeight="1">
      <c r="A175" s="37" t="s">
        <v>448</v>
      </c>
      <c r="C175" s="11" t="s">
        <v>702</v>
      </c>
      <c r="D175" s="11">
        <f t="shared" si="1"/>
        <v>1</v>
      </c>
      <c r="E175" s="11">
        <f>AVERAGEIF(IMDB_Movies!$A$2:$A$3790,'4.Director Analysis'!C175,IMDB_Movies!$I$2:$I$3790)</f>
        <v>6.1</v>
      </c>
      <c r="F175" s="11">
        <f t="shared" si="2"/>
        <v>0.351</v>
      </c>
    </row>
    <row r="176" ht="14.25" customHeight="1">
      <c r="A176" s="36" t="s">
        <v>451</v>
      </c>
      <c r="C176" s="11" t="s">
        <v>704</v>
      </c>
      <c r="D176" s="11">
        <f t="shared" si="1"/>
        <v>1</v>
      </c>
      <c r="E176" s="11">
        <f>AVERAGEIF(IMDB_Movies!$A$2:$A$3790,'4.Director Analysis'!C176,IMDB_Movies!$I$2:$I$3790)</f>
        <v>5.3</v>
      </c>
      <c r="F176" s="11">
        <f t="shared" si="2"/>
        <v>0.131</v>
      </c>
    </row>
    <row r="177" ht="14.25" customHeight="1">
      <c r="A177" s="37" t="s">
        <v>15</v>
      </c>
      <c r="C177" s="11" t="s">
        <v>707</v>
      </c>
      <c r="D177" s="11">
        <f t="shared" si="1"/>
        <v>2</v>
      </c>
      <c r="E177" s="11">
        <f>AVERAGEIF(IMDB_Movies!$A$2:$A$3790,'4.Director Analysis'!C177,IMDB_Movies!$I$2:$I$3790)</f>
        <v>3.7</v>
      </c>
      <c r="F177" s="11">
        <f t="shared" si="2"/>
        <v>0.024</v>
      </c>
    </row>
    <row r="178" ht="14.25" customHeight="1">
      <c r="A178" s="36" t="s">
        <v>337</v>
      </c>
      <c r="C178" s="11" t="s">
        <v>711</v>
      </c>
      <c r="D178" s="11">
        <f t="shared" si="1"/>
        <v>3</v>
      </c>
      <c r="E178" s="11">
        <f>AVERAGEIF(IMDB_Movies!$A$2:$A$3790,'4.Director Analysis'!C178,IMDB_Movies!$I$2:$I$3790)</f>
        <v>5.5</v>
      </c>
      <c r="F178" s="11">
        <f t="shared" si="2"/>
        <v>0.178</v>
      </c>
    </row>
    <row r="179" ht="14.25" customHeight="1">
      <c r="A179" s="37" t="s">
        <v>456</v>
      </c>
      <c r="C179" s="11" t="s">
        <v>716</v>
      </c>
      <c r="D179" s="11">
        <f t="shared" si="1"/>
        <v>2</v>
      </c>
      <c r="E179" s="11">
        <f>AVERAGEIF(IMDB_Movies!$A$2:$A$3790,'4.Director Analysis'!C179,IMDB_Movies!$I$2:$I$3790)</f>
        <v>6.9</v>
      </c>
      <c r="F179" s="11">
        <f t="shared" si="2"/>
        <v>0.682</v>
      </c>
    </row>
    <row r="180" ht="14.25" customHeight="1">
      <c r="A180" s="36" t="s">
        <v>459</v>
      </c>
      <c r="C180" s="11" t="s">
        <v>718</v>
      </c>
      <c r="D180" s="11">
        <f t="shared" si="1"/>
        <v>2</v>
      </c>
      <c r="E180" s="11">
        <f>AVERAGEIF(IMDB_Movies!$A$2:$A$3790,'4.Director Analysis'!C180,IMDB_Movies!$I$2:$I$3790)</f>
        <v>7.05</v>
      </c>
      <c r="F180" s="11">
        <f t="shared" si="2"/>
        <v>0.766</v>
      </c>
    </row>
    <row r="181" ht="14.25" customHeight="1">
      <c r="A181" s="37" t="s">
        <v>461</v>
      </c>
      <c r="C181" s="11" t="s">
        <v>725</v>
      </c>
      <c r="D181" s="11">
        <f t="shared" si="1"/>
        <v>4</v>
      </c>
      <c r="E181" s="11">
        <f>AVERAGEIF(IMDB_Movies!$A$2:$A$3790,'4.Director Analysis'!C181,IMDB_Movies!$I$2:$I$3790)</f>
        <v>7.525</v>
      </c>
      <c r="F181" s="11">
        <f t="shared" si="2"/>
        <v>0.908</v>
      </c>
    </row>
    <row r="182" ht="14.25" customHeight="1">
      <c r="A182" s="36" t="s">
        <v>302</v>
      </c>
      <c r="C182" s="11" t="s">
        <v>728</v>
      </c>
      <c r="D182" s="11">
        <f t="shared" si="1"/>
        <v>1</v>
      </c>
      <c r="E182" s="11">
        <f>AVERAGEIF(IMDB_Movies!$A$2:$A$3790,'4.Director Analysis'!C182,IMDB_Movies!$I$2:$I$3790)</f>
        <v>6.8</v>
      </c>
      <c r="F182" s="11">
        <f t="shared" si="2"/>
        <v>0.639</v>
      </c>
    </row>
    <row r="183" ht="14.25" customHeight="1">
      <c r="A183" s="37" t="s">
        <v>465</v>
      </c>
      <c r="C183" s="11" t="s">
        <v>731</v>
      </c>
      <c r="D183" s="11">
        <f t="shared" si="1"/>
        <v>7</v>
      </c>
      <c r="E183" s="11">
        <f>AVERAGEIF(IMDB_Movies!$A$2:$A$3790,'4.Director Analysis'!C183,IMDB_Movies!$I$2:$I$3790)</f>
        <v>6.414285714</v>
      </c>
      <c r="F183" s="11">
        <f t="shared" si="2"/>
        <v>0.489</v>
      </c>
    </row>
    <row r="184" ht="14.25" customHeight="1">
      <c r="A184" s="36" t="s">
        <v>203</v>
      </c>
      <c r="C184" s="11" t="s">
        <v>736</v>
      </c>
      <c r="D184" s="11">
        <f t="shared" si="1"/>
        <v>7</v>
      </c>
      <c r="E184" s="11">
        <f>AVERAGEIF(IMDB_Movies!$A$2:$A$3790,'4.Director Analysis'!C184,IMDB_Movies!$I$2:$I$3790)</f>
        <v>6.571428571</v>
      </c>
      <c r="F184" s="11">
        <f t="shared" si="2"/>
        <v>0.552</v>
      </c>
    </row>
    <row r="185" ht="14.25" customHeight="1">
      <c r="A185" s="37" t="s">
        <v>162</v>
      </c>
      <c r="C185" s="11" t="s">
        <v>738</v>
      </c>
      <c r="D185" s="11">
        <f t="shared" si="1"/>
        <v>4</v>
      </c>
      <c r="E185" s="11">
        <f>AVERAGEIF(IMDB_Movies!$A$2:$A$3790,'4.Director Analysis'!C185,IMDB_Movies!$I$2:$I$3790)</f>
        <v>6.625</v>
      </c>
      <c r="F185" s="11">
        <f t="shared" si="2"/>
        <v>0.585</v>
      </c>
    </row>
    <row r="186" ht="14.25" customHeight="1">
      <c r="A186" s="36" t="s">
        <v>312</v>
      </c>
      <c r="C186" s="11" t="s">
        <v>740</v>
      </c>
      <c r="D186" s="11">
        <f t="shared" si="1"/>
        <v>1</v>
      </c>
      <c r="E186" s="11">
        <f>AVERAGEIF(IMDB_Movies!$A$2:$A$3790,'4.Director Analysis'!C186,IMDB_Movies!$I$2:$I$3790)</f>
        <v>4.3</v>
      </c>
      <c r="F186" s="11">
        <f t="shared" si="2"/>
        <v>0.046</v>
      </c>
    </row>
    <row r="187" ht="14.25" customHeight="1">
      <c r="A187" s="37" t="s">
        <v>471</v>
      </c>
      <c r="C187" s="11" t="s">
        <v>742</v>
      </c>
      <c r="D187" s="11">
        <f t="shared" si="1"/>
        <v>2</v>
      </c>
      <c r="E187" s="11">
        <f>AVERAGEIF(IMDB_Movies!$A$2:$A$3790,'4.Director Analysis'!C187,IMDB_Movies!$I$2:$I$3790)</f>
        <v>6.45</v>
      </c>
      <c r="F187" s="11">
        <f t="shared" si="2"/>
        <v>0.496</v>
      </c>
    </row>
    <row r="188" ht="14.25" customHeight="1">
      <c r="A188" s="36" t="s">
        <v>474</v>
      </c>
      <c r="C188" s="11" t="s">
        <v>753</v>
      </c>
      <c r="D188" s="11">
        <f t="shared" si="1"/>
        <v>3</v>
      </c>
      <c r="E188" s="11">
        <f>AVERAGEIF(IMDB_Movies!$A$2:$A$3790,'4.Director Analysis'!C188,IMDB_Movies!$I$2:$I$3790)</f>
        <v>6.266666667</v>
      </c>
      <c r="F188" s="11">
        <f t="shared" si="2"/>
        <v>0.422</v>
      </c>
    </row>
    <row r="189" ht="14.25" customHeight="1">
      <c r="A189" s="37" t="s">
        <v>203</v>
      </c>
      <c r="C189" s="11" t="s">
        <v>756</v>
      </c>
      <c r="D189" s="11">
        <f t="shared" si="1"/>
        <v>1</v>
      </c>
      <c r="E189" s="11">
        <f>AVERAGEIF(IMDB_Movies!$A$2:$A$3790,'4.Director Analysis'!C189,IMDB_Movies!$I$2:$I$3790)</f>
        <v>6.3</v>
      </c>
      <c r="F189" s="11">
        <f t="shared" si="2"/>
        <v>0.423</v>
      </c>
    </row>
    <row r="190" ht="14.25" customHeight="1">
      <c r="A190" s="36" t="s">
        <v>478</v>
      </c>
      <c r="C190" s="11" t="s">
        <v>760</v>
      </c>
      <c r="D190" s="11">
        <f t="shared" si="1"/>
        <v>2</v>
      </c>
      <c r="E190" s="11">
        <f>AVERAGEIF(IMDB_Movies!$A$2:$A$3790,'4.Director Analysis'!C190,IMDB_Movies!$I$2:$I$3790)</f>
        <v>6.8</v>
      </c>
      <c r="F190" s="11">
        <f t="shared" si="2"/>
        <v>0.639</v>
      </c>
    </row>
    <row r="191" ht="14.25" customHeight="1">
      <c r="A191" s="37" t="s">
        <v>195</v>
      </c>
      <c r="C191" s="11" t="s">
        <v>762</v>
      </c>
      <c r="D191" s="11">
        <f t="shared" si="1"/>
        <v>6</v>
      </c>
      <c r="E191" s="11">
        <f>AVERAGEIF(IMDB_Movies!$A$2:$A$3790,'4.Director Analysis'!C191,IMDB_Movies!$I$2:$I$3790)</f>
        <v>6.3</v>
      </c>
      <c r="F191" s="11">
        <f t="shared" si="2"/>
        <v>0.423</v>
      </c>
    </row>
    <row r="192" ht="14.25" customHeight="1">
      <c r="A192" s="36" t="s">
        <v>376</v>
      </c>
      <c r="C192" s="11" t="s">
        <v>764</v>
      </c>
      <c r="D192" s="11">
        <f t="shared" si="1"/>
        <v>4</v>
      </c>
      <c r="E192" s="11">
        <f>AVERAGEIF(IMDB_Movies!$A$2:$A$3790,'4.Director Analysis'!C192,IMDB_Movies!$I$2:$I$3790)</f>
        <v>5.8</v>
      </c>
      <c r="F192" s="11">
        <f t="shared" si="2"/>
        <v>0.252</v>
      </c>
    </row>
    <row r="193" ht="14.25" customHeight="1">
      <c r="A193" s="37" t="s">
        <v>483</v>
      </c>
      <c r="C193" s="11" t="s">
        <v>766</v>
      </c>
      <c r="D193" s="11">
        <f t="shared" si="1"/>
        <v>4</v>
      </c>
      <c r="E193" s="11">
        <f>AVERAGEIF(IMDB_Movies!$A$2:$A$3790,'4.Director Analysis'!C193,IMDB_Movies!$I$2:$I$3790)</f>
        <v>7.05</v>
      </c>
      <c r="F193" s="11">
        <f t="shared" si="2"/>
        <v>0.766</v>
      </c>
    </row>
    <row r="194" ht="14.25" customHeight="1">
      <c r="A194" s="36" t="s">
        <v>340</v>
      </c>
      <c r="C194" s="11" t="s">
        <v>771</v>
      </c>
      <c r="D194" s="11">
        <f t="shared" si="1"/>
        <v>15</v>
      </c>
      <c r="E194" s="11">
        <f>AVERAGEIF(IMDB_Movies!$A$2:$A$3790,'4.Director Analysis'!C194,IMDB_Movies!$I$2:$I$3790)</f>
        <v>5.746666667</v>
      </c>
      <c r="F194" s="11">
        <f t="shared" si="2"/>
        <v>0.248</v>
      </c>
    </row>
    <row r="195" ht="14.25" customHeight="1">
      <c r="A195" s="37" t="s">
        <v>487</v>
      </c>
      <c r="C195" s="11" t="s">
        <v>781</v>
      </c>
      <c r="D195" s="11">
        <f t="shared" si="1"/>
        <v>4</v>
      </c>
      <c r="E195" s="11">
        <f>AVERAGEIF(IMDB_Movies!$A$2:$A$3790,'4.Director Analysis'!C195,IMDB_Movies!$I$2:$I$3790)</f>
        <v>7.275</v>
      </c>
      <c r="F195" s="11">
        <f t="shared" si="2"/>
        <v>0.849</v>
      </c>
    </row>
    <row r="196" ht="14.25" customHeight="1">
      <c r="A196" s="36" t="s">
        <v>490</v>
      </c>
      <c r="C196" s="11" t="s">
        <v>785</v>
      </c>
      <c r="D196" s="11">
        <f t="shared" si="1"/>
        <v>5</v>
      </c>
      <c r="E196" s="11">
        <f>AVERAGEIF(IMDB_Movies!$A$2:$A$3790,'4.Director Analysis'!C196,IMDB_Movies!$I$2:$I$3790)</f>
        <v>6.34</v>
      </c>
      <c r="F196" s="11">
        <f t="shared" si="2"/>
        <v>0.455</v>
      </c>
    </row>
    <row r="197" ht="14.25" customHeight="1">
      <c r="A197" s="37" t="s">
        <v>492</v>
      </c>
      <c r="C197" s="11" t="s">
        <v>792</v>
      </c>
      <c r="D197" s="11">
        <f t="shared" si="1"/>
        <v>1</v>
      </c>
      <c r="E197" s="11">
        <f>AVERAGEIF(IMDB_Movies!$A$2:$A$3790,'4.Director Analysis'!C197,IMDB_Movies!$I$2:$I$3790)</f>
        <v>7.5</v>
      </c>
      <c r="F197" s="11">
        <f t="shared" si="2"/>
        <v>0.893</v>
      </c>
    </row>
    <row r="198" ht="14.25" customHeight="1">
      <c r="A198" s="36" t="s">
        <v>15</v>
      </c>
      <c r="C198" s="11" t="s">
        <v>803</v>
      </c>
      <c r="D198" s="11">
        <f t="shared" si="1"/>
        <v>3</v>
      </c>
      <c r="E198" s="11">
        <f>AVERAGEIF(IMDB_Movies!$A$2:$A$3790,'4.Director Analysis'!C198,IMDB_Movies!$I$2:$I$3790)</f>
        <v>5.6</v>
      </c>
      <c r="F198" s="11">
        <f t="shared" si="2"/>
        <v>0.22</v>
      </c>
    </row>
    <row r="199" ht="14.25" customHeight="1">
      <c r="A199" s="37" t="s">
        <v>302</v>
      </c>
      <c r="C199" s="11" t="s">
        <v>808</v>
      </c>
      <c r="D199" s="11">
        <f t="shared" si="1"/>
        <v>9</v>
      </c>
      <c r="E199" s="11">
        <f>AVERAGEIF(IMDB_Movies!$A$2:$A$3790,'4.Director Analysis'!C199,IMDB_Movies!$I$2:$I$3790)</f>
        <v>5.733333333</v>
      </c>
      <c r="F199" s="11">
        <f t="shared" si="2"/>
        <v>0.246</v>
      </c>
    </row>
    <row r="200" ht="14.25" customHeight="1">
      <c r="A200" s="36" t="s">
        <v>352</v>
      </c>
      <c r="C200" s="11" t="s">
        <v>819</v>
      </c>
      <c r="D200" s="11">
        <f t="shared" si="1"/>
        <v>5</v>
      </c>
      <c r="E200" s="11">
        <f>AVERAGEIF(IMDB_Movies!$A$2:$A$3790,'4.Director Analysis'!C200,IMDB_Movies!$I$2:$I$3790)</f>
        <v>6.58</v>
      </c>
      <c r="F200" s="11">
        <f t="shared" si="2"/>
        <v>0.553</v>
      </c>
    </row>
    <row r="201" ht="14.25" customHeight="1">
      <c r="A201" s="37" t="s">
        <v>498</v>
      </c>
      <c r="C201" s="11" t="s">
        <v>822</v>
      </c>
      <c r="D201" s="11">
        <f t="shared" si="1"/>
        <v>3</v>
      </c>
      <c r="E201" s="11">
        <f>AVERAGEIF(IMDB_Movies!$A$2:$A$3790,'4.Director Analysis'!C201,IMDB_Movies!$I$2:$I$3790)</f>
        <v>5.833333333</v>
      </c>
      <c r="F201" s="11">
        <f t="shared" si="2"/>
        <v>0.268</v>
      </c>
    </row>
    <row r="202" ht="14.25" customHeight="1">
      <c r="A202" s="36" t="s">
        <v>68</v>
      </c>
      <c r="C202" s="11" t="s">
        <v>829</v>
      </c>
      <c r="D202" s="11">
        <f t="shared" si="1"/>
        <v>10</v>
      </c>
      <c r="E202" s="11">
        <f>AVERAGEIF(IMDB_Movies!$A$2:$A$3790,'4.Director Analysis'!C202,IMDB_Movies!$I$2:$I$3790)</f>
        <v>6.6</v>
      </c>
      <c r="F202" s="11">
        <f t="shared" si="2"/>
        <v>0.554</v>
      </c>
    </row>
    <row r="203" ht="14.25" customHeight="1">
      <c r="A203" s="37" t="s">
        <v>208</v>
      </c>
      <c r="C203" s="11" t="s">
        <v>834</v>
      </c>
      <c r="D203" s="11">
        <f t="shared" si="1"/>
        <v>2</v>
      </c>
      <c r="E203" s="11">
        <f>AVERAGEIF(IMDB_Movies!$A$2:$A$3790,'4.Director Analysis'!C203,IMDB_Movies!$I$2:$I$3790)</f>
        <v>5.75</v>
      </c>
      <c r="F203" s="11">
        <f t="shared" si="2"/>
        <v>0.248</v>
      </c>
    </row>
    <row r="204" ht="14.25" customHeight="1">
      <c r="A204" s="36" t="s">
        <v>503</v>
      </c>
      <c r="C204" s="11" t="s">
        <v>836</v>
      </c>
      <c r="D204" s="11">
        <f t="shared" si="1"/>
        <v>2</v>
      </c>
      <c r="E204" s="11">
        <f>AVERAGEIF(IMDB_Movies!$A$2:$A$3790,'4.Director Analysis'!C204,IMDB_Movies!$I$2:$I$3790)</f>
        <v>6.3</v>
      </c>
      <c r="F204" s="11">
        <f t="shared" si="2"/>
        <v>0.423</v>
      </c>
    </row>
    <row r="205" ht="14.25" customHeight="1">
      <c r="A205" s="37" t="s">
        <v>445</v>
      </c>
      <c r="C205" s="11" t="s">
        <v>838</v>
      </c>
      <c r="D205" s="11">
        <f t="shared" si="1"/>
        <v>3</v>
      </c>
      <c r="E205" s="11">
        <f>AVERAGEIF(IMDB_Movies!$A$2:$A$3790,'4.Director Analysis'!C205,IMDB_Movies!$I$2:$I$3790)</f>
        <v>7.233333333</v>
      </c>
      <c r="F205" s="11">
        <f t="shared" si="2"/>
        <v>0.843</v>
      </c>
    </row>
    <row r="206" ht="14.25" customHeight="1">
      <c r="A206" s="36" t="s">
        <v>507</v>
      </c>
      <c r="C206" s="11" t="s">
        <v>840</v>
      </c>
      <c r="D206" s="11">
        <f t="shared" si="1"/>
        <v>2</v>
      </c>
      <c r="E206" s="11">
        <f>AVERAGEIF(IMDB_Movies!$A$2:$A$3790,'4.Director Analysis'!C206,IMDB_Movies!$I$2:$I$3790)</f>
        <v>6.3</v>
      </c>
      <c r="F206" s="11">
        <f t="shared" si="2"/>
        <v>0.45</v>
      </c>
    </row>
    <row r="207" ht="14.25" customHeight="1">
      <c r="A207" s="37" t="s">
        <v>509</v>
      </c>
      <c r="C207" s="11" t="s">
        <v>843</v>
      </c>
      <c r="D207" s="11">
        <f t="shared" si="1"/>
        <v>2</v>
      </c>
      <c r="E207" s="11">
        <f>AVERAGEIF(IMDB_Movies!$A$2:$A$3790,'4.Director Analysis'!C207,IMDB_Movies!$I$2:$I$3790)</f>
        <v>5.35</v>
      </c>
      <c r="F207" s="11">
        <f t="shared" si="2"/>
        <v>0.153</v>
      </c>
    </row>
    <row r="208" ht="14.25" customHeight="1">
      <c r="A208" s="36" t="s">
        <v>512</v>
      </c>
      <c r="C208" s="11" t="s">
        <v>846</v>
      </c>
      <c r="D208" s="11">
        <f t="shared" si="1"/>
        <v>3</v>
      </c>
      <c r="E208" s="11">
        <f>AVERAGEIF(IMDB_Movies!$A$2:$A$3790,'4.Director Analysis'!C208,IMDB_Movies!$I$2:$I$3790)</f>
        <v>7.1</v>
      </c>
      <c r="F208" s="11">
        <f t="shared" si="2"/>
        <v>0.797</v>
      </c>
    </row>
    <row r="209" ht="14.25" customHeight="1">
      <c r="A209" s="37" t="s">
        <v>514</v>
      </c>
      <c r="C209" s="11" t="s">
        <v>857</v>
      </c>
      <c r="D209" s="11">
        <f t="shared" si="1"/>
        <v>10</v>
      </c>
      <c r="E209" s="11">
        <f>AVERAGEIF(IMDB_Movies!$A$2:$A$3790,'4.Director Analysis'!C209,IMDB_Movies!$I$2:$I$3790)</f>
        <v>5.99</v>
      </c>
      <c r="F209" s="11">
        <f t="shared" si="2"/>
        <v>0.311</v>
      </c>
    </row>
    <row r="210" ht="14.25" customHeight="1">
      <c r="A210" s="36" t="s">
        <v>352</v>
      </c>
      <c r="C210" s="11" t="s">
        <v>859</v>
      </c>
      <c r="D210" s="11">
        <f t="shared" si="1"/>
        <v>2</v>
      </c>
      <c r="E210" s="11">
        <f>AVERAGEIF(IMDB_Movies!$A$2:$A$3790,'4.Director Analysis'!C210,IMDB_Movies!$I$2:$I$3790)</f>
        <v>6.9</v>
      </c>
      <c r="F210" s="11">
        <f t="shared" si="2"/>
        <v>0.682</v>
      </c>
    </row>
    <row r="211" ht="14.25" customHeight="1">
      <c r="A211" s="37" t="s">
        <v>214</v>
      </c>
      <c r="C211" s="11" t="s">
        <v>861</v>
      </c>
      <c r="D211" s="11">
        <f t="shared" si="1"/>
        <v>2</v>
      </c>
      <c r="E211" s="11">
        <f>AVERAGEIF(IMDB_Movies!$A$2:$A$3790,'4.Director Analysis'!C211,IMDB_Movies!$I$2:$I$3790)</f>
        <v>5.95</v>
      </c>
      <c r="F211" s="11">
        <f t="shared" si="2"/>
        <v>0.302</v>
      </c>
    </row>
    <row r="212" ht="14.25" customHeight="1">
      <c r="A212" s="36" t="s">
        <v>518</v>
      </c>
      <c r="C212" s="11" t="s">
        <v>864</v>
      </c>
      <c r="D212" s="11">
        <f t="shared" si="1"/>
        <v>2</v>
      </c>
      <c r="E212" s="11">
        <f>AVERAGEIF(IMDB_Movies!$A$2:$A$3790,'4.Director Analysis'!C212,IMDB_Movies!$I$2:$I$3790)</f>
        <v>6.6</v>
      </c>
      <c r="F212" s="11">
        <f t="shared" si="2"/>
        <v>0.554</v>
      </c>
    </row>
    <row r="213" ht="14.25" customHeight="1">
      <c r="A213" s="37" t="s">
        <v>307</v>
      </c>
      <c r="C213" s="11" t="s">
        <v>869</v>
      </c>
      <c r="D213" s="11">
        <f t="shared" si="1"/>
        <v>5</v>
      </c>
      <c r="E213" s="11">
        <f>AVERAGEIF(IMDB_Movies!$A$2:$A$3790,'4.Director Analysis'!C213,IMDB_Movies!$I$2:$I$3790)</f>
        <v>6.76</v>
      </c>
      <c r="F213" s="11">
        <f t="shared" si="2"/>
        <v>0.631</v>
      </c>
    </row>
    <row r="214" ht="14.25" customHeight="1">
      <c r="A214" s="36" t="s">
        <v>521</v>
      </c>
      <c r="C214" s="11" t="s">
        <v>875</v>
      </c>
      <c r="D214" s="11">
        <f t="shared" si="1"/>
        <v>2</v>
      </c>
      <c r="E214" s="11">
        <f>AVERAGEIF(IMDB_Movies!$A$2:$A$3790,'4.Director Analysis'!C214,IMDB_Movies!$I$2:$I$3790)</f>
        <v>7.35</v>
      </c>
      <c r="F214" s="11">
        <f t="shared" si="2"/>
        <v>0.872</v>
      </c>
    </row>
    <row r="215" ht="14.25" customHeight="1">
      <c r="A215" s="37" t="s">
        <v>425</v>
      </c>
      <c r="C215" s="11" t="s">
        <v>877</v>
      </c>
      <c r="D215" s="11">
        <f t="shared" si="1"/>
        <v>4</v>
      </c>
      <c r="E215" s="11">
        <f>AVERAGEIF(IMDB_Movies!$A$2:$A$3790,'4.Director Analysis'!C215,IMDB_Movies!$I$2:$I$3790)</f>
        <v>6.975</v>
      </c>
      <c r="F215" s="11">
        <f t="shared" si="2"/>
        <v>0.719</v>
      </c>
    </row>
    <row r="216" ht="14.25" customHeight="1">
      <c r="A216" s="36" t="s">
        <v>525</v>
      </c>
      <c r="C216" s="11" t="s">
        <v>879</v>
      </c>
      <c r="D216" s="11">
        <f t="shared" si="1"/>
        <v>3</v>
      </c>
      <c r="E216" s="11">
        <f>AVERAGEIF(IMDB_Movies!$A$2:$A$3790,'4.Director Analysis'!C216,IMDB_Movies!$I$2:$I$3790)</f>
        <v>7.233333333</v>
      </c>
      <c r="F216" s="11">
        <f t="shared" si="2"/>
        <v>0.843</v>
      </c>
    </row>
    <row r="217" ht="14.25" customHeight="1">
      <c r="A217" s="37" t="s">
        <v>456</v>
      </c>
      <c r="C217" s="11" t="s">
        <v>886</v>
      </c>
      <c r="D217" s="11">
        <f t="shared" si="1"/>
        <v>1</v>
      </c>
      <c r="E217" s="11">
        <f>AVERAGEIF(IMDB_Movies!$A$2:$A$3790,'4.Director Analysis'!C217,IMDB_Movies!$I$2:$I$3790)</f>
        <v>7.1</v>
      </c>
      <c r="F217" s="11">
        <f t="shared" si="2"/>
        <v>0.772</v>
      </c>
    </row>
    <row r="218" ht="14.25" customHeight="1">
      <c r="A218" s="36" t="s">
        <v>182</v>
      </c>
      <c r="C218" s="11" t="s">
        <v>888</v>
      </c>
      <c r="D218" s="11">
        <f t="shared" si="1"/>
        <v>4</v>
      </c>
      <c r="E218" s="11">
        <f>AVERAGEIF(IMDB_Movies!$A$2:$A$3790,'4.Director Analysis'!C218,IMDB_Movies!$I$2:$I$3790)</f>
        <v>6.1</v>
      </c>
      <c r="F218" s="11">
        <f t="shared" si="2"/>
        <v>0.379</v>
      </c>
    </row>
    <row r="219" ht="14.25" customHeight="1">
      <c r="A219" s="37" t="s">
        <v>112</v>
      </c>
      <c r="C219" s="11" t="s">
        <v>890</v>
      </c>
      <c r="D219" s="11">
        <f t="shared" si="1"/>
        <v>4</v>
      </c>
      <c r="E219" s="11">
        <f>AVERAGEIF(IMDB_Movies!$A$2:$A$3790,'4.Director Analysis'!C219,IMDB_Movies!$I$2:$I$3790)</f>
        <v>6.5</v>
      </c>
      <c r="F219" s="11">
        <f t="shared" si="2"/>
        <v>0.505</v>
      </c>
    </row>
    <row r="220" ht="14.25" customHeight="1">
      <c r="A220" s="36" t="s">
        <v>387</v>
      </c>
      <c r="C220" s="11" t="s">
        <v>892</v>
      </c>
      <c r="D220" s="11">
        <f t="shared" si="1"/>
        <v>4</v>
      </c>
      <c r="E220" s="11">
        <f>AVERAGEIF(IMDB_Movies!$A$2:$A$3790,'4.Director Analysis'!C220,IMDB_Movies!$I$2:$I$3790)</f>
        <v>6.125</v>
      </c>
      <c r="F220" s="11">
        <f t="shared" si="2"/>
        <v>0.38</v>
      </c>
    </row>
    <row r="221" ht="14.25" customHeight="1">
      <c r="A221" s="37" t="s">
        <v>534</v>
      </c>
      <c r="C221" s="11" t="s">
        <v>895</v>
      </c>
      <c r="D221" s="11">
        <f t="shared" si="1"/>
        <v>4</v>
      </c>
      <c r="E221" s="11">
        <f>AVERAGEIF(IMDB_Movies!$A$2:$A$3790,'4.Director Analysis'!C221,IMDB_Movies!$I$2:$I$3790)</f>
        <v>7.6</v>
      </c>
      <c r="F221" s="11">
        <f t="shared" si="2"/>
        <v>0.916</v>
      </c>
    </row>
    <row r="222" ht="14.25" customHeight="1">
      <c r="A222" s="36" t="s">
        <v>537</v>
      </c>
      <c r="C222" s="11" t="s">
        <v>898</v>
      </c>
      <c r="D222" s="11">
        <f t="shared" si="1"/>
        <v>4</v>
      </c>
      <c r="E222" s="11">
        <f>AVERAGEIF(IMDB_Movies!$A$2:$A$3790,'4.Director Analysis'!C222,IMDB_Movies!$I$2:$I$3790)</f>
        <v>6.2</v>
      </c>
      <c r="F222" s="11">
        <f t="shared" si="2"/>
        <v>0.415</v>
      </c>
    </row>
    <row r="223" ht="14.25" customHeight="1">
      <c r="A223" s="37" t="s">
        <v>539</v>
      </c>
      <c r="C223" s="11" t="s">
        <v>900</v>
      </c>
      <c r="D223" s="11">
        <f t="shared" si="1"/>
        <v>7</v>
      </c>
      <c r="E223" s="11">
        <f>AVERAGEIF(IMDB_Movies!$A$2:$A$3790,'4.Director Analysis'!C223,IMDB_Movies!$I$2:$I$3790)</f>
        <v>6.185714286</v>
      </c>
      <c r="F223" s="11">
        <f t="shared" si="2"/>
        <v>0.388</v>
      </c>
    </row>
    <row r="224" ht="14.25" customHeight="1">
      <c r="A224" s="36" t="s">
        <v>219</v>
      </c>
      <c r="C224" s="11" t="s">
        <v>905</v>
      </c>
      <c r="D224" s="11">
        <f t="shared" si="1"/>
        <v>2</v>
      </c>
      <c r="E224" s="11">
        <f>AVERAGEIF(IMDB_Movies!$A$2:$A$3790,'4.Director Analysis'!C224,IMDB_Movies!$I$2:$I$3790)</f>
        <v>6.85</v>
      </c>
      <c r="F224" s="11">
        <f t="shared" si="2"/>
        <v>0.669</v>
      </c>
    </row>
    <row r="225" ht="14.25" customHeight="1">
      <c r="A225" s="37" t="s">
        <v>544</v>
      </c>
      <c r="C225" s="11" t="s">
        <v>919</v>
      </c>
      <c r="D225" s="11">
        <f t="shared" si="1"/>
        <v>2</v>
      </c>
      <c r="E225" s="11">
        <f>AVERAGEIF(IMDB_Movies!$A$2:$A$3790,'4.Director Analysis'!C225,IMDB_Movies!$I$2:$I$3790)</f>
        <v>6.85</v>
      </c>
      <c r="F225" s="11">
        <f t="shared" si="2"/>
        <v>0.669</v>
      </c>
    </row>
    <row r="226" ht="14.25" customHeight="1">
      <c r="A226" s="36" t="s">
        <v>547</v>
      </c>
      <c r="C226" s="11" t="s">
        <v>923</v>
      </c>
      <c r="D226" s="11">
        <f t="shared" si="1"/>
        <v>7</v>
      </c>
      <c r="E226" s="11">
        <f>AVERAGEIF(IMDB_Movies!$A$2:$A$3790,'4.Director Analysis'!C226,IMDB_Movies!$I$2:$I$3790)</f>
        <v>6.657142857</v>
      </c>
      <c r="F226" s="11">
        <f t="shared" si="2"/>
        <v>0.592</v>
      </c>
    </row>
    <row r="227" ht="14.25" customHeight="1">
      <c r="A227" s="37" t="s">
        <v>171</v>
      </c>
      <c r="C227" s="11" t="s">
        <v>929</v>
      </c>
      <c r="D227" s="11">
        <f t="shared" si="1"/>
        <v>3</v>
      </c>
      <c r="E227" s="11">
        <f>AVERAGEIF(IMDB_Movies!$A$2:$A$3790,'4.Director Analysis'!C227,IMDB_Movies!$I$2:$I$3790)</f>
        <v>6.4</v>
      </c>
      <c r="F227" s="11">
        <f t="shared" si="2"/>
        <v>0.463</v>
      </c>
    </row>
    <row r="228" ht="14.25" customHeight="1">
      <c r="A228" s="36" t="s">
        <v>552</v>
      </c>
      <c r="C228" s="11" t="s">
        <v>940</v>
      </c>
      <c r="D228" s="11">
        <f t="shared" si="1"/>
        <v>3</v>
      </c>
      <c r="E228" s="11">
        <f>AVERAGEIF(IMDB_Movies!$A$2:$A$3790,'4.Director Analysis'!C228,IMDB_Movies!$I$2:$I$3790)</f>
        <v>6.066666667</v>
      </c>
      <c r="F228" s="11">
        <f t="shared" si="2"/>
        <v>0.346</v>
      </c>
    </row>
    <row r="229" ht="14.25" customHeight="1">
      <c r="A229" s="37" t="s">
        <v>552</v>
      </c>
      <c r="C229" s="11" t="s">
        <v>944</v>
      </c>
      <c r="D229" s="11">
        <f t="shared" si="1"/>
        <v>8</v>
      </c>
      <c r="E229" s="11">
        <f>AVERAGEIF(IMDB_Movies!$A$2:$A$3790,'4.Director Analysis'!C229,IMDB_Movies!$I$2:$I$3790)</f>
        <v>5.9625</v>
      </c>
      <c r="F229" s="11">
        <f t="shared" si="2"/>
        <v>0.309</v>
      </c>
    </row>
    <row r="230" ht="14.25" customHeight="1">
      <c r="A230" s="36" t="s">
        <v>226</v>
      </c>
      <c r="C230" s="11" t="s">
        <v>950</v>
      </c>
      <c r="D230" s="11">
        <f t="shared" si="1"/>
        <v>4</v>
      </c>
      <c r="E230" s="11">
        <f>AVERAGEIF(IMDB_Movies!$A$2:$A$3790,'4.Director Analysis'!C230,IMDB_Movies!$I$2:$I$3790)</f>
        <v>6.7</v>
      </c>
      <c r="F230" s="11">
        <f t="shared" si="2"/>
        <v>0.601</v>
      </c>
    </row>
    <row r="231" ht="14.25" customHeight="1">
      <c r="A231" s="37" t="s">
        <v>547</v>
      </c>
      <c r="C231" s="11" t="s">
        <v>952</v>
      </c>
      <c r="D231" s="11">
        <f t="shared" si="1"/>
        <v>3</v>
      </c>
      <c r="E231" s="11">
        <f>AVERAGEIF(IMDB_Movies!$A$2:$A$3790,'4.Director Analysis'!C231,IMDB_Movies!$I$2:$I$3790)</f>
        <v>7.3</v>
      </c>
      <c r="F231" s="11">
        <f t="shared" si="2"/>
        <v>0.85</v>
      </c>
    </row>
    <row r="232" ht="14.25" customHeight="1">
      <c r="A232" s="36" t="s">
        <v>552</v>
      </c>
      <c r="C232" s="11" t="s">
        <v>955</v>
      </c>
      <c r="D232" s="11">
        <f t="shared" si="1"/>
        <v>3</v>
      </c>
      <c r="E232" s="11">
        <f>AVERAGEIF(IMDB_Movies!$A$2:$A$3790,'4.Director Analysis'!C232,IMDB_Movies!$I$2:$I$3790)</f>
        <v>7.066666667</v>
      </c>
      <c r="F232" s="11">
        <f t="shared" si="2"/>
        <v>0.768</v>
      </c>
    </row>
    <row r="233" ht="14.25" customHeight="1">
      <c r="A233" s="37" t="s">
        <v>558</v>
      </c>
      <c r="C233" s="11" t="s">
        <v>957</v>
      </c>
      <c r="D233" s="11">
        <f t="shared" si="1"/>
        <v>5</v>
      </c>
      <c r="E233" s="11">
        <f>AVERAGEIF(IMDB_Movies!$A$2:$A$3790,'4.Director Analysis'!C233,IMDB_Movies!$I$2:$I$3790)</f>
        <v>5.5</v>
      </c>
      <c r="F233" s="11">
        <f t="shared" si="2"/>
        <v>0.178</v>
      </c>
    </row>
    <row r="234" ht="14.25" customHeight="1">
      <c r="A234" s="36" t="s">
        <v>518</v>
      </c>
      <c r="C234" s="11" t="s">
        <v>962</v>
      </c>
      <c r="D234" s="11">
        <f t="shared" si="1"/>
        <v>1</v>
      </c>
      <c r="E234" s="11">
        <f>AVERAGEIF(IMDB_Movies!$A$2:$A$3790,'4.Director Analysis'!C234,IMDB_Movies!$I$2:$I$3790)</f>
        <v>6.3</v>
      </c>
      <c r="F234" s="11">
        <f t="shared" si="2"/>
        <v>0.423</v>
      </c>
    </row>
    <row r="235" ht="14.25" customHeight="1">
      <c r="A235" s="37" t="s">
        <v>562</v>
      </c>
      <c r="C235" s="11" t="s">
        <v>967</v>
      </c>
      <c r="D235" s="11">
        <f t="shared" si="1"/>
        <v>4</v>
      </c>
      <c r="E235" s="11">
        <f>AVERAGEIF(IMDB_Movies!$A$2:$A$3790,'4.Director Analysis'!C235,IMDB_Movies!$I$2:$I$3790)</f>
        <v>6.3</v>
      </c>
      <c r="F235" s="11">
        <f t="shared" si="2"/>
        <v>0.423</v>
      </c>
    </row>
    <row r="236" ht="14.25" customHeight="1">
      <c r="A236" s="36" t="s">
        <v>363</v>
      </c>
      <c r="C236" s="11" t="s">
        <v>973</v>
      </c>
      <c r="D236" s="11">
        <f t="shared" si="1"/>
        <v>8</v>
      </c>
      <c r="E236" s="11">
        <f>AVERAGEIF(IMDB_Movies!$A$2:$A$3790,'4.Director Analysis'!C236,IMDB_Movies!$I$2:$I$3790)</f>
        <v>6.075</v>
      </c>
      <c r="F236" s="11">
        <f t="shared" si="2"/>
        <v>0.347</v>
      </c>
    </row>
    <row r="237" ht="14.25" customHeight="1">
      <c r="A237" s="37" t="s">
        <v>478</v>
      </c>
      <c r="C237" s="11" t="s">
        <v>976</v>
      </c>
      <c r="D237" s="11">
        <f t="shared" si="1"/>
        <v>2</v>
      </c>
      <c r="E237" s="11">
        <f>AVERAGEIF(IMDB_Movies!$A$2:$A$3790,'4.Director Analysis'!C237,IMDB_Movies!$I$2:$I$3790)</f>
        <v>5.2</v>
      </c>
      <c r="F237" s="11">
        <f t="shared" si="2"/>
        <v>0.113</v>
      </c>
    </row>
    <row r="238" ht="14.25" customHeight="1">
      <c r="A238" s="36" t="s">
        <v>567</v>
      </c>
      <c r="C238" s="11" t="s">
        <v>978</v>
      </c>
      <c r="D238" s="11">
        <f t="shared" si="1"/>
        <v>1</v>
      </c>
      <c r="E238" s="11">
        <f>AVERAGEIF(IMDB_Movies!$A$2:$A$3790,'4.Director Analysis'!C238,IMDB_Movies!$I$2:$I$3790)</f>
        <v>7</v>
      </c>
      <c r="F238" s="11">
        <f t="shared" si="2"/>
        <v>0.724</v>
      </c>
    </row>
    <row r="239" ht="14.25" customHeight="1">
      <c r="A239" s="37" t="s">
        <v>569</v>
      </c>
      <c r="C239" s="11" t="s">
        <v>983</v>
      </c>
      <c r="D239" s="11">
        <f t="shared" si="1"/>
        <v>5</v>
      </c>
      <c r="E239" s="11">
        <f>AVERAGEIF(IMDB_Movies!$A$2:$A$3790,'4.Director Analysis'!C239,IMDB_Movies!$I$2:$I$3790)</f>
        <v>5.78</v>
      </c>
      <c r="F239" s="11">
        <f t="shared" si="2"/>
        <v>0.251</v>
      </c>
    </row>
    <row r="240" ht="14.25" customHeight="1">
      <c r="A240" s="36" t="s">
        <v>571</v>
      </c>
      <c r="C240" s="11" t="s">
        <v>986</v>
      </c>
      <c r="D240" s="11">
        <f t="shared" si="1"/>
        <v>4</v>
      </c>
      <c r="E240" s="11">
        <f>AVERAGEIF(IMDB_Movies!$A$2:$A$3790,'4.Director Analysis'!C240,IMDB_Movies!$I$2:$I$3790)</f>
        <v>7.2</v>
      </c>
      <c r="F240" s="11">
        <f t="shared" si="2"/>
        <v>0.812</v>
      </c>
    </row>
    <row r="241" ht="14.25" customHeight="1">
      <c r="A241" s="37" t="s">
        <v>340</v>
      </c>
      <c r="C241" s="11" t="s">
        <v>989</v>
      </c>
      <c r="D241" s="11">
        <f t="shared" si="1"/>
        <v>2</v>
      </c>
      <c r="E241" s="11">
        <f>AVERAGEIF(IMDB_Movies!$A$2:$A$3790,'4.Director Analysis'!C241,IMDB_Movies!$I$2:$I$3790)</f>
        <v>7.55</v>
      </c>
      <c r="F241" s="11">
        <f t="shared" si="2"/>
        <v>0.91</v>
      </c>
    </row>
    <row r="242" ht="14.25" customHeight="1">
      <c r="A242" s="36" t="s">
        <v>575</v>
      </c>
      <c r="C242" s="11" t="s">
        <v>997</v>
      </c>
      <c r="D242" s="11">
        <f t="shared" si="1"/>
        <v>1</v>
      </c>
      <c r="E242" s="11">
        <f>AVERAGEIF(IMDB_Movies!$A$2:$A$3790,'4.Director Analysis'!C242,IMDB_Movies!$I$2:$I$3790)</f>
        <v>7</v>
      </c>
      <c r="F242" s="11">
        <f t="shared" si="2"/>
        <v>0.724</v>
      </c>
    </row>
    <row r="243" ht="14.25" customHeight="1">
      <c r="A243" s="37" t="s">
        <v>577</v>
      </c>
      <c r="C243" s="11" t="s">
        <v>999</v>
      </c>
      <c r="D243" s="11">
        <f t="shared" si="1"/>
        <v>4</v>
      </c>
      <c r="E243" s="11">
        <f>AVERAGEIF(IMDB_Movies!$A$2:$A$3790,'4.Director Analysis'!C243,IMDB_Movies!$I$2:$I$3790)</f>
        <v>5.675</v>
      </c>
      <c r="F243" s="11">
        <f t="shared" si="2"/>
        <v>0.229</v>
      </c>
    </row>
    <row r="244" ht="14.25" customHeight="1">
      <c r="A244" s="36" t="s">
        <v>214</v>
      </c>
      <c r="C244" s="11" t="s">
        <v>1002</v>
      </c>
      <c r="D244" s="11">
        <f t="shared" si="1"/>
        <v>7</v>
      </c>
      <c r="E244" s="11">
        <f>AVERAGEIF(IMDB_Movies!$A$2:$A$3790,'4.Director Analysis'!C244,IMDB_Movies!$I$2:$I$3790)</f>
        <v>7.328571429</v>
      </c>
      <c r="F244" s="11">
        <f t="shared" si="2"/>
        <v>0.871</v>
      </c>
    </row>
    <row r="245" ht="14.25" customHeight="1">
      <c r="A245" s="37" t="s">
        <v>580</v>
      </c>
      <c r="C245" s="11" t="s">
        <v>1011</v>
      </c>
      <c r="D245" s="11">
        <f t="shared" si="1"/>
        <v>1</v>
      </c>
      <c r="E245" s="11">
        <f>AVERAGEIF(IMDB_Movies!$A$2:$A$3790,'4.Director Analysis'!C245,IMDB_Movies!$I$2:$I$3790)</f>
        <v>5.2</v>
      </c>
      <c r="F245" s="11">
        <f t="shared" si="2"/>
        <v>0.114</v>
      </c>
    </row>
    <row r="246" ht="14.25" customHeight="1">
      <c r="A246" s="36" t="s">
        <v>248</v>
      </c>
      <c r="C246" s="11" t="s">
        <v>1014</v>
      </c>
      <c r="D246" s="11">
        <f t="shared" si="1"/>
        <v>1</v>
      </c>
      <c r="E246" s="11">
        <f>AVERAGEIF(IMDB_Movies!$A$2:$A$3790,'4.Director Analysis'!C246,IMDB_Movies!$I$2:$I$3790)</f>
        <v>2.4</v>
      </c>
      <c r="F246" s="11">
        <f t="shared" si="2"/>
        <v>0.002</v>
      </c>
    </row>
    <row r="247" ht="14.25" customHeight="1">
      <c r="A247" s="37" t="s">
        <v>492</v>
      </c>
      <c r="C247" s="11" t="s">
        <v>1016</v>
      </c>
      <c r="D247" s="11">
        <f t="shared" si="1"/>
        <v>6</v>
      </c>
      <c r="E247" s="11">
        <f>AVERAGEIF(IMDB_Movies!$A$2:$A$3790,'4.Director Analysis'!C247,IMDB_Movies!$I$2:$I$3790)</f>
        <v>6.4</v>
      </c>
      <c r="F247" s="11">
        <f t="shared" si="2"/>
        <v>0.463</v>
      </c>
    </row>
    <row r="248" ht="14.25" customHeight="1">
      <c r="A248" s="36" t="s">
        <v>234</v>
      </c>
      <c r="C248" s="11" t="s">
        <v>1021</v>
      </c>
      <c r="D248" s="11">
        <f t="shared" si="1"/>
        <v>3</v>
      </c>
      <c r="E248" s="11">
        <f>AVERAGEIF(IMDB_Movies!$A$2:$A$3790,'4.Director Analysis'!C248,IMDB_Movies!$I$2:$I$3790)</f>
        <v>7.166666667</v>
      </c>
      <c r="F248" s="11">
        <f t="shared" si="2"/>
        <v>0.809</v>
      </c>
    </row>
    <row r="249" ht="14.25" customHeight="1">
      <c r="A249" s="37" t="s">
        <v>229</v>
      </c>
      <c r="C249" s="11" t="s">
        <v>1025</v>
      </c>
      <c r="D249" s="11">
        <f t="shared" si="1"/>
        <v>1</v>
      </c>
      <c r="E249" s="11">
        <f>AVERAGEIF(IMDB_Movies!$A$2:$A$3790,'4.Director Analysis'!C249,IMDB_Movies!$I$2:$I$3790)</f>
        <v>5.7</v>
      </c>
      <c r="F249" s="11">
        <f t="shared" si="2"/>
        <v>0.232</v>
      </c>
    </row>
    <row r="250" ht="14.25" customHeight="1">
      <c r="A250" s="36" t="s">
        <v>589</v>
      </c>
      <c r="C250" s="11" t="s">
        <v>1028</v>
      </c>
      <c r="D250" s="11">
        <f t="shared" si="1"/>
        <v>2</v>
      </c>
      <c r="E250" s="11">
        <f>AVERAGEIF(IMDB_Movies!$A$2:$A$3790,'4.Director Analysis'!C250,IMDB_Movies!$I$2:$I$3790)</f>
        <v>7.9</v>
      </c>
      <c r="F250" s="11">
        <f t="shared" si="2"/>
        <v>0.97</v>
      </c>
    </row>
    <row r="251" ht="14.25" customHeight="1">
      <c r="A251" s="37" t="s">
        <v>592</v>
      </c>
      <c r="C251" s="11" t="s">
        <v>1038</v>
      </c>
      <c r="D251" s="11">
        <f t="shared" si="1"/>
        <v>1</v>
      </c>
      <c r="E251" s="11">
        <f>AVERAGEIF(IMDB_Movies!$A$2:$A$3790,'4.Director Analysis'!C251,IMDB_Movies!$I$2:$I$3790)</f>
        <v>6.5</v>
      </c>
      <c r="F251" s="11">
        <f t="shared" si="2"/>
        <v>0.505</v>
      </c>
    </row>
    <row r="252" ht="14.25" customHeight="1">
      <c r="A252" s="36" t="s">
        <v>595</v>
      </c>
      <c r="C252" s="11" t="s">
        <v>1044</v>
      </c>
      <c r="D252" s="11">
        <f t="shared" si="1"/>
        <v>7</v>
      </c>
      <c r="E252" s="11">
        <f>AVERAGEIF(IMDB_Movies!$A$2:$A$3790,'4.Director Analysis'!C252,IMDB_Movies!$I$2:$I$3790)</f>
        <v>6.257142857</v>
      </c>
      <c r="F252" s="11">
        <f t="shared" si="2"/>
        <v>0.42</v>
      </c>
    </row>
    <row r="253" ht="14.25" customHeight="1">
      <c r="A253" s="37" t="s">
        <v>597</v>
      </c>
      <c r="C253" s="11" t="s">
        <v>1048</v>
      </c>
      <c r="D253" s="11">
        <f t="shared" si="1"/>
        <v>2</v>
      </c>
      <c r="E253" s="11">
        <f>AVERAGEIF(IMDB_Movies!$A$2:$A$3790,'4.Director Analysis'!C253,IMDB_Movies!$I$2:$I$3790)</f>
        <v>7.1</v>
      </c>
      <c r="F253" s="11">
        <f t="shared" si="2"/>
        <v>0.797</v>
      </c>
    </row>
    <row r="254" ht="14.25" customHeight="1">
      <c r="A254" s="36" t="s">
        <v>492</v>
      </c>
      <c r="C254" s="11" t="s">
        <v>1051</v>
      </c>
      <c r="D254" s="11">
        <f t="shared" si="1"/>
        <v>1</v>
      </c>
      <c r="E254" s="11">
        <f>AVERAGEIF(IMDB_Movies!$A$2:$A$3790,'4.Director Analysis'!C254,IMDB_Movies!$I$2:$I$3790)</f>
        <v>4.1</v>
      </c>
      <c r="F254" s="11">
        <f t="shared" si="2"/>
        <v>0.035</v>
      </c>
    </row>
    <row r="255" ht="14.25" customHeight="1">
      <c r="A255" s="37" t="s">
        <v>340</v>
      </c>
      <c r="C255" s="11" t="s">
        <v>1053</v>
      </c>
      <c r="D255" s="11">
        <f t="shared" si="1"/>
        <v>1</v>
      </c>
      <c r="E255" s="11">
        <f>AVERAGEIF(IMDB_Movies!$A$2:$A$3790,'4.Director Analysis'!C255,IMDB_Movies!$I$2:$I$3790)</f>
        <v>6.8</v>
      </c>
      <c r="F255" s="11">
        <f t="shared" si="2"/>
        <v>0.639</v>
      </c>
    </row>
    <row r="256" ht="14.25" customHeight="1">
      <c r="A256" s="36" t="s">
        <v>595</v>
      </c>
      <c r="C256" s="11" t="s">
        <v>1056</v>
      </c>
      <c r="D256" s="11">
        <f t="shared" si="1"/>
        <v>2</v>
      </c>
      <c r="E256" s="11">
        <f>AVERAGEIF(IMDB_Movies!$A$2:$A$3790,'4.Director Analysis'!C256,IMDB_Movies!$I$2:$I$3790)</f>
        <v>6.45</v>
      </c>
      <c r="F256" s="11">
        <f t="shared" si="2"/>
        <v>0.492</v>
      </c>
    </row>
    <row r="257" ht="14.25" customHeight="1">
      <c r="A257" s="37" t="s">
        <v>605</v>
      </c>
      <c r="C257" s="11" t="s">
        <v>1058</v>
      </c>
      <c r="D257" s="11">
        <f t="shared" si="1"/>
        <v>2</v>
      </c>
      <c r="E257" s="11">
        <f>AVERAGEIF(IMDB_Movies!$A$2:$A$3790,'4.Director Analysis'!C257,IMDB_Movies!$I$2:$I$3790)</f>
        <v>7.6</v>
      </c>
      <c r="F257" s="11">
        <f t="shared" si="2"/>
        <v>0.916</v>
      </c>
    </row>
    <row r="258" ht="14.25" customHeight="1">
      <c r="A258" s="36" t="s">
        <v>342</v>
      </c>
      <c r="C258" s="11" t="s">
        <v>1065</v>
      </c>
      <c r="D258" s="11">
        <f t="shared" si="1"/>
        <v>3</v>
      </c>
      <c r="E258" s="11">
        <f>AVERAGEIF(IMDB_Movies!$A$2:$A$3790,'4.Director Analysis'!C258,IMDB_Movies!$I$2:$I$3790)</f>
        <v>6.366666667</v>
      </c>
      <c r="F258" s="11">
        <f t="shared" si="2"/>
        <v>0.46</v>
      </c>
    </row>
    <row r="259" ht="14.25" customHeight="1">
      <c r="A259" s="37" t="s">
        <v>609</v>
      </c>
      <c r="C259" s="11" t="s">
        <v>1075</v>
      </c>
      <c r="D259" s="11">
        <f t="shared" si="1"/>
        <v>1</v>
      </c>
      <c r="E259" s="11">
        <f>AVERAGEIF(IMDB_Movies!$A$2:$A$3790,'4.Director Analysis'!C259,IMDB_Movies!$I$2:$I$3790)</f>
        <v>4.1</v>
      </c>
      <c r="F259" s="11">
        <f t="shared" si="2"/>
        <v>0.035</v>
      </c>
    </row>
    <row r="260" ht="14.25" customHeight="1">
      <c r="A260" s="36" t="s">
        <v>103</v>
      </c>
      <c r="C260" s="11" t="s">
        <v>1084</v>
      </c>
      <c r="D260" s="11">
        <f t="shared" si="1"/>
        <v>5</v>
      </c>
      <c r="E260" s="11">
        <f>AVERAGEIF(IMDB_Movies!$A$2:$A$3790,'4.Director Analysis'!C260,IMDB_Movies!$I$2:$I$3790)</f>
        <v>6.58</v>
      </c>
      <c r="F260" s="11">
        <f t="shared" si="2"/>
        <v>0.553</v>
      </c>
    </row>
    <row r="261" ht="14.25" customHeight="1">
      <c r="A261" s="37" t="s">
        <v>612</v>
      </c>
      <c r="C261" s="11" t="s">
        <v>1090</v>
      </c>
      <c r="D261" s="11">
        <f t="shared" si="1"/>
        <v>8</v>
      </c>
      <c r="E261" s="11">
        <f>AVERAGEIF(IMDB_Movies!$A$2:$A$3790,'4.Director Analysis'!C261,IMDB_Movies!$I$2:$I$3790)</f>
        <v>6.9375</v>
      </c>
      <c r="F261" s="11">
        <f t="shared" si="2"/>
        <v>0.714</v>
      </c>
    </row>
    <row r="262" ht="14.25" customHeight="1">
      <c r="A262" s="36" t="s">
        <v>615</v>
      </c>
      <c r="C262" s="11" t="s">
        <v>1094</v>
      </c>
      <c r="D262" s="11">
        <f t="shared" si="1"/>
        <v>8</v>
      </c>
      <c r="E262" s="11">
        <f>AVERAGEIF(IMDB_Movies!$A$2:$A$3790,'4.Director Analysis'!C262,IMDB_Movies!$I$2:$I$3790)</f>
        <v>6.9375</v>
      </c>
      <c r="F262" s="11">
        <f t="shared" si="2"/>
        <v>0.715</v>
      </c>
    </row>
    <row r="263" ht="14.25" customHeight="1">
      <c r="A263" s="37" t="s">
        <v>618</v>
      </c>
      <c r="C263" s="11" t="s">
        <v>1096</v>
      </c>
      <c r="D263" s="11">
        <f t="shared" si="1"/>
        <v>6</v>
      </c>
      <c r="E263" s="11">
        <f>AVERAGEIF(IMDB_Movies!$A$2:$A$3790,'4.Director Analysis'!C263,IMDB_Movies!$I$2:$I$3790)</f>
        <v>6</v>
      </c>
      <c r="F263" s="11">
        <f t="shared" si="2"/>
        <v>0.312</v>
      </c>
    </row>
    <row r="264" ht="14.25" customHeight="1">
      <c r="A264" s="36" t="s">
        <v>418</v>
      </c>
      <c r="C264" s="11" t="s">
        <v>1101</v>
      </c>
      <c r="D264" s="11">
        <f t="shared" si="1"/>
        <v>2</v>
      </c>
      <c r="E264" s="11">
        <f>AVERAGEIF(IMDB_Movies!$A$2:$A$3790,'4.Director Analysis'!C264,IMDB_Movies!$I$2:$I$3790)</f>
        <v>6.55</v>
      </c>
      <c r="F264" s="11">
        <f t="shared" si="2"/>
        <v>0.543</v>
      </c>
    </row>
    <row r="265" ht="14.25" customHeight="1">
      <c r="A265" s="37" t="s">
        <v>112</v>
      </c>
      <c r="C265" s="11" t="s">
        <v>1104</v>
      </c>
      <c r="D265" s="11">
        <f t="shared" si="1"/>
        <v>13</v>
      </c>
      <c r="E265" s="11">
        <f>AVERAGEIF(IMDB_Movies!$A$2:$A$3790,'4.Director Analysis'!C265,IMDB_Movies!$I$2:$I$3790)</f>
        <v>6.576923077</v>
      </c>
      <c r="F265" s="11">
        <f t="shared" si="2"/>
        <v>0.552</v>
      </c>
    </row>
    <row r="266" ht="14.25" customHeight="1">
      <c r="A266" s="36" t="s">
        <v>387</v>
      </c>
      <c r="C266" s="11" t="s">
        <v>1107</v>
      </c>
      <c r="D266" s="11">
        <f t="shared" si="1"/>
        <v>3</v>
      </c>
      <c r="E266" s="11">
        <f>AVERAGEIF(IMDB_Movies!$A$2:$A$3790,'4.Director Analysis'!C266,IMDB_Movies!$I$2:$I$3790)</f>
        <v>6.433333333</v>
      </c>
      <c r="F266" s="11">
        <f t="shared" si="2"/>
        <v>0.491</v>
      </c>
    </row>
    <row r="267" ht="14.25" customHeight="1">
      <c r="A267" s="37" t="s">
        <v>624</v>
      </c>
      <c r="C267" s="11" t="s">
        <v>1110</v>
      </c>
      <c r="D267" s="11">
        <f t="shared" si="1"/>
        <v>6</v>
      </c>
      <c r="E267" s="11">
        <f>AVERAGEIF(IMDB_Movies!$A$2:$A$3790,'4.Director Analysis'!C267,IMDB_Movies!$I$2:$I$3790)</f>
        <v>6.25</v>
      </c>
      <c r="F267" s="11">
        <f t="shared" si="2"/>
        <v>0.418</v>
      </c>
    </row>
    <row r="268" ht="14.25" customHeight="1">
      <c r="A268" s="36" t="s">
        <v>112</v>
      </c>
      <c r="C268" s="11" t="s">
        <v>1115</v>
      </c>
      <c r="D268" s="11">
        <f t="shared" si="1"/>
        <v>1</v>
      </c>
      <c r="E268" s="11">
        <f>AVERAGEIF(IMDB_Movies!$A$2:$A$3790,'4.Director Analysis'!C268,IMDB_Movies!$I$2:$I$3790)</f>
        <v>6.6</v>
      </c>
      <c r="F268" s="11">
        <f t="shared" si="2"/>
        <v>0.554</v>
      </c>
    </row>
    <row r="269" ht="14.25" customHeight="1">
      <c r="A269" s="37" t="s">
        <v>162</v>
      </c>
      <c r="C269" s="11" t="s">
        <v>1117</v>
      </c>
      <c r="D269" s="11">
        <f t="shared" si="1"/>
        <v>3</v>
      </c>
      <c r="E269" s="11">
        <f>AVERAGEIF(IMDB_Movies!$A$2:$A$3790,'4.Director Analysis'!C269,IMDB_Movies!$I$2:$I$3790)</f>
        <v>7</v>
      </c>
      <c r="F269" s="11">
        <f t="shared" si="2"/>
        <v>0.724</v>
      </c>
    </row>
    <row r="270" ht="14.25" customHeight="1">
      <c r="A270" s="36" t="s">
        <v>630</v>
      </c>
      <c r="C270" s="11" t="s">
        <v>1120</v>
      </c>
      <c r="D270" s="11">
        <f t="shared" si="1"/>
        <v>4</v>
      </c>
      <c r="E270" s="11">
        <f>AVERAGEIF(IMDB_Movies!$A$2:$A$3790,'4.Director Analysis'!C270,IMDB_Movies!$I$2:$I$3790)</f>
        <v>5.9</v>
      </c>
      <c r="F270" s="11">
        <f t="shared" si="2"/>
        <v>0.272</v>
      </c>
    </row>
    <row r="271" ht="14.25" customHeight="1">
      <c r="A271" s="37" t="s">
        <v>633</v>
      </c>
      <c r="C271" s="11" t="s">
        <v>1124</v>
      </c>
      <c r="D271" s="11">
        <f t="shared" si="1"/>
        <v>2</v>
      </c>
      <c r="E271" s="11">
        <f>AVERAGEIF(IMDB_Movies!$A$2:$A$3790,'4.Director Analysis'!C271,IMDB_Movies!$I$2:$I$3790)</f>
        <v>6.2</v>
      </c>
      <c r="F271" s="11">
        <f t="shared" si="2"/>
        <v>0.391</v>
      </c>
    </row>
    <row r="272" ht="14.25" customHeight="1">
      <c r="A272" s="36" t="s">
        <v>112</v>
      </c>
      <c r="C272" s="11" t="s">
        <v>1129</v>
      </c>
      <c r="D272" s="11">
        <f t="shared" si="1"/>
        <v>1</v>
      </c>
      <c r="E272" s="11">
        <f>AVERAGEIF(IMDB_Movies!$A$2:$A$3790,'4.Director Analysis'!C272,IMDB_Movies!$I$2:$I$3790)</f>
        <v>6.4</v>
      </c>
      <c r="F272" s="11">
        <f t="shared" si="2"/>
        <v>0.465</v>
      </c>
    </row>
    <row r="273" ht="14.25" customHeight="1">
      <c r="A273" s="37" t="s">
        <v>203</v>
      </c>
      <c r="C273" s="11" t="s">
        <v>1135</v>
      </c>
      <c r="D273" s="11">
        <f t="shared" si="1"/>
        <v>1</v>
      </c>
      <c r="E273" s="11">
        <f>AVERAGEIF(IMDB_Movies!$A$2:$A$3790,'4.Director Analysis'!C273,IMDB_Movies!$I$2:$I$3790)</f>
        <v>6.3</v>
      </c>
      <c r="F273" s="11">
        <f t="shared" si="2"/>
        <v>0.423</v>
      </c>
    </row>
    <row r="274" ht="14.25" customHeight="1">
      <c r="A274" s="36" t="s">
        <v>490</v>
      </c>
      <c r="C274" s="11" t="s">
        <v>1140</v>
      </c>
      <c r="D274" s="11">
        <f t="shared" si="1"/>
        <v>5</v>
      </c>
      <c r="E274" s="11">
        <f>AVERAGEIF(IMDB_Movies!$A$2:$A$3790,'4.Director Analysis'!C274,IMDB_Movies!$I$2:$I$3790)</f>
        <v>6.6</v>
      </c>
      <c r="F274" s="11">
        <f t="shared" si="2"/>
        <v>0.554</v>
      </c>
    </row>
    <row r="275" ht="14.25" customHeight="1">
      <c r="A275" s="37" t="s">
        <v>178</v>
      </c>
      <c r="C275" s="11" t="s">
        <v>1145</v>
      </c>
      <c r="D275" s="11">
        <f t="shared" si="1"/>
        <v>4</v>
      </c>
      <c r="E275" s="11">
        <f>AVERAGEIF(IMDB_Movies!$A$2:$A$3790,'4.Director Analysis'!C275,IMDB_Movies!$I$2:$I$3790)</f>
        <v>5.35</v>
      </c>
      <c r="F275" s="11">
        <f t="shared" si="2"/>
        <v>0.153</v>
      </c>
    </row>
    <row r="276" ht="14.25" customHeight="1">
      <c r="A276" s="36" t="s">
        <v>151</v>
      </c>
      <c r="C276" s="11" t="s">
        <v>1147</v>
      </c>
      <c r="D276" s="11">
        <f t="shared" si="1"/>
        <v>3</v>
      </c>
      <c r="E276" s="11">
        <f>AVERAGEIF(IMDB_Movies!$A$2:$A$3790,'4.Director Analysis'!C276,IMDB_Movies!$I$2:$I$3790)</f>
        <v>7.766666667</v>
      </c>
      <c r="F276" s="11">
        <f t="shared" si="2"/>
        <v>0.957</v>
      </c>
    </row>
    <row r="277" ht="14.25" customHeight="1">
      <c r="A277" s="37" t="s">
        <v>10</v>
      </c>
      <c r="C277" s="11" t="s">
        <v>1151</v>
      </c>
      <c r="D277" s="11">
        <f t="shared" si="1"/>
        <v>1</v>
      </c>
      <c r="E277" s="11">
        <f>AVERAGEIF(IMDB_Movies!$A$2:$A$3790,'4.Director Analysis'!C277,IMDB_Movies!$I$2:$I$3790)</f>
        <v>7.4</v>
      </c>
      <c r="F277" s="11">
        <f t="shared" si="2"/>
        <v>0.876</v>
      </c>
    </row>
    <row r="278" ht="14.25" customHeight="1">
      <c r="A278" s="36" t="s">
        <v>615</v>
      </c>
      <c r="C278" s="11" t="s">
        <v>1154</v>
      </c>
      <c r="D278" s="11">
        <f t="shared" si="1"/>
        <v>4</v>
      </c>
      <c r="E278" s="11">
        <f>AVERAGEIF(IMDB_Movies!$A$2:$A$3790,'4.Director Analysis'!C278,IMDB_Movies!$I$2:$I$3790)</f>
        <v>7.975</v>
      </c>
      <c r="F278" s="11">
        <f t="shared" si="2"/>
        <v>0.978</v>
      </c>
    </row>
    <row r="279" ht="14.25" customHeight="1">
      <c r="A279" s="37" t="s">
        <v>112</v>
      </c>
      <c r="C279" s="11" t="s">
        <v>1162</v>
      </c>
      <c r="D279" s="11">
        <f t="shared" si="1"/>
        <v>4</v>
      </c>
      <c r="E279" s="11">
        <f>AVERAGEIF(IMDB_Movies!$A$2:$A$3790,'4.Director Analysis'!C279,IMDB_Movies!$I$2:$I$3790)</f>
        <v>5.3</v>
      </c>
      <c r="F279" s="11">
        <f t="shared" si="2"/>
        <v>0.151</v>
      </c>
    </row>
    <row r="280" ht="14.25" customHeight="1">
      <c r="A280" s="36" t="s">
        <v>10</v>
      </c>
      <c r="C280" s="11" t="s">
        <v>1168</v>
      </c>
      <c r="D280" s="11">
        <f t="shared" si="1"/>
        <v>8</v>
      </c>
      <c r="E280" s="11">
        <f>AVERAGEIF(IMDB_Movies!$A$2:$A$3790,'4.Director Analysis'!C280,IMDB_Movies!$I$2:$I$3790)</f>
        <v>5.95</v>
      </c>
      <c r="F280" s="11">
        <f t="shared" si="2"/>
        <v>0.302</v>
      </c>
    </row>
    <row r="281" ht="14.25" customHeight="1">
      <c r="A281" s="37" t="s">
        <v>648</v>
      </c>
      <c r="C281" s="11" t="s">
        <v>1171</v>
      </c>
      <c r="D281" s="11">
        <f t="shared" si="1"/>
        <v>1</v>
      </c>
      <c r="E281" s="11">
        <f>AVERAGEIF(IMDB_Movies!$A$2:$A$3790,'4.Director Analysis'!C281,IMDB_Movies!$I$2:$I$3790)</f>
        <v>6</v>
      </c>
      <c r="F281" s="11">
        <f t="shared" si="2"/>
        <v>0.312</v>
      </c>
    </row>
    <row r="282" ht="14.25" customHeight="1">
      <c r="A282" s="36" t="s">
        <v>650</v>
      </c>
      <c r="C282" s="11" t="s">
        <v>1178</v>
      </c>
      <c r="D282" s="11">
        <f t="shared" si="1"/>
        <v>2</v>
      </c>
      <c r="E282" s="11">
        <f>AVERAGEIF(IMDB_Movies!$A$2:$A$3790,'4.Director Analysis'!C282,IMDB_Movies!$I$2:$I$3790)</f>
        <v>6.05</v>
      </c>
      <c r="F282" s="11">
        <f t="shared" si="2"/>
        <v>0.34</v>
      </c>
    </row>
    <row r="283" ht="14.25" customHeight="1">
      <c r="A283" s="37" t="s">
        <v>652</v>
      </c>
      <c r="C283" s="11" t="s">
        <v>1181</v>
      </c>
      <c r="D283" s="11">
        <f t="shared" si="1"/>
        <v>5</v>
      </c>
      <c r="E283" s="11">
        <f>AVERAGEIF(IMDB_Movies!$A$2:$A$3790,'4.Director Analysis'!C283,IMDB_Movies!$I$2:$I$3790)</f>
        <v>6.78</v>
      </c>
      <c r="F283" s="11">
        <f t="shared" si="2"/>
        <v>0.638</v>
      </c>
    </row>
    <row r="284" ht="14.25" customHeight="1">
      <c r="A284" s="36" t="s">
        <v>655</v>
      </c>
      <c r="C284" s="11" t="s">
        <v>1189</v>
      </c>
      <c r="D284" s="11">
        <f t="shared" si="1"/>
        <v>4</v>
      </c>
      <c r="E284" s="11">
        <f>AVERAGEIF(IMDB_Movies!$A$2:$A$3790,'4.Director Analysis'!C284,IMDB_Movies!$I$2:$I$3790)</f>
        <v>6.625</v>
      </c>
      <c r="F284" s="11">
        <f t="shared" si="2"/>
        <v>0.585</v>
      </c>
    </row>
    <row r="285" ht="14.25" customHeight="1">
      <c r="A285" s="37" t="s">
        <v>658</v>
      </c>
      <c r="C285" s="11" t="s">
        <v>1192</v>
      </c>
      <c r="D285" s="11">
        <f t="shared" si="1"/>
        <v>4</v>
      </c>
      <c r="E285" s="11">
        <f>AVERAGEIF(IMDB_Movies!$A$2:$A$3790,'4.Director Analysis'!C285,IMDB_Movies!$I$2:$I$3790)</f>
        <v>5.85</v>
      </c>
      <c r="F285" s="11">
        <f t="shared" si="2"/>
        <v>0.271</v>
      </c>
    </row>
    <row r="286" ht="14.25" customHeight="1">
      <c r="A286" s="36" t="s">
        <v>661</v>
      </c>
      <c r="C286" s="11" t="s">
        <v>1200</v>
      </c>
      <c r="D286" s="11">
        <f t="shared" si="1"/>
        <v>4</v>
      </c>
      <c r="E286" s="11">
        <f>AVERAGEIF(IMDB_Movies!$A$2:$A$3790,'4.Director Analysis'!C286,IMDB_Movies!$I$2:$I$3790)</f>
        <v>6.675</v>
      </c>
      <c r="F286" s="11">
        <f t="shared" si="2"/>
        <v>0.597</v>
      </c>
    </row>
    <row r="287" ht="14.25" customHeight="1">
      <c r="A287" s="37" t="s">
        <v>664</v>
      </c>
      <c r="C287" s="11" t="s">
        <v>1204</v>
      </c>
      <c r="D287" s="11">
        <f t="shared" si="1"/>
        <v>1</v>
      </c>
      <c r="E287" s="11">
        <f>AVERAGEIF(IMDB_Movies!$A$2:$A$3790,'4.Director Analysis'!C287,IMDB_Movies!$I$2:$I$3790)</f>
        <v>6.3</v>
      </c>
      <c r="F287" s="11">
        <f t="shared" si="2"/>
        <v>0.423</v>
      </c>
    </row>
    <row r="288" ht="14.25" customHeight="1">
      <c r="A288" s="36" t="s">
        <v>666</v>
      </c>
      <c r="C288" s="11" t="s">
        <v>1214</v>
      </c>
      <c r="D288" s="11">
        <f t="shared" si="1"/>
        <v>5</v>
      </c>
      <c r="E288" s="11">
        <f>AVERAGEIF(IMDB_Movies!$A$2:$A$3790,'4.Director Analysis'!C288,IMDB_Movies!$I$2:$I$3790)</f>
        <v>5.26</v>
      </c>
      <c r="F288" s="11">
        <f t="shared" si="2"/>
        <v>0.128</v>
      </c>
    </row>
    <row r="289" ht="14.25" customHeight="1">
      <c r="A289" s="37" t="s">
        <v>305</v>
      </c>
      <c r="C289" s="11" t="s">
        <v>1218</v>
      </c>
      <c r="D289" s="11">
        <f t="shared" si="1"/>
        <v>1</v>
      </c>
      <c r="E289" s="11">
        <f>AVERAGEIF(IMDB_Movies!$A$2:$A$3790,'4.Director Analysis'!C289,IMDB_Movies!$I$2:$I$3790)</f>
        <v>6.4</v>
      </c>
      <c r="F289" s="11">
        <f t="shared" si="2"/>
        <v>0.465</v>
      </c>
    </row>
    <row r="290" ht="14.25" customHeight="1">
      <c r="A290" s="36" t="s">
        <v>670</v>
      </c>
      <c r="C290" s="11" t="s">
        <v>1223</v>
      </c>
      <c r="D290" s="11">
        <f t="shared" si="1"/>
        <v>3</v>
      </c>
      <c r="E290" s="11">
        <f>AVERAGEIF(IMDB_Movies!$A$2:$A$3790,'4.Director Analysis'!C290,IMDB_Movies!$I$2:$I$3790)</f>
        <v>6.6</v>
      </c>
      <c r="F290" s="11">
        <f t="shared" si="2"/>
        <v>0.582</v>
      </c>
    </row>
    <row r="291" ht="14.25" customHeight="1">
      <c r="A291" s="37" t="s">
        <v>672</v>
      </c>
      <c r="C291" s="11" t="s">
        <v>1225</v>
      </c>
      <c r="D291" s="11">
        <f t="shared" si="1"/>
        <v>1</v>
      </c>
      <c r="E291" s="11">
        <f>AVERAGEIF(IMDB_Movies!$A$2:$A$3790,'4.Director Analysis'!C291,IMDB_Movies!$I$2:$I$3790)</f>
        <v>6.5</v>
      </c>
      <c r="F291" s="11">
        <f t="shared" si="2"/>
        <v>0.505</v>
      </c>
    </row>
    <row r="292" ht="14.25" customHeight="1">
      <c r="A292" s="36" t="s">
        <v>674</v>
      </c>
      <c r="C292" s="11" t="s">
        <v>1229</v>
      </c>
      <c r="D292" s="11">
        <f t="shared" si="1"/>
        <v>1</v>
      </c>
      <c r="E292" s="11">
        <f>AVERAGEIF(IMDB_Movies!$A$2:$A$3790,'4.Director Analysis'!C292,IMDB_Movies!$I$2:$I$3790)</f>
        <v>3.6</v>
      </c>
      <c r="F292" s="11">
        <f t="shared" si="2"/>
        <v>0.021</v>
      </c>
    </row>
    <row r="293" ht="14.25" customHeight="1">
      <c r="A293" s="37" t="s">
        <v>676</v>
      </c>
      <c r="C293" s="11" t="s">
        <v>1231</v>
      </c>
      <c r="D293" s="11">
        <f t="shared" si="1"/>
        <v>1</v>
      </c>
      <c r="E293" s="11">
        <f>AVERAGEIF(IMDB_Movies!$A$2:$A$3790,'4.Director Analysis'!C293,IMDB_Movies!$I$2:$I$3790)</f>
        <v>5.8</v>
      </c>
      <c r="F293" s="11">
        <f t="shared" si="2"/>
        <v>0.252</v>
      </c>
    </row>
    <row r="294" ht="14.25" customHeight="1">
      <c r="A294" s="36" t="s">
        <v>679</v>
      </c>
      <c r="C294" s="11" t="s">
        <v>1233</v>
      </c>
      <c r="D294" s="11">
        <f t="shared" si="1"/>
        <v>9</v>
      </c>
      <c r="E294" s="11">
        <f>AVERAGEIF(IMDB_Movies!$A$2:$A$3790,'4.Director Analysis'!C294,IMDB_Movies!$I$2:$I$3790)</f>
        <v>6.244444444</v>
      </c>
      <c r="F294" s="11">
        <f t="shared" si="2"/>
        <v>0.418</v>
      </c>
    </row>
    <row r="295" ht="14.25" customHeight="1">
      <c r="A295" s="37" t="s">
        <v>409</v>
      </c>
      <c r="C295" s="11" t="s">
        <v>1239</v>
      </c>
      <c r="D295" s="11">
        <f t="shared" si="1"/>
        <v>1</v>
      </c>
      <c r="E295" s="11">
        <f>AVERAGEIF(IMDB_Movies!$A$2:$A$3790,'4.Director Analysis'!C295,IMDB_Movies!$I$2:$I$3790)</f>
        <v>6.1</v>
      </c>
      <c r="F295" s="11">
        <f t="shared" si="2"/>
        <v>0.351</v>
      </c>
    </row>
    <row r="296" ht="14.25" customHeight="1">
      <c r="A296" s="36" t="s">
        <v>234</v>
      </c>
      <c r="C296" s="11" t="s">
        <v>1241</v>
      </c>
      <c r="D296" s="11">
        <f t="shared" si="1"/>
        <v>4</v>
      </c>
      <c r="E296" s="11">
        <f>AVERAGEIF(IMDB_Movies!$A$2:$A$3790,'4.Director Analysis'!C296,IMDB_Movies!$I$2:$I$3790)</f>
        <v>5.9</v>
      </c>
      <c r="F296" s="11">
        <f t="shared" si="2"/>
        <v>0.272</v>
      </c>
    </row>
    <row r="297" ht="14.25" customHeight="1">
      <c r="A297" s="37" t="s">
        <v>514</v>
      </c>
      <c r="C297" s="11" t="s">
        <v>1243</v>
      </c>
      <c r="D297" s="11">
        <f t="shared" si="1"/>
        <v>4</v>
      </c>
      <c r="E297" s="11">
        <f>AVERAGEIF(IMDB_Movies!$A$2:$A$3790,'4.Director Analysis'!C297,IMDB_Movies!$I$2:$I$3790)</f>
        <v>6.525</v>
      </c>
      <c r="F297" s="11">
        <f t="shared" si="2"/>
        <v>0.54</v>
      </c>
    </row>
    <row r="298" ht="14.25" customHeight="1">
      <c r="A298" s="36" t="s">
        <v>507</v>
      </c>
      <c r="C298" s="11" t="s">
        <v>1247</v>
      </c>
      <c r="D298" s="11">
        <f t="shared" si="1"/>
        <v>1</v>
      </c>
      <c r="E298" s="11">
        <f>AVERAGEIF(IMDB_Movies!$A$2:$A$3790,'4.Director Analysis'!C298,IMDB_Movies!$I$2:$I$3790)</f>
        <v>6.4</v>
      </c>
      <c r="F298" s="11">
        <f t="shared" si="2"/>
        <v>0.465</v>
      </c>
    </row>
    <row r="299" ht="14.25" customHeight="1">
      <c r="A299" s="37" t="s">
        <v>689</v>
      </c>
      <c r="C299" s="11" t="s">
        <v>1249</v>
      </c>
      <c r="D299" s="11">
        <f t="shared" si="1"/>
        <v>3</v>
      </c>
      <c r="E299" s="11">
        <f>AVERAGEIF(IMDB_Movies!$A$2:$A$3790,'4.Director Analysis'!C299,IMDB_Movies!$I$2:$I$3790)</f>
        <v>6.2</v>
      </c>
      <c r="F299" s="11">
        <f t="shared" si="2"/>
        <v>0.391</v>
      </c>
    </row>
    <row r="300" ht="14.25" customHeight="1">
      <c r="A300" s="36" t="s">
        <v>64</v>
      </c>
      <c r="C300" s="11" t="s">
        <v>1253</v>
      </c>
      <c r="D300" s="11">
        <f t="shared" si="1"/>
        <v>1</v>
      </c>
      <c r="E300" s="11">
        <f>AVERAGEIF(IMDB_Movies!$A$2:$A$3790,'4.Director Analysis'!C300,IMDB_Movies!$I$2:$I$3790)</f>
        <v>5.6</v>
      </c>
      <c r="F300" s="11">
        <f t="shared" si="2"/>
        <v>0.198</v>
      </c>
    </row>
    <row r="301" ht="14.25" customHeight="1">
      <c r="A301" s="37" t="s">
        <v>694</v>
      </c>
      <c r="C301" s="11" t="s">
        <v>1256</v>
      </c>
      <c r="D301" s="11">
        <f t="shared" si="1"/>
        <v>3</v>
      </c>
      <c r="E301" s="11">
        <f>AVERAGEIF(IMDB_Movies!$A$2:$A$3790,'4.Director Analysis'!C301,IMDB_Movies!$I$2:$I$3790)</f>
        <v>6.5</v>
      </c>
      <c r="F301" s="11">
        <f t="shared" si="2"/>
        <v>0.505</v>
      </c>
    </row>
    <row r="302" ht="14.25" customHeight="1">
      <c r="A302" s="36" t="s">
        <v>154</v>
      </c>
      <c r="C302" s="11" t="s">
        <v>1258</v>
      </c>
      <c r="D302" s="11">
        <f t="shared" si="1"/>
        <v>3</v>
      </c>
      <c r="E302" s="11">
        <f>AVERAGEIF(IMDB_Movies!$A$2:$A$3790,'4.Director Analysis'!C302,IMDB_Movies!$I$2:$I$3790)</f>
        <v>7.633333333</v>
      </c>
      <c r="F302" s="11">
        <f t="shared" si="2"/>
        <v>0.932</v>
      </c>
    </row>
    <row r="303" ht="14.25" customHeight="1">
      <c r="A303" s="37" t="s">
        <v>624</v>
      </c>
      <c r="C303" s="11" t="s">
        <v>1261</v>
      </c>
      <c r="D303" s="11">
        <f t="shared" si="1"/>
        <v>1</v>
      </c>
      <c r="E303" s="11">
        <f>AVERAGEIF(IMDB_Movies!$A$2:$A$3790,'4.Director Analysis'!C303,IMDB_Movies!$I$2:$I$3790)</f>
        <v>6</v>
      </c>
      <c r="F303" s="11">
        <f t="shared" si="2"/>
        <v>0.312</v>
      </c>
    </row>
    <row r="304" ht="14.25" customHeight="1">
      <c r="A304" s="36" t="s">
        <v>699</v>
      </c>
      <c r="C304" s="11" t="s">
        <v>1269</v>
      </c>
      <c r="D304" s="11">
        <f t="shared" si="1"/>
        <v>4</v>
      </c>
      <c r="E304" s="11">
        <f>AVERAGEIF(IMDB_Movies!$A$2:$A$3790,'4.Director Analysis'!C304,IMDB_Movies!$I$2:$I$3790)</f>
        <v>6.05</v>
      </c>
      <c r="F304" s="11">
        <f t="shared" si="2"/>
        <v>0.34</v>
      </c>
    </row>
    <row r="305" ht="14.25" customHeight="1">
      <c r="A305" s="37" t="s">
        <v>702</v>
      </c>
      <c r="C305" s="11" t="s">
        <v>1271</v>
      </c>
      <c r="D305" s="11">
        <f t="shared" si="1"/>
        <v>1</v>
      </c>
      <c r="E305" s="11">
        <f>AVERAGEIF(IMDB_Movies!$A$2:$A$3790,'4.Director Analysis'!C305,IMDB_Movies!$I$2:$I$3790)</f>
        <v>5.4</v>
      </c>
      <c r="F305" s="11">
        <f t="shared" si="2"/>
        <v>0.156</v>
      </c>
    </row>
    <row r="306" ht="14.25" customHeight="1">
      <c r="A306" s="36" t="s">
        <v>704</v>
      </c>
      <c r="C306" s="11" t="s">
        <v>1275</v>
      </c>
      <c r="D306" s="11">
        <f t="shared" si="1"/>
        <v>1</v>
      </c>
      <c r="E306" s="11">
        <f>AVERAGEIF(IMDB_Movies!$A$2:$A$3790,'4.Director Analysis'!C306,IMDB_Movies!$I$2:$I$3790)</f>
        <v>6.5</v>
      </c>
      <c r="F306" s="11">
        <f t="shared" si="2"/>
        <v>0.505</v>
      </c>
    </row>
    <row r="307" ht="14.25" customHeight="1">
      <c r="A307" s="37" t="s">
        <v>707</v>
      </c>
      <c r="C307" s="11" t="s">
        <v>1280</v>
      </c>
      <c r="D307" s="11">
        <f t="shared" si="1"/>
        <v>4</v>
      </c>
      <c r="E307" s="11">
        <f>AVERAGEIF(IMDB_Movies!$A$2:$A$3790,'4.Director Analysis'!C307,IMDB_Movies!$I$2:$I$3790)</f>
        <v>6.55</v>
      </c>
      <c r="F307" s="11">
        <f t="shared" si="2"/>
        <v>0.543</v>
      </c>
    </row>
    <row r="308" ht="14.25" customHeight="1">
      <c r="A308" s="36" t="s">
        <v>352</v>
      </c>
      <c r="C308" s="11" t="s">
        <v>1287</v>
      </c>
      <c r="D308" s="11">
        <f t="shared" si="1"/>
        <v>2</v>
      </c>
      <c r="E308" s="11">
        <f>AVERAGEIF(IMDB_Movies!$A$2:$A$3790,'4.Director Analysis'!C308,IMDB_Movies!$I$2:$I$3790)</f>
        <v>5.9</v>
      </c>
      <c r="F308" s="11">
        <f t="shared" si="2"/>
        <v>0.272</v>
      </c>
    </row>
    <row r="309" ht="14.25" customHeight="1">
      <c r="A309" s="37" t="s">
        <v>711</v>
      </c>
      <c r="C309" s="11" t="s">
        <v>1289</v>
      </c>
      <c r="D309" s="11">
        <f t="shared" si="1"/>
        <v>3</v>
      </c>
      <c r="E309" s="11">
        <f>AVERAGEIF(IMDB_Movies!$A$2:$A$3790,'4.Director Analysis'!C309,IMDB_Movies!$I$2:$I$3790)</f>
        <v>7.733333333</v>
      </c>
      <c r="F309" s="11">
        <f t="shared" si="2"/>
        <v>0.954</v>
      </c>
    </row>
    <row r="310" ht="14.25" customHeight="1">
      <c r="A310" s="36" t="s">
        <v>456</v>
      </c>
      <c r="C310" s="11" t="s">
        <v>1291</v>
      </c>
      <c r="D310" s="11">
        <f t="shared" si="1"/>
        <v>3</v>
      </c>
      <c r="E310" s="11">
        <f>AVERAGEIF(IMDB_Movies!$A$2:$A$3790,'4.Director Analysis'!C310,IMDB_Movies!$I$2:$I$3790)</f>
        <v>6.166666667</v>
      </c>
      <c r="F310" s="11">
        <f t="shared" si="2"/>
        <v>0.386</v>
      </c>
    </row>
    <row r="311" ht="14.25" customHeight="1">
      <c r="A311" s="37" t="s">
        <v>716</v>
      </c>
      <c r="C311" s="11" t="s">
        <v>1297</v>
      </c>
      <c r="D311" s="11">
        <f t="shared" si="1"/>
        <v>3</v>
      </c>
      <c r="E311" s="11">
        <f>AVERAGEIF(IMDB_Movies!$A$2:$A$3790,'4.Director Analysis'!C311,IMDB_Movies!$I$2:$I$3790)</f>
        <v>5.6</v>
      </c>
      <c r="F311" s="11">
        <f t="shared" si="2"/>
        <v>0.22</v>
      </c>
    </row>
    <row r="312" ht="14.25" customHeight="1">
      <c r="A312" s="36" t="s">
        <v>718</v>
      </c>
      <c r="C312" s="11" t="s">
        <v>1300</v>
      </c>
      <c r="D312" s="11">
        <f t="shared" si="1"/>
        <v>19</v>
      </c>
      <c r="E312" s="11">
        <f>AVERAGEIF(IMDB_Movies!$A$2:$A$3790,'4.Director Analysis'!C312,IMDB_Movies!$I$2:$I$3790)</f>
        <v>7.205263158</v>
      </c>
      <c r="F312" s="11">
        <f t="shared" si="2"/>
        <v>0.841</v>
      </c>
    </row>
    <row r="313" ht="14.25" customHeight="1">
      <c r="A313" s="37" t="s">
        <v>252</v>
      </c>
      <c r="C313" s="11" t="s">
        <v>1307</v>
      </c>
      <c r="D313" s="11">
        <f t="shared" si="1"/>
        <v>4</v>
      </c>
      <c r="E313" s="11">
        <f>AVERAGEIF(IMDB_Movies!$A$2:$A$3790,'4.Director Analysis'!C313,IMDB_Movies!$I$2:$I$3790)</f>
        <v>6.8</v>
      </c>
      <c r="F313" s="11">
        <f t="shared" si="2"/>
        <v>0.639</v>
      </c>
    </row>
    <row r="314" ht="14.25" customHeight="1">
      <c r="A314" s="36" t="s">
        <v>234</v>
      </c>
      <c r="C314" s="11" t="s">
        <v>1309</v>
      </c>
      <c r="D314" s="11">
        <f t="shared" si="1"/>
        <v>2</v>
      </c>
      <c r="E314" s="11">
        <f>AVERAGEIF(IMDB_Movies!$A$2:$A$3790,'4.Director Analysis'!C314,IMDB_Movies!$I$2:$I$3790)</f>
        <v>7.8</v>
      </c>
      <c r="F314" s="11">
        <f t="shared" si="2"/>
        <v>0.967</v>
      </c>
    </row>
    <row r="315" ht="14.25" customHeight="1">
      <c r="A315" s="37" t="s">
        <v>725</v>
      </c>
      <c r="C315" s="11" t="s">
        <v>1311</v>
      </c>
      <c r="D315" s="11">
        <f t="shared" si="1"/>
        <v>3</v>
      </c>
      <c r="E315" s="11">
        <f>AVERAGEIF(IMDB_Movies!$A$2:$A$3790,'4.Director Analysis'!C315,IMDB_Movies!$I$2:$I$3790)</f>
        <v>6.3</v>
      </c>
      <c r="F315" s="11">
        <f t="shared" si="2"/>
        <v>0.423</v>
      </c>
    </row>
    <row r="316" ht="14.25" customHeight="1">
      <c r="A316" s="36" t="s">
        <v>728</v>
      </c>
      <c r="C316" s="11" t="s">
        <v>1314</v>
      </c>
      <c r="D316" s="11">
        <f t="shared" si="1"/>
        <v>3</v>
      </c>
      <c r="E316" s="11">
        <f>AVERAGEIF(IMDB_Movies!$A$2:$A$3790,'4.Director Analysis'!C316,IMDB_Movies!$I$2:$I$3790)</f>
        <v>6.866666667</v>
      </c>
      <c r="F316" s="11">
        <f t="shared" si="2"/>
        <v>0.678</v>
      </c>
    </row>
    <row r="317" ht="14.25" customHeight="1">
      <c r="A317" s="37" t="s">
        <v>731</v>
      </c>
      <c r="C317" s="11" t="s">
        <v>1317</v>
      </c>
      <c r="D317" s="11">
        <f t="shared" si="1"/>
        <v>2</v>
      </c>
      <c r="E317" s="11">
        <f>AVERAGEIF(IMDB_Movies!$A$2:$A$3790,'4.Director Analysis'!C317,IMDB_Movies!$I$2:$I$3790)</f>
        <v>5.35</v>
      </c>
      <c r="F317" s="11">
        <f t="shared" si="2"/>
        <v>0.153</v>
      </c>
    </row>
    <row r="318" ht="14.25" customHeight="1">
      <c r="A318" s="36" t="s">
        <v>112</v>
      </c>
      <c r="C318" s="11" t="s">
        <v>1324</v>
      </c>
      <c r="D318" s="11">
        <f t="shared" si="1"/>
        <v>6</v>
      </c>
      <c r="E318" s="11">
        <f>AVERAGEIF(IMDB_Movies!$A$2:$A$3790,'4.Director Analysis'!C318,IMDB_Movies!$I$2:$I$3790)</f>
        <v>6.883333333</v>
      </c>
      <c r="F318" s="11">
        <f t="shared" si="2"/>
        <v>0.681</v>
      </c>
    </row>
    <row r="319" ht="14.25" customHeight="1">
      <c r="A319" s="37" t="s">
        <v>736</v>
      </c>
      <c r="C319" s="11" t="s">
        <v>1330</v>
      </c>
      <c r="D319" s="11">
        <f t="shared" si="1"/>
        <v>2</v>
      </c>
      <c r="E319" s="11">
        <f>AVERAGEIF(IMDB_Movies!$A$2:$A$3790,'4.Director Analysis'!C319,IMDB_Movies!$I$2:$I$3790)</f>
        <v>5.65</v>
      </c>
      <c r="F319" s="11">
        <f t="shared" si="2"/>
        <v>0.224</v>
      </c>
    </row>
    <row r="320" ht="14.25" customHeight="1">
      <c r="A320" s="36" t="s">
        <v>738</v>
      </c>
      <c r="C320" s="11" t="s">
        <v>1333</v>
      </c>
      <c r="D320" s="11">
        <f t="shared" si="1"/>
        <v>1</v>
      </c>
      <c r="E320" s="11">
        <f>AVERAGEIF(IMDB_Movies!$A$2:$A$3790,'4.Director Analysis'!C320,IMDB_Movies!$I$2:$I$3790)</f>
        <v>5.1</v>
      </c>
      <c r="F320" s="11">
        <f t="shared" si="2"/>
        <v>0.098</v>
      </c>
    </row>
    <row r="321" ht="14.25" customHeight="1">
      <c r="A321" s="37" t="s">
        <v>740</v>
      </c>
      <c r="C321" s="11" t="s">
        <v>1336</v>
      </c>
      <c r="D321" s="11">
        <f t="shared" si="1"/>
        <v>4</v>
      </c>
      <c r="E321" s="11">
        <f>AVERAGEIF(IMDB_Movies!$A$2:$A$3790,'4.Director Analysis'!C321,IMDB_Movies!$I$2:$I$3790)</f>
        <v>7.325</v>
      </c>
      <c r="F321" s="11">
        <f t="shared" si="2"/>
        <v>0.869</v>
      </c>
    </row>
    <row r="322" ht="14.25" customHeight="1">
      <c r="A322" s="36" t="s">
        <v>742</v>
      </c>
      <c r="C322" s="11" t="s">
        <v>1339</v>
      </c>
      <c r="D322" s="11">
        <f t="shared" si="1"/>
        <v>3</v>
      </c>
      <c r="E322" s="11">
        <f>AVERAGEIF(IMDB_Movies!$A$2:$A$3790,'4.Director Analysis'!C322,IMDB_Movies!$I$2:$I$3790)</f>
        <v>6.466666667</v>
      </c>
      <c r="F322" s="11">
        <f t="shared" si="2"/>
        <v>0.501</v>
      </c>
    </row>
    <row r="323" ht="14.25" customHeight="1">
      <c r="A323" s="37" t="s">
        <v>716</v>
      </c>
      <c r="C323" s="11" t="s">
        <v>1343</v>
      </c>
      <c r="D323" s="11">
        <f t="shared" si="1"/>
        <v>3</v>
      </c>
      <c r="E323" s="11">
        <f>AVERAGEIF(IMDB_Movies!$A$2:$A$3790,'4.Director Analysis'!C323,IMDB_Movies!$I$2:$I$3790)</f>
        <v>6.766666667</v>
      </c>
      <c r="F323" s="11">
        <f t="shared" si="2"/>
        <v>0.634</v>
      </c>
    </row>
    <row r="324" ht="14.25" customHeight="1">
      <c r="A324" s="36" t="s">
        <v>355</v>
      </c>
      <c r="C324" s="11" t="s">
        <v>1354</v>
      </c>
      <c r="D324" s="11">
        <f t="shared" si="1"/>
        <v>1</v>
      </c>
      <c r="E324" s="11">
        <f>AVERAGEIF(IMDB_Movies!$A$2:$A$3790,'4.Director Analysis'!C324,IMDB_Movies!$I$2:$I$3790)</f>
        <v>6.1</v>
      </c>
      <c r="F324" s="11">
        <f t="shared" si="2"/>
        <v>0.351</v>
      </c>
    </row>
    <row r="325" ht="14.25" customHeight="1">
      <c r="A325" s="37" t="s">
        <v>103</v>
      </c>
      <c r="C325" s="11" t="s">
        <v>1356</v>
      </c>
      <c r="D325" s="11">
        <f t="shared" si="1"/>
        <v>4</v>
      </c>
      <c r="E325" s="11">
        <f>AVERAGEIF(IMDB_Movies!$A$2:$A$3790,'4.Director Analysis'!C325,IMDB_Movies!$I$2:$I$3790)</f>
        <v>5.175</v>
      </c>
      <c r="F325" s="11">
        <f t="shared" si="2"/>
        <v>0.112</v>
      </c>
    </row>
    <row r="326" ht="14.25" customHeight="1">
      <c r="A326" s="36" t="s">
        <v>40</v>
      </c>
      <c r="C326" s="11" t="s">
        <v>1360</v>
      </c>
      <c r="D326" s="11">
        <f t="shared" si="1"/>
        <v>11</v>
      </c>
      <c r="E326" s="11">
        <f>AVERAGEIF(IMDB_Movies!$A$2:$A$3790,'4.Director Analysis'!C326,IMDB_Movies!$I$2:$I$3790)</f>
        <v>7.018181818</v>
      </c>
      <c r="F326" s="11">
        <f t="shared" si="2"/>
        <v>0.762</v>
      </c>
    </row>
    <row r="327" ht="14.25" customHeight="1">
      <c r="A327" s="37" t="s">
        <v>103</v>
      </c>
      <c r="C327" s="11" t="s">
        <v>1362</v>
      </c>
      <c r="D327" s="11">
        <f t="shared" si="1"/>
        <v>1</v>
      </c>
      <c r="E327" s="11">
        <f>AVERAGEIF(IMDB_Movies!$A$2:$A$3790,'4.Director Analysis'!C327,IMDB_Movies!$I$2:$I$3790)</f>
        <v>3.8</v>
      </c>
      <c r="F327" s="11">
        <f t="shared" si="2"/>
        <v>0.025</v>
      </c>
    </row>
    <row r="328" ht="14.25" customHeight="1">
      <c r="A328" s="36" t="s">
        <v>103</v>
      </c>
      <c r="C328" s="11" t="s">
        <v>1365</v>
      </c>
      <c r="D328" s="11">
        <f t="shared" si="1"/>
        <v>1</v>
      </c>
      <c r="E328" s="11">
        <f>AVERAGEIF(IMDB_Movies!$A$2:$A$3790,'4.Director Analysis'!C328,IMDB_Movies!$I$2:$I$3790)</f>
        <v>5.9</v>
      </c>
      <c r="F328" s="11">
        <f t="shared" si="2"/>
        <v>0.272</v>
      </c>
    </row>
    <row r="329" ht="14.25" customHeight="1">
      <c r="A329" s="37" t="s">
        <v>753</v>
      </c>
      <c r="C329" s="11" t="s">
        <v>1369</v>
      </c>
      <c r="D329" s="11">
        <f t="shared" si="1"/>
        <v>2</v>
      </c>
      <c r="E329" s="11">
        <f>AVERAGEIF(IMDB_Movies!$A$2:$A$3790,'4.Director Analysis'!C329,IMDB_Movies!$I$2:$I$3790)</f>
        <v>6.2</v>
      </c>
      <c r="F329" s="11">
        <f t="shared" si="2"/>
        <v>0.39</v>
      </c>
    </row>
    <row r="330" ht="14.25" customHeight="1">
      <c r="A330" s="36" t="s">
        <v>666</v>
      </c>
      <c r="C330" s="11" t="s">
        <v>1372</v>
      </c>
      <c r="D330" s="11">
        <f t="shared" si="1"/>
        <v>4</v>
      </c>
      <c r="E330" s="11">
        <f>AVERAGEIF(IMDB_Movies!$A$2:$A$3790,'4.Director Analysis'!C330,IMDB_Movies!$I$2:$I$3790)</f>
        <v>5.55</v>
      </c>
      <c r="F330" s="11">
        <f t="shared" si="2"/>
        <v>0.195</v>
      </c>
    </row>
    <row r="331" ht="14.25" customHeight="1">
      <c r="A331" s="37" t="s">
        <v>756</v>
      </c>
      <c r="C331" s="11" t="s">
        <v>1376</v>
      </c>
      <c r="D331" s="11">
        <f t="shared" si="1"/>
        <v>4</v>
      </c>
      <c r="E331" s="11">
        <f>AVERAGEIF(IMDB_Movies!$A$2:$A$3790,'4.Director Analysis'!C331,IMDB_Movies!$I$2:$I$3790)</f>
        <v>6.6</v>
      </c>
      <c r="F331" s="11">
        <f t="shared" si="2"/>
        <v>0.582</v>
      </c>
    </row>
    <row r="332" ht="14.25" customHeight="1">
      <c r="A332" s="36" t="s">
        <v>369</v>
      </c>
      <c r="C332" s="11" t="s">
        <v>1387</v>
      </c>
      <c r="D332" s="11">
        <f t="shared" si="1"/>
        <v>1</v>
      </c>
      <c r="E332" s="11">
        <f>AVERAGEIF(IMDB_Movies!$A$2:$A$3790,'4.Director Analysis'!C332,IMDB_Movies!$I$2:$I$3790)</f>
        <v>7</v>
      </c>
      <c r="F332" s="11">
        <f t="shared" si="2"/>
        <v>0.724</v>
      </c>
    </row>
    <row r="333" ht="14.25" customHeight="1">
      <c r="A333" s="37" t="s">
        <v>760</v>
      </c>
      <c r="C333" s="11" t="s">
        <v>1394</v>
      </c>
      <c r="D333" s="11">
        <f t="shared" si="1"/>
        <v>2</v>
      </c>
      <c r="E333" s="11">
        <f>AVERAGEIF(IMDB_Movies!$A$2:$A$3790,'4.Director Analysis'!C333,IMDB_Movies!$I$2:$I$3790)</f>
        <v>5.4</v>
      </c>
      <c r="F333" s="11">
        <f t="shared" si="2"/>
        <v>0.156</v>
      </c>
    </row>
    <row r="334" ht="14.25" customHeight="1">
      <c r="A334" s="36" t="s">
        <v>762</v>
      </c>
      <c r="C334" s="11" t="s">
        <v>1397</v>
      </c>
      <c r="D334" s="11">
        <f t="shared" si="1"/>
        <v>1</v>
      </c>
      <c r="E334" s="11">
        <f>AVERAGEIF(IMDB_Movies!$A$2:$A$3790,'4.Director Analysis'!C334,IMDB_Movies!$I$2:$I$3790)</f>
        <v>5.5</v>
      </c>
      <c r="F334" s="11">
        <f t="shared" si="2"/>
        <v>0.178</v>
      </c>
    </row>
    <row r="335" ht="14.25" customHeight="1">
      <c r="A335" s="37" t="s">
        <v>764</v>
      </c>
      <c r="C335" s="11" t="s">
        <v>1401</v>
      </c>
      <c r="D335" s="11">
        <f t="shared" si="1"/>
        <v>2</v>
      </c>
      <c r="E335" s="11">
        <f>AVERAGEIF(IMDB_Movies!$A$2:$A$3790,'4.Director Analysis'!C335,IMDB_Movies!$I$2:$I$3790)</f>
        <v>6.6</v>
      </c>
      <c r="F335" s="11">
        <f t="shared" si="2"/>
        <v>0.554</v>
      </c>
    </row>
    <row r="336" ht="14.25" customHeight="1">
      <c r="A336" s="36" t="s">
        <v>766</v>
      </c>
      <c r="C336" s="11" t="s">
        <v>1403</v>
      </c>
      <c r="D336" s="11">
        <f t="shared" si="1"/>
        <v>2</v>
      </c>
      <c r="E336" s="11">
        <f>AVERAGEIF(IMDB_Movies!$A$2:$A$3790,'4.Director Analysis'!C336,IMDB_Movies!$I$2:$I$3790)</f>
        <v>5.95</v>
      </c>
      <c r="F336" s="11">
        <f t="shared" si="2"/>
        <v>0.304</v>
      </c>
    </row>
    <row r="337" ht="14.25" customHeight="1">
      <c r="A337" s="37" t="s">
        <v>273</v>
      </c>
      <c r="C337" s="11" t="s">
        <v>1408</v>
      </c>
      <c r="D337" s="11">
        <f t="shared" si="1"/>
        <v>5</v>
      </c>
      <c r="E337" s="11">
        <f>AVERAGEIF(IMDB_Movies!$A$2:$A$3790,'4.Director Analysis'!C337,IMDB_Movies!$I$2:$I$3790)</f>
        <v>6.84</v>
      </c>
      <c r="F337" s="11">
        <f t="shared" si="2"/>
        <v>0.667</v>
      </c>
    </row>
    <row r="338" ht="14.25" customHeight="1">
      <c r="A338" s="36" t="s">
        <v>771</v>
      </c>
      <c r="C338" s="11" t="s">
        <v>1413</v>
      </c>
      <c r="D338" s="11">
        <f t="shared" si="1"/>
        <v>3</v>
      </c>
      <c r="E338" s="11">
        <f>AVERAGEIF(IMDB_Movies!$A$2:$A$3790,'4.Director Analysis'!C338,IMDB_Movies!$I$2:$I$3790)</f>
        <v>6.733333333</v>
      </c>
      <c r="F338" s="11">
        <f t="shared" si="2"/>
        <v>0.625</v>
      </c>
    </row>
    <row r="339" ht="14.25" customHeight="1">
      <c r="A339" s="37" t="s">
        <v>490</v>
      </c>
      <c r="C339" s="11" t="s">
        <v>1417</v>
      </c>
      <c r="D339" s="11">
        <f t="shared" si="1"/>
        <v>3</v>
      </c>
      <c r="E339" s="11">
        <f>AVERAGEIF(IMDB_Movies!$A$2:$A$3790,'4.Director Analysis'!C339,IMDB_Movies!$I$2:$I$3790)</f>
        <v>6.166666667</v>
      </c>
      <c r="F339" s="11">
        <f t="shared" si="2"/>
        <v>0.386</v>
      </c>
    </row>
    <row r="340" ht="14.25" customHeight="1">
      <c r="A340" s="36" t="s">
        <v>98</v>
      </c>
      <c r="C340" s="11" t="s">
        <v>1422</v>
      </c>
      <c r="D340" s="11">
        <f t="shared" si="1"/>
        <v>2</v>
      </c>
      <c r="E340" s="11">
        <f>AVERAGEIF(IMDB_Movies!$A$2:$A$3790,'4.Director Analysis'!C340,IMDB_Movies!$I$2:$I$3790)</f>
        <v>5</v>
      </c>
      <c r="F340" s="11">
        <f t="shared" si="2"/>
        <v>0.088</v>
      </c>
    </row>
    <row r="341" ht="14.25" customHeight="1">
      <c r="A341" s="37" t="s">
        <v>174</v>
      </c>
      <c r="C341" s="11" t="s">
        <v>1428</v>
      </c>
      <c r="D341" s="11">
        <f t="shared" si="1"/>
        <v>6</v>
      </c>
      <c r="E341" s="11">
        <f>AVERAGEIF(IMDB_Movies!$A$2:$A$3790,'4.Director Analysis'!C341,IMDB_Movies!$I$2:$I$3790)</f>
        <v>5.533333333</v>
      </c>
      <c r="F341" s="11">
        <f t="shared" si="2"/>
        <v>0.193</v>
      </c>
    </row>
    <row r="342" ht="14.25" customHeight="1">
      <c r="A342" s="36" t="s">
        <v>648</v>
      </c>
      <c r="C342" s="11" t="s">
        <v>1431</v>
      </c>
      <c r="D342" s="11">
        <f t="shared" si="1"/>
        <v>6</v>
      </c>
      <c r="E342" s="11">
        <f>AVERAGEIF(IMDB_Movies!$A$2:$A$3790,'4.Director Analysis'!C342,IMDB_Movies!$I$2:$I$3790)</f>
        <v>4.816666667</v>
      </c>
      <c r="F342" s="11">
        <f t="shared" si="2"/>
        <v>0.082</v>
      </c>
    </row>
    <row r="343" ht="14.25" customHeight="1">
      <c r="A343" s="37" t="s">
        <v>154</v>
      </c>
      <c r="C343" s="11" t="s">
        <v>1435</v>
      </c>
      <c r="D343" s="11">
        <f t="shared" si="1"/>
        <v>2</v>
      </c>
      <c r="E343" s="11">
        <f>AVERAGEIF(IMDB_Movies!$A$2:$A$3790,'4.Director Analysis'!C343,IMDB_Movies!$I$2:$I$3790)</f>
        <v>6.35</v>
      </c>
      <c r="F343" s="11">
        <f t="shared" si="2"/>
        <v>0.457</v>
      </c>
    </row>
    <row r="344" ht="14.25" customHeight="1">
      <c r="A344" s="36" t="s">
        <v>216</v>
      </c>
      <c r="C344" s="11" t="s">
        <v>1437</v>
      </c>
      <c r="D344" s="11">
        <f t="shared" si="1"/>
        <v>1</v>
      </c>
      <c r="E344" s="11">
        <f>AVERAGEIF(IMDB_Movies!$A$2:$A$3790,'4.Director Analysis'!C344,IMDB_Movies!$I$2:$I$3790)</f>
        <v>7</v>
      </c>
      <c r="F344" s="11">
        <f t="shared" si="2"/>
        <v>0.724</v>
      </c>
    </row>
    <row r="345" ht="14.25" customHeight="1">
      <c r="A345" s="37" t="s">
        <v>781</v>
      </c>
      <c r="C345" s="11" t="s">
        <v>1441</v>
      </c>
      <c r="D345" s="11">
        <f t="shared" si="1"/>
        <v>3</v>
      </c>
      <c r="E345" s="11">
        <f>AVERAGEIF(IMDB_Movies!$A$2:$A$3790,'4.Director Analysis'!C345,IMDB_Movies!$I$2:$I$3790)</f>
        <v>6</v>
      </c>
      <c r="F345" s="11">
        <f t="shared" si="2"/>
        <v>0.312</v>
      </c>
    </row>
    <row r="346" ht="14.25" customHeight="1">
      <c r="A346" s="36" t="s">
        <v>498</v>
      </c>
      <c r="C346" s="11" t="s">
        <v>1443</v>
      </c>
      <c r="D346" s="11">
        <f t="shared" si="1"/>
        <v>1</v>
      </c>
      <c r="E346" s="11">
        <f>AVERAGEIF(IMDB_Movies!$A$2:$A$3790,'4.Director Analysis'!C346,IMDB_Movies!$I$2:$I$3790)</f>
        <v>6.1</v>
      </c>
      <c r="F346" s="11">
        <f t="shared" si="2"/>
        <v>0.351</v>
      </c>
    </row>
    <row r="347" ht="14.25" customHeight="1">
      <c r="A347" s="37" t="s">
        <v>785</v>
      </c>
      <c r="C347" s="11" t="s">
        <v>1445</v>
      </c>
      <c r="D347" s="11">
        <f t="shared" si="1"/>
        <v>1</v>
      </c>
      <c r="E347" s="11">
        <f>AVERAGEIF(IMDB_Movies!$A$2:$A$3790,'4.Director Analysis'!C347,IMDB_Movies!$I$2:$I$3790)</f>
        <v>5.3</v>
      </c>
      <c r="F347" s="11">
        <f t="shared" si="2"/>
        <v>0.131</v>
      </c>
    </row>
    <row r="348" ht="14.25" customHeight="1">
      <c r="A348" s="36" t="s">
        <v>182</v>
      </c>
      <c r="C348" s="11" t="s">
        <v>1447</v>
      </c>
      <c r="D348" s="11">
        <f t="shared" si="1"/>
        <v>1</v>
      </c>
      <c r="E348" s="11">
        <f>AVERAGEIF(IMDB_Movies!$A$2:$A$3790,'4.Director Analysis'!C348,IMDB_Movies!$I$2:$I$3790)</f>
        <v>5.4</v>
      </c>
      <c r="F348" s="11">
        <f t="shared" si="2"/>
        <v>0.156</v>
      </c>
    </row>
    <row r="349" ht="14.25" customHeight="1">
      <c r="A349" s="37" t="s">
        <v>234</v>
      </c>
      <c r="C349" s="11" t="s">
        <v>1450</v>
      </c>
      <c r="D349" s="11">
        <f t="shared" si="1"/>
        <v>7</v>
      </c>
      <c r="E349" s="11">
        <f>AVERAGEIF(IMDB_Movies!$A$2:$A$3790,'4.Director Analysis'!C349,IMDB_Movies!$I$2:$I$3790)</f>
        <v>7.171428571</v>
      </c>
      <c r="F349" s="11">
        <f t="shared" si="2"/>
        <v>0.811</v>
      </c>
    </row>
    <row r="350" ht="14.25" customHeight="1">
      <c r="A350" s="36" t="s">
        <v>792</v>
      </c>
      <c r="C350" s="11" t="s">
        <v>1453</v>
      </c>
      <c r="D350" s="11">
        <f t="shared" si="1"/>
        <v>1</v>
      </c>
      <c r="E350" s="11">
        <f>AVERAGEIF(IMDB_Movies!$A$2:$A$3790,'4.Director Analysis'!C350,IMDB_Movies!$I$2:$I$3790)</f>
        <v>5.9</v>
      </c>
      <c r="F350" s="11">
        <f t="shared" si="2"/>
        <v>0.272</v>
      </c>
    </row>
    <row r="351" ht="14.25" customHeight="1">
      <c r="A351" s="37" t="s">
        <v>785</v>
      </c>
      <c r="C351" s="11" t="s">
        <v>1455</v>
      </c>
      <c r="D351" s="11">
        <f t="shared" si="1"/>
        <v>5</v>
      </c>
      <c r="E351" s="11">
        <f>AVERAGEIF(IMDB_Movies!$A$2:$A$3790,'4.Director Analysis'!C351,IMDB_Movies!$I$2:$I$3790)</f>
        <v>7.34</v>
      </c>
      <c r="F351" s="11">
        <f t="shared" si="2"/>
        <v>0.872</v>
      </c>
    </row>
    <row r="352" ht="14.25" customHeight="1">
      <c r="A352" s="36" t="s">
        <v>297</v>
      </c>
      <c r="C352" s="11" t="s">
        <v>1459</v>
      </c>
      <c r="D352" s="11">
        <f t="shared" si="1"/>
        <v>1</v>
      </c>
      <c r="E352" s="11">
        <f>AVERAGEIF(IMDB_Movies!$A$2:$A$3790,'4.Director Analysis'!C352,IMDB_Movies!$I$2:$I$3790)</f>
        <v>6.8</v>
      </c>
      <c r="F352" s="11">
        <f t="shared" si="2"/>
        <v>0.639</v>
      </c>
    </row>
    <row r="353" ht="14.25" customHeight="1">
      <c r="A353" s="37" t="s">
        <v>509</v>
      </c>
      <c r="C353" s="11" t="s">
        <v>1461</v>
      </c>
      <c r="D353" s="11">
        <f t="shared" si="1"/>
        <v>1</v>
      </c>
      <c r="E353" s="11">
        <f>AVERAGEIF(IMDB_Movies!$A$2:$A$3790,'4.Director Analysis'!C353,IMDB_Movies!$I$2:$I$3790)</f>
        <v>6.1</v>
      </c>
      <c r="F353" s="11">
        <f t="shared" si="2"/>
        <v>0.351</v>
      </c>
    </row>
    <row r="354" ht="14.25" customHeight="1">
      <c r="A354" s="36" t="s">
        <v>503</v>
      </c>
      <c r="C354" s="11" t="s">
        <v>1464</v>
      </c>
      <c r="D354" s="11">
        <f t="shared" si="1"/>
        <v>3</v>
      </c>
      <c r="E354" s="11">
        <f>AVERAGEIF(IMDB_Movies!$A$2:$A$3790,'4.Director Analysis'!C354,IMDB_Movies!$I$2:$I$3790)</f>
        <v>5.633333333</v>
      </c>
      <c r="F354" s="11">
        <f t="shared" si="2"/>
        <v>0.222</v>
      </c>
    </row>
    <row r="355" ht="14.25" customHeight="1">
      <c r="A355" s="37" t="s">
        <v>661</v>
      </c>
      <c r="C355" s="11" t="s">
        <v>1467</v>
      </c>
      <c r="D355" s="11">
        <f t="shared" si="1"/>
        <v>3</v>
      </c>
      <c r="E355" s="11">
        <f>AVERAGEIF(IMDB_Movies!$A$2:$A$3790,'4.Director Analysis'!C355,IMDB_Movies!$I$2:$I$3790)</f>
        <v>6.833333333</v>
      </c>
      <c r="F355" s="11">
        <f t="shared" si="2"/>
        <v>0.665</v>
      </c>
    </row>
    <row r="356" ht="14.25" customHeight="1">
      <c r="A356" s="36" t="s">
        <v>803</v>
      </c>
      <c r="C356" s="11" t="s">
        <v>1469</v>
      </c>
      <c r="D356" s="11">
        <f t="shared" si="1"/>
        <v>8</v>
      </c>
      <c r="E356" s="11">
        <f>AVERAGEIF(IMDB_Movies!$A$2:$A$3790,'4.Director Analysis'!C356,IMDB_Movies!$I$2:$I$3790)</f>
        <v>6.55</v>
      </c>
      <c r="F356" s="11">
        <f t="shared" si="2"/>
        <v>0.543</v>
      </c>
    </row>
    <row r="357" ht="14.25" customHeight="1">
      <c r="A357" s="37" t="s">
        <v>68</v>
      </c>
      <c r="C357" s="11" t="s">
        <v>1476</v>
      </c>
      <c r="D357" s="11">
        <f t="shared" si="1"/>
        <v>8</v>
      </c>
      <c r="E357" s="11">
        <f>AVERAGEIF(IMDB_Movies!$A$2:$A$3790,'4.Director Analysis'!C357,IMDB_Movies!$I$2:$I$3790)</f>
        <v>5.6625</v>
      </c>
      <c r="F357" s="11">
        <f t="shared" si="2"/>
        <v>0.227</v>
      </c>
    </row>
    <row r="358" ht="14.25" customHeight="1">
      <c r="A358" s="36" t="s">
        <v>808</v>
      </c>
      <c r="C358" s="11" t="s">
        <v>1479</v>
      </c>
      <c r="D358" s="11">
        <f t="shared" si="1"/>
        <v>1</v>
      </c>
      <c r="E358" s="11">
        <f>AVERAGEIF(IMDB_Movies!$A$2:$A$3790,'4.Director Analysis'!C358,IMDB_Movies!$I$2:$I$3790)</f>
        <v>6.1</v>
      </c>
      <c r="F358" s="11">
        <f t="shared" si="2"/>
        <v>0.351</v>
      </c>
    </row>
    <row r="359" ht="14.25" customHeight="1">
      <c r="A359" s="37" t="s">
        <v>490</v>
      </c>
      <c r="C359" s="11" t="s">
        <v>1481</v>
      </c>
      <c r="D359" s="11">
        <f t="shared" si="1"/>
        <v>2</v>
      </c>
      <c r="E359" s="11">
        <f>AVERAGEIF(IMDB_Movies!$A$2:$A$3790,'4.Director Analysis'!C359,IMDB_Movies!$I$2:$I$3790)</f>
        <v>6.4</v>
      </c>
      <c r="F359" s="11">
        <f t="shared" si="2"/>
        <v>0.465</v>
      </c>
    </row>
    <row r="360" ht="14.25" customHeight="1">
      <c r="A360" s="36" t="s">
        <v>203</v>
      </c>
      <c r="C360" s="11" t="s">
        <v>1483</v>
      </c>
      <c r="D360" s="11">
        <f t="shared" si="1"/>
        <v>4</v>
      </c>
      <c r="E360" s="11">
        <f>AVERAGEIF(IMDB_Movies!$A$2:$A$3790,'4.Director Analysis'!C360,IMDB_Movies!$I$2:$I$3790)</f>
        <v>7.4</v>
      </c>
      <c r="F360" s="11">
        <f t="shared" si="2"/>
        <v>0.875</v>
      </c>
    </row>
    <row r="361" ht="14.25" customHeight="1">
      <c r="A361" s="37" t="s">
        <v>387</v>
      </c>
      <c r="C361" s="11" t="s">
        <v>1491</v>
      </c>
      <c r="D361" s="11">
        <f t="shared" si="1"/>
        <v>4</v>
      </c>
      <c r="E361" s="11">
        <f>AVERAGEIF(IMDB_Movies!$A$2:$A$3790,'4.Director Analysis'!C361,IMDB_Movies!$I$2:$I$3790)</f>
        <v>6.15</v>
      </c>
      <c r="F361" s="11">
        <f t="shared" si="2"/>
        <v>0.384</v>
      </c>
    </row>
    <row r="362" ht="14.25" customHeight="1">
      <c r="A362" s="36" t="s">
        <v>216</v>
      </c>
      <c r="C362" s="11" t="s">
        <v>1500</v>
      </c>
      <c r="D362" s="11">
        <f t="shared" si="1"/>
        <v>2</v>
      </c>
      <c r="E362" s="11">
        <f>AVERAGEIF(IMDB_Movies!$A$2:$A$3790,'4.Director Analysis'!C362,IMDB_Movies!$I$2:$I$3790)</f>
        <v>5.45</v>
      </c>
      <c r="F362" s="11">
        <f t="shared" si="2"/>
        <v>0.173</v>
      </c>
    </row>
    <row r="363" ht="14.25" customHeight="1">
      <c r="A363" s="37" t="s">
        <v>507</v>
      </c>
      <c r="C363" s="11" t="s">
        <v>1503</v>
      </c>
      <c r="D363" s="11">
        <f t="shared" si="1"/>
        <v>1</v>
      </c>
      <c r="E363" s="11">
        <f>AVERAGEIF(IMDB_Movies!$A$2:$A$3790,'4.Director Analysis'!C363,IMDB_Movies!$I$2:$I$3790)</f>
        <v>6.7</v>
      </c>
      <c r="F363" s="11">
        <f t="shared" si="2"/>
        <v>0.601</v>
      </c>
    </row>
    <row r="364" ht="14.25" customHeight="1">
      <c r="A364" s="36" t="s">
        <v>819</v>
      </c>
      <c r="C364" s="11" t="s">
        <v>1511</v>
      </c>
      <c r="D364" s="11">
        <f t="shared" si="1"/>
        <v>1</v>
      </c>
      <c r="E364" s="11">
        <f>AVERAGEIF(IMDB_Movies!$A$2:$A$3790,'4.Director Analysis'!C364,IMDB_Movies!$I$2:$I$3790)</f>
        <v>6.6</v>
      </c>
      <c r="F364" s="11">
        <f t="shared" si="2"/>
        <v>0.554</v>
      </c>
    </row>
    <row r="365" ht="14.25" customHeight="1">
      <c r="A365" s="37" t="s">
        <v>822</v>
      </c>
      <c r="C365" s="11" t="s">
        <v>1514</v>
      </c>
      <c r="D365" s="11">
        <f t="shared" si="1"/>
        <v>5</v>
      </c>
      <c r="E365" s="11">
        <f>AVERAGEIF(IMDB_Movies!$A$2:$A$3790,'4.Director Analysis'!C365,IMDB_Movies!$I$2:$I$3790)</f>
        <v>6.6</v>
      </c>
      <c r="F365" s="11">
        <f t="shared" si="2"/>
        <v>0.554</v>
      </c>
    </row>
    <row r="366" ht="14.25" customHeight="1">
      <c r="A366" s="36" t="s">
        <v>605</v>
      </c>
      <c r="C366" s="11" t="s">
        <v>1516</v>
      </c>
      <c r="D366" s="11">
        <f t="shared" si="1"/>
        <v>3</v>
      </c>
      <c r="E366" s="11">
        <f>AVERAGEIF(IMDB_Movies!$A$2:$A$3790,'4.Director Analysis'!C366,IMDB_Movies!$I$2:$I$3790)</f>
        <v>5.533333333</v>
      </c>
      <c r="F366" s="11">
        <f t="shared" si="2"/>
        <v>0.193</v>
      </c>
    </row>
    <row r="367" ht="14.25" customHeight="1">
      <c r="A367" s="37" t="s">
        <v>427</v>
      </c>
      <c r="C367" s="11" t="s">
        <v>1518</v>
      </c>
      <c r="D367" s="11">
        <f t="shared" si="1"/>
        <v>1</v>
      </c>
      <c r="E367" s="11">
        <f>AVERAGEIF(IMDB_Movies!$A$2:$A$3790,'4.Director Analysis'!C367,IMDB_Movies!$I$2:$I$3790)</f>
        <v>6.2</v>
      </c>
      <c r="F367" s="11">
        <f t="shared" si="2"/>
        <v>0.391</v>
      </c>
    </row>
    <row r="368" ht="14.25" customHeight="1">
      <c r="A368" s="36" t="s">
        <v>471</v>
      </c>
      <c r="C368" s="11" t="s">
        <v>1521</v>
      </c>
      <c r="D368" s="11">
        <f t="shared" si="1"/>
        <v>2</v>
      </c>
      <c r="E368" s="11">
        <f>AVERAGEIF(IMDB_Movies!$A$2:$A$3790,'4.Director Analysis'!C368,IMDB_Movies!$I$2:$I$3790)</f>
        <v>5.5</v>
      </c>
      <c r="F368" s="11">
        <f t="shared" si="2"/>
        <v>0.178</v>
      </c>
    </row>
    <row r="369" ht="14.25" customHeight="1">
      <c r="A369" s="37" t="s">
        <v>648</v>
      </c>
      <c r="C369" s="11" t="s">
        <v>1526</v>
      </c>
      <c r="D369" s="11">
        <f t="shared" si="1"/>
        <v>3</v>
      </c>
      <c r="E369" s="11">
        <f>AVERAGEIF(IMDB_Movies!$A$2:$A$3790,'4.Director Analysis'!C369,IMDB_Movies!$I$2:$I$3790)</f>
        <v>6.566666667</v>
      </c>
      <c r="F369" s="11">
        <f t="shared" si="2"/>
        <v>0.55</v>
      </c>
    </row>
    <row r="370" ht="14.25" customHeight="1">
      <c r="A370" s="36" t="s">
        <v>829</v>
      </c>
      <c r="C370" s="11" t="s">
        <v>1530</v>
      </c>
      <c r="D370" s="11">
        <f t="shared" si="1"/>
        <v>4</v>
      </c>
      <c r="E370" s="11">
        <f>AVERAGEIF(IMDB_Movies!$A$2:$A$3790,'4.Director Analysis'!C370,IMDB_Movies!$I$2:$I$3790)</f>
        <v>6.55</v>
      </c>
      <c r="F370" s="11">
        <f t="shared" si="2"/>
        <v>0.543</v>
      </c>
    </row>
    <row r="371" ht="14.25" customHeight="1">
      <c r="A371" s="37" t="s">
        <v>498</v>
      </c>
      <c r="C371" s="11" t="s">
        <v>1533</v>
      </c>
      <c r="D371" s="11">
        <f t="shared" si="1"/>
        <v>5</v>
      </c>
      <c r="E371" s="11">
        <f>AVERAGEIF(IMDB_Movies!$A$2:$A$3790,'4.Director Analysis'!C371,IMDB_Movies!$I$2:$I$3790)</f>
        <v>6.46</v>
      </c>
      <c r="F371" s="11">
        <f t="shared" si="2"/>
        <v>0.501</v>
      </c>
    </row>
    <row r="372" ht="14.25" customHeight="1">
      <c r="A372" s="36" t="s">
        <v>490</v>
      </c>
      <c r="C372" s="11" t="s">
        <v>1536</v>
      </c>
      <c r="D372" s="11">
        <f t="shared" si="1"/>
        <v>3</v>
      </c>
      <c r="E372" s="11">
        <f>AVERAGEIF(IMDB_Movies!$A$2:$A$3790,'4.Director Analysis'!C372,IMDB_Movies!$I$2:$I$3790)</f>
        <v>3</v>
      </c>
      <c r="F372" s="11">
        <f t="shared" si="2"/>
        <v>0.007</v>
      </c>
    </row>
    <row r="373" ht="14.25" customHeight="1">
      <c r="A373" s="37" t="s">
        <v>834</v>
      </c>
      <c r="C373" s="11" t="s">
        <v>1539</v>
      </c>
      <c r="D373" s="11">
        <f t="shared" si="1"/>
        <v>4</v>
      </c>
      <c r="E373" s="11">
        <f>AVERAGEIF(IMDB_Movies!$A$2:$A$3790,'4.Director Analysis'!C373,IMDB_Movies!$I$2:$I$3790)</f>
        <v>6.8</v>
      </c>
      <c r="F373" s="11">
        <f t="shared" si="2"/>
        <v>0.663</v>
      </c>
    </row>
    <row r="374" ht="14.25" customHeight="1">
      <c r="A374" s="36" t="s">
        <v>836</v>
      </c>
      <c r="C374" s="11" t="s">
        <v>1541</v>
      </c>
      <c r="D374" s="11">
        <f t="shared" si="1"/>
        <v>1</v>
      </c>
      <c r="E374" s="11">
        <f>AVERAGEIF(IMDB_Movies!$A$2:$A$3790,'4.Director Analysis'!C374,IMDB_Movies!$I$2:$I$3790)</f>
        <v>8.1</v>
      </c>
      <c r="F374" s="11">
        <f t="shared" si="2"/>
        <v>0.981</v>
      </c>
    </row>
    <row r="375" ht="14.25" customHeight="1">
      <c r="A375" s="37" t="s">
        <v>838</v>
      </c>
      <c r="C375" s="11" t="s">
        <v>1544</v>
      </c>
      <c r="D375" s="11">
        <f t="shared" si="1"/>
        <v>7</v>
      </c>
      <c r="E375" s="11">
        <f>AVERAGEIF(IMDB_Movies!$A$2:$A$3790,'4.Director Analysis'!C375,IMDB_Movies!$I$2:$I$3790)</f>
        <v>6.128571429</v>
      </c>
      <c r="F375" s="11">
        <f t="shared" si="2"/>
        <v>0.382</v>
      </c>
    </row>
    <row r="376" ht="14.25" customHeight="1">
      <c r="A376" s="36" t="s">
        <v>840</v>
      </c>
      <c r="C376" s="11" t="s">
        <v>1553</v>
      </c>
      <c r="D376" s="11">
        <f t="shared" si="1"/>
        <v>1</v>
      </c>
      <c r="E376" s="11">
        <f>AVERAGEIF(IMDB_Movies!$A$2:$A$3790,'4.Director Analysis'!C376,IMDB_Movies!$I$2:$I$3790)</f>
        <v>5.7</v>
      </c>
      <c r="F376" s="11">
        <f t="shared" si="2"/>
        <v>0.232</v>
      </c>
    </row>
    <row r="377" ht="14.25" customHeight="1">
      <c r="A377" s="37" t="s">
        <v>352</v>
      </c>
      <c r="C377" s="11" t="s">
        <v>1561</v>
      </c>
      <c r="D377" s="11">
        <f t="shared" si="1"/>
        <v>1</v>
      </c>
      <c r="E377" s="11">
        <f>AVERAGEIF(IMDB_Movies!$A$2:$A$3790,'4.Director Analysis'!C377,IMDB_Movies!$I$2:$I$3790)</f>
        <v>5.9</v>
      </c>
      <c r="F377" s="11">
        <f t="shared" si="2"/>
        <v>0.272</v>
      </c>
    </row>
    <row r="378" ht="14.25" customHeight="1">
      <c r="A378" s="36" t="s">
        <v>843</v>
      </c>
      <c r="C378" s="11" t="s">
        <v>1564</v>
      </c>
      <c r="D378" s="11">
        <f t="shared" si="1"/>
        <v>4</v>
      </c>
      <c r="E378" s="11">
        <f>AVERAGEIF(IMDB_Movies!$A$2:$A$3790,'4.Director Analysis'!C378,IMDB_Movies!$I$2:$I$3790)</f>
        <v>6.125</v>
      </c>
      <c r="F378" s="11">
        <f t="shared" si="2"/>
        <v>0.38</v>
      </c>
    </row>
    <row r="379" ht="14.25" customHeight="1">
      <c r="A379" s="37" t="s">
        <v>846</v>
      </c>
      <c r="C379" s="11" t="s">
        <v>1569</v>
      </c>
      <c r="D379" s="11">
        <f t="shared" si="1"/>
        <v>5</v>
      </c>
      <c r="E379" s="11">
        <f>AVERAGEIF(IMDB_Movies!$A$2:$A$3790,'4.Director Analysis'!C379,IMDB_Movies!$I$2:$I$3790)</f>
        <v>5.56</v>
      </c>
      <c r="F379" s="11">
        <f t="shared" si="2"/>
        <v>0.196</v>
      </c>
    </row>
    <row r="380" ht="14.25" customHeight="1">
      <c r="A380" s="36" t="s">
        <v>605</v>
      </c>
      <c r="C380" s="11" t="s">
        <v>1571</v>
      </c>
      <c r="D380" s="11">
        <f t="shared" si="1"/>
        <v>5</v>
      </c>
      <c r="E380" s="11">
        <f>AVERAGEIF(IMDB_Movies!$A$2:$A$3790,'4.Director Analysis'!C380,IMDB_Movies!$I$2:$I$3790)</f>
        <v>6.78</v>
      </c>
      <c r="F380" s="11">
        <f t="shared" si="2"/>
        <v>0.637</v>
      </c>
    </row>
    <row r="381" ht="14.25" customHeight="1">
      <c r="A381" s="37" t="s">
        <v>216</v>
      </c>
      <c r="C381" s="11" t="s">
        <v>1576</v>
      </c>
      <c r="D381" s="11">
        <f t="shared" si="1"/>
        <v>2</v>
      </c>
      <c r="E381" s="11">
        <f>AVERAGEIF(IMDB_Movies!$A$2:$A$3790,'4.Director Analysis'!C381,IMDB_Movies!$I$2:$I$3790)</f>
        <v>5.95</v>
      </c>
      <c r="F381" s="11">
        <f t="shared" si="2"/>
        <v>0.304</v>
      </c>
    </row>
    <row r="382" ht="14.25" customHeight="1">
      <c r="A382" s="36" t="s">
        <v>350</v>
      </c>
      <c r="C382" s="11" t="s">
        <v>1582</v>
      </c>
      <c r="D382" s="11">
        <f t="shared" si="1"/>
        <v>1</v>
      </c>
      <c r="E382" s="11">
        <f>AVERAGEIF(IMDB_Movies!$A$2:$A$3790,'4.Director Analysis'!C382,IMDB_Movies!$I$2:$I$3790)</f>
        <v>6.6</v>
      </c>
      <c r="F382" s="11">
        <f t="shared" si="2"/>
        <v>0.554</v>
      </c>
    </row>
    <row r="383" ht="14.25" customHeight="1">
      <c r="A383" s="37" t="s">
        <v>456</v>
      </c>
      <c r="C383" s="11" t="s">
        <v>1589</v>
      </c>
      <c r="D383" s="11">
        <f t="shared" si="1"/>
        <v>4</v>
      </c>
      <c r="E383" s="11">
        <f>AVERAGEIF(IMDB_Movies!$A$2:$A$3790,'4.Director Analysis'!C383,IMDB_Movies!$I$2:$I$3790)</f>
        <v>5.45</v>
      </c>
      <c r="F383" s="11">
        <f t="shared" si="2"/>
        <v>0.172</v>
      </c>
    </row>
    <row r="384" ht="14.25" customHeight="1">
      <c r="A384" s="36" t="s">
        <v>307</v>
      </c>
      <c r="C384" s="11" t="s">
        <v>1592</v>
      </c>
      <c r="D384" s="11">
        <f t="shared" si="1"/>
        <v>3</v>
      </c>
      <c r="E384" s="11">
        <f>AVERAGEIF(IMDB_Movies!$A$2:$A$3790,'4.Director Analysis'!C384,IMDB_Movies!$I$2:$I$3790)</f>
        <v>6.033333333</v>
      </c>
      <c r="F384" s="11">
        <f t="shared" si="2"/>
        <v>0.337</v>
      </c>
    </row>
    <row r="385" ht="14.25" customHeight="1">
      <c r="A385" s="37" t="s">
        <v>580</v>
      </c>
      <c r="C385" s="11" t="s">
        <v>1598</v>
      </c>
      <c r="D385" s="11">
        <f t="shared" si="1"/>
        <v>5</v>
      </c>
      <c r="E385" s="11">
        <f>AVERAGEIF(IMDB_Movies!$A$2:$A$3790,'4.Director Analysis'!C385,IMDB_Movies!$I$2:$I$3790)</f>
        <v>6.02</v>
      </c>
      <c r="F385" s="11">
        <f t="shared" si="2"/>
        <v>0.335</v>
      </c>
    </row>
    <row r="386" ht="14.25" customHeight="1">
      <c r="A386" s="36" t="s">
        <v>857</v>
      </c>
      <c r="C386" s="11" t="s">
        <v>1601</v>
      </c>
      <c r="D386" s="11">
        <f t="shared" si="1"/>
        <v>4</v>
      </c>
      <c r="E386" s="11">
        <f>AVERAGEIF(IMDB_Movies!$A$2:$A$3790,'4.Director Analysis'!C386,IMDB_Movies!$I$2:$I$3790)</f>
        <v>6.975</v>
      </c>
      <c r="F386" s="11">
        <f t="shared" si="2"/>
        <v>0.719</v>
      </c>
    </row>
    <row r="387" ht="14.25" customHeight="1">
      <c r="A387" s="37" t="s">
        <v>859</v>
      </c>
      <c r="C387" s="11" t="s">
        <v>1611</v>
      </c>
      <c r="D387" s="11">
        <f t="shared" si="1"/>
        <v>3</v>
      </c>
      <c r="E387" s="11">
        <f>AVERAGEIF(IMDB_Movies!$A$2:$A$3790,'4.Director Analysis'!C387,IMDB_Movies!$I$2:$I$3790)</f>
        <v>5.466666667</v>
      </c>
      <c r="F387" s="11">
        <f t="shared" si="2"/>
        <v>0.177</v>
      </c>
    </row>
    <row r="388" ht="14.25" customHeight="1">
      <c r="A388" s="36" t="s">
        <v>861</v>
      </c>
      <c r="C388" s="11" t="s">
        <v>1617</v>
      </c>
      <c r="D388" s="11">
        <f t="shared" si="1"/>
        <v>2</v>
      </c>
      <c r="E388" s="11">
        <f>AVERAGEIF(IMDB_Movies!$A$2:$A$3790,'4.Director Analysis'!C388,IMDB_Movies!$I$2:$I$3790)</f>
        <v>5.3</v>
      </c>
      <c r="F388" s="11">
        <f t="shared" si="2"/>
        <v>0.151</v>
      </c>
    </row>
    <row r="389" ht="14.25" customHeight="1">
      <c r="A389" s="37" t="s">
        <v>864</v>
      </c>
      <c r="C389" s="11" t="s">
        <v>1620</v>
      </c>
      <c r="D389" s="11">
        <f t="shared" si="1"/>
        <v>3</v>
      </c>
      <c r="E389" s="11">
        <f>AVERAGEIF(IMDB_Movies!$A$2:$A$3790,'4.Director Analysis'!C389,IMDB_Movies!$I$2:$I$3790)</f>
        <v>7.033333333</v>
      </c>
      <c r="F389" s="11">
        <f t="shared" si="2"/>
        <v>0.763</v>
      </c>
    </row>
    <row r="390" ht="14.25" customHeight="1">
      <c r="A390" s="36" t="s">
        <v>861</v>
      </c>
      <c r="C390" s="11" t="s">
        <v>1623</v>
      </c>
      <c r="D390" s="11">
        <f t="shared" si="1"/>
        <v>3</v>
      </c>
      <c r="E390" s="11">
        <f>AVERAGEIF(IMDB_Movies!$A$2:$A$3790,'4.Director Analysis'!C390,IMDB_Movies!$I$2:$I$3790)</f>
        <v>5.8</v>
      </c>
      <c r="F390" s="11">
        <f t="shared" si="2"/>
        <v>0.252</v>
      </c>
    </row>
    <row r="391" ht="14.25" customHeight="1">
      <c r="A391" s="37" t="s">
        <v>154</v>
      </c>
      <c r="C391" s="11" t="s">
        <v>1627</v>
      </c>
      <c r="D391" s="11">
        <f t="shared" si="1"/>
        <v>1</v>
      </c>
      <c r="E391" s="11">
        <f>AVERAGEIF(IMDB_Movies!$A$2:$A$3790,'4.Director Analysis'!C391,IMDB_Movies!$I$2:$I$3790)</f>
        <v>7.2</v>
      </c>
      <c r="F391" s="11">
        <f t="shared" si="2"/>
        <v>0.812</v>
      </c>
    </row>
    <row r="392" ht="14.25" customHeight="1">
      <c r="A392" s="36" t="s">
        <v>869</v>
      </c>
      <c r="C392" s="11" t="s">
        <v>1629</v>
      </c>
      <c r="D392" s="11">
        <f t="shared" si="1"/>
        <v>1</v>
      </c>
      <c r="E392" s="11">
        <f>AVERAGEIF(IMDB_Movies!$A$2:$A$3790,'4.Director Analysis'!C392,IMDB_Movies!$I$2:$I$3790)</f>
        <v>5.7</v>
      </c>
      <c r="F392" s="11">
        <f t="shared" si="2"/>
        <v>0.232</v>
      </c>
    </row>
    <row r="393" ht="14.25" customHeight="1">
      <c r="A393" s="37" t="s">
        <v>648</v>
      </c>
      <c r="C393" s="11" t="s">
        <v>1631</v>
      </c>
      <c r="D393" s="11">
        <f t="shared" si="1"/>
        <v>4</v>
      </c>
      <c r="E393" s="11">
        <f>AVERAGEIF(IMDB_Movies!$A$2:$A$3790,'4.Director Analysis'!C393,IMDB_Movies!$I$2:$I$3790)</f>
        <v>6.45</v>
      </c>
      <c r="F393" s="11">
        <f t="shared" si="2"/>
        <v>0.496</v>
      </c>
    </row>
    <row r="394" ht="14.25" customHeight="1">
      <c r="A394" s="36" t="s">
        <v>869</v>
      </c>
      <c r="C394" s="11" t="s">
        <v>1635</v>
      </c>
      <c r="D394" s="11">
        <f t="shared" si="1"/>
        <v>1</v>
      </c>
      <c r="E394" s="11">
        <f>AVERAGEIF(IMDB_Movies!$A$2:$A$3790,'4.Director Analysis'!C394,IMDB_Movies!$I$2:$I$3790)</f>
        <v>5.8</v>
      </c>
      <c r="F394" s="11">
        <f t="shared" si="2"/>
        <v>0.252</v>
      </c>
    </row>
    <row r="395" ht="14.25" customHeight="1">
      <c r="A395" s="37" t="s">
        <v>580</v>
      </c>
      <c r="C395" s="11" t="s">
        <v>1637</v>
      </c>
      <c r="D395" s="11">
        <f t="shared" si="1"/>
        <v>2</v>
      </c>
      <c r="E395" s="11">
        <f>AVERAGEIF(IMDB_Movies!$A$2:$A$3790,'4.Director Analysis'!C395,IMDB_Movies!$I$2:$I$3790)</f>
        <v>6.85</v>
      </c>
      <c r="F395" s="11">
        <f t="shared" si="2"/>
        <v>0.669</v>
      </c>
    </row>
    <row r="396" ht="14.25" customHeight="1">
      <c r="A396" s="36" t="s">
        <v>875</v>
      </c>
      <c r="C396" s="11" t="s">
        <v>1645</v>
      </c>
      <c r="D396" s="11">
        <f t="shared" si="1"/>
        <v>3</v>
      </c>
      <c r="E396" s="11">
        <f>AVERAGEIF(IMDB_Movies!$A$2:$A$3790,'4.Director Analysis'!C396,IMDB_Movies!$I$2:$I$3790)</f>
        <v>6.966666667</v>
      </c>
      <c r="F396" s="11">
        <f t="shared" si="2"/>
        <v>0.719</v>
      </c>
    </row>
    <row r="397" ht="14.25" customHeight="1">
      <c r="A397" s="37" t="s">
        <v>877</v>
      </c>
      <c r="C397" s="11" t="s">
        <v>1647</v>
      </c>
      <c r="D397" s="11">
        <f t="shared" si="1"/>
        <v>2</v>
      </c>
      <c r="E397" s="11">
        <f>AVERAGEIF(IMDB_Movies!$A$2:$A$3790,'4.Director Analysis'!C397,IMDB_Movies!$I$2:$I$3790)</f>
        <v>5.3</v>
      </c>
      <c r="F397" s="11">
        <f t="shared" si="2"/>
        <v>0.131</v>
      </c>
    </row>
    <row r="398" ht="14.25" customHeight="1">
      <c r="A398" s="36" t="s">
        <v>879</v>
      </c>
      <c r="C398" s="11" t="s">
        <v>1649</v>
      </c>
      <c r="D398" s="11">
        <f t="shared" si="1"/>
        <v>2</v>
      </c>
      <c r="E398" s="11">
        <f>AVERAGEIF(IMDB_Movies!$A$2:$A$3790,'4.Director Analysis'!C398,IMDB_Movies!$I$2:$I$3790)</f>
        <v>7</v>
      </c>
      <c r="F398" s="11">
        <f t="shared" si="2"/>
        <v>0.724</v>
      </c>
    </row>
    <row r="399" ht="14.25" customHeight="1">
      <c r="A399" s="37" t="s">
        <v>136</v>
      </c>
      <c r="C399" s="11" t="s">
        <v>1651</v>
      </c>
      <c r="D399" s="11">
        <f t="shared" si="1"/>
        <v>1</v>
      </c>
      <c r="E399" s="11">
        <f>AVERAGEIF(IMDB_Movies!$A$2:$A$3790,'4.Director Analysis'!C399,IMDB_Movies!$I$2:$I$3790)</f>
        <v>4.7</v>
      </c>
      <c r="F399" s="11">
        <f t="shared" si="2"/>
        <v>0.067</v>
      </c>
    </row>
    <row r="400" ht="14.25" customHeight="1">
      <c r="A400" s="36" t="s">
        <v>509</v>
      </c>
      <c r="C400" s="11" t="s">
        <v>1653</v>
      </c>
      <c r="D400" s="11">
        <f t="shared" si="1"/>
        <v>1</v>
      </c>
      <c r="E400" s="11">
        <f>AVERAGEIF(IMDB_Movies!$A$2:$A$3790,'4.Director Analysis'!C400,IMDB_Movies!$I$2:$I$3790)</f>
        <v>5.6</v>
      </c>
      <c r="F400" s="11">
        <f t="shared" si="2"/>
        <v>0.198</v>
      </c>
    </row>
    <row r="401" ht="14.25" customHeight="1">
      <c r="A401" s="37" t="s">
        <v>94</v>
      </c>
      <c r="C401" s="11" t="s">
        <v>1659</v>
      </c>
      <c r="D401" s="11">
        <f t="shared" si="1"/>
        <v>1</v>
      </c>
      <c r="E401" s="11">
        <f>AVERAGEIF(IMDB_Movies!$A$2:$A$3790,'4.Director Analysis'!C401,IMDB_Movies!$I$2:$I$3790)</f>
        <v>6.4</v>
      </c>
      <c r="F401" s="11">
        <f t="shared" si="2"/>
        <v>0.465</v>
      </c>
    </row>
    <row r="402" ht="14.25" customHeight="1">
      <c r="A402" s="36" t="s">
        <v>208</v>
      </c>
      <c r="C402" s="11" t="s">
        <v>1667</v>
      </c>
      <c r="D402" s="11">
        <f t="shared" si="1"/>
        <v>9</v>
      </c>
      <c r="E402" s="11">
        <f>AVERAGEIF(IMDB_Movies!$A$2:$A$3790,'4.Director Analysis'!C402,IMDB_Movies!$I$2:$I$3790)</f>
        <v>7.655555556</v>
      </c>
      <c r="F402" s="11">
        <f t="shared" si="2"/>
        <v>0.938</v>
      </c>
    </row>
    <row r="403" ht="14.25" customHeight="1">
      <c r="A403" s="37" t="s">
        <v>886</v>
      </c>
      <c r="C403" s="11" t="s">
        <v>1671</v>
      </c>
      <c r="D403" s="11">
        <f t="shared" si="1"/>
        <v>3</v>
      </c>
      <c r="E403" s="11">
        <f>AVERAGEIF(IMDB_Movies!$A$2:$A$3790,'4.Director Analysis'!C403,IMDB_Movies!$I$2:$I$3790)</f>
        <v>6.466666667</v>
      </c>
      <c r="F403" s="11">
        <f t="shared" si="2"/>
        <v>0.501</v>
      </c>
    </row>
    <row r="404" ht="14.25" customHeight="1">
      <c r="A404" s="36" t="s">
        <v>888</v>
      </c>
      <c r="C404" s="11" t="s">
        <v>1681</v>
      </c>
      <c r="D404" s="11">
        <f t="shared" si="1"/>
        <v>3</v>
      </c>
      <c r="E404" s="11">
        <f>AVERAGEIF(IMDB_Movies!$A$2:$A$3790,'4.Director Analysis'!C404,IMDB_Movies!$I$2:$I$3790)</f>
        <v>7.033333333</v>
      </c>
      <c r="F404" s="11">
        <f t="shared" si="2"/>
        <v>0.763</v>
      </c>
    </row>
    <row r="405" ht="14.25" customHeight="1">
      <c r="A405" s="37" t="s">
        <v>890</v>
      </c>
      <c r="C405" s="11" t="s">
        <v>1685</v>
      </c>
      <c r="D405" s="11">
        <f t="shared" si="1"/>
        <v>13</v>
      </c>
      <c r="E405" s="11">
        <f>AVERAGEIF(IMDB_Movies!$A$2:$A$3790,'4.Director Analysis'!C405,IMDB_Movies!$I$2:$I$3790)</f>
        <v>5.692307692</v>
      </c>
      <c r="F405" s="11">
        <f t="shared" si="2"/>
        <v>0.229</v>
      </c>
    </row>
    <row r="406" ht="14.25" customHeight="1">
      <c r="A406" s="36" t="s">
        <v>892</v>
      </c>
      <c r="C406" s="11" t="s">
        <v>1690</v>
      </c>
      <c r="D406" s="11">
        <f t="shared" si="1"/>
        <v>5</v>
      </c>
      <c r="E406" s="11">
        <f>AVERAGEIF(IMDB_Movies!$A$2:$A$3790,'4.Director Analysis'!C406,IMDB_Movies!$I$2:$I$3790)</f>
        <v>6.98</v>
      </c>
      <c r="F406" s="11">
        <f t="shared" si="2"/>
        <v>0.72</v>
      </c>
    </row>
    <row r="407" ht="14.25" customHeight="1">
      <c r="A407" s="37" t="s">
        <v>895</v>
      </c>
      <c r="C407" s="11" t="s">
        <v>1696</v>
      </c>
      <c r="D407" s="11">
        <f t="shared" si="1"/>
        <v>2</v>
      </c>
      <c r="E407" s="11">
        <f>AVERAGEIF(IMDB_Movies!$A$2:$A$3790,'4.Director Analysis'!C407,IMDB_Movies!$I$2:$I$3790)</f>
        <v>6.35</v>
      </c>
      <c r="F407" s="11">
        <f t="shared" si="2"/>
        <v>0.457</v>
      </c>
    </row>
    <row r="408" ht="14.25" customHeight="1">
      <c r="A408" s="36" t="s">
        <v>898</v>
      </c>
      <c r="C408" s="11" t="s">
        <v>1700</v>
      </c>
      <c r="D408" s="11">
        <f t="shared" si="1"/>
        <v>4</v>
      </c>
      <c r="E408" s="11">
        <f>AVERAGEIF(IMDB_Movies!$A$2:$A$3790,'4.Director Analysis'!C408,IMDB_Movies!$I$2:$I$3790)</f>
        <v>6.025</v>
      </c>
      <c r="F408" s="11">
        <f t="shared" si="2"/>
        <v>0.336</v>
      </c>
    </row>
    <row r="409" ht="14.25" customHeight="1">
      <c r="A409" s="37" t="s">
        <v>900</v>
      </c>
      <c r="C409" s="11" t="s">
        <v>1702</v>
      </c>
      <c r="D409" s="11">
        <f t="shared" si="1"/>
        <v>3</v>
      </c>
      <c r="E409" s="11">
        <f>AVERAGEIF(IMDB_Movies!$A$2:$A$3790,'4.Director Analysis'!C409,IMDB_Movies!$I$2:$I$3790)</f>
        <v>7</v>
      </c>
      <c r="F409" s="11">
        <f t="shared" si="2"/>
        <v>0.724</v>
      </c>
    </row>
    <row r="410" ht="14.25" customHeight="1">
      <c r="A410" s="36" t="s">
        <v>595</v>
      </c>
      <c r="C410" s="11" t="s">
        <v>1704</v>
      </c>
      <c r="D410" s="11">
        <f t="shared" si="1"/>
        <v>4</v>
      </c>
      <c r="E410" s="11">
        <f>AVERAGEIF(IMDB_Movies!$A$2:$A$3790,'4.Director Analysis'!C410,IMDB_Movies!$I$2:$I$3790)</f>
        <v>6.65</v>
      </c>
      <c r="F410" s="11">
        <f t="shared" si="2"/>
        <v>0.588</v>
      </c>
    </row>
    <row r="411" ht="14.25" customHeight="1">
      <c r="A411" s="37" t="s">
        <v>905</v>
      </c>
      <c r="C411" s="11" t="s">
        <v>1706</v>
      </c>
      <c r="D411" s="11">
        <f t="shared" si="1"/>
        <v>3</v>
      </c>
      <c r="E411" s="11">
        <f>AVERAGEIF(IMDB_Movies!$A$2:$A$3790,'4.Director Analysis'!C411,IMDB_Movies!$I$2:$I$3790)</f>
        <v>8.133333333</v>
      </c>
      <c r="F411" s="11">
        <f t="shared" si="2"/>
        <v>0.986</v>
      </c>
    </row>
    <row r="412" ht="14.25" customHeight="1">
      <c r="A412" s="36" t="s">
        <v>612</v>
      </c>
      <c r="C412" s="11" t="s">
        <v>1709</v>
      </c>
      <c r="D412" s="11">
        <f t="shared" si="1"/>
        <v>4</v>
      </c>
      <c r="E412" s="11">
        <f>AVERAGEIF(IMDB_Movies!$A$2:$A$3790,'4.Director Analysis'!C412,IMDB_Movies!$I$2:$I$3790)</f>
        <v>6.85</v>
      </c>
      <c r="F412" s="11">
        <f t="shared" si="2"/>
        <v>0.677</v>
      </c>
    </row>
    <row r="413" ht="14.25" customHeight="1">
      <c r="A413" s="37" t="s">
        <v>575</v>
      </c>
      <c r="C413" s="11" t="s">
        <v>1711</v>
      </c>
      <c r="D413" s="11">
        <f t="shared" si="1"/>
        <v>1</v>
      </c>
      <c r="E413" s="11">
        <f>AVERAGEIF(IMDB_Movies!$A$2:$A$3790,'4.Director Analysis'!C413,IMDB_Movies!$I$2:$I$3790)</f>
        <v>5.5</v>
      </c>
      <c r="F413" s="11">
        <f t="shared" si="2"/>
        <v>0.178</v>
      </c>
    </row>
    <row r="414" ht="14.25" customHeight="1">
      <c r="A414" s="36" t="s">
        <v>248</v>
      </c>
      <c r="C414" s="11" t="s">
        <v>1714</v>
      </c>
      <c r="D414" s="11">
        <f t="shared" si="1"/>
        <v>4</v>
      </c>
      <c r="E414" s="11">
        <f>AVERAGEIF(IMDB_Movies!$A$2:$A$3790,'4.Director Analysis'!C414,IMDB_Movies!$I$2:$I$3790)</f>
        <v>6.2</v>
      </c>
      <c r="F414" s="11">
        <f t="shared" si="2"/>
        <v>0.39</v>
      </c>
    </row>
    <row r="415" ht="14.25" customHeight="1">
      <c r="A415" s="37" t="s">
        <v>199</v>
      </c>
      <c r="C415" s="11" t="s">
        <v>1718</v>
      </c>
      <c r="D415" s="11">
        <f t="shared" si="1"/>
        <v>1</v>
      </c>
      <c r="E415" s="11">
        <f>AVERAGEIF(IMDB_Movies!$A$2:$A$3790,'4.Director Analysis'!C415,IMDB_Movies!$I$2:$I$3790)</f>
        <v>7.1</v>
      </c>
      <c r="F415" s="11">
        <f t="shared" si="2"/>
        <v>0.772</v>
      </c>
    </row>
    <row r="416" ht="14.25" customHeight="1">
      <c r="A416" s="36" t="s">
        <v>297</v>
      </c>
      <c r="C416" s="11" t="s">
        <v>1734</v>
      </c>
      <c r="D416" s="11">
        <f t="shared" si="1"/>
        <v>8</v>
      </c>
      <c r="E416" s="11">
        <f>AVERAGEIF(IMDB_Movies!$A$2:$A$3790,'4.Director Analysis'!C416,IMDB_Movies!$I$2:$I$3790)</f>
        <v>6.7625</v>
      </c>
      <c r="F416" s="11">
        <f t="shared" si="2"/>
        <v>0.632</v>
      </c>
    </row>
    <row r="417" ht="14.25" customHeight="1">
      <c r="A417" s="37" t="s">
        <v>577</v>
      </c>
      <c r="C417" s="11" t="s">
        <v>1738</v>
      </c>
      <c r="D417" s="11">
        <f t="shared" si="1"/>
        <v>3</v>
      </c>
      <c r="E417" s="11">
        <f>AVERAGEIF(IMDB_Movies!$A$2:$A$3790,'4.Director Analysis'!C417,IMDB_Movies!$I$2:$I$3790)</f>
        <v>6.766666667</v>
      </c>
      <c r="F417" s="11">
        <f t="shared" si="2"/>
        <v>0.634</v>
      </c>
    </row>
    <row r="418" ht="14.25" customHeight="1">
      <c r="A418" s="36" t="s">
        <v>245</v>
      </c>
      <c r="C418" s="11" t="s">
        <v>1744</v>
      </c>
      <c r="D418" s="11">
        <f t="shared" si="1"/>
        <v>15</v>
      </c>
      <c r="E418" s="11">
        <f>AVERAGEIF(IMDB_Movies!$A$2:$A$3790,'4.Director Analysis'!C418,IMDB_Movies!$I$2:$I$3790)</f>
        <v>6.733333333</v>
      </c>
      <c r="F418" s="11">
        <f t="shared" si="2"/>
        <v>0.625</v>
      </c>
    </row>
    <row r="419" ht="14.25" customHeight="1">
      <c r="A419" s="37" t="s">
        <v>919</v>
      </c>
      <c r="C419" s="11" t="s">
        <v>1746</v>
      </c>
      <c r="D419" s="11">
        <f t="shared" si="1"/>
        <v>5</v>
      </c>
      <c r="E419" s="11">
        <f>AVERAGEIF(IMDB_Movies!$A$2:$A$3790,'4.Director Analysis'!C419,IMDB_Movies!$I$2:$I$3790)</f>
        <v>6.72</v>
      </c>
      <c r="F419" s="11">
        <f t="shared" si="2"/>
        <v>0.624</v>
      </c>
    </row>
    <row r="420" ht="14.25" customHeight="1">
      <c r="A420" s="36" t="s">
        <v>829</v>
      </c>
      <c r="C420" s="11" t="s">
        <v>1748</v>
      </c>
      <c r="D420" s="11">
        <f t="shared" si="1"/>
        <v>4</v>
      </c>
      <c r="E420" s="11">
        <f>AVERAGEIF(IMDB_Movies!$A$2:$A$3790,'4.Director Analysis'!C420,IMDB_Movies!$I$2:$I$3790)</f>
        <v>6.425</v>
      </c>
      <c r="F420" s="11">
        <f t="shared" si="2"/>
        <v>0.49</v>
      </c>
    </row>
    <row r="421" ht="14.25" customHeight="1">
      <c r="A421" s="37" t="s">
        <v>846</v>
      </c>
      <c r="C421" s="11" t="s">
        <v>1753</v>
      </c>
      <c r="D421" s="11">
        <f t="shared" si="1"/>
        <v>4</v>
      </c>
      <c r="E421" s="11">
        <f>AVERAGEIF(IMDB_Movies!$A$2:$A$3790,'4.Director Analysis'!C421,IMDB_Movies!$I$2:$I$3790)</f>
        <v>5.3</v>
      </c>
      <c r="F421" s="11">
        <f t="shared" si="2"/>
        <v>0.131</v>
      </c>
    </row>
    <row r="422" ht="14.25" customHeight="1">
      <c r="A422" s="36" t="s">
        <v>923</v>
      </c>
      <c r="C422" s="11" t="s">
        <v>1755</v>
      </c>
      <c r="D422" s="11">
        <f t="shared" si="1"/>
        <v>2</v>
      </c>
      <c r="E422" s="11">
        <f>AVERAGEIF(IMDB_Movies!$A$2:$A$3790,'4.Director Analysis'!C422,IMDB_Movies!$I$2:$I$3790)</f>
        <v>5.45</v>
      </c>
      <c r="F422" s="11">
        <f t="shared" si="2"/>
        <v>0.173</v>
      </c>
    </row>
    <row r="423" ht="14.25" customHeight="1">
      <c r="A423" s="37" t="s">
        <v>151</v>
      </c>
      <c r="C423" s="11" t="s">
        <v>1757</v>
      </c>
      <c r="D423" s="11">
        <f t="shared" si="1"/>
        <v>2</v>
      </c>
      <c r="E423" s="11">
        <f>AVERAGEIF(IMDB_Movies!$A$2:$A$3790,'4.Director Analysis'!C423,IMDB_Movies!$I$2:$I$3790)</f>
        <v>7.5</v>
      </c>
      <c r="F423" s="11">
        <f t="shared" si="2"/>
        <v>0.893</v>
      </c>
    </row>
    <row r="424" ht="14.25" customHeight="1">
      <c r="A424" s="36" t="s">
        <v>465</v>
      </c>
      <c r="C424" s="11" t="s">
        <v>1760</v>
      </c>
      <c r="D424" s="11">
        <f t="shared" si="1"/>
        <v>5</v>
      </c>
      <c r="E424" s="11">
        <f>AVERAGEIF(IMDB_Movies!$A$2:$A$3790,'4.Director Analysis'!C424,IMDB_Movies!$I$2:$I$3790)</f>
        <v>6.52</v>
      </c>
      <c r="F424" s="11">
        <f t="shared" si="2"/>
        <v>0.54</v>
      </c>
    </row>
    <row r="425" ht="14.25" customHeight="1">
      <c r="A425" s="37" t="s">
        <v>285</v>
      </c>
      <c r="C425" s="11" t="s">
        <v>1762</v>
      </c>
      <c r="D425" s="11">
        <f t="shared" si="1"/>
        <v>6</v>
      </c>
      <c r="E425" s="11">
        <f>AVERAGEIF(IMDB_Movies!$A$2:$A$3790,'4.Director Analysis'!C425,IMDB_Movies!$I$2:$I$3790)</f>
        <v>5.766666667</v>
      </c>
      <c r="F425" s="11">
        <f t="shared" si="2"/>
        <v>0.25</v>
      </c>
    </row>
    <row r="426" ht="14.25" customHeight="1">
      <c r="A426" s="36" t="s">
        <v>929</v>
      </c>
      <c r="C426" s="11" t="s">
        <v>1765</v>
      </c>
      <c r="D426" s="11">
        <f t="shared" si="1"/>
        <v>3</v>
      </c>
      <c r="E426" s="11">
        <f>AVERAGEIF(IMDB_Movies!$A$2:$A$3790,'4.Director Analysis'!C426,IMDB_Movies!$I$2:$I$3790)</f>
        <v>7</v>
      </c>
      <c r="F426" s="11">
        <f t="shared" si="2"/>
        <v>0.724</v>
      </c>
    </row>
    <row r="427" ht="14.25" customHeight="1">
      <c r="A427" s="37" t="s">
        <v>406</v>
      </c>
      <c r="C427" s="11" t="s">
        <v>1768</v>
      </c>
      <c r="D427" s="11">
        <f t="shared" si="1"/>
        <v>1</v>
      </c>
      <c r="E427" s="11">
        <f>AVERAGEIF(IMDB_Movies!$A$2:$A$3790,'4.Director Analysis'!C427,IMDB_Movies!$I$2:$I$3790)</f>
        <v>6.6</v>
      </c>
      <c r="F427" s="11">
        <f t="shared" si="2"/>
        <v>0.554</v>
      </c>
    </row>
    <row r="428" ht="14.25" customHeight="1">
      <c r="A428" s="36" t="s">
        <v>900</v>
      </c>
      <c r="C428" s="11" t="s">
        <v>1770</v>
      </c>
      <c r="D428" s="11">
        <f t="shared" si="1"/>
        <v>2</v>
      </c>
      <c r="E428" s="11">
        <f>AVERAGEIF(IMDB_Movies!$A$2:$A$3790,'4.Director Analysis'!C428,IMDB_Movies!$I$2:$I$3790)</f>
        <v>5</v>
      </c>
      <c r="F428" s="11">
        <f t="shared" si="2"/>
        <v>0.088</v>
      </c>
    </row>
    <row r="429" ht="14.25" customHeight="1">
      <c r="A429" s="37" t="s">
        <v>271</v>
      </c>
      <c r="C429" s="11" t="s">
        <v>1773</v>
      </c>
      <c r="D429" s="11">
        <f t="shared" si="1"/>
        <v>6</v>
      </c>
      <c r="E429" s="11">
        <f>AVERAGEIF(IMDB_Movies!$A$2:$A$3790,'4.Director Analysis'!C429,IMDB_Movies!$I$2:$I$3790)</f>
        <v>6.616666667</v>
      </c>
      <c r="F429" s="11">
        <f t="shared" si="2"/>
        <v>0.584</v>
      </c>
    </row>
    <row r="430" ht="14.25" customHeight="1">
      <c r="A430" s="36" t="s">
        <v>808</v>
      </c>
      <c r="C430" s="11" t="s">
        <v>1775</v>
      </c>
      <c r="D430" s="11">
        <f t="shared" si="1"/>
        <v>2</v>
      </c>
      <c r="E430" s="11">
        <f>AVERAGEIF(IMDB_Movies!$A$2:$A$3790,'4.Director Analysis'!C430,IMDB_Movies!$I$2:$I$3790)</f>
        <v>6.25</v>
      </c>
      <c r="F430" s="11">
        <f t="shared" si="2"/>
        <v>0.418</v>
      </c>
    </row>
    <row r="431" ht="14.25" customHeight="1">
      <c r="A431" s="37" t="s">
        <v>900</v>
      </c>
      <c r="C431" s="11" t="s">
        <v>1777</v>
      </c>
      <c r="D431" s="11">
        <f t="shared" si="1"/>
        <v>4</v>
      </c>
      <c r="E431" s="11">
        <f>AVERAGEIF(IMDB_Movies!$A$2:$A$3790,'4.Director Analysis'!C431,IMDB_Movies!$I$2:$I$3790)</f>
        <v>6.4</v>
      </c>
      <c r="F431" s="11">
        <f t="shared" si="2"/>
        <v>0.465</v>
      </c>
    </row>
    <row r="432" ht="14.25" customHeight="1">
      <c r="A432" s="36" t="s">
        <v>869</v>
      </c>
      <c r="C432" s="11" t="s">
        <v>1780</v>
      </c>
      <c r="D432" s="11">
        <f t="shared" si="1"/>
        <v>2</v>
      </c>
      <c r="E432" s="11">
        <f>AVERAGEIF(IMDB_Movies!$A$2:$A$3790,'4.Director Analysis'!C432,IMDB_Movies!$I$2:$I$3790)</f>
        <v>5.95</v>
      </c>
      <c r="F432" s="11">
        <f t="shared" si="2"/>
        <v>0.304</v>
      </c>
    </row>
    <row r="433" ht="14.25" customHeight="1">
      <c r="A433" s="37" t="s">
        <v>234</v>
      </c>
      <c r="C433" s="11" t="s">
        <v>1783</v>
      </c>
      <c r="D433" s="11">
        <f t="shared" si="1"/>
        <v>1</v>
      </c>
      <c r="E433" s="11">
        <f>AVERAGEIF(IMDB_Movies!$A$2:$A$3790,'4.Director Analysis'!C433,IMDB_Movies!$I$2:$I$3790)</f>
        <v>7.3</v>
      </c>
      <c r="F433" s="11">
        <f t="shared" si="2"/>
        <v>0.85</v>
      </c>
    </row>
    <row r="434" ht="14.25" customHeight="1">
      <c r="A434" s="36" t="s">
        <v>940</v>
      </c>
      <c r="C434" s="11" t="s">
        <v>1785</v>
      </c>
      <c r="D434" s="11">
        <f t="shared" si="1"/>
        <v>3</v>
      </c>
      <c r="E434" s="11">
        <f>AVERAGEIF(IMDB_Movies!$A$2:$A$3790,'4.Director Analysis'!C434,IMDB_Movies!$I$2:$I$3790)</f>
        <v>6.533333333</v>
      </c>
      <c r="F434" s="11">
        <f t="shared" si="2"/>
        <v>0.541</v>
      </c>
    </row>
    <row r="435" ht="14.25" customHeight="1">
      <c r="A435" s="37" t="s">
        <v>674</v>
      </c>
      <c r="C435" s="11" t="s">
        <v>1790</v>
      </c>
      <c r="D435" s="11">
        <f t="shared" si="1"/>
        <v>1</v>
      </c>
      <c r="E435" s="11">
        <f>AVERAGEIF(IMDB_Movies!$A$2:$A$3790,'4.Director Analysis'!C435,IMDB_Movies!$I$2:$I$3790)</f>
        <v>6.6</v>
      </c>
      <c r="F435" s="11">
        <f t="shared" si="2"/>
        <v>0.554</v>
      </c>
    </row>
    <row r="436" ht="14.25" customHeight="1">
      <c r="A436" s="36" t="s">
        <v>518</v>
      </c>
      <c r="C436" s="11" t="s">
        <v>1793</v>
      </c>
      <c r="D436" s="11">
        <f t="shared" si="1"/>
        <v>3</v>
      </c>
      <c r="E436" s="11">
        <f>AVERAGEIF(IMDB_Movies!$A$2:$A$3790,'4.Director Analysis'!C436,IMDB_Movies!$I$2:$I$3790)</f>
        <v>5.966666667</v>
      </c>
      <c r="F436" s="11">
        <f t="shared" si="2"/>
        <v>0.31</v>
      </c>
    </row>
    <row r="437" ht="14.25" customHeight="1">
      <c r="A437" s="37" t="s">
        <v>944</v>
      </c>
      <c r="C437" s="11" t="s">
        <v>1795</v>
      </c>
      <c r="D437" s="11">
        <f t="shared" si="1"/>
        <v>2</v>
      </c>
      <c r="E437" s="11">
        <f>AVERAGEIF(IMDB_Movies!$A$2:$A$3790,'4.Director Analysis'!C437,IMDB_Movies!$I$2:$I$3790)</f>
        <v>6.65</v>
      </c>
      <c r="F437" s="11">
        <f t="shared" si="2"/>
        <v>0.588</v>
      </c>
    </row>
    <row r="438" ht="14.25" customHeight="1">
      <c r="A438" s="36" t="s">
        <v>18</v>
      </c>
      <c r="C438" s="11" t="s">
        <v>1798</v>
      </c>
      <c r="D438" s="11">
        <f t="shared" si="1"/>
        <v>2</v>
      </c>
      <c r="E438" s="11">
        <f>AVERAGEIF(IMDB_Movies!$A$2:$A$3790,'4.Director Analysis'!C438,IMDB_Movies!$I$2:$I$3790)</f>
        <v>5.85</v>
      </c>
      <c r="F438" s="11">
        <f t="shared" si="2"/>
        <v>0.269</v>
      </c>
    </row>
    <row r="439" ht="14.25" customHeight="1">
      <c r="A439" s="37" t="s">
        <v>808</v>
      </c>
      <c r="C439" s="11" t="s">
        <v>1800</v>
      </c>
      <c r="D439" s="11">
        <f t="shared" si="1"/>
        <v>3</v>
      </c>
      <c r="E439" s="11">
        <f>AVERAGEIF(IMDB_Movies!$A$2:$A$3790,'4.Director Analysis'!C439,IMDB_Movies!$I$2:$I$3790)</f>
        <v>7</v>
      </c>
      <c r="F439" s="11">
        <f t="shared" si="2"/>
        <v>0.724</v>
      </c>
    </row>
    <row r="440" ht="14.25" customHeight="1">
      <c r="A440" s="36" t="s">
        <v>666</v>
      </c>
      <c r="C440" s="11" t="s">
        <v>1805</v>
      </c>
      <c r="D440" s="11">
        <f t="shared" si="1"/>
        <v>1</v>
      </c>
      <c r="E440" s="11">
        <f>AVERAGEIF(IMDB_Movies!$A$2:$A$3790,'4.Director Analysis'!C440,IMDB_Movies!$I$2:$I$3790)</f>
        <v>6.2</v>
      </c>
      <c r="F440" s="11">
        <f t="shared" si="2"/>
        <v>0.391</v>
      </c>
    </row>
    <row r="441" ht="14.25" customHeight="1">
      <c r="A441" s="37" t="s">
        <v>950</v>
      </c>
      <c r="C441" s="11" t="s">
        <v>1807</v>
      </c>
      <c r="D441" s="11">
        <f t="shared" si="1"/>
        <v>1</v>
      </c>
      <c r="E441" s="11">
        <f>AVERAGEIF(IMDB_Movies!$A$2:$A$3790,'4.Director Analysis'!C441,IMDB_Movies!$I$2:$I$3790)</f>
        <v>5.9</v>
      </c>
      <c r="F441" s="11">
        <f t="shared" si="2"/>
        <v>0.272</v>
      </c>
    </row>
    <row r="442" ht="14.25" customHeight="1">
      <c r="A442" s="36" t="s">
        <v>952</v>
      </c>
      <c r="C442" s="11" t="s">
        <v>1809</v>
      </c>
      <c r="D442" s="11">
        <f t="shared" si="1"/>
        <v>3</v>
      </c>
      <c r="E442" s="11">
        <f>AVERAGEIF(IMDB_Movies!$A$2:$A$3790,'4.Director Analysis'!C442,IMDB_Movies!$I$2:$I$3790)</f>
        <v>6.6</v>
      </c>
      <c r="F442" s="11">
        <f t="shared" si="2"/>
        <v>0.582</v>
      </c>
    </row>
    <row r="443" ht="14.25" customHeight="1">
      <c r="A443" s="37" t="s">
        <v>955</v>
      </c>
      <c r="C443" s="11" t="s">
        <v>1812</v>
      </c>
      <c r="D443" s="11">
        <f t="shared" si="1"/>
        <v>1</v>
      </c>
      <c r="E443" s="11">
        <f>AVERAGEIF(IMDB_Movies!$A$2:$A$3790,'4.Director Analysis'!C443,IMDB_Movies!$I$2:$I$3790)</f>
        <v>4.4</v>
      </c>
      <c r="F443" s="11">
        <f t="shared" si="2"/>
        <v>0.05</v>
      </c>
    </row>
    <row r="444" ht="14.25" customHeight="1">
      <c r="A444" s="36" t="s">
        <v>957</v>
      </c>
      <c r="C444" s="11" t="s">
        <v>1815</v>
      </c>
      <c r="D444" s="11">
        <f t="shared" si="1"/>
        <v>8</v>
      </c>
      <c r="E444" s="11">
        <f>AVERAGEIF(IMDB_Movies!$A$2:$A$3790,'4.Director Analysis'!C444,IMDB_Movies!$I$2:$I$3790)</f>
        <v>7.4375</v>
      </c>
      <c r="F444" s="11">
        <f t="shared" si="2"/>
        <v>0.888</v>
      </c>
    </row>
    <row r="445" ht="14.25" customHeight="1">
      <c r="A445" s="37" t="s">
        <v>605</v>
      </c>
      <c r="C445" s="11" t="s">
        <v>1820</v>
      </c>
      <c r="D445" s="11">
        <f t="shared" si="1"/>
        <v>2</v>
      </c>
      <c r="E445" s="11">
        <f>AVERAGEIF(IMDB_Movies!$A$2:$A$3790,'4.Director Analysis'!C445,IMDB_Movies!$I$2:$I$3790)</f>
        <v>4.8</v>
      </c>
      <c r="F445" s="11">
        <f t="shared" si="2"/>
        <v>0.074</v>
      </c>
    </row>
    <row r="446" ht="14.25" customHeight="1">
      <c r="A446" s="36" t="s">
        <v>962</v>
      </c>
      <c r="C446" s="11" t="s">
        <v>1826</v>
      </c>
      <c r="D446" s="11">
        <f t="shared" si="1"/>
        <v>2</v>
      </c>
      <c r="E446" s="11">
        <f>AVERAGEIF(IMDB_Movies!$A$2:$A$3790,'4.Director Analysis'!C446,IMDB_Movies!$I$2:$I$3790)</f>
        <v>6</v>
      </c>
      <c r="F446" s="11">
        <f t="shared" si="2"/>
        <v>0.312</v>
      </c>
    </row>
    <row r="447" ht="14.25" customHeight="1">
      <c r="A447" s="37" t="s">
        <v>340</v>
      </c>
      <c r="C447" s="11" t="s">
        <v>1829</v>
      </c>
      <c r="D447" s="11">
        <f t="shared" si="1"/>
        <v>1</v>
      </c>
      <c r="E447" s="11">
        <f>AVERAGEIF(IMDB_Movies!$A$2:$A$3790,'4.Director Analysis'!C447,IMDB_Movies!$I$2:$I$3790)</f>
        <v>6.2</v>
      </c>
      <c r="F447" s="11">
        <f t="shared" si="2"/>
        <v>0.391</v>
      </c>
    </row>
    <row r="448" ht="14.25" customHeight="1">
      <c r="A448" s="36" t="s">
        <v>967</v>
      </c>
      <c r="C448" s="11" t="s">
        <v>1832</v>
      </c>
      <c r="D448" s="11">
        <f t="shared" si="1"/>
        <v>4</v>
      </c>
      <c r="E448" s="11">
        <f>AVERAGEIF(IMDB_Movies!$A$2:$A$3790,'4.Director Analysis'!C448,IMDB_Movies!$I$2:$I$3790)</f>
        <v>7</v>
      </c>
      <c r="F448" s="11">
        <f t="shared" si="2"/>
        <v>0.724</v>
      </c>
    </row>
    <row r="449" ht="14.25" customHeight="1">
      <c r="A449" s="37" t="s">
        <v>423</v>
      </c>
      <c r="C449" s="11" t="s">
        <v>1837</v>
      </c>
      <c r="D449" s="11">
        <f t="shared" si="1"/>
        <v>10</v>
      </c>
      <c r="E449" s="11">
        <f>AVERAGEIF(IMDB_Movies!$A$2:$A$3790,'4.Director Analysis'!C449,IMDB_Movies!$I$2:$I$3790)</f>
        <v>6.73</v>
      </c>
      <c r="F449" s="11">
        <f t="shared" si="2"/>
        <v>0.624</v>
      </c>
    </row>
    <row r="450" ht="14.25" customHeight="1">
      <c r="A450" s="36" t="s">
        <v>242</v>
      </c>
      <c r="C450" s="11" t="s">
        <v>1840</v>
      </c>
      <c r="D450" s="11">
        <f t="shared" si="1"/>
        <v>7</v>
      </c>
      <c r="E450" s="11">
        <f>AVERAGEIF(IMDB_Movies!$A$2:$A$3790,'4.Director Analysis'!C450,IMDB_Movies!$I$2:$I$3790)</f>
        <v>7.628571429</v>
      </c>
      <c r="F450" s="11">
        <f t="shared" si="2"/>
        <v>0.931</v>
      </c>
    </row>
    <row r="451" ht="14.25" customHeight="1">
      <c r="A451" s="37" t="s">
        <v>973</v>
      </c>
      <c r="C451" s="11" t="s">
        <v>1848</v>
      </c>
      <c r="D451" s="11">
        <f t="shared" si="1"/>
        <v>5</v>
      </c>
      <c r="E451" s="11">
        <f>AVERAGEIF(IMDB_Movies!$A$2:$A$3790,'4.Director Analysis'!C451,IMDB_Movies!$I$2:$I$3790)</f>
        <v>7.06</v>
      </c>
      <c r="F451" s="11">
        <f t="shared" si="2"/>
        <v>0.768</v>
      </c>
    </row>
    <row r="452" ht="14.25" customHeight="1">
      <c r="A452" s="36" t="s">
        <v>976</v>
      </c>
      <c r="C452" s="11" t="s">
        <v>1850</v>
      </c>
      <c r="D452" s="11">
        <f t="shared" si="1"/>
        <v>3</v>
      </c>
      <c r="E452" s="11">
        <f>AVERAGEIF(IMDB_Movies!$A$2:$A$3790,'4.Director Analysis'!C452,IMDB_Movies!$I$2:$I$3790)</f>
        <v>5.966666667</v>
      </c>
      <c r="F452" s="11">
        <f t="shared" si="2"/>
        <v>0.31</v>
      </c>
    </row>
    <row r="453" ht="14.25" customHeight="1">
      <c r="A453" s="37" t="s">
        <v>978</v>
      </c>
      <c r="C453" s="11" t="s">
        <v>1853</v>
      </c>
      <c r="D453" s="11">
        <f t="shared" si="1"/>
        <v>6</v>
      </c>
      <c r="E453" s="11">
        <f>AVERAGEIF(IMDB_Movies!$A$2:$A$3790,'4.Director Analysis'!C453,IMDB_Movies!$I$2:$I$3790)</f>
        <v>6.666666667</v>
      </c>
      <c r="F453" s="11">
        <f t="shared" si="2"/>
        <v>0.593</v>
      </c>
    </row>
    <row r="454" ht="14.25" customHeight="1">
      <c r="A454" s="36" t="s">
        <v>612</v>
      </c>
      <c r="C454" s="11" t="s">
        <v>1856</v>
      </c>
      <c r="D454" s="11">
        <f t="shared" si="1"/>
        <v>3</v>
      </c>
      <c r="E454" s="11">
        <f>AVERAGEIF(IMDB_Movies!$A$2:$A$3790,'4.Director Analysis'!C454,IMDB_Movies!$I$2:$I$3790)</f>
        <v>6.033333333</v>
      </c>
      <c r="F454" s="11">
        <f t="shared" si="2"/>
        <v>0.337</v>
      </c>
    </row>
    <row r="455" ht="14.25" customHeight="1">
      <c r="A455" s="37" t="s">
        <v>983</v>
      </c>
      <c r="C455" s="11" t="s">
        <v>1858</v>
      </c>
      <c r="D455" s="11">
        <f t="shared" si="1"/>
        <v>2</v>
      </c>
      <c r="E455" s="11">
        <f>AVERAGEIF(IMDB_Movies!$A$2:$A$3790,'4.Director Analysis'!C455,IMDB_Movies!$I$2:$I$3790)</f>
        <v>6.75</v>
      </c>
      <c r="F455" s="11">
        <f t="shared" si="2"/>
        <v>0.628</v>
      </c>
    </row>
    <row r="456" ht="14.25" customHeight="1">
      <c r="A456" s="36" t="s">
        <v>986</v>
      </c>
      <c r="C456" s="11" t="s">
        <v>1860</v>
      </c>
      <c r="D456" s="11">
        <f t="shared" si="1"/>
        <v>2</v>
      </c>
      <c r="E456" s="11">
        <f>AVERAGEIF(IMDB_Movies!$A$2:$A$3790,'4.Director Analysis'!C456,IMDB_Movies!$I$2:$I$3790)</f>
        <v>5.6</v>
      </c>
      <c r="F456" s="11">
        <f t="shared" si="2"/>
        <v>0.198</v>
      </c>
    </row>
    <row r="457" ht="14.25" customHeight="1">
      <c r="A457" s="37" t="s">
        <v>859</v>
      </c>
      <c r="C457" s="11" t="s">
        <v>1863</v>
      </c>
      <c r="D457" s="11">
        <f t="shared" si="1"/>
        <v>2</v>
      </c>
      <c r="E457" s="11">
        <f>AVERAGEIF(IMDB_Movies!$A$2:$A$3790,'4.Director Analysis'!C457,IMDB_Movies!$I$2:$I$3790)</f>
        <v>5.5</v>
      </c>
      <c r="F457" s="11">
        <f t="shared" si="2"/>
        <v>0.178</v>
      </c>
    </row>
    <row r="458" ht="14.25" customHeight="1">
      <c r="A458" s="36" t="s">
        <v>989</v>
      </c>
      <c r="C458" s="11" t="s">
        <v>1870</v>
      </c>
      <c r="D458" s="11">
        <f t="shared" si="1"/>
        <v>4</v>
      </c>
      <c r="E458" s="11">
        <f>AVERAGEIF(IMDB_Movies!$A$2:$A$3790,'4.Director Analysis'!C458,IMDB_Movies!$I$2:$I$3790)</f>
        <v>6.85</v>
      </c>
      <c r="F458" s="11">
        <f t="shared" si="2"/>
        <v>0.669</v>
      </c>
    </row>
    <row r="459" ht="14.25" customHeight="1">
      <c r="A459" s="37" t="s">
        <v>381</v>
      </c>
      <c r="C459" s="11" t="s">
        <v>1872</v>
      </c>
      <c r="D459" s="11">
        <f t="shared" si="1"/>
        <v>3</v>
      </c>
      <c r="E459" s="11">
        <f>AVERAGEIF(IMDB_Movies!$A$2:$A$3790,'4.Director Analysis'!C459,IMDB_Movies!$I$2:$I$3790)</f>
        <v>6.266666667</v>
      </c>
      <c r="F459" s="11">
        <f t="shared" si="2"/>
        <v>0.421</v>
      </c>
    </row>
    <row r="460" ht="14.25" customHeight="1">
      <c r="A460" s="36" t="s">
        <v>711</v>
      </c>
      <c r="C460" s="11" t="s">
        <v>1875</v>
      </c>
      <c r="D460" s="11">
        <f t="shared" si="1"/>
        <v>2</v>
      </c>
      <c r="E460" s="11">
        <f>AVERAGEIF(IMDB_Movies!$A$2:$A$3790,'4.Director Analysis'!C460,IMDB_Movies!$I$2:$I$3790)</f>
        <v>6.15</v>
      </c>
      <c r="F460" s="11">
        <f t="shared" si="2"/>
        <v>0.384</v>
      </c>
    </row>
    <row r="461" ht="14.25" customHeight="1">
      <c r="A461" s="37" t="s">
        <v>633</v>
      </c>
      <c r="C461" s="11" t="s">
        <v>1879</v>
      </c>
      <c r="D461" s="11">
        <f t="shared" si="1"/>
        <v>3</v>
      </c>
      <c r="E461" s="11">
        <f>AVERAGEIF(IMDB_Movies!$A$2:$A$3790,'4.Director Analysis'!C461,IMDB_Movies!$I$2:$I$3790)</f>
        <v>5.3</v>
      </c>
      <c r="F461" s="11">
        <f t="shared" si="2"/>
        <v>0.131</v>
      </c>
    </row>
    <row r="462" ht="14.25" customHeight="1">
      <c r="A462" s="36" t="s">
        <v>178</v>
      </c>
      <c r="C462" s="11" t="s">
        <v>1882</v>
      </c>
      <c r="D462" s="11">
        <f t="shared" si="1"/>
        <v>4</v>
      </c>
      <c r="E462" s="11">
        <f>AVERAGEIF(IMDB_Movies!$A$2:$A$3790,'4.Director Analysis'!C462,IMDB_Movies!$I$2:$I$3790)</f>
        <v>5.275</v>
      </c>
      <c r="F462" s="11">
        <f t="shared" si="2"/>
        <v>0.131</v>
      </c>
    </row>
    <row r="463" ht="14.25" customHeight="1">
      <c r="A463" s="37" t="s">
        <v>997</v>
      </c>
      <c r="C463" s="11" t="s">
        <v>1904</v>
      </c>
      <c r="D463" s="11">
        <f t="shared" si="1"/>
        <v>3</v>
      </c>
      <c r="E463" s="11">
        <f>AVERAGEIF(IMDB_Movies!$A$2:$A$3790,'4.Director Analysis'!C463,IMDB_Movies!$I$2:$I$3790)</f>
        <v>6.233333333</v>
      </c>
      <c r="F463" s="11">
        <f t="shared" si="2"/>
        <v>0.417</v>
      </c>
    </row>
    <row r="464" ht="14.25" customHeight="1">
      <c r="A464" s="36" t="s">
        <v>999</v>
      </c>
      <c r="C464" s="11" t="s">
        <v>1909</v>
      </c>
      <c r="D464" s="11">
        <f t="shared" si="1"/>
        <v>2</v>
      </c>
      <c r="E464" s="11">
        <f>AVERAGEIF(IMDB_Movies!$A$2:$A$3790,'4.Director Analysis'!C464,IMDB_Movies!$I$2:$I$3790)</f>
        <v>6.45</v>
      </c>
      <c r="F464" s="11">
        <f t="shared" si="2"/>
        <v>0.492</v>
      </c>
    </row>
    <row r="465" ht="14.25" customHeight="1">
      <c r="A465" s="37" t="s">
        <v>1002</v>
      </c>
      <c r="C465" s="11" t="s">
        <v>1914</v>
      </c>
      <c r="D465" s="11">
        <f t="shared" si="1"/>
        <v>4</v>
      </c>
      <c r="E465" s="11">
        <f>AVERAGEIF(IMDB_Movies!$A$2:$A$3790,'4.Director Analysis'!C465,IMDB_Movies!$I$2:$I$3790)</f>
        <v>6.75</v>
      </c>
      <c r="F465" s="11">
        <f t="shared" si="2"/>
        <v>0.63</v>
      </c>
    </row>
    <row r="466" ht="14.25" customHeight="1">
      <c r="A466" s="36" t="s">
        <v>151</v>
      </c>
      <c r="C466" s="11" t="s">
        <v>1916</v>
      </c>
      <c r="D466" s="11">
        <f t="shared" si="1"/>
        <v>1</v>
      </c>
      <c r="E466" s="11">
        <f>AVERAGEIF(IMDB_Movies!$A$2:$A$3790,'4.Director Analysis'!C466,IMDB_Movies!$I$2:$I$3790)</f>
        <v>4.5</v>
      </c>
      <c r="F466" s="11">
        <f t="shared" si="2"/>
        <v>0.055</v>
      </c>
    </row>
    <row r="467" ht="14.25" customHeight="1">
      <c r="A467" s="37" t="s">
        <v>287</v>
      </c>
      <c r="C467" s="11" t="s">
        <v>1918</v>
      </c>
      <c r="D467" s="11">
        <f t="shared" si="1"/>
        <v>8</v>
      </c>
      <c r="E467" s="11">
        <f>AVERAGEIF(IMDB_Movies!$A$2:$A$3790,'4.Director Analysis'!C467,IMDB_Movies!$I$2:$I$3790)</f>
        <v>7.0875</v>
      </c>
      <c r="F467" s="11">
        <f t="shared" si="2"/>
        <v>0.772</v>
      </c>
    </row>
    <row r="468" ht="14.25" customHeight="1">
      <c r="A468" s="36" t="s">
        <v>567</v>
      </c>
      <c r="C468" s="11" t="s">
        <v>1920</v>
      </c>
      <c r="D468" s="11">
        <f t="shared" si="1"/>
        <v>1</v>
      </c>
      <c r="E468" s="11">
        <f>AVERAGEIF(IMDB_Movies!$A$2:$A$3790,'4.Director Analysis'!C468,IMDB_Movies!$I$2:$I$3790)</f>
        <v>6.3</v>
      </c>
      <c r="F468" s="11">
        <f t="shared" si="2"/>
        <v>0.423</v>
      </c>
    </row>
    <row r="469" ht="14.25" customHeight="1">
      <c r="A469" s="37" t="s">
        <v>239</v>
      </c>
      <c r="C469" s="11" t="s">
        <v>1931</v>
      </c>
      <c r="D469" s="11">
        <f t="shared" si="1"/>
        <v>3</v>
      </c>
      <c r="E469" s="11">
        <f>AVERAGEIF(IMDB_Movies!$A$2:$A$3790,'4.Director Analysis'!C469,IMDB_Movies!$I$2:$I$3790)</f>
        <v>6.733333333</v>
      </c>
      <c r="F469" s="11">
        <f t="shared" si="2"/>
        <v>0.625</v>
      </c>
    </row>
    <row r="470" ht="14.25" customHeight="1">
      <c r="A470" s="36" t="s">
        <v>1011</v>
      </c>
      <c r="C470" s="11" t="s">
        <v>1936</v>
      </c>
      <c r="D470" s="11">
        <f t="shared" si="1"/>
        <v>5</v>
      </c>
      <c r="E470" s="11">
        <f>AVERAGEIF(IMDB_Movies!$A$2:$A$3790,'4.Director Analysis'!C470,IMDB_Movies!$I$2:$I$3790)</f>
        <v>5.26</v>
      </c>
      <c r="F470" s="11">
        <f t="shared" si="2"/>
        <v>0.128</v>
      </c>
    </row>
    <row r="471" ht="14.25" customHeight="1">
      <c r="A471" s="37" t="s">
        <v>1014</v>
      </c>
      <c r="C471" s="11" t="s">
        <v>1948</v>
      </c>
      <c r="D471" s="11">
        <f t="shared" si="1"/>
        <v>3</v>
      </c>
      <c r="E471" s="11">
        <f>AVERAGEIF(IMDB_Movies!$A$2:$A$3790,'4.Director Analysis'!C471,IMDB_Movies!$I$2:$I$3790)</f>
        <v>7.966666667</v>
      </c>
      <c r="F471" s="11">
        <f t="shared" si="2"/>
        <v>0.977</v>
      </c>
    </row>
    <row r="472" ht="14.25" customHeight="1">
      <c r="A472" s="36" t="s">
        <v>1016</v>
      </c>
      <c r="C472" s="11" t="s">
        <v>1957</v>
      </c>
      <c r="D472" s="11">
        <f t="shared" si="1"/>
        <v>3</v>
      </c>
      <c r="E472" s="11">
        <f>AVERAGEIF(IMDB_Movies!$A$2:$A$3790,'4.Director Analysis'!C472,IMDB_Movies!$I$2:$I$3790)</f>
        <v>6.666666667</v>
      </c>
      <c r="F472" s="11">
        <f t="shared" si="2"/>
        <v>0.593</v>
      </c>
    </row>
    <row r="473" ht="14.25" customHeight="1">
      <c r="A473" s="37" t="s">
        <v>94</v>
      </c>
      <c r="C473" s="11" t="s">
        <v>1959</v>
      </c>
      <c r="D473" s="11">
        <f t="shared" si="1"/>
        <v>3</v>
      </c>
      <c r="E473" s="11">
        <f>AVERAGEIF(IMDB_Movies!$A$2:$A$3790,'4.Director Analysis'!C473,IMDB_Movies!$I$2:$I$3790)</f>
        <v>6.666666667</v>
      </c>
      <c r="F473" s="11">
        <f t="shared" si="2"/>
        <v>0.593</v>
      </c>
    </row>
    <row r="474" ht="14.25" customHeight="1">
      <c r="A474" s="36" t="s">
        <v>423</v>
      </c>
      <c r="C474" s="11" t="s">
        <v>1961</v>
      </c>
      <c r="D474" s="11">
        <f t="shared" si="1"/>
        <v>2</v>
      </c>
      <c r="E474" s="11">
        <f>AVERAGEIF(IMDB_Movies!$A$2:$A$3790,'4.Director Analysis'!C474,IMDB_Movies!$I$2:$I$3790)</f>
        <v>5</v>
      </c>
      <c r="F474" s="11">
        <f t="shared" si="2"/>
        <v>0.088</v>
      </c>
    </row>
    <row r="475" ht="14.25" customHeight="1">
      <c r="A475" s="37" t="s">
        <v>1021</v>
      </c>
      <c r="C475" s="11" t="s">
        <v>1966</v>
      </c>
      <c r="D475" s="11">
        <f t="shared" si="1"/>
        <v>2</v>
      </c>
      <c r="E475" s="11">
        <f>AVERAGEIF(IMDB_Movies!$A$2:$A$3790,'4.Director Analysis'!C475,IMDB_Movies!$I$2:$I$3790)</f>
        <v>7.75</v>
      </c>
      <c r="F475" s="11">
        <f t="shared" si="2"/>
        <v>0.956</v>
      </c>
    </row>
    <row r="476" ht="14.25" customHeight="1">
      <c r="A476" s="36" t="s">
        <v>350</v>
      </c>
      <c r="C476" s="11" t="s">
        <v>1975</v>
      </c>
      <c r="D476" s="11">
        <f t="shared" si="1"/>
        <v>1</v>
      </c>
      <c r="E476" s="11">
        <f>AVERAGEIF(IMDB_Movies!$A$2:$A$3790,'4.Director Analysis'!C476,IMDB_Movies!$I$2:$I$3790)</f>
        <v>6.8</v>
      </c>
      <c r="F476" s="11">
        <f t="shared" si="2"/>
        <v>0.639</v>
      </c>
    </row>
    <row r="477" ht="14.25" customHeight="1">
      <c r="A477" s="37" t="s">
        <v>429</v>
      </c>
      <c r="C477" s="11" t="s">
        <v>1977</v>
      </c>
      <c r="D477" s="11">
        <f t="shared" si="1"/>
        <v>2</v>
      </c>
      <c r="E477" s="11">
        <f>AVERAGEIF(IMDB_Movies!$A$2:$A$3790,'4.Director Analysis'!C477,IMDB_Movies!$I$2:$I$3790)</f>
        <v>5.45</v>
      </c>
      <c r="F477" s="11">
        <f t="shared" si="2"/>
        <v>0.172</v>
      </c>
    </row>
    <row r="478" ht="14.25" customHeight="1">
      <c r="A478" s="36" t="s">
        <v>1025</v>
      </c>
      <c r="C478" s="11" t="s">
        <v>1979</v>
      </c>
      <c r="D478" s="11">
        <f t="shared" si="1"/>
        <v>3</v>
      </c>
      <c r="E478" s="11">
        <f>AVERAGEIF(IMDB_Movies!$A$2:$A$3790,'4.Director Analysis'!C478,IMDB_Movies!$I$2:$I$3790)</f>
        <v>6.5</v>
      </c>
      <c r="F478" s="11">
        <f t="shared" si="2"/>
        <v>0.505</v>
      </c>
    </row>
    <row r="479" ht="14.25" customHeight="1">
      <c r="A479" s="37" t="s">
        <v>738</v>
      </c>
      <c r="C479" s="11" t="s">
        <v>1987</v>
      </c>
      <c r="D479" s="11">
        <f t="shared" si="1"/>
        <v>5</v>
      </c>
      <c r="E479" s="11">
        <f>AVERAGEIF(IMDB_Movies!$A$2:$A$3790,'4.Director Analysis'!C479,IMDB_Movies!$I$2:$I$3790)</f>
        <v>5.5</v>
      </c>
      <c r="F479" s="11">
        <f t="shared" si="2"/>
        <v>0.177</v>
      </c>
    </row>
    <row r="480" ht="14.25" customHeight="1">
      <c r="A480" s="36" t="s">
        <v>1028</v>
      </c>
      <c r="C480" s="11" t="s">
        <v>1989</v>
      </c>
      <c r="D480" s="11">
        <f t="shared" si="1"/>
        <v>4</v>
      </c>
      <c r="E480" s="11">
        <f>AVERAGEIF(IMDB_Movies!$A$2:$A$3790,'4.Director Analysis'!C480,IMDB_Movies!$I$2:$I$3790)</f>
        <v>6.225</v>
      </c>
      <c r="F480" s="11">
        <f t="shared" si="2"/>
        <v>0.416</v>
      </c>
    </row>
    <row r="481" ht="14.25" customHeight="1">
      <c r="A481" s="37" t="s">
        <v>679</v>
      </c>
      <c r="C481" s="11" t="s">
        <v>1991</v>
      </c>
      <c r="D481" s="11">
        <f t="shared" si="1"/>
        <v>2</v>
      </c>
      <c r="E481" s="11">
        <f>AVERAGEIF(IMDB_Movies!$A$2:$A$3790,'4.Director Analysis'!C481,IMDB_Movies!$I$2:$I$3790)</f>
        <v>5.95</v>
      </c>
      <c r="F481" s="11">
        <f t="shared" si="2"/>
        <v>0.304</v>
      </c>
    </row>
    <row r="482" ht="14.25" customHeight="1">
      <c r="A482" s="36" t="s">
        <v>857</v>
      </c>
      <c r="C482" s="11" t="s">
        <v>1993</v>
      </c>
      <c r="D482" s="11">
        <f t="shared" si="1"/>
        <v>3</v>
      </c>
      <c r="E482" s="11">
        <f>AVERAGEIF(IMDB_Movies!$A$2:$A$3790,'4.Director Analysis'!C482,IMDB_Movies!$I$2:$I$3790)</f>
        <v>7.533333333</v>
      </c>
      <c r="F482" s="11">
        <f t="shared" si="2"/>
        <v>0.909</v>
      </c>
    </row>
    <row r="483" ht="14.25" customHeight="1">
      <c r="A483" s="37" t="s">
        <v>352</v>
      </c>
      <c r="C483" s="11" t="s">
        <v>1995</v>
      </c>
      <c r="D483" s="11">
        <f t="shared" si="1"/>
        <v>3</v>
      </c>
      <c r="E483" s="11">
        <f>AVERAGEIF(IMDB_Movies!$A$2:$A$3790,'4.Director Analysis'!C483,IMDB_Movies!$I$2:$I$3790)</f>
        <v>6.733333333</v>
      </c>
      <c r="F483" s="11">
        <f t="shared" si="2"/>
        <v>0.627</v>
      </c>
    </row>
    <row r="484" ht="14.25" customHeight="1">
      <c r="A484" s="36" t="s">
        <v>875</v>
      </c>
      <c r="C484" s="11" t="s">
        <v>2000</v>
      </c>
      <c r="D484" s="11">
        <f t="shared" si="1"/>
        <v>2</v>
      </c>
      <c r="E484" s="11">
        <f>AVERAGEIF(IMDB_Movies!$A$2:$A$3790,'4.Director Analysis'!C484,IMDB_Movies!$I$2:$I$3790)</f>
        <v>5.7</v>
      </c>
      <c r="F484" s="11">
        <f t="shared" si="2"/>
        <v>0.23</v>
      </c>
    </row>
    <row r="485" ht="14.25" customHeight="1">
      <c r="A485" s="37" t="s">
        <v>575</v>
      </c>
      <c r="C485" s="11" t="s">
        <v>2002</v>
      </c>
      <c r="D485" s="11">
        <f t="shared" si="1"/>
        <v>1</v>
      </c>
      <c r="E485" s="11">
        <f>AVERAGEIF(IMDB_Movies!$A$2:$A$3790,'4.Director Analysis'!C485,IMDB_Movies!$I$2:$I$3790)</f>
        <v>5.3</v>
      </c>
      <c r="F485" s="11">
        <f t="shared" si="2"/>
        <v>0.131</v>
      </c>
    </row>
    <row r="486" ht="14.25" customHeight="1">
      <c r="A486" s="36" t="s">
        <v>1038</v>
      </c>
      <c r="C486" s="11" t="s">
        <v>2005</v>
      </c>
      <c r="D486" s="11">
        <f t="shared" si="1"/>
        <v>3</v>
      </c>
      <c r="E486" s="11">
        <f>AVERAGEIF(IMDB_Movies!$A$2:$A$3790,'4.Director Analysis'!C486,IMDB_Movies!$I$2:$I$3790)</f>
        <v>5.4</v>
      </c>
      <c r="F486" s="11">
        <f t="shared" si="2"/>
        <v>0.155</v>
      </c>
    </row>
    <row r="487" ht="14.25" customHeight="1">
      <c r="A487" s="37" t="s">
        <v>154</v>
      </c>
      <c r="C487" s="11" t="s">
        <v>2008</v>
      </c>
      <c r="D487" s="11">
        <f t="shared" si="1"/>
        <v>2</v>
      </c>
      <c r="E487" s="11">
        <f>AVERAGEIF(IMDB_Movies!$A$2:$A$3790,'4.Director Analysis'!C487,IMDB_Movies!$I$2:$I$3790)</f>
        <v>7.5</v>
      </c>
      <c r="F487" s="11">
        <f t="shared" si="2"/>
        <v>0.893</v>
      </c>
    </row>
    <row r="488" ht="14.25" customHeight="1">
      <c r="A488" s="36" t="s">
        <v>369</v>
      </c>
      <c r="C488" s="11" t="s">
        <v>2010</v>
      </c>
      <c r="D488" s="11">
        <f t="shared" si="1"/>
        <v>1</v>
      </c>
      <c r="E488" s="11">
        <f>AVERAGEIF(IMDB_Movies!$A$2:$A$3790,'4.Director Analysis'!C488,IMDB_Movies!$I$2:$I$3790)</f>
        <v>6.4</v>
      </c>
      <c r="F488" s="11">
        <f t="shared" si="2"/>
        <v>0.465</v>
      </c>
    </row>
    <row r="489" ht="14.25" customHeight="1">
      <c r="A489" s="37" t="s">
        <v>808</v>
      </c>
      <c r="C489" s="11" t="s">
        <v>2013</v>
      </c>
      <c r="D489" s="11">
        <f t="shared" si="1"/>
        <v>4</v>
      </c>
      <c r="E489" s="11">
        <f>AVERAGEIF(IMDB_Movies!$A$2:$A$3790,'4.Director Analysis'!C489,IMDB_Movies!$I$2:$I$3790)</f>
        <v>5.625</v>
      </c>
      <c r="F489" s="11">
        <f t="shared" si="2"/>
        <v>0.221</v>
      </c>
    </row>
    <row r="490" ht="14.25" customHeight="1">
      <c r="A490" s="36" t="s">
        <v>1044</v>
      </c>
      <c r="C490" s="11" t="s">
        <v>2015</v>
      </c>
      <c r="D490" s="11">
        <f t="shared" si="1"/>
        <v>2</v>
      </c>
      <c r="E490" s="11">
        <f>AVERAGEIF(IMDB_Movies!$A$2:$A$3790,'4.Director Analysis'!C490,IMDB_Movies!$I$2:$I$3790)</f>
        <v>6.9</v>
      </c>
      <c r="F490" s="11">
        <f t="shared" si="2"/>
        <v>0.682</v>
      </c>
    </row>
    <row r="491" ht="14.25" customHeight="1">
      <c r="A491" s="37" t="s">
        <v>459</v>
      </c>
      <c r="C491" s="11" t="s">
        <v>2024</v>
      </c>
      <c r="D491" s="11">
        <f t="shared" si="1"/>
        <v>1</v>
      </c>
      <c r="E491" s="11">
        <f>AVERAGEIF(IMDB_Movies!$A$2:$A$3790,'4.Director Analysis'!C491,IMDB_Movies!$I$2:$I$3790)</f>
        <v>5.4</v>
      </c>
      <c r="F491" s="11">
        <f t="shared" si="2"/>
        <v>0.156</v>
      </c>
    </row>
    <row r="492" ht="14.25" customHeight="1">
      <c r="A492" s="36" t="s">
        <v>1048</v>
      </c>
      <c r="C492" s="11" t="s">
        <v>2029</v>
      </c>
      <c r="D492" s="11">
        <f t="shared" si="1"/>
        <v>3</v>
      </c>
      <c r="E492" s="11">
        <f>AVERAGEIF(IMDB_Movies!$A$2:$A$3790,'4.Director Analysis'!C492,IMDB_Movies!$I$2:$I$3790)</f>
        <v>6.366666667</v>
      </c>
      <c r="F492" s="11">
        <f t="shared" si="2"/>
        <v>0.46</v>
      </c>
    </row>
    <row r="493" ht="14.25" customHeight="1">
      <c r="A493" s="37" t="s">
        <v>1051</v>
      </c>
      <c r="C493" s="11" t="s">
        <v>2031</v>
      </c>
      <c r="D493" s="11">
        <f t="shared" si="1"/>
        <v>3</v>
      </c>
      <c r="E493" s="11">
        <f>AVERAGEIF(IMDB_Movies!$A$2:$A$3790,'4.Director Analysis'!C493,IMDB_Movies!$I$2:$I$3790)</f>
        <v>6.7</v>
      </c>
      <c r="F493" s="11">
        <f t="shared" si="2"/>
        <v>0.601</v>
      </c>
    </row>
    <row r="494" ht="14.25" customHeight="1">
      <c r="A494" s="36" t="s">
        <v>1053</v>
      </c>
      <c r="C494" s="11" t="s">
        <v>2033</v>
      </c>
      <c r="D494" s="11">
        <f t="shared" si="1"/>
        <v>2</v>
      </c>
      <c r="E494" s="11">
        <f>AVERAGEIF(IMDB_Movies!$A$2:$A$3790,'4.Director Analysis'!C494,IMDB_Movies!$I$2:$I$3790)</f>
        <v>7.65</v>
      </c>
      <c r="F494" s="11">
        <f t="shared" si="2"/>
        <v>0.933</v>
      </c>
    </row>
    <row r="495" ht="14.25" customHeight="1">
      <c r="A495" s="37" t="s">
        <v>1056</v>
      </c>
      <c r="C495" s="11" t="s">
        <v>2041</v>
      </c>
      <c r="D495" s="11">
        <f t="shared" si="1"/>
        <v>1</v>
      </c>
      <c r="E495" s="11">
        <f>AVERAGEIF(IMDB_Movies!$A$2:$A$3790,'4.Director Analysis'!C495,IMDB_Movies!$I$2:$I$3790)</f>
        <v>5.6</v>
      </c>
      <c r="F495" s="11">
        <f t="shared" si="2"/>
        <v>0.198</v>
      </c>
    </row>
    <row r="496" ht="14.25" customHeight="1">
      <c r="A496" s="36" t="s">
        <v>1058</v>
      </c>
      <c r="C496" s="11" t="s">
        <v>2043</v>
      </c>
      <c r="D496" s="11">
        <f t="shared" si="1"/>
        <v>1</v>
      </c>
      <c r="E496" s="11">
        <f>AVERAGEIF(IMDB_Movies!$A$2:$A$3790,'4.Director Analysis'!C496,IMDB_Movies!$I$2:$I$3790)</f>
        <v>7.5</v>
      </c>
      <c r="F496" s="11">
        <f t="shared" si="2"/>
        <v>0.893</v>
      </c>
    </row>
    <row r="497" ht="14.25" customHeight="1">
      <c r="A497" s="37" t="s">
        <v>214</v>
      </c>
      <c r="C497" s="11" t="s">
        <v>2046</v>
      </c>
      <c r="D497" s="11">
        <f t="shared" si="1"/>
        <v>1</v>
      </c>
      <c r="E497" s="11">
        <f>AVERAGEIF(IMDB_Movies!$A$2:$A$3790,'4.Director Analysis'!C497,IMDB_Movies!$I$2:$I$3790)</f>
        <v>6.8</v>
      </c>
      <c r="F497" s="11">
        <f t="shared" si="2"/>
        <v>0.639</v>
      </c>
    </row>
    <row r="498" ht="14.25" customHeight="1">
      <c r="A498" s="36" t="s">
        <v>203</v>
      </c>
      <c r="C498" s="11" t="s">
        <v>2050</v>
      </c>
      <c r="D498" s="11">
        <f t="shared" si="1"/>
        <v>3</v>
      </c>
      <c r="E498" s="11">
        <f>AVERAGEIF(IMDB_Movies!$A$2:$A$3790,'4.Director Analysis'!C498,IMDB_Movies!$I$2:$I$3790)</f>
        <v>6.933333333</v>
      </c>
      <c r="F498" s="11">
        <f t="shared" si="2"/>
        <v>0.712</v>
      </c>
    </row>
    <row r="499" ht="14.25" customHeight="1">
      <c r="A499" s="37" t="s">
        <v>337</v>
      </c>
      <c r="C499" s="11" t="s">
        <v>2052</v>
      </c>
      <c r="D499" s="11">
        <f t="shared" si="1"/>
        <v>7</v>
      </c>
      <c r="E499" s="11">
        <f>AVERAGEIF(IMDB_Movies!$A$2:$A$3790,'4.Director Analysis'!C499,IMDB_Movies!$I$2:$I$3790)</f>
        <v>7.128571429</v>
      </c>
      <c r="F499" s="11">
        <f t="shared" si="2"/>
        <v>0.8</v>
      </c>
    </row>
    <row r="500" ht="14.25" customHeight="1">
      <c r="A500" s="36" t="s">
        <v>478</v>
      </c>
      <c r="C500" s="11" t="s">
        <v>2056</v>
      </c>
      <c r="D500" s="11">
        <f t="shared" si="1"/>
        <v>3</v>
      </c>
      <c r="E500" s="11">
        <f>AVERAGEIF(IMDB_Movies!$A$2:$A$3790,'4.Director Analysis'!C500,IMDB_Movies!$I$2:$I$3790)</f>
        <v>5.266666667</v>
      </c>
      <c r="F500" s="11">
        <f t="shared" si="2"/>
        <v>0.129</v>
      </c>
    </row>
    <row r="501" ht="14.25" customHeight="1">
      <c r="A501" s="37" t="s">
        <v>68</v>
      </c>
      <c r="C501" s="11" t="s">
        <v>2059</v>
      </c>
      <c r="D501" s="11">
        <f t="shared" si="1"/>
        <v>4</v>
      </c>
      <c r="E501" s="11">
        <f>AVERAGEIF(IMDB_Movies!$A$2:$A$3790,'4.Director Analysis'!C501,IMDB_Movies!$I$2:$I$3790)</f>
        <v>6.425</v>
      </c>
      <c r="F501" s="11">
        <f t="shared" si="2"/>
        <v>0.49</v>
      </c>
    </row>
    <row r="502" ht="14.25" customHeight="1">
      <c r="A502" s="36" t="s">
        <v>1065</v>
      </c>
      <c r="C502" s="11" t="s">
        <v>2065</v>
      </c>
      <c r="D502" s="11">
        <f t="shared" si="1"/>
        <v>3</v>
      </c>
      <c r="E502" s="11">
        <f>AVERAGEIF(IMDB_Movies!$A$2:$A$3790,'4.Director Analysis'!C502,IMDB_Movies!$I$2:$I$3790)</f>
        <v>6.366666667</v>
      </c>
      <c r="F502" s="11">
        <f t="shared" si="2"/>
        <v>0.46</v>
      </c>
    </row>
    <row r="503" ht="14.25" customHeight="1">
      <c r="A503" s="37" t="s">
        <v>162</v>
      </c>
      <c r="C503" s="11" t="s">
        <v>2067</v>
      </c>
      <c r="D503" s="11">
        <f t="shared" si="1"/>
        <v>3</v>
      </c>
      <c r="E503" s="11">
        <f>AVERAGEIF(IMDB_Movies!$A$2:$A$3790,'4.Director Analysis'!C503,IMDB_Movies!$I$2:$I$3790)</f>
        <v>5.266666667</v>
      </c>
      <c r="F503" s="11">
        <f t="shared" si="2"/>
        <v>0.129</v>
      </c>
    </row>
    <row r="504" ht="14.25" customHeight="1">
      <c r="A504" s="36" t="s">
        <v>498</v>
      </c>
      <c r="C504" s="11" t="s">
        <v>2070</v>
      </c>
      <c r="D504" s="11">
        <f t="shared" si="1"/>
        <v>1</v>
      </c>
      <c r="E504" s="11">
        <f>AVERAGEIF(IMDB_Movies!$A$2:$A$3790,'4.Director Analysis'!C504,IMDB_Movies!$I$2:$I$3790)</f>
        <v>7</v>
      </c>
      <c r="F504" s="11">
        <f t="shared" si="2"/>
        <v>0.724</v>
      </c>
    </row>
    <row r="505" ht="14.25" customHeight="1">
      <c r="A505" s="37" t="s">
        <v>900</v>
      </c>
      <c r="C505" s="11" t="s">
        <v>2075</v>
      </c>
      <c r="D505" s="11">
        <f t="shared" si="1"/>
        <v>3</v>
      </c>
      <c r="E505" s="11">
        <f>AVERAGEIF(IMDB_Movies!$A$2:$A$3790,'4.Director Analysis'!C505,IMDB_Movies!$I$2:$I$3790)</f>
        <v>6.566666667</v>
      </c>
      <c r="F505" s="11">
        <f t="shared" si="2"/>
        <v>0.55</v>
      </c>
    </row>
    <row r="506" ht="14.25" customHeight="1">
      <c r="A506" s="36" t="s">
        <v>944</v>
      </c>
      <c r="C506" s="11" t="s">
        <v>2077</v>
      </c>
      <c r="D506" s="11">
        <f t="shared" si="1"/>
        <v>2</v>
      </c>
      <c r="E506" s="11">
        <f>AVERAGEIF(IMDB_Movies!$A$2:$A$3790,'4.Director Analysis'!C506,IMDB_Movies!$I$2:$I$3790)</f>
        <v>6.85</v>
      </c>
      <c r="F506" s="11">
        <f t="shared" si="2"/>
        <v>0.669</v>
      </c>
    </row>
    <row r="507" ht="14.25" customHeight="1">
      <c r="A507" s="37" t="s">
        <v>771</v>
      </c>
      <c r="C507" s="11" t="s">
        <v>2081</v>
      </c>
      <c r="D507" s="11">
        <f t="shared" si="1"/>
        <v>5</v>
      </c>
      <c r="E507" s="11">
        <f>AVERAGEIF(IMDB_Movies!$A$2:$A$3790,'4.Director Analysis'!C507,IMDB_Movies!$I$2:$I$3790)</f>
        <v>6.6</v>
      </c>
      <c r="F507" s="11">
        <f t="shared" si="2"/>
        <v>0.554</v>
      </c>
    </row>
    <row r="508" ht="14.25" customHeight="1">
      <c r="A508" s="36" t="s">
        <v>1075</v>
      </c>
      <c r="C508" s="11" t="s">
        <v>2083</v>
      </c>
      <c r="D508" s="11">
        <f t="shared" si="1"/>
        <v>5</v>
      </c>
      <c r="E508" s="11">
        <f>AVERAGEIF(IMDB_Movies!$A$2:$A$3790,'4.Director Analysis'!C508,IMDB_Movies!$I$2:$I$3790)</f>
        <v>6.26</v>
      </c>
      <c r="F508" s="11">
        <f t="shared" si="2"/>
        <v>0.42</v>
      </c>
    </row>
    <row r="509" ht="14.25" customHeight="1">
      <c r="A509" s="37" t="s">
        <v>445</v>
      </c>
      <c r="C509" s="11" t="s">
        <v>2085</v>
      </c>
      <c r="D509" s="11">
        <f t="shared" si="1"/>
        <v>1</v>
      </c>
      <c r="E509" s="11">
        <f>AVERAGEIF(IMDB_Movies!$A$2:$A$3790,'4.Director Analysis'!C509,IMDB_Movies!$I$2:$I$3790)</f>
        <v>6.1</v>
      </c>
      <c r="F509" s="11">
        <f t="shared" si="2"/>
        <v>0.351</v>
      </c>
    </row>
    <row r="510" ht="14.25" customHeight="1">
      <c r="A510" s="36" t="s">
        <v>808</v>
      </c>
      <c r="C510" s="11" t="s">
        <v>2087</v>
      </c>
      <c r="D510" s="11">
        <f t="shared" si="1"/>
        <v>1</v>
      </c>
      <c r="E510" s="11">
        <f>AVERAGEIF(IMDB_Movies!$A$2:$A$3790,'4.Director Analysis'!C510,IMDB_Movies!$I$2:$I$3790)</f>
        <v>4</v>
      </c>
      <c r="F510" s="11">
        <f t="shared" si="2"/>
        <v>0.032</v>
      </c>
    </row>
    <row r="511" ht="14.25" customHeight="1">
      <c r="A511" s="37" t="s">
        <v>203</v>
      </c>
      <c r="C511" s="11" t="s">
        <v>2091</v>
      </c>
      <c r="D511" s="11">
        <f t="shared" si="1"/>
        <v>2</v>
      </c>
      <c r="E511" s="11">
        <f>AVERAGEIF(IMDB_Movies!$A$2:$A$3790,'4.Director Analysis'!C511,IMDB_Movies!$I$2:$I$3790)</f>
        <v>5.55</v>
      </c>
      <c r="F511" s="11">
        <f t="shared" si="2"/>
        <v>0.195</v>
      </c>
    </row>
    <row r="512" ht="14.25" customHeight="1">
      <c r="A512" s="36" t="s">
        <v>822</v>
      </c>
      <c r="C512" s="11" t="s">
        <v>2093</v>
      </c>
      <c r="D512" s="11">
        <f t="shared" si="1"/>
        <v>2</v>
      </c>
      <c r="E512" s="11">
        <f>AVERAGEIF(IMDB_Movies!$A$2:$A$3790,'4.Director Analysis'!C512,IMDB_Movies!$I$2:$I$3790)</f>
        <v>6.65</v>
      </c>
      <c r="F512" s="11">
        <f t="shared" si="2"/>
        <v>0.588</v>
      </c>
    </row>
    <row r="513" ht="14.25" customHeight="1">
      <c r="A513" s="37" t="s">
        <v>178</v>
      </c>
      <c r="C513" s="11" t="s">
        <v>2095</v>
      </c>
      <c r="D513" s="11">
        <f t="shared" si="1"/>
        <v>1</v>
      </c>
      <c r="E513" s="11">
        <f>AVERAGEIF(IMDB_Movies!$A$2:$A$3790,'4.Director Analysis'!C513,IMDB_Movies!$I$2:$I$3790)</f>
        <v>6.3</v>
      </c>
      <c r="F513" s="11">
        <f t="shared" si="2"/>
        <v>0.423</v>
      </c>
    </row>
    <row r="514" ht="14.25" customHeight="1">
      <c r="A514" s="36" t="s">
        <v>1084</v>
      </c>
      <c r="C514" s="11" t="s">
        <v>2102</v>
      </c>
      <c r="D514" s="11">
        <f t="shared" si="1"/>
        <v>1</v>
      </c>
      <c r="E514" s="11">
        <f>AVERAGEIF(IMDB_Movies!$A$2:$A$3790,'4.Director Analysis'!C514,IMDB_Movies!$I$2:$I$3790)</f>
        <v>5.2</v>
      </c>
      <c r="F514" s="11">
        <f t="shared" si="2"/>
        <v>0.114</v>
      </c>
    </row>
    <row r="515" ht="14.25" customHeight="1">
      <c r="A515" s="37" t="s">
        <v>742</v>
      </c>
      <c r="C515" s="11" t="s">
        <v>2105</v>
      </c>
      <c r="D515" s="11">
        <f t="shared" si="1"/>
        <v>1</v>
      </c>
      <c r="E515" s="11">
        <f>AVERAGEIF(IMDB_Movies!$A$2:$A$3790,'4.Director Analysis'!C515,IMDB_Movies!$I$2:$I$3790)</f>
        <v>6.6</v>
      </c>
      <c r="F515" s="11">
        <f t="shared" si="2"/>
        <v>0.554</v>
      </c>
    </row>
    <row r="516" ht="14.25" customHeight="1">
      <c r="A516" s="36" t="s">
        <v>440</v>
      </c>
      <c r="C516" s="11" t="s">
        <v>2108</v>
      </c>
      <c r="D516" s="11">
        <f t="shared" si="1"/>
        <v>2</v>
      </c>
      <c r="E516" s="11">
        <f>AVERAGEIF(IMDB_Movies!$A$2:$A$3790,'4.Director Analysis'!C516,IMDB_Movies!$I$2:$I$3790)</f>
        <v>7.65</v>
      </c>
      <c r="F516" s="11">
        <f t="shared" si="2"/>
        <v>0.933</v>
      </c>
    </row>
    <row r="517" ht="14.25" customHeight="1">
      <c r="A517" s="37" t="s">
        <v>1090</v>
      </c>
      <c r="C517" s="11" t="s">
        <v>2112</v>
      </c>
      <c r="D517" s="11">
        <f t="shared" si="1"/>
        <v>5</v>
      </c>
      <c r="E517" s="11">
        <f>AVERAGEIF(IMDB_Movies!$A$2:$A$3790,'4.Director Analysis'!C517,IMDB_Movies!$I$2:$I$3790)</f>
        <v>6.04</v>
      </c>
      <c r="F517" s="11">
        <f t="shared" si="2"/>
        <v>0.338</v>
      </c>
    </row>
    <row r="518" ht="14.25" customHeight="1">
      <c r="A518" s="36" t="s">
        <v>203</v>
      </c>
      <c r="C518" s="11" t="s">
        <v>2114</v>
      </c>
      <c r="D518" s="11">
        <f t="shared" si="1"/>
        <v>2</v>
      </c>
      <c r="E518" s="11">
        <f>AVERAGEIF(IMDB_Movies!$A$2:$A$3790,'4.Director Analysis'!C518,IMDB_Movies!$I$2:$I$3790)</f>
        <v>6.9</v>
      </c>
      <c r="F518" s="11">
        <f t="shared" si="2"/>
        <v>0.682</v>
      </c>
    </row>
    <row r="519" ht="14.25" customHeight="1">
      <c r="A519" s="37" t="s">
        <v>1094</v>
      </c>
      <c r="C519" s="11" t="s">
        <v>2118</v>
      </c>
      <c r="D519" s="11">
        <f t="shared" si="1"/>
        <v>1</v>
      </c>
      <c r="E519" s="11">
        <f>AVERAGEIF(IMDB_Movies!$A$2:$A$3790,'4.Director Analysis'!C519,IMDB_Movies!$I$2:$I$3790)</f>
        <v>4.1</v>
      </c>
      <c r="F519" s="11">
        <f t="shared" si="2"/>
        <v>0.035</v>
      </c>
    </row>
    <row r="520" ht="14.25" customHeight="1">
      <c r="A520" s="36" t="s">
        <v>1096</v>
      </c>
      <c r="C520" s="11" t="s">
        <v>2129</v>
      </c>
      <c r="D520" s="11">
        <f t="shared" si="1"/>
        <v>4</v>
      </c>
      <c r="E520" s="11">
        <f>AVERAGEIF(IMDB_Movies!$A$2:$A$3790,'4.Director Analysis'!C520,IMDB_Movies!$I$2:$I$3790)</f>
        <v>6.2</v>
      </c>
      <c r="F520" s="11">
        <f t="shared" si="2"/>
        <v>0.39</v>
      </c>
    </row>
    <row r="521" ht="14.25" customHeight="1">
      <c r="A521" s="37" t="s">
        <v>503</v>
      </c>
      <c r="C521" s="11" t="s">
        <v>2132</v>
      </c>
      <c r="D521" s="11">
        <f t="shared" si="1"/>
        <v>10</v>
      </c>
      <c r="E521" s="11">
        <f>AVERAGEIF(IMDB_Movies!$A$2:$A$3790,'4.Director Analysis'!C521,IMDB_Movies!$I$2:$I$3790)</f>
        <v>5.97</v>
      </c>
      <c r="F521" s="11">
        <f t="shared" si="2"/>
        <v>0.311</v>
      </c>
    </row>
    <row r="522" ht="14.25" customHeight="1">
      <c r="A522" s="36" t="s">
        <v>544</v>
      </c>
      <c r="C522" s="11" t="s">
        <v>2137</v>
      </c>
      <c r="D522" s="11">
        <f t="shared" si="1"/>
        <v>1</v>
      </c>
      <c r="E522" s="11">
        <f>AVERAGEIF(IMDB_Movies!$A$2:$A$3790,'4.Director Analysis'!C522,IMDB_Movies!$I$2:$I$3790)</f>
        <v>6</v>
      </c>
      <c r="F522" s="11">
        <f t="shared" si="2"/>
        <v>0.312</v>
      </c>
    </row>
    <row r="523" ht="14.25" customHeight="1">
      <c r="A523" s="37" t="s">
        <v>1101</v>
      </c>
      <c r="C523" s="11" t="s">
        <v>2157</v>
      </c>
      <c r="D523" s="11">
        <f t="shared" si="1"/>
        <v>4</v>
      </c>
      <c r="E523" s="11">
        <f>AVERAGEIF(IMDB_Movies!$A$2:$A$3790,'4.Director Analysis'!C523,IMDB_Movies!$I$2:$I$3790)</f>
        <v>4.875</v>
      </c>
      <c r="F523" s="11">
        <f t="shared" si="2"/>
        <v>0.083</v>
      </c>
    </row>
    <row r="524" ht="14.25" customHeight="1">
      <c r="A524" s="36" t="s">
        <v>1104</v>
      </c>
      <c r="C524" s="11" t="s">
        <v>2163</v>
      </c>
      <c r="D524" s="11">
        <f t="shared" si="1"/>
        <v>4</v>
      </c>
      <c r="E524" s="11">
        <f>AVERAGEIF(IMDB_Movies!$A$2:$A$3790,'4.Director Analysis'!C524,IMDB_Movies!$I$2:$I$3790)</f>
        <v>7.075</v>
      </c>
      <c r="F524" s="11">
        <f t="shared" si="2"/>
        <v>0.77</v>
      </c>
    </row>
    <row r="525" ht="14.25" customHeight="1">
      <c r="A525" s="37" t="s">
        <v>1107</v>
      </c>
      <c r="C525" s="11" t="s">
        <v>2170</v>
      </c>
      <c r="D525" s="11">
        <f t="shared" si="1"/>
        <v>1</v>
      </c>
      <c r="E525" s="11">
        <f>AVERAGEIF(IMDB_Movies!$A$2:$A$3790,'4.Director Analysis'!C525,IMDB_Movies!$I$2:$I$3790)</f>
        <v>5.2</v>
      </c>
      <c r="F525" s="11">
        <f t="shared" si="2"/>
        <v>0.114</v>
      </c>
    </row>
    <row r="526" ht="14.25" customHeight="1">
      <c r="A526" s="36" t="s">
        <v>1110</v>
      </c>
      <c r="C526" s="11" t="s">
        <v>2178</v>
      </c>
      <c r="D526" s="11">
        <f t="shared" si="1"/>
        <v>1</v>
      </c>
      <c r="E526" s="11">
        <f>AVERAGEIF(IMDB_Movies!$A$2:$A$3790,'4.Director Analysis'!C526,IMDB_Movies!$I$2:$I$3790)</f>
        <v>5.9</v>
      </c>
      <c r="F526" s="11">
        <f t="shared" si="2"/>
        <v>0.272</v>
      </c>
    </row>
    <row r="527" ht="14.25" customHeight="1">
      <c r="A527" s="37" t="s">
        <v>892</v>
      </c>
      <c r="C527" s="11" t="s">
        <v>2182</v>
      </c>
      <c r="D527" s="11">
        <f t="shared" si="1"/>
        <v>2</v>
      </c>
      <c r="E527" s="11">
        <f>AVERAGEIF(IMDB_Movies!$A$2:$A$3790,'4.Director Analysis'!C527,IMDB_Movies!$I$2:$I$3790)</f>
        <v>6.05</v>
      </c>
      <c r="F527" s="11">
        <f t="shared" si="2"/>
        <v>0.344</v>
      </c>
    </row>
    <row r="528" ht="14.25" customHeight="1">
      <c r="A528" s="36" t="s">
        <v>1115</v>
      </c>
      <c r="C528" s="11" t="s">
        <v>2186</v>
      </c>
      <c r="D528" s="11">
        <f t="shared" si="1"/>
        <v>1</v>
      </c>
      <c r="E528" s="11">
        <f>AVERAGEIF(IMDB_Movies!$A$2:$A$3790,'4.Director Analysis'!C528,IMDB_Movies!$I$2:$I$3790)</f>
        <v>6.8</v>
      </c>
      <c r="F528" s="11">
        <f t="shared" si="2"/>
        <v>0.639</v>
      </c>
    </row>
    <row r="529" ht="14.25" customHeight="1">
      <c r="A529" s="37" t="s">
        <v>1117</v>
      </c>
      <c r="C529" s="11" t="s">
        <v>2189</v>
      </c>
      <c r="D529" s="11">
        <f t="shared" si="1"/>
        <v>2</v>
      </c>
      <c r="E529" s="11">
        <f>AVERAGEIF(IMDB_Movies!$A$2:$A$3790,'4.Director Analysis'!C529,IMDB_Movies!$I$2:$I$3790)</f>
        <v>6.85</v>
      </c>
      <c r="F529" s="11">
        <f t="shared" si="2"/>
        <v>0.669</v>
      </c>
    </row>
    <row r="530" ht="14.25" customHeight="1">
      <c r="A530" s="36" t="s">
        <v>1120</v>
      </c>
      <c r="C530" s="11" t="s">
        <v>2191</v>
      </c>
      <c r="D530" s="11">
        <f t="shared" si="1"/>
        <v>1</v>
      </c>
      <c r="E530" s="11">
        <f>AVERAGEIF(IMDB_Movies!$A$2:$A$3790,'4.Director Analysis'!C530,IMDB_Movies!$I$2:$I$3790)</f>
        <v>5.8</v>
      </c>
      <c r="F530" s="11">
        <f t="shared" si="2"/>
        <v>0.252</v>
      </c>
    </row>
    <row r="531" ht="14.25" customHeight="1">
      <c r="A531" s="37" t="s">
        <v>857</v>
      </c>
      <c r="C531" s="11" t="s">
        <v>2200</v>
      </c>
      <c r="D531" s="11">
        <f t="shared" si="1"/>
        <v>2</v>
      </c>
      <c r="E531" s="11">
        <f>AVERAGEIF(IMDB_Movies!$A$2:$A$3790,'4.Director Analysis'!C531,IMDB_Movies!$I$2:$I$3790)</f>
        <v>4.55</v>
      </c>
      <c r="F531" s="11">
        <f t="shared" si="2"/>
        <v>0.059</v>
      </c>
    </row>
    <row r="532" ht="14.25" customHeight="1">
      <c r="A532" s="36" t="s">
        <v>1124</v>
      </c>
      <c r="C532" s="11" t="s">
        <v>2203</v>
      </c>
      <c r="D532" s="11">
        <f t="shared" si="1"/>
        <v>1</v>
      </c>
      <c r="E532" s="11">
        <f>AVERAGEIF(IMDB_Movies!$A$2:$A$3790,'4.Director Analysis'!C532,IMDB_Movies!$I$2:$I$3790)</f>
        <v>5.5</v>
      </c>
      <c r="F532" s="11">
        <f t="shared" si="2"/>
        <v>0.178</v>
      </c>
    </row>
    <row r="533" ht="14.25" customHeight="1">
      <c r="A533" s="37" t="s">
        <v>764</v>
      </c>
      <c r="C533" s="11" t="s">
        <v>2205</v>
      </c>
      <c r="D533" s="11">
        <f t="shared" si="1"/>
        <v>2</v>
      </c>
      <c r="E533" s="11">
        <f>AVERAGEIF(IMDB_Movies!$A$2:$A$3790,'4.Director Analysis'!C533,IMDB_Movies!$I$2:$I$3790)</f>
        <v>7.3</v>
      </c>
      <c r="F533" s="11">
        <f t="shared" si="2"/>
        <v>0.85</v>
      </c>
    </row>
    <row r="534" ht="14.25" customHeight="1">
      <c r="A534" s="36" t="s">
        <v>376</v>
      </c>
      <c r="C534" s="11" t="s">
        <v>2211</v>
      </c>
      <c r="D534" s="11">
        <f t="shared" si="1"/>
        <v>4</v>
      </c>
      <c r="E534" s="11">
        <f>AVERAGEIF(IMDB_Movies!$A$2:$A$3790,'4.Director Analysis'!C534,IMDB_Movies!$I$2:$I$3790)</f>
        <v>6.125</v>
      </c>
      <c r="F534" s="11">
        <f t="shared" si="2"/>
        <v>0.38</v>
      </c>
    </row>
    <row r="535" ht="14.25" customHeight="1">
      <c r="A535" s="37" t="s">
        <v>1129</v>
      </c>
      <c r="C535" s="11" t="s">
        <v>2213</v>
      </c>
      <c r="D535" s="11">
        <f t="shared" si="1"/>
        <v>1</v>
      </c>
      <c r="E535" s="11">
        <f>AVERAGEIF(IMDB_Movies!$A$2:$A$3790,'4.Director Analysis'!C535,IMDB_Movies!$I$2:$I$3790)</f>
        <v>4.7</v>
      </c>
      <c r="F535" s="11">
        <f t="shared" si="2"/>
        <v>0.067</v>
      </c>
    </row>
    <row r="536" ht="14.25" customHeight="1">
      <c r="A536" s="36" t="s">
        <v>64</v>
      </c>
      <c r="C536" s="11" t="s">
        <v>2216</v>
      </c>
      <c r="D536" s="11">
        <f t="shared" si="1"/>
        <v>1</v>
      </c>
      <c r="E536" s="11">
        <f>AVERAGEIF(IMDB_Movies!$A$2:$A$3790,'4.Director Analysis'!C536,IMDB_Movies!$I$2:$I$3790)</f>
        <v>5.8</v>
      </c>
      <c r="F536" s="11">
        <f t="shared" si="2"/>
        <v>0.252</v>
      </c>
    </row>
    <row r="537" ht="14.25" customHeight="1">
      <c r="A537" s="37" t="s">
        <v>829</v>
      </c>
      <c r="C537" s="11" t="s">
        <v>2225</v>
      </c>
      <c r="D537" s="11">
        <f t="shared" si="1"/>
        <v>4</v>
      </c>
      <c r="E537" s="11">
        <f>AVERAGEIF(IMDB_Movies!$A$2:$A$3790,'4.Director Analysis'!C537,IMDB_Movies!$I$2:$I$3790)</f>
        <v>7.45</v>
      </c>
      <c r="F537" s="11">
        <f t="shared" si="2"/>
        <v>0.89</v>
      </c>
    </row>
    <row r="538" ht="14.25" customHeight="1">
      <c r="A538" s="36" t="s">
        <v>1104</v>
      </c>
      <c r="C538" s="11" t="s">
        <v>2231</v>
      </c>
      <c r="D538" s="11">
        <f t="shared" si="1"/>
        <v>2</v>
      </c>
      <c r="E538" s="11">
        <f>AVERAGEIF(IMDB_Movies!$A$2:$A$3790,'4.Director Analysis'!C538,IMDB_Movies!$I$2:$I$3790)</f>
        <v>5.1</v>
      </c>
      <c r="F538" s="11">
        <f t="shared" si="2"/>
        <v>0.098</v>
      </c>
    </row>
    <row r="539" ht="14.25" customHeight="1">
      <c r="A539" s="37" t="s">
        <v>1135</v>
      </c>
      <c r="C539" s="11" t="s">
        <v>2239</v>
      </c>
      <c r="D539" s="11">
        <f t="shared" si="1"/>
        <v>2</v>
      </c>
      <c r="E539" s="11">
        <f>AVERAGEIF(IMDB_Movies!$A$2:$A$3790,'4.Director Analysis'!C539,IMDB_Movies!$I$2:$I$3790)</f>
        <v>6.9</v>
      </c>
      <c r="F539" s="11">
        <f t="shared" si="2"/>
        <v>0.682</v>
      </c>
    </row>
    <row r="540" ht="14.25" customHeight="1">
      <c r="A540" s="36" t="s">
        <v>1110</v>
      </c>
      <c r="C540" s="11" t="s">
        <v>2241</v>
      </c>
      <c r="D540" s="11">
        <f t="shared" si="1"/>
        <v>1</v>
      </c>
      <c r="E540" s="11">
        <f>AVERAGEIF(IMDB_Movies!$A$2:$A$3790,'4.Director Analysis'!C540,IMDB_Movies!$I$2:$I$3790)</f>
        <v>6.7</v>
      </c>
      <c r="F540" s="11">
        <f t="shared" si="2"/>
        <v>0.601</v>
      </c>
    </row>
    <row r="541" ht="14.25" customHeight="1">
      <c r="A541" s="37" t="s">
        <v>1140</v>
      </c>
      <c r="C541" s="11" t="s">
        <v>2248</v>
      </c>
      <c r="D541" s="11">
        <f t="shared" si="1"/>
        <v>1</v>
      </c>
      <c r="E541" s="11">
        <f>AVERAGEIF(IMDB_Movies!$A$2:$A$3790,'4.Director Analysis'!C541,IMDB_Movies!$I$2:$I$3790)</f>
        <v>6.2</v>
      </c>
      <c r="F541" s="11">
        <f t="shared" si="2"/>
        <v>0.391</v>
      </c>
    </row>
    <row r="542" ht="14.25" customHeight="1">
      <c r="A542" s="36" t="s">
        <v>136</v>
      </c>
      <c r="C542" s="11" t="s">
        <v>2252</v>
      </c>
      <c r="D542" s="11">
        <f t="shared" si="1"/>
        <v>4</v>
      </c>
      <c r="E542" s="11">
        <f>AVERAGEIF(IMDB_Movies!$A$2:$A$3790,'4.Director Analysis'!C542,IMDB_Movies!$I$2:$I$3790)</f>
        <v>6.45</v>
      </c>
      <c r="F542" s="11">
        <f t="shared" si="2"/>
        <v>0.492</v>
      </c>
    </row>
    <row r="543" ht="14.25" customHeight="1">
      <c r="A543" s="37" t="s">
        <v>652</v>
      </c>
      <c r="C543" s="11" t="s">
        <v>2254</v>
      </c>
      <c r="D543" s="11">
        <f t="shared" si="1"/>
        <v>1</v>
      </c>
      <c r="E543" s="11">
        <f>AVERAGEIF(IMDB_Movies!$A$2:$A$3790,'4.Director Analysis'!C543,IMDB_Movies!$I$2:$I$3790)</f>
        <v>4</v>
      </c>
      <c r="F543" s="11">
        <f t="shared" si="2"/>
        <v>0.032</v>
      </c>
    </row>
    <row r="544" ht="14.25" customHeight="1">
      <c r="A544" s="36" t="s">
        <v>1145</v>
      </c>
      <c r="C544" s="11" t="s">
        <v>2258</v>
      </c>
      <c r="D544" s="11">
        <f t="shared" si="1"/>
        <v>4</v>
      </c>
      <c r="E544" s="11">
        <f>AVERAGEIF(IMDB_Movies!$A$2:$A$3790,'4.Director Analysis'!C544,IMDB_Movies!$I$2:$I$3790)</f>
        <v>6.925</v>
      </c>
      <c r="F544" s="11">
        <f t="shared" si="2"/>
        <v>0.709</v>
      </c>
    </row>
    <row r="545" ht="14.25" customHeight="1">
      <c r="A545" s="37" t="s">
        <v>1147</v>
      </c>
      <c r="C545" s="11" t="s">
        <v>2261</v>
      </c>
      <c r="D545" s="11">
        <f t="shared" si="1"/>
        <v>3</v>
      </c>
      <c r="E545" s="11">
        <f>AVERAGEIF(IMDB_Movies!$A$2:$A$3790,'4.Director Analysis'!C545,IMDB_Movies!$I$2:$I$3790)</f>
        <v>5</v>
      </c>
      <c r="F545" s="11">
        <f t="shared" si="2"/>
        <v>0.088</v>
      </c>
    </row>
    <row r="546" ht="14.25" customHeight="1">
      <c r="A546" s="36" t="s">
        <v>18</v>
      </c>
      <c r="C546" s="11" t="s">
        <v>2263</v>
      </c>
      <c r="D546" s="11">
        <f t="shared" si="1"/>
        <v>2</v>
      </c>
      <c r="E546" s="11">
        <f>AVERAGEIF(IMDB_Movies!$A$2:$A$3790,'4.Director Analysis'!C546,IMDB_Movies!$I$2:$I$3790)</f>
        <v>7.55</v>
      </c>
      <c r="F546" s="11">
        <f t="shared" si="2"/>
        <v>0.91</v>
      </c>
    </row>
    <row r="547" ht="14.25" customHeight="1">
      <c r="A547" s="37" t="s">
        <v>1151</v>
      </c>
      <c r="C547" s="11" t="s">
        <v>2265</v>
      </c>
      <c r="D547" s="11">
        <f t="shared" si="1"/>
        <v>1</v>
      </c>
      <c r="E547" s="11">
        <f>AVERAGEIF(IMDB_Movies!$A$2:$A$3790,'4.Director Analysis'!C547,IMDB_Movies!$I$2:$I$3790)</f>
        <v>4.2</v>
      </c>
      <c r="F547" s="11">
        <f t="shared" si="2"/>
        <v>0.044</v>
      </c>
    </row>
    <row r="548" ht="14.25" customHeight="1">
      <c r="A548" s="36" t="s">
        <v>1154</v>
      </c>
      <c r="C548" s="11" t="s">
        <v>2274</v>
      </c>
      <c r="D548" s="11">
        <f t="shared" si="1"/>
        <v>3</v>
      </c>
      <c r="E548" s="11">
        <f>AVERAGEIF(IMDB_Movies!$A$2:$A$3790,'4.Director Analysis'!C548,IMDB_Movies!$I$2:$I$3790)</f>
        <v>5.5</v>
      </c>
      <c r="F548" s="11">
        <f t="shared" si="2"/>
        <v>0.178</v>
      </c>
    </row>
    <row r="549" ht="14.25" customHeight="1">
      <c r="A549" s="37" t="s">
        <v>771</v>
      </c>
      <c r="C549" s="11" t="s">
        <v>2277</v>
      </c>
      <c r="D549" s="11">
        <f t="shared" si="1"/>
        <v>1</v>
      </c>
      <c r="E549" s="11">
        <f>AVERAGEIF(IMDB_Movies!$A$2:$A$3790,'4.Director Analysis'!C549,IMDB_Movies!$I$2:$I$3790)</f>
        <v>6.2</v>
      </c>
      <c r="F549" s="11">
        <f t="shared" si="2"/>
        <v>0.391</v>
      </c>
    </row>
    <row r="550" ht="14.25" customHeight="1">
      <c r="A550" s="36" t="s">
        <v>879</v>
      </c>
      <c r="C550" s="11" t="s">
        <v>2280</v>
      </c>
      <c r="D550" s="11">
        <f t="shared" si="1"/>
        <v>1</v>
      </c>
      <c r="E550" s="11">
        <f>AVERAGEIF(IMDB_Movies!$A$2:$A$3790,'4.Director Analysis'!C550,IMDB_Movies!$I$2:$I$3790)</f>
        <v>6.3</v>
      </c>
      <c r="F550" s="11">
        <f t="shared" si="2"/>
        <v>0.423</v>
      </c>
    </row>
    <row r="551" ht="14.25" customHeight="1">
      <c r="A551" s="37" t="s">
        <v>376</v>
      </c>
      <c r="C551" s="11" t="s">
        <v>2282</v>
      </c>
      <c r="D551" s="11">
        <f t="shared" si="1"/>
        <v>2</v>
      </c>
      <c r="E551" s="11">
        <f>AVERAGEIF(IMDB_Movies!$A$2:$A$3790,'4.Director Analysis'!C551,IMDB_Movies!$I$2:$I$3790)</f>
        <v>4.45</v>
      </c>
      <c r="F551" s="11">
        <f t="shared" si="2"/>
        <v>0.055</v>
      </c>
    </row>
    <row r="552" ht="14.25" customHeight="1">
      <c r="A552" s="36" t="s">
        <v>1162</v>
      </c>
      <c r="C552" s="11" t="s">
        <v>2287</v>
      </c>
      <c r="D552" s="11">
        <f t="shared" si="1"/>
        <v>2</v>
      </c>
      <c r="E552" s="11">
        <f>AVERAGEIF(IMDB_Movies!$A$2:$A$3790,'4.Director Analysis'!C552,IMDB_Movies!$I$2:$I$3790)</f>
        <v>5</v>
      </c>
      <c r="F552" s="11">
        <f t="shared" si="2"/>
        <v>0.088</v>
      </c>
    </row>
    <row r="553" ht="14.25" customHeight="1">
      <c r="A553" s="37" t="s">
        <v>376</v>
      </c>
      <c r="C553" s="11" t="s">
        <v>2289</v>
      </c>
      <c r="D553" s="11">
        <f t="shared" si="1"/>
        <v>1</v>
      </c>
      <c r="E553" s="11">
        <f>AVERAGEIF(IMDB_Movies!$A$2:$A$3790,'4.Director Analysis'!C553,IMDB_Movies!$I$2:$I$3790)</f>
        <v>4.1</v>
      </c>
      <c r="F553" s="11">
        <f t="shared" si="2"/>
        <v>0.035</v>
      </c>
    </row>
    <row r="554" ht="14.25" customHeight="1">
      <c r="A554" s="36" t="s">
        <v>86</v>
      </c>
      <c r="C554" s="11" t="s">
        <v>2291</v>
      </c>
      <c r="D554" s="11">
        <f t="shared" si="1"/>
        <v>2</v>
      </c>
      <c r="E554" s="11">
        <f>AVERAGEIF(IMDB_Movies!$A$2:$A$3790,'4.Director Analysis'!C554,IMDB_Movies!$I$2:$I$3790)</f>
        <v>6.5</v>
      </c>
      <c r="F554" s="11">
        <f t="shared" si="2"/>
        <v>0.505</v>
      </c>
    </row>
    <row r="555" ht="14.25" customHeight="1">
      <c r="A555" s="37" t="s">
        <v>174</v>
      </c>
      <c r="C555" s="11" t="s">
        <v>2296</v>
      </c>
      <c r="D555" s="11">
        <f t="shared" si="1"/>
        <v>3</v>
      </c>
      <c r="E555" s="11">
        <f>AVERAGEIF(IMDB_Movies!$A$2:$A$3790,'4.Director Analysis'!C555,IMDB_Movies!$I$2:$I$3790)</f>
        <v>6.266666667</v>
      </c>
      <c r="F555" s="11">
        <f t="shared" si="2"/>
        <v>0.422</v>
      </c>
    </row>
    <row r="556" ht="14.25" customHeight="1">
      <c r="A556" s="36" t="s">
        <v>1168</v>
      </c>
      <c r="C556" s="11" t="s">
        <v>2301</v>
      </c>
      <c r="D556" s="11">
        <f t="shared" si="1"/>
        <v>1</v>
      </c>
      <c r="E556" s="11">
        <f>AVERAGEIF(IMDB_Movies!$A$2:$A$3790,'4.Director Analysis'!C556,IMDB_Movies!$I$2:$I$3790)</f>
        <v>4.4</v>
      </c>
      <c r="F556" s="11">
        <f t="shared" si="2"/>
        <v>0.05</v>
      </c>
    </row>
    <row r="557" ht="14.25" customHeight="1">
      <c r="A557" s="37" t="s">
        <v>239</v>
      </c>
      <c r="C557" s="11" t="s">
        <v>2305</v>
      </c>
      <c r="D557" s="11">
        <f t="shared" si="1"/>
        <v>2</v>
      </c>
      <c r="E557" s="11">
        <f>AVERAGEIF(IMDB_Movies!$A$2:$A$3790,'4.Director Analysis'!C557,IMDB_Movies!$I$2:$I$3790)</f>
        <v>5.3</v>
      </c>
      <c r="F557" s="11">
        <f t="shared" si="2"/>
        <v>0.131</v>
      </c>
    </row>
    <row r="558" ht="14.25" customHeight="1">
      <c r="A558" s="36" t="s">
        <v>1171</v>
      </c>
      <c r="C558" s="11" t="s">
        <v>2310</v>
      </c>
      <c r="D558" s="11">
        <f t="shared" si="1"/>
        <v>2</v>
      </c>
      <c r="E558" s="11">
        <f>AVERAGEIF(IMDB_Movies!$A$2:$A$3790,'4.Director Analysis'!C558,IMDB_Movies!$I$2:$I$3790)</f>
        <v>6.85</v>
      </c>
      <c r="F558" s="11">
        <f t="shared" si="2"/>
        <v>0.669</v>
      </c>
    </row>
    <row r="559" ht="14.25" customHeight="1">
      <c r="A559" s="37" t="s">
        <v>352</v>
      </c>
      <c r="C559" s="11" t="s">
        <v>2314</v>
      </c>
      <c r="D559" s="11">
        <f t="shared" si="1"/>
        <v>1</v>
      </c>
      <c r="E559" s="11">
        <f>AVERAGEIF(IMDB_Movies!$A$2:$A$3790,'4.Director Analysis'!C559,IMDB_Movies!$I$2:$I$3790)</f>
        <v>7.1</v>
      </c>
      <c r="F559" s="11">
        <f t="shared" si="2"/>
        <v>0.772</v>
      </c>
    </row>
    <row r="560" ht="14.25" customHeight="1">
      <c r="A560" s="36" t="s">
        <v>658</v>
      </c>
      <c r="C560" s="11" t="s">
        <v>2317</v>
      </c>
      <c r="D560" s="11">
        <f t="shared" si="1"/>
        <v>2</v>
      </c>
      <c r="E560" s="11">
        <f>AVERAGEIF(IMDB_Movies!$A$2:$A$3790,'4.Director Analysis'!C560,IMDB_Movies!$I$2:$I$3790)</f>
        <v>7</v>
      </c>
      <c r="F560" s="11">
        <f t="shared" si="2"/>
        <v>0.724</v>
      </c>
    </row>
    <row r="561" ht="14.25" customHeight="1">
      <c r="A561" s="37" t="s">
        <v>203</v>
      </c>
      <c r="C561" s="11" t="s">
        <v>2321</v>
      </c>
      <c r="D561" s="11">
        <f t="shared" si="1"/>
        <v>1</v>
      </c>
      <c r="E561" s="11">
        <f>AVERAGEIF(IMDB_Movies!$A$2:$A$3790,'4.Director Analysis'!C561,IMDB_Movies!$I$2:$I$3790)</f>
        <v>8.4</v>
      </c>
      <c r="F561" s="11">
        <f t="shared" si="2"/>
        <v>0.993</v>
      </c>
    </row>
    <row r="562" ht="14.25" customHeight="1">
      <c r="A562" s="36" t="s">
        <v>771</v>
      </c>
      <c r="C562" s="11" t="s">
        <v>2329</v>
      </c>
      <c r="D562" s="11">
        <f t="shared" si="1"/>
        <v>1</v>
      </c>
      <c r="E562" s="11">
        <f>AVERAGEIF(IMDB_Movies!$A$2:$A$3790,'4.Director Analysis'!C562,IMDB_Movies!$I$2:$I$3790)</f>
        <v>5.3</v>
      </c>
      <c r="F562" s="11">
        <f t="shared" si="2"/>
        <v>0.131</v>
      </c>
    </row>
    <row r="563" ht="14.25" customHeight="1">
      <c r="A563" s="37" t="s">
        <v>1178</v>
      </c>
      <c r="C563" s="11" t="s">
        <v>2337</v>
      </c>
      <c r="D563" s="11">
        <f t="shared" si="1"/>
        <v>4</v>
      </c>
      <c r="E563" s="11">
        <f>AVERAGEIF(IMDB_Movies!$A$2:$A$3790,'4.Director Analysis'!C563,IMDB_Movies!$I$2:$I$3790)</f>
        <v>6.7</v>
      </c>
      <c r="F563" s="11">
        <f t="shared" si="2"/>
        <v>0.601</v>
      </c>
    </row>
    <row r="564" ht="14.25" customHeight="1">
      <c r="A564" s="36" t="s">
        <v>1181</v>
      </c>
      <c r="C564" s="11" t="s">
        <v>2340</v>
      </c>
      <c r="D564" s="11">
        <f t="shared" si="1"/>
        <v>1</v>
      </c>
      <c r="E564" s="11">
        <f>AVERAGEIF(IMDB_Movies!$A$2:$A$3790,'4.Director Analysis'!C564,IMDB_Movies!$I$2:$I$3790)</f>
        <v>6.6</v>
      </c>
      <c r="F564" s="11">
        <f t="shared" si="2"/>
        <v>0.554</v>
      </c>
    </row>
    <row r="565" ht="14.25" customHeight="1">
      <c r="A565" s="37" t="s">
        <v>376</v>
      </c>
      <c r="C565" s="11" t="s">
        <v>2342</v>
      </c>
      <c r="D565" s="11">
        <f t="shared" si="1"/>
        <v>3</v>
      </c>
      <c r="E565" s="11">
        <f>AVERAGEIF(IMDB_Movies!$A$2:$A$3790,'4.Director Analysis'!C565,IMDB_Movies!$I$2:$I$3790)</f>
        <v>6.9</v>
      </c>
      <c r="F565" s="11">
        <f t="shared" si="2"/>
        <v>0.681</v>
      </c>
    </row>
    <row r="566" ht="14.25" customHeight="1">
      <c r="A566" s="36" t="s">
        <v>857</v>
      </c>
      <c r="C566" s="11" t="s">
        <v>2346</v>
      </c>
      <c r="D566" s="11">
        <f t="shared" si="1"/>
        <v>4</v>
      </c>
      <c r="E566" s="11">
        <f>AVERAGEIF(IMDB_Movies!$A$2:$A$3790,'4.Director Analysis'!C566,IMDB_Movies!$I$2:$I$3790)</f>
        <v>6.775</v>
      </c>
      <c r="F566" s="11">
        <f t="shared" si="2"/>
        <v>0.637</v>
      </c>
    </row>
    <row r="567" ht="14.25" customHeight="1">
      <c r="A567" s="37" t="s">
        <v>1162</v>
      </c>
      <c r="C567" s="11" t="s">
        <v>2349</v>
      </c>
      <c r="D567" s="11">
        <f t="shared" si="1"/>
        <v>1</v>
      </c>
      <c r="E567" s="11">
        <f>AVERAGEIF(IMDB_Movies!$A$2:$A$3790,'4.Director Analysis'!C567,IMDB_Movies!$I$2:$I$3790)</f>
        <v>6.2</v>
      </c>
      <c r="F567" s="11">
        <f t="shared" si="2"/>
        <v>0.391</v>
      </c>
    </row>
    <row r="568" ht="14.25" customHeight="1">
      <c r="A568" s="36" t="s">
        <v>1189</v>
      </c>
      <c r="C568" s="11" t="s">
        <v>2352</v>
      </c>
      <c r="D568" s="11">
        <f t="shared" si="1"/>
        <v>2</v>
      </c>
      <c r="E568" s="11">
        <f>AVERAGEIF(IMDB_Movies!$A$2:$A$3790,'4.Director Analysis'!C568,IMDB_Movies!$I$2:$I$3790)</f>
        <v>5.85</v>
      </c>
      <c r="F568" s="11">
        <f t="shared" si="2"/>
        <v>0.269</v>
      </c>
    </row>
    <row r="569" ht="14.25" customHeight="1">
      <c r="A569" s="37" t="s">
        <v>1094</v>
      </c>
      <c r="C569" s="11" t="s">
        <v>2358</v>
      </c>
      <c r="D569" s="11">
        <f t="shared" si="1"/>
        <v>2</v>
      </c>
      <c r="E569" s="11">
        <f>AVERAGEIF(IMDB_Movies!$A$2:$A$3790,'4.Director Analysis'!C569,IMDB_Movies!$I$2:$I$3790)</f>
        <v>7.25</v>
      </c>
      <c r="F569" s="11">
        <f t="shared" si="2"/>
        <v>0.844</v>
      </c>
    </row>
    <row r="570" ht="14.25" customHeight="1">
      <c r="A570" s="36" t="s">
        <v>1192</v>
      </c>
      <c r="C570" s="11" t="s">
        <v>2365</v>
      </c>
      <c r="D570" s="11">
        <f t="shared" si="1"/>
        <v>1</v>
      </c>
      <c r="E570" s="11">
        <f>AVERAGEIF(IMDB_Movies!$A$2:$A$3790,'4.Director Analysis'!C570,IMDB_Movies!$I$2:$I$3790)</f>
        <v>6.4</v>
      </c>
      <c r="F570" s="11">
        <f t="shared" si="2"/>
        <v>0.465</v>
      </c>
    </row>
    <row r="571" ht="14.25" customHeight="1">
      <c r="A571" s="37" t="s">
        <v>363</v>
      </c>
      <c r="C571" s="11" t="s">
        <v>2367</v>
      </c>
      <c r="D571" s="11">
        <f t="shared" si="1"/>
        <v>5</v>
      </c>
      <c r="E571" s="11">
        <f>AVERAGEIF(IMDB_Movies!$A$2:$A$3790,'4.Director Analysis'!C571,IMDB_Movies!$I$2:$I$3790)</f>
        <v>5.76</v>
      </c>
      <c r="F571" s="11">
        <f t="shared" si="2"/>
        <v>0.249</v>
      </c>
    </row>
    <row r="572" ht="14.25" customHeight="1">
      <c r="A572" s="36" t="s">
        <v>151</v>
      </c>
      <c r="C572" s="11" t="s">
        <v>2372</v>
      </c>
      <c r="D572" s="11">
        <f t="shared" si="1"/>
        <v>6</v>
      </c>
      <c r="E572" s="11">
        <f>AVERAGEIF(IMDB_Movies!$A$2:$A$3790,'4.Director Analysis'!C572,IMDB_Movies!$I$2:$I$3790)</f>
        <v>7.516666667</v>
      </c>
      <c r="F572" s="11">
        <f t="shared" si="2"/>
        <v>0.908</v>
      </c>
    </row>
    <row r="573" ht="14.25" customHeight="1">
      <c r="A573" s="37" t="s">
        <v>1084</v>
      </c>
      <c r="C573" s="11" t="s">
        <v>2375</v>
      </c>
      <c r="D573" s="11">
        <f t="shared" si="1"/>
        <v>1</v>
      </c>
      <c r="E573" s="11">
        <f>AVERAGEIF(IMDB_Movies!$A$2:$A$3790,'4.Director Analysis'!C573,IMDB_Movies!$I$2:$I$3790)</f>
        <v>5.2</v>
      </c>
      <c r="F573" s="11">
        <f t="shared" si="2"/>
        <v>0.114</v>
      </c>
    </row>
    <row r="574" ht="14.25" customHeight="1">
      <c r="A574" s="36" t="s">
        <v>203</v>
      </c>
      <c r="C574" s="11" t="s">
        <v>2377</v>
      </c>
      <c r="D574" s="11">
        <f t="shared" si="1"/>
        <v>2</v>
      </c>
      <c r="E574" s="11">
        <f>AVERAGEIF(IMDB_Movies!$A$2:$A$3790,'4.Director Analysis'!C574,IMDB_Movies!$I$2:$I$3790)</f>
        <v>7.6</v>
      </c>
      <c r="F574" s="11">
        <f t="shared" si="2"/>
        <v>0.916</v>
      </c>
    </row>
    <row r="575" ht="14.25" customHeight="1">
      <c r="A575" s="37" t="s">
        <v>1200</v>
      </c>
      <c r="C575" s="11" t="s">
        <v>2380</v>
      </c>
      <c r="D575" s="11">
        <f t="shared" si="1"/>
        <v>5</v>
      </c>
      <c r="E575" s="11">
        <f>AVERAGEIF(IMDB_Movies!$A$2:$A$3790,'4.Director Analysis'!C575,IMDB_Movies!$I$2:$I$3790)</f>
        <v>6.6</v>
      </c>
      <c r="F575" s="11">
        <f t="shared" si="2"/>
        <v>0.554</v>
      </c>
    </row>
    <row r="576" ht="14.25" customHeight="1">
      <c r="A576" s="36" t="s">
        <v>10</v>
      </c>
      <c r="C576" s="11" t="s">
        <v>2382</v>
      </c>
      <c r="D576" s="11">
        <f t="shared" si="1"/>
        <v>7</v>
      </c>
      <c r="E576" s="11">
        <f>AVERAGEIF(IMDB_Movies!$A$2:$A$3790,'4.Director Analysis'!C576,IMDB_Movies!$I$2:$I$3790)</f>
        <v>7.114285714</v>
      </c>
      <c r="F576" s="11">
        <f t="shared" si="2"/>
        <v>0.799</v>
      </c>
    </row>
    <row r="577" ht="14.25" customHeight="1">
      <c r="A577" s="37" t="s">
        <v>323</v>
      </c>
      <c r="C577" s="11" t="s">
        <v>2384</v>
      </c>
      <c r="D577" s="11">
        <f t="shared" si="1"/>
        <v>1</v>
      </c>
      <c r="E577" s="11">
        <f>AVERAGEIF(IMDB_Movies!$A$2:$A$3790,'4.Director Analysis'!C577,IMDB_Movies!$I$2:$I$3790)</f>
        <v>6</v>
      </c>
      <c r="F577" s="11">
        <f t="shared" si="2"/>
        <v>0.312</v>
      </c>
    </row>
    <row r="578" ht="14.25" customHeight="1">
      <c r="A578" s="36" t="s">
        <v>1204</v>
      </c>
      <c r="C578" s="11" t="s">
        <v>2389</v>
      </c>
      <c r="D578" s="11">
        <f t="shared" si="1"/>
        <v>10</v>
      </c>
      <c r="E578" s="11">
        <f>AVERAGEIF(IMDB_Movies!$A$2:$A$3790,'4.Director Analysis'!C578,IMDB_Movies!$I$2:$I$3790)</f>
        <v>6.78</v>
      </c>
      <c r="F578" s="11">
        <f t="shared" si="2"/>
        <v>0.637</v>
      </c>
    </row>
    <row r="579" ht="14.25" customHeight="1">
      <c r="A579" s="37" t="s">
        <v>409</v>
      </c>
      <c r="C579" s="11" t="s">
        <v>2391</v>
      </c>
      <c r="D579" s="11">
        <f t="shared" si="1"/>
        <v>1</v>
      </c>
      <c r="E579" s="11">
        <f>AVERAGEIF(IMDB_Movies!$A$2:$A$3790,'4.Director Analysis'!C579,IMDB_Movies!$I$2:$I$3790)</f>
        <v>6.1</v>
      </c>
      <c r="F579" s="11">
        <f t="shared" si="2"/>
        <v>0.351</v>
      </c>
    </row>
    <row r="580" ht="14.25" customHeight="1">
      <c r="A580" s="36" t="s">
        <v>300</v>
      </c>
      <c r="C580" s="11" t="s">
        <v>2393</v>
      </c>
      <c r="D580" s="11">
        <f t="shared" si="1"/>
        <v>3</v>
      </c>
      <c r="E580" s="11">
        <f>AVERAGEIF(IMDB_Movies!$A$2:$A$3790,'4.Director Analysis'!C580,IMDB_Movies!$I$2:$I$3790)</f>
        <v>6.133333333</v>
      </c>
      <c r="F580" s="11">
        <f t="shared" si="2"/>
        <v>0.383</v>
      </c>
    </row>
    <row r="581" ht="14.25" customHeight="1">
      <c r="A581" s="37" t="s">
        <v>879</v>
      </c>
      <c r="C581" s="11" t="s">
        <v>2401</v>
      </c>
      <c r="D581" s="11">
        <f t="shared" si="1"/>
        <v>2</v>
      </c>
      <c r="E581" s="11">
        <f>AVERAGEIF(IMDB_Movies!$A$2:$A$3790,'4.Director Analysis'!C581,IMDB_Movies!$I$2:$I$3790)</f>
        <v>7.5</v>
      </c>
      <c r="F581" s="11">
        <f t="shared" si="2"/>
        <v>0.893</v>
      </c>
    </row>
    <row r="582" ht="14.25" customHeight="1">
      <c r="A582" s="36" t="s">
        <v>352</v>
      </c>
      <c r="C582" s="11" t="s">
        <v>2403</v>
      </c>
      <c r="D582" s="11">
        <f t="shared" si="1"/>
        <v>3</v>
      </c>
      <c r="E582" s="11">
        <f>AVERAGEIF(IMDB_Movies!$A$2:$A$3790,'4.Director Analysis'!C582,IMDB_Movies!$I$2:$I$3790)</f>
        <v>5.866666667</v>
      </c>
      <c r="F582" s="11">
        <f t="shared" si="2"/>
        <v>0.272</v>
      </c>
    </row>
    <row r="583" ht="14.25" customHeight="1">
      <c r="A583" s="37" t="s">
        <v>514</v>
      </c>
      <c r="C583" s="11" t="s">
        <v>2411</v>
      </c>
      <c r="D583" s="11">
        <f t="shared" si="1"/>
        <v>5</v>
      </c>
      <c r="E583" s="11">
        <f>AVERAGEIF(IMDB_Movies!$A$2:$A$3790,'4.Director Analysis'!C583,IMDB_Movies!$I$2:$I$3790)</f>
        <v>6.84</v>
      </c>
      <c r="F583" s="11">
        <f t="shared" si="2"/>
        <v>0.667</v>
      </c>
    </row>
    <row r="584" ht="14.25" customHeight="1">
      <c r="A584" s="36" t="s">
        <v>1214</v>
      </c>
      <c r="C584" s="11" t="s">
        <v>2418</v>
      </c>
      <c r="D584" s="11">
        <f t="shared" si="1"/>
        <v>2</v>
      </c>
      <c r="E584" s="11">
        <f>AVERAGEIF(IMDB_Movies!$A$2:$A$3790,'4.Director Analysis'!C584,IMDB_Movies!$I$2:$I$3790)</f>
        <v>5.95</v>
      </c>
      <c r="F584" s="11">
        <f t="shared" si="2"/>
        <v>0.304</v>
      </c>
    </row>
    <row r="585" ht="14.25" customHeight="1">
      <c r="A585" s="37" t="s">
        <v>1162</v>
      </c>
      <c r="C585" s="11" t="s">
        <v>2421</v>
      </c>
      <c r="D585" s="11">
        <f t="shared" si="1"/>
        <v>1</v>
      </c>
      <c r="E585" s="11">
        <f>AVERAGEIF(IMDB_Movies!$A$2:$A$3790,'4.Director Analysis'!C585,IMDB_Movies!$I$2:$I$3790)</f>
        <v>7.2</v>
      </c>
      <c r="F585" s="11">
        <f t="shared" si="2"/>
        <v>0.812</v>
      </c>
    </row>
    <row r="586" ht="14.25" customHeight="1">
      <c r="A586" s="36" t="s">
        <v>1218</v>
      </c>
      <c r="C586" s="11" t="s">
        <v>2434</v>
      </c>
      <c r="D586" s="11">
        <f t="shared" si="1"/>
        <v>2</v>
      </c>
      <c r="E586" s="11">
        <f>AVERAGEIF(IMDB_Movies!$A$2:$A$3790,'4.Director Analysis'!C586,IMDB_Movies!$I$2:$I$3790)</f>
        <v>7.2</v>
      </c>
      <c r="F586" s="11">
        <f t="shared" si="2"/>
        <v>0.812</v>
      </c>
    </row>
    <row r="587" ht="14.25" customHeight="1">
      <c r="A587" s="37" t="s">
        <v>944</v>
      </c>
      <c r="C587" s="11" t="s">
        <v>2440</v>
      </c>
      <c r="D587" s="11">
        <f t="shared" si="1"/>
        <v>3</v>
      </c>
      <c r="E587" s="11">
        <f>AVERAGEIF(IMDB_Movies!$A$2:$A$3790,'4.Director Analysis'!C587,IMDB_Movies!$I$2:$I$3790)</f>
        <v>5.7</v>
      </c>
      <c r="F587" s="11">
        <f t="shared" si="2"/>
        <v>0.232</v>
      </c>
    </row>
    <row r="588" ht="14.25" customHeight="1">
      <c r="A588" s="36" t="s">
        <v>1223</v>
      </c>
      <c r="C588" s="11" t="s">
        <v>2454</v>
      </c>
      <c r="D588" s="11">
        <f t="shared" si="1"/>
        <v>2</v>
      </c>
      <c r="E588" s="11">
        <f>AVERAGEIF(IMDB_Movies!$A$2:$A$3790,'4.Director Analysis'!C588,IMDB_Movies!$I$2:$I$3790)</f>
        <v>5.7</v>
      </c>
      <c r="F588" s="11">
        <f t="shared" si="2"/>
        <v>0.23</v>
      </c>
    </row>
    <row r="589" ht="14.25" customHeight="1">
      <c r="A589" s="37" t="s">
        <v>1225</v>
      </c>
      <c r="C589" s="11" t="s">
        <v>2456</v>
      </c>
      <c r="D589" s="11">
        <f t="shared" si="1"/>
        <v>2</v>
      </c>
      <c r="E589" s="11">
        <f>AVERAGEIF(IMDB_Movies!$A$2:$A$3790,'4.Director Analysis'!C589,IMDB_Movies!$I$2:$I$3790)</f>
        <v>5.9</v>
      </c>
      <c r="F589" s="11">
        <f t="shared" si="2"/>
        <v>0.272</v>
      </c>
    </row>
    <row r="590" ht="14.25" customHeight="1">
      <c r="A590" s="36" t="s">
        <v>509</v>
      </c>
      <c r="C590" s="11" t="s">
        <v>2459</v>
      </c>
      <c r="D590" s="11">
        <f t="shared" si="1"/>
        <v>4</v>
      </c>
      <c r="E590" s="11">
        <f>AVERAGEIF(IMDB_Movies!$A$2:$A$3790,'4.Director Analysis'!C590,IMDB_Movies!$I$2:$I$3790)</f>
        <v>6.45</v>
      </c>
      <c r="F590" s="11">
        <f t="shared" si="2"/>
        <v>0.492</v>
      </c>
    </row>
    <row r="591" ht="14.25" customHeight="1">
      <c r="A591" s="37" t="s">
        <v>1229</v>
      </c>
      <c r="C591" s="11" t="s">
        <v>2466</v>
      </c>
      <c r="D591" s="11">
        <f t="shared" si="1"/>
        <v>1</v>
      </c>
      <c r="E591" s="11">
        <f>AVERAGEIF(IMDB_Movies!$A$2:$A$3790,'4.Director Analysis'!C591,IMDB_Movies!$I$2:$I$3790)</f>
        <v>6.6</v>
      </c>
      <c r="F591" s="11">
        <f t="shared" si="2"/>
        <v>0.554</v>
      </c>
    </row>
    <row r="592" ht="14.25" customHeight="1">
      <c r="A592" s="36" t="s">
        <v>1231</v>
      </c>
      <c r="C592" s="11" t="s">
        <v>2470</v>
      </c>
      <c r="D592" s="11">
        <f t="shared" si="1"/>
        <v>1</v>
      </c>
      <c r="E592" s="11">
        <f>AVERAGEIF(IMDB_Movies!$A$2:$A$3790,'4.Director Analysis'!C592,IMDB_Movies!$I$2:$I$3790)</f>
        <v>5.9</v>
      </c>
      <c r="F592" s="11">
        <f t="shared" si="2"/>
        <v>0.272</v>
      </c>
    </row>
    <row r="593" ht="14.25" customHeight="1">
      <c r="A593" s="37" t="s">
        <v>1233</v>
      </c>
      <c r="C593" s="11" t="s">
        <v>2474</v>
      </c>
      <c r="D593" s="11">
        <f t="shared" si="1"/>
        <v>4</v>
      </c>
      <c r="E593" s="11">
        <f>AVERAGEIF(IMDB_Movies!$A$2:$A$3790,'4.Director Analysis'!C593,IMDB_Movies!$I$2:$I$3790)</f>
        <v>6.475</v>
      </c>
      <c r="F593" s="11">
        <f t="shared" si="2"/>
        <v>0.503</v>
      </c>
    </row>
    <row r="594" ht="14.25" customHeight="1">
      <c r="A594" s="36" t="s">
        <v>597</v>
      </c>
      <c r="C594" s="11" t="s">
        <v>2480</v>
      </c>
      <c r="D594" s="11">
        <f t="shared" si="1"/>
        <v>1</v>
      </c>
      <c r="E594" s="11">
        <f>AVERAGEIF(IMDB_Movies!$A$2:$A$3790,'4.Director Analysis'!C594,IMDB_Movies!$I$2:$I$3790)</f>
        <v>5.3</v>
      </c>
      <c r="F594" s="11">
        <f t="shared" si="2"/>
        <v>0.131</v>
      </c>
    </row>
    <row r="595" ht="14.25" customHeight="1">
      <c r="A595" s="37" t="s">
        <v>615</v>
      </c>
      <c r="C595" s="11" t="s">
        <v>2482</v>
      </c>
      <c r="D595" s="11">
        <f t="shared" si="1"/>
        <v>4</v>
      </c>
      <c r="E595" s="11">
        <f>AVERAGEIF(IMDB_Movies!$A$2:$A$3790,'4.Director Analysis'!C595,IMDB_Movies!$I$2:$I$3790)</f>
        <v>6</v>
      </c>
      <c r="F595" s="11">
        <f t="shared" si="2"/>
        <v>0.312</v>
      </c>
    </row>
    <row r="596" ht="14.25" customHeight="1">
      <c r="A596" s="36" t="s">
        <v>1239</v>
      </c>
      <c r="C596" s="11" t="s">
        <v>2484</v>
      </c>
      <c r="D596" s="11">
        <f t="shared" si="1"/>
        <v>2</v>
      </c>
      <c r="E596" s="11">
        <f>AVERAGEIF(IMDB_Movies!$A$2:$A$3790,'4.Director Analysis'!C596,IMDB_Movies!$I$2:$I$3790)</f>
        <v>6</v>
      </c>
      <c r="F596" s="11">
        <f t="shared" si="2"/>
        <v>0.312</v>
      </c>
    </row>
    <row r="597" ht="14.25" customHeight="1">
      <c r="A597" s="37" t="s">
        <v>1241</v>
      </c>
      <c r="C597" s="11" t="s">
        <v>2486</v>
      </c>
      <c r="D597" s="11">
        <f t="shared" si="1"/>
        <v>1</v>
      </c>
      <c r="E597" s="11">
        <f>AVERAGEIF(IMDB_Movies!$A$2:$A$3790,'4.Director Analysis'!C597,IMDB_Movies!$I$2:$I$3790)</f>
        <v>3.8</v>
      </c>
      <c r="F597" s="11">
        <f t="shared" si="2"/>
        <v>0.025</v>
      </c>
    </row>
    <row r="598" ht="14.25" customHeight="1">
      <c r="A598" s="36" t="s">
        <v>1243</v>
      </c>
      <c r="C598" s="11" t="s">
        <v>2493</v>
      </c>
      <c r="D598" s="11">
        <f t="shared" si="1"/>
        <v>4</v>
      </c>
      <c r="E598" s="11">
        <f>AVERAGEIF(IMDB_Movies!$A$2:$A$3790,'4.Director Analysis'!C598,IMDB_Movies!$I$2:$I$3790)</f>
        <v>6.225</v>
      </c>
      <c r="F598" s="11">
        <f t="shared" si="2"/>
        <v>0.416</v>
      </c>
    </row>
    <row r="599" ht="14.25" customHeight="1">
      <c r="A599" s="37" t="s">
        <v>771</v>
      </c>
      <c r="C599" s="11" t="s">
        <v>2495</v>
      </c>
      <c r="D599" s="11">
        <f t="shared" si="1"/>
        <v>2</v>
      </c>
      <c r="E599" s="11">
        <f>AVERAGEIF(IMDB_Movies!$A$2:$A$3790,'4.Director Analysis'!C599,IMDB_Movies!$I$2:$I$3790)</f>
        <v>5.65</v>
      </c>
      <c r="F599" s="11">
        <f t="shared" si="2"/>
        <v>0.224</v>
      </c>
    </row>
    <row r="600" ht="14.25" customHeight="1">
      <c r="A600" s="36" t="s">
        <v>1247</v>
      </c>
      <c r="C600" s="11" t="s">
        <v>2499</v>
      </c>
      <c r="D600" s="11">
        <f t="shared" si="1"/>
        <v>4</v>
      </c>
      <c r="E600" s="11">
        <f>AVERAGEIF(IMDB_Movies!$A$2:$A$3790,'4.Director Analysis'!C600,IMDB_Movies!$I$2:$I$3790)</f>
        <v>5.825</v>
      </c>
      <c r="F600" s="11">
        <f t="shared" si="2"/>
        <v>0.268</v>
      </c>
    </row>
    <row r="601" ht="14.25" customHeight="1">
      <c r="A601" s="37" t="s">
        <v>1249</v>
      </c>
      <c r="C601" s="11" t="s">
        <v>2505</v>
      </c>
      <c r="D601" s="11">
        <f t="shared" si="1"/>
        <v>1</v>
      </c>
      <c r="E601" s="11">
        <f>AVERAGEIF(IMDB_Movies!$A$2:$A$3790,'4.Director Analysis'!C601,IMDB_Movies!$I$2:$I$3790)</f>
        <v>6.1</v>
      </c>
      <c r="F601" s="11">
        <f t="shared" si="2"/>
        <v>0.351</v>
      </c>
    </row>
    <row r="602" ht="14.25" customHeight="1">
      <c r="A602" s="36" t="s">
        <v>731</v>
      </c>
      <c r="C602" s="11" t="s">
        <v>2508</v>
      </c>
      <c r="D602" s="11">
        <f t="shared" si="1"/>
        <v>1</v>
      </c>
      <c r="E602" s="11">
        <f>AVERAGEIF(IMDB_Movies!$A$2:$A$3790,'4.Director Analysis'!C602,IMDB_Movies!$I$2:$I$3790)</f>
        <v>5.9</v>
      </c>
      <c r="F602" s="11">
        <f t="shared" si="2"/>
        <v>0.272</v>
      </c>
    </row>
    <row r="603" ht="14.25" customHeight="1">
      <c r="A603" s="37" t="s">
        <v>1058</v>
      </c>
      <c r="C603" s="11" t="s">
        <v>2510</v>
      </c>
      <c r="D603" s="11">
        <f t="shared" si="1"/>
        <v>2</v>
      </c>
      <c r="E603" s="11">
        <f>AVERAGEIF(IMDB_Movies!$A$2:$A$3790,'4.Director Analysis'!C603,IMDB_Movies!$I$2:$I$3790)</f>
        <v>6.05</v>
      </c>
      <c r="F603" s="11">
        <f t="shared" si="2"/>
        <v>0.34</v>
      </c>
    </row>
    <row r="604" ht="14.25" customHeight="1">
      <c r="A604" s="36" t="s">
        <v>1253</v>
      </c>
      <c r="C604" s="11" t="s">
        <v>2512</v>
      </c>
      <c r="D604" s="11">
        <f t="shared" si="1"/>
        <v>1</v>
      </c>
      <c r="E604" s="11">
        <f>AVERAGEIF(IMDB_Movies!$A$2:$A$3790,'4.Director Analysis'!C604,IMDB_Movies!$I$2:$I$3790)</f>
        <v>7.1</v>
      </c>
      <c r="F604" s="11">
        <f t="shared" si="2"/>
        <v>0.772</v>
      </c>
    </row>
    <row r="605" ht="14.25" customHeight="1">
      <c r="A605" s="37" t="s">
        <v>1256</v>
      </c>
      <c r="C605" s="11" t="s">
        <v>2515</v>
      </c>
      <c r="D605" s="11">
        <f t="shared" si="1"/>
        <v>1</v>
      </c>
      <c r="E605" s="11">
        <f>AVERAGEIF(IMDB_Movies!$A$2:$A$3790,'4.Director Analysis'!C605,IMDB_Movies!$I$2:$I$3790)</f>
        <v>5.6</v>
      </c>
      <c r="F605" s="11">
        <f t="shared" si="2"/>
        <v>0.198</v>
      </c>
    </row>
    <row r="606" ht="14.25" customHeight="1">
      <c r="A606" s="36" t="s">
        <v>1258</v>
      </c>
      <c r="C606" s="11" t="s">
        <v>2519</v>
      </c>
      <c r="D606" s="11">
        <f t="shared" si="1"/>
        <v>2</v>
      </c>
      <c r="E606" s="11">
        <f>AVERAGEIF(IMDB_Movies!$A$2:$A$3790,'4.Director Analysis'!C606,IMDB_Movies!$I$2:$I$3790)</f>
        <v>5.25</v>
      </c>
      <c r="F606" s="11">
        <f t="shared" si="2"/>
        <v>0.125</v>
      </c>
    </row>
    <row r="607" ht="14.25" customHeight="1">
      <c r="A607" s="37" t="s">
        <v>1261</v>
      </c>
      <c r="C607" s="11" t="s">
        <v>2522</v>
      </c>
      <c r="D607" s="11">
        <f t="shared" si="1"/>
        <v>1</v>
      </c>
      <c r="E607" s="11">
        <f>AVERAGEIF(IMDB_Movies!$A$2:$A$3790,'4.Director Analysis'!C607,IMDB_Movies!$I$2:$I$3790)</f>
        <v>6.2</v>
      </c>
      <c r="F607" s="11">
        <f t="shared" si="2"/>
        <v>0.391</v>
      </c>
    </row>
    <row r="608" ht="14.25" customHeight="1">
      <c r="A608" s="36" t="s">
        <v>1233</v>
      </c>
      <c r="C608" s="11" t="s">
        <v>2537</v>
      </c>
      <c r="D608" s="11">
        <f t="shared" si="1"/>
        <v>8</v>
      </c>
      <c r="E608" s="11">
        <f>AVERAGEIF(IMDB_Movies!$A$2:$A$3790,'4.Director Analysis'!C608,IMDB_Movies!$I$2:$I$3790)</f>
        <v>6.9875</v>
      </c>
      <c r="F608" s="11">
        <f t="shared" si="2"/>
        <v>0.723</v>
      </c>
    </row>
    <row r="609" ht="14.25" customHeight="1">
      <c r="A609" s="37" t="s">
        <v>615</v>
      </c>
      <c r="C609" s="11" t="s">
        <v>2541</v>
      </c>
      <c r="D609" s="11">
        <f t="shared" si="1"/>
        <v>3</v>
      </c>
      <c r="E609" s="11">
        <f>AVERAGEIF(IMDB_Movies!$A$2:$A$3790,'4.Director Analysis'!C609,IMDB_Movies!$I$2:$I$3790)</f>
        <v>7.466666667</v>
      </c>
      <c r="F609" s="11">
        <f t="shared" si="2"/>
        <v>0.892</v>
      </c>
    </row>
    <row r="610" ht="14.25" customHeight="1">
      <c r="A610" s="36" t="s">
        <v>112</v>
      </c>
      <c r="C610" s="11" t="s">
        <v>2545</v>
      </c>
      <c r="D610" s="11">
        <f t="shared" si="1"/>
        <v>1</v>
      </c>
      <c r="E610" s="11">
        <f>AVERAGEIF(IMDB_Movies!$A$2:$A$3790,'4.Director Analysis'!C610,IMDB_Movies!$I$2:$I$3790)</f>
        <v>4.8</v>
      </c>
      <c r="F610" s="11">
        <f t="shared" si="2"/>
        <v>0.074</v>
      </c>
    </row>
    <row r="611" ht="14.25" customHeight="1">
      <c r="A611" s="37" t="s">
        <v>1065</v>
      </c>
      <c r="C611" s="11" t="s">
        <v>2549</v>
      </c>
      <c r="D611" s="11">
        <f t="shared" si="1"/>
        <v>1</v>
      </c>
      <c r="E611" s="11">
        <f>AVERAGEIF(IMDB_Movies!$A$2:$A$3790,'4.Director Analysis'!C611,IMDB_Movies!$I$2:$I$3790)</f>
        <v>6</v>
      </c>
      <c r="F611" s="11">
        <f t="shared" si="2"/>
        <v>0.312</v>
      </c>
    </row>
    <row r="612" ht="14.25" customHeight="1">
      <c r="A612" s="36" t="s">
        <v>898</v>
      </c>
      <c r="C612" s="11" t="s">
        <v>2555</v>
      </c>
      <c r="D612" s="11">
        <f t="shared" si="1"/>
        <v>4</v>
      </c>
      <c r="E612" s="11">
        <f>AVERAGEIF(IMDB_Movies!$A$2:$A$3790,'4.Director Analysis'!C612,IMDB_Movies!$I$2:$I$3790)</f>
        <v>5.5</v>
      </c>
      <c r="F612" s="11">
        <f t="shared" si="2"/>
        <v>0.178</v>
      </c>
    </row>
    <row r="613" ht="14.25" customHeight="1">
      <c r="A613" s="37" t="s">
        <v>1269</v>
      </c>
      <c r="C613" s="11" t="s">
        <v>2560</v>
      </c>
      <c r="D613" s="11">
        <f t="shared" si="1"/>
        <v>1</v>
      </c>
      <c r="E613" s="11">
        <f>AVERAGEIF(IMDB_Movies!$A$2:$A$3790,'4.Director Analysis'!C613,IMDB_Movies!$I$2:$I$3790)</f>
        <v>6.4</v>
      </c>
      <c r="F613" s="11">
        <f t="shared" si="2"/>
        <v>0.465</v>
      </c>
    </row>
    <row r="614" ht="14.25" customHeight="1">
      <c r="A614" s="36" t="s">
        <v>1271</v>
      </c>
      <c r="C614" s="11" t="s">
        <v>2566</v>
      </c>
      <c r="D614" s="11">
        <f t="shared" si="1"/>
        <v>2</v>
      </c>
      <c r="E614" s="11">
        <f>AVERAGEIF(IMDB_Movies!$A$2:$A$3790,'4.Director Analysis'!C614,IMDB_Movies!$I$2:$I$3790)</f>
        <v>5.9</v>
      </c>
      <c r="F614" s="11">
        <f t="shared" si="2"/>
        <v>0.272</v>
      </c>
    </row>
    <row r="615" ht="14.25" customHeight="1">
      <c r="A615" s="37" t="s">
        <v>203</v>
      </c>
      <c r="C615" s="11" t="s">
        <v>2570</v>
      </c>
      <c r="D615" s="11">
        <f t="shared" si="1"/>
        <v>1</v>
      </c>
      <c r="E615" s="11">
        <f>AVERAGEIF(IMDB_Movies!$A$2:$A$3790,'4.Director Analysis'!C615,IMDB_Movies!$I$2:$I$3790)</f>
        <v>5.2</v>
      </c>
      <c r="F615" s="11">
        <f t="shared" si="2"/>
        <v>0.114</v>
      </c>
    </row>
    <row r="616" ht="14.25" customHeight="1">
      <c r="A616" s="36" t="s">
        <v>1275</v>
      </c>
      <c r="C616" s="11" t="s">
        <v>2574</v>
      </c>
      <c r="D616" s="11">
        <f t="shared" si="1"/>
        <v>4</v>
      </c>
      <c r="E616" s="11">
        <f>AVERAGEIF(IMDB_Movies!$A$2:$A$3790,'4.Director Analysis'!C616,IMDB_Movies!$I$2:$I$3790)</f>
        <v>8.225</v>
      </c>
      <c r="F616" s="11">
        <f t="shared" si="2"/>
        <v>0.99</v>
      </c>
    </row>
    <row r="617" ht="14.25" customHeight="1">
      <c r="A617" s="37" t="s">
        <v>869</v>
      </c>
      <c r="C617" s="11" t="s">
        <v>2576</v>
      </c>
      <c r="D617" s="11">
        <f t="shared" si="1"/>
        <v>4</v>
      </c>
      <c r="E617" s="11">
        <f>AVERAGEIF(IMDB_Movies!$A$2:$A$3790,'4.Director Analysis'!C617,IMDB_Movies!$I$2:$I$3790)</f>
        <v>6.925</v>
      </c>
      <c r="F617" s="11">
        <f t="shared" si="2"/>
        <v>0.711</v>
      </c>
    </row>
    <row r="618" ht="14.25" customHeight="1">
      <c r="A618" s="36" t="s">
        <v>674</v>
      </c>
      <c r="C618" s="11" t="s">
        <v>2578</v>
      </c>
      <c r="D618" s="11">
        <f t="shared" si="1"/>
        <v>1</v>
      </c>
      <c r="E618" s="11">
        <f>AVERAGEIF(IMDB_Movies!$A$2:$A$3790,'4.Director Analysis'!C618,IMDB_Movies!$I$2:$I$3790)</f>
        <v>5.3</v>
      </c>
      <c r="F618" s="11">
        <f t="shared" si="2"/>
        <v>0.131</v>
      </c>
    </row>
    <row r="619" ht="14.25" customHeight="1">
      <c r="A619" s="37" t="s">
        <v>1280</v>
      </c>
      <c r="C619" s="11" t="s">
        <v>2580</v>
      </c>
      <c r="D619" s="11">
        <f t="shared" si="1"/>
        <v>2</v>
      </c>
      <c r="E619" s="11">
        <f>AVERAGEIF(IMDB_Movies!$A$2:$A$3790,'4.Director Analysis'!C619,IMDB_Movies!$I$2:$I$3790)</f>
        <v>6.4</v>
      </c>
      <c r="F619" s="11">
        <f t="shared" si="2"/>
        <v>0.465</v>
      </c>
    </row>
    <row r="620" ht="14.25" customHeight="1">
      <c r="A620" s="36" t="s">
        <v>203</v>
      </c>
      <c r="C620" s="11" t="s">
        <v>2587</v>
      </c>
      <c r="D620" s="11">
        <f t="shared" si="1"/>
        <v>1</v>
      </c>
      <c r="E620" s="11">
        <f>AVERAGEIF(IMDB_Movies!$A$2:$A$3790,'4.Director Analysis'!C620,IMDB_Movies!$I$2:$I$3790)</f>
        <v>6.3</v>
      </c>
      <c r="F620" s="11">
        <f t="shared" si="2"/>
        <v>0.423</v>
      </c>
    </row>
    <row r="621" ht="14.25" customHeight="1">
      <c r="A621" s="37" t="s">
        <v>219</v>
      </c>
      <c r="C621" s="11" t="s">
        <v>2589</v>
      </c>
      <c r="D621" s="11">
        <f t="shared" si="1"/>
        <v>1</v>
      </c>
      <c r="E621" s="11">
        <f>AVERAGEIF(IMDB_Movies!$A$2:$A$3790,'4.Director Analysis'!C621,IMDB_Movies!$I$2:$I$3790)</f>
        <v>4.9</v>
      </c>
      <c r="F621" s="11">
        <f t="shared" si="2"/>
        <v>0.083</v>
      </c>
    </row>
    <row r="622" ht="14.25" customHeight="1">
      <c r="A622" s="36" t="s">
        <v>352</v>
      </c>
      <c r="C622" s="11" t="s">
        <v>2591</v>
      </c>
      <c r="D622" s="11">
        <f t="shared" si="1"/>
        <v>1</v>
      </c>
      <c r="E622" s="11">
        <f>AVERAGEIF(IMDB_Movies!$A$2:$A$3790,'4.Director Analysis'!C622,IMDB_Movies!$I$2:$I$3790)</f>
        <v>6.5</v>
      </c>
      <c r="F622" s="11">
        <f t="shared" si="2"/>
        <v>0.505</v>
      </c>
    </row>
    <row r="623" ht="14.25" customHeight="1">
      <c r="A623" s="37" t="s">
        <v>1287</v>
      </c>
      <c r="C623" s="11" t="s">
        <v>2596</v>
      </c>
      <c r="D623" s="11">
        <f t="shared" si="1"/>
        <v>1</v>
      </c>
      <c r="E623" s="11">
        <f>AVERAGEIF(IMDB_Movies!$A$2:$A$3790,'4.Director Analysis'!C623,IMDB_Movies!$I$2:$I$3790)</f>
        <v>5.3</v>
      </c>
      <c r="F623" s="11">
        <f t="shared" si="2"/>
        <v>0.131</v>
      </c>
    </row>
    <row r="624" ht="14.25" customHeight="1">
      <c r="A624" s="36" t="s">
        <v>1289</v>
      </c>
      <c r="C624" s="11" t="s">
        <v>2599</v>
      </c>
      <c r="D624" s="11">
        <f t="shared" si="1"/>
        <v>1</v>
      </c>
      <c r="E624" s="11">
        <f>AVERAGEIF(IMDB_Movies!$A$2:$A$3790,'4.Director Analysis'!C624,IMDB_Movies!$I$2:$I$3790)</f>
        <v>6.5</v>
      </c>
      <c r="F624" s="11">
        <f t="shared" si="2"/>
        <v>0.505</v>
      </c>
    </row>
    <row r="625" ht="14.25" customHeight="1">
      <c r="A625" s="37" t="s">
        <v>1291</v>
      </c>
      <c r="C625" s="11" t="s">
        <v>2601</v>
      </c>
      <c r="D625" s="11">
        <f t="shared" si="1"/>
        <v>2</v>
      </c>
      <c r="E625" s="11">
        <f>AVERAGEIF(IMDB_Movies!$A$2:$A$3790,'4.Director Analysis'!C625,IMDB_Movies!$I$2:$I$3790)</f>
        <v>5.7</v>
      </c>
      <c r="F625" s="11">
        <f t="shared" si="2"/>
        <v>0.23</v>
      </c>
    </row>
    <row r="626" ht="14.25" customHeight="1">
      <c r="A626" s="36" t="s">
        <v>652</v>
      </c>
      <c r="C626" s="11" t="s">
        <v>2603</v>
      </c>
      <c r="D626" s="11">
        <f t="shared" si="1"/>
        <v>3</v>
      </c>
      <c r="E626" s="11">
        <f>AVERAGEIF(IMDB_Movies!$A$2:$A$3790,'4.Director Analysis'!C626,IMDB_Movies!$I$2:$I$3790)</f>
        <v>7.033333333</v>
      </c>
      <c r="F626" s="11">
        <f t="shared" si="2"/>
        <v>0.763</v>
      </c>
    </row>
    <row r="627" ht="14.25" customHeight="1">
      <c r="A627" s="37" t="s">
        <v>178</v>
      </c>
      <c r="C627" s="11" t="s">
        <v>2606</v>
      </c>
      <c r="D627" s="11">
        <f t="shared" si="1"/>
        <v>1</v>
      </c>
      <c r="E627" s="11">
        <f>AVERAGEIF(IMDB_Movies!$A$2:$A$3790,'4.Director Analysis'!C627,IMDB_Movies!$I$2:$I$3790)</f>
        <v>8.4</v>
      </c>
      <c r="F627" s="11">
        <f t="shared" si="2"/>
        <v>0.993</v>
      </c>
    </row>
    <row r="628" ht="14.25" customHeight="1">
      <c r="A628" s="36" t="s">
        <v>923</v>
      </c>
      <c r="C628" s="11" t="s">
        <v>2608</v>
      </c>
      <c r="D628" s="11">
        <f t="shared" si="1"/>
        <v>2</v>
      </c>
      <c r="E628" s="11">
        <f>AVERAGEIF(IMDB_Movies!$A$2:$A$3790,'4.Director Analysis'!C628,IMDB_Movies!$I$2:$I$3790)</f>
        <v>6.6</v>
      </c>
      <c r="F628" s="11">
        <f t="shared" si="2"/>
        <v>0.554</v>
      </c>
    </row>
    <row r="629" ht="14.25" customHeight="1">
      <c r="A629" s="37" t="s">
        <v>1297</v>
      </c>
      <c r="C629" s="11" t="s">
        <v>2617</v>
      </c>
      <c r="D629" s="11">
        <f t="shared" si="1"/>
        <v>2</v>
      </c>
      <c r="E629" s="11">
        <f>AVERAGEIF(IMDB_Movies!$A$2:$A$3790,'4.Director Analysis'!C629,IMDB_Movies!$I$2:$I$3790)</f>
        <v>6.3</v>
      </c>
      <c r="F629" s="11">
        <f t="shared" si="2"/>
        <v>0.45</v>
      </c>
    </row>
    <row r="630" ht="14.25" customHeight="1">
      <c r="A630" s="36" t="s">
        <v>1300</v>
      </c>
      <c r="C630" s="11" t="s">
        <v>2622</v>
      </c>
      <c r="D630" s="11">
        <f t="shared" si="1"/>
        <v>1</v>
      </c>
      <c r="E630" s="11">
        <f>AVERAGEIF(IMDB_Movies!$A$2:$A$3790,'4.Director Analysis'!C630,IMDB_Movies!$I$2:$I$3790)</f>
        <v>6.2</v>
      </c>
      <c r="F630" s="11">
        <f t="shared" si="2"/>
        <v>0.391</v>
      </c>
    </row>
    <row r="631" ht="14.25" customHeight="1">
      <c r="A631" s="37" t="s">
        <v>771</v>
      </c>
      <c r="C631" s="11" t="s">
        <v>2625</v>
      </c>
      <c r="D631" s="11">
        <f t="shared" si="1"/>
        <v>2</v>
      </c>
      <c r="E631" s="11">
        <f>AVERAGEIF(IMDB_Movies!$A$2:$A$3790,'4.Director Analysis'!C631,IMDB_Movies!$I$2:$I$3790)</f>
        <v>5.5</v>
      </c>
      <c r="F631" s="11">
        <f t="shared" si="2"/>
        <v>0.178</v>
      </c>
    </row>
    <row r="632" ht="14.25" customHeight="1">
      <c r="A632" s="36" t="s">
        <v>518</v>
      </c>
      <c r="C632" s="11" t="s">
        <v>2627</v>
      </c>
      <c r="D632" s="11">
        <f t="shared" si="1"/>
        <v>1</v>
      </c>
      <c r="E632" s="11">
        <f>AVERAGEIF(IMDB_Movies!$A$2:$A$3790,'4.Director Analysis'!C632,IMDB_Movies!$I$2:$I$3790)</f>
        <v>5.6</v>
      </c>
      <c r="F632" s="11">
        <f t="shared" si="2"/>
        <v>0.198</v>
      </c>
    </row>
    <row r="633" ht="14.25" customHeight="1">
      <c r="A633" s="37" t="s">
        <v>305</v>
      </c>
      <c r="C633" s="11" t="s">
        <v>2635</v>
      </c>
      <c r="D633" s="11">
        <f t="shared" si="1"/>
        <v>1</v>
      </c>
      <c r="E633" s="11">
        <f>AVERAGEIF(IMDB_Movies!$A$2:$A$3790,'4.Director Analysis'!C633,IMDB_Movies!$I$2:$I$3790)</f>
        <v>6.9</v>
      </c>
      <c r="F633" s="11">
        <f t="shared" si="2"/>
        <v>0.682</v>
      </c>
    </row>
    <row r="634" ht="14.25" customHeight="1">
      <c r="A634" s="36" t="s">
        <v>323</v>
      </c>
      <c r="C634" s="11" t="s">
        <v>2644</v>
      </c>
      <c r="D634" s="11">
        <f t="shared" si="1"/>
        <v>1</v>
      </c>
      <c r="E634" s="11">
        <f>AVERAGEIF(IMDB_Movies!$A$2:$A$3790,'4.Director Analysis'!C634,IMDB_Movies!$I$2:$I$3790)</f>
        <v>6.3</v>
      </c>
      <c r="F634" s="11">
        <f t="shared" si="2"/>
        <v>0.423</v>
      </c>
    </row>
    <row r="635" ht="14.25" customHeight="1">
      <c r="A635" s="37" t="s">
        <v>197</v>
      </c>
      <c r="C635" s="11" t="s">
        <v>2646</v>
      </c>
      <c r="D635" s="11">
        <f t="shared" si="1"/>
        <v>2</v>
      </c>
      <c r="E635" s="11">
        <f>AVERAGEIF(IMDB_Movies!$A$2:$A$3790,'4.Director Analysis'!C635,IMDB_Movies!$I$2:$I$3790)</f>
        <v>3.6</v>
      </c>
      <c r="F635" s="11">
        <f t="shared" si="2"/>
        <v>0.021</v>
      </c>
    </row>
    <row r="636" ht="14.25" customHeight="1">
      <c r="A636" s="36" t="s">
        <v>1307</v>
      </c>
      <c r="C636" s="11" t="s">
        <v>2650</v>
      </c>
      <c r="D636" s="11">
        <f t="shared" si="1"/>
        <v>1</v>
      </c>
      <c r="E636" s="11">
        <f>AVERAGEIF(IMDB_Movies!$A$2:$A$3790,'4.Director Analysis'!C636,IMDB_Movies!$I$2:$I$3790)</f>
        <v>5.9</v>
      </c>
      <c r="F636" s="11">
        <f t="shared" si="2"/>
        <v>0.272</v>
      </c>
    </row>
    <row r="637" ht="14.25" customHeight="1">
      <c r="A637" s="37" t="s">
        <v>1309</v>
      </c>
      <c r="C637" s="11" t="s">
        <v>2654</v>
      </c>
      <c r="D637" s="11">
        <f t="shared" si="1"/>
        <v>2</v>
      </c>
      <c r="E637" s="11">
        <f>AVERAGEIF(IMDB_Movies!$A$2:$A$3790,'4.Director Analysis'!C637,IMDB_Movies!$I$2:$I$3790)</f>
        <v>7.25</v>
      </c>
      <c r="F637" s="11">
        <f t="shared" si="2"/>
        <v>0.844</v>
      </c>
    </row>
    <row r="638" ht="14.25" customHeight="1">
      <c r="A638" s="36" t="s">
        <v>1311</v>
      </c>
      <c r="C638" s="11" t="s">
        <v>2658</v>
      </c>
      <c r="D638" s="11">
        <f t="shared" si="1"/>
        <v>1</v>
      </c>
      <c r="E638" s="11">
        <f>AVERAGEIF(IMDB_Movies!$A$2:$A$3790,'4.Director Analysis'!C638,IMDB_Movies!$I$2:$I$3790)</f>
        <v>6.3</v>
      </c>
      <c r="F638" s="11">
        <f t="shared" si="2"/>
        <v>0.423</v>
      </c>
    </row>
    <row r="639" ht="14.25" customHeight="1">
      <c r="A639" s="37" t="s">
        <v>1314</v>
      </c>
      <c r="C639" s="11" t="s">
        <v>2661</v>
      </c>
      <c r="D639" s="11">
        <f t="shared" si="1"/>
        <v>2</v>
      </c>
      <c r="E639" s="11">
        <f>AVERAGEIF(IMDB_Movies!$A$2:$A$3790,'4.Director Analysis'!C639,IMDB_Movies!$I$2:$I$3790)</f>
        <v>6.6</v>
      </c>
      <c r="F639" s="11">
        <f t="shared" si="2"/>
        <v>0.554</v>
      </c>
    </row>
    <row r="640" ht="14.25" customHeight="1">
      <c r="A640" s="36" t="s">
        <v>182</v>
      </c>
      <c r="C640" s="11" t="s">
        <v>2666</v>
      </c>
      <c r="D640" s="11">
        <f t="shared" si="1"/>
        <v>3</v>
      </c>
      <c r="E640" s="11">
        <f>AVERAGEIF(IMDB_Movies!$A$2:$A$3790,'4.Director Analysis'!C640,IMDB_Movies!$I$2:$I$3790)</f>
        <v>6.766666667</v>
      </c>
      <c r="F640" s="11">
        <f t="shared" si="2"/>
        <v>0.633</v>
      </c>
    </row>
    <row r="641" ht="14.25" customHeight="1">
      <c r="A641" s="37" t="s">
        <v>1317</v>
      </c>
      <c r="C641" s="11" t="s">
        <v>2676</v>
      </c>
      <c r="D641" s="11">
        <f t="shared" si="1"/>
        <v>1</v>
      </c>
      <c r="E641" s="11">
        <f>AVERAGEIF(IMDB_Movies!$A$2:$A$3790,'4.Director Analysis'!C641,IMDB_Movies!$I$2:$I$3790)</f>
        <v>6.1</v>
      </c>
      <c r="F641" s="11">
        <f t="shared" si="2"/>
        <v>0.351</v>
      </c>
    </row>
    <row r="642" ht="14.25" customHeight="1">
      <c r="A642" s="36" t="s">
        <v>1084</v>
      </c>
      <c r="C642" s="11" t="s">
        <v>2682</v>
      </c>
      <c r="D642" s="11">
        <f t="shared" si="1"/>
        <v>2</v>
      </c>
      <c r="E642" s="11">
        <f>AVERAGEIF(IMDB_Movies!$A$2:$A$3790,'4.Director Analysis'!C642,IMDB_Movies!$I$2:$I$3790)</f>
        <v>5.65</v>
      </c>
      <c r="F642" s="11">
        <f t="shared" si="2"/>
        <v>0.224</v>
      </c>
    </row>
    <row r="643" ht="14.25" customHeight="1">
      <c r="A643" s="37" t="s">
        <v>857</v>
      </c>
      <c r="C643" s="11" t="s">
        <v>2686</v>
      </c>
      <c r="D643" s="11">
        <f t="shared" si="1"/>
        <v>1</v>
      </c>
      <c r="E643" s="11">
        <f>AVERAGEIF(IMDB_Movies!$A$2:$A$3790,'4.Director Analysis'!C643,IMDB_Movies!$I$2:$I$3790)</f>
        <v>6.8</v>
      </c>
      <c r="F643" s="11">
        <f t="shared" si="2"/>
        <v>0.639</v>
      </c>
    </row>
    <row r="644" ht="14.25" customHeight="1">
      <c r="A644" s="36" t="s">
        <v>857</v>
      </c>
      <c r="C644" s="11" t="s">
        <v>2688</v>
      </c>
      <c r="D644" s="11">
        <f t="shared" si="1"/>
        <v>2</v>
      </c>
      <c r="E644" s="11">
        <f>AVERAGEIF(IMDB_Movies!$A$2:$A$3790,'4.Director Analysis'!C644,IMDB_Movies!$I$2:$I$3790)</f>
        <v>6.3</v>
      </c>
      <c r="F644" s="11">
        <f t="shared" si="2"/>
        <v>0.423</v>
      </c>
    </row>
    <row r="645" ht="14.25" customHeight="1">
      <c r="A645" s="37" t="s">
        <v>771</v>
      </c>
      <c r="C645" s="11" t="s">
        <v>2700</v>
      </c>
      <c r="D645" s="11">
        <f t="shared" si="1"/>
        <v>1</v>
      </c>
      <c r="E645" s="11">
        <f>AVERAGEIF(IMDB_Movies!$A$2:$A$3790,'4.Director Analysis'!C645,IMDB_Movies!$I$2:$I$3790)</f>
        <v>7</v>
      </c>
      <c r="F645" s="11">
        <f t="shared" si="2"/>
        <v>0.724</v>
      </c>
    </row>
    <row r="646" ht="14.25" customHeight="1">
      <c r="A646" s="36" t="s">
        <v>1324</v>
      </c>
      <c r="C646" s="11" t="s">
        <v>2709</v>
      </c>
      <c r="D646" s="11">
        <f t="shared" si="1"/>
        <v>1</v>
      </c>
      <c r="E646" s="11">
        <f>AVERAGEIF(IMDB_Movies!$A$2:$A$3790,'4.Director Analysis'!C646,IMDB_Movies!$I$2:$I$3790)</f>
        <v>6.1</v>
      </c>
      <c r="F646" s="11">
        <f t="shared" si="2"/>
        <v>0.351</v>
      </c>
    </row>
    <row r="647" ht="14.25" customHeight="1">
      <c r="A647" s="37" t="s">
        <v>232</v>
      </c>
      <c r="C647" s="11" t="s">
        <v>2713</v>
      </c>
      <c r="D647" s="11">
        <f t="shared" si="1"/>
        <v>5</v>
      </c>
      <c r="E647" s="11">
        <f>AVERAGEIF(IMDB_Movies!$A$2:$A$3790,'4.Director Analysis'!C647,IMDB_Movies!$I$2:$I$3790)</f>
        <v>7.14</v>
      </c>
      <c r="F647" s="11">
        <f t="shared" si="2"/>
        <v>0.804</v>
      </c>
    </row>
    <row r="648" ht="14.25" customHeight="1">
      <c r="A648" s="36" t="s">
        <v>297</v>
      </c>
      <c r="C648" s="11" t="s">
        <v>2715</v>
      </c>
      <c r="D648" s="11">
        <f t="shared" si="1"/>
        <v>5</v>
      </c>
      <c r="E648" s="11">
        <f>AVERAGEIF(IMDB_Movies!$A$2:$A$3790,'4.Director Analysis'!C648,IMDB_Movies!$I$2:$I$3790)</f>
        <v>7.42</v>
      </c>
      <c r="F648" s="11">
        <f t="shared" si="2"/>
        <v>0.886</v>
      </c>
    </row>
    <row r="649" ht="14.25" customHeight="1">
      <c r="A649" s="37" t="s">
        <v>182</v>
      </c>
      <c r="C649" s="11" t="s">
        <v>2717</v>
      </c>
      <c r="D649" s="11">
        <f t="shared" si="1"/>
        <v>3</v>
      </c>
      <c r="E649" s="11">
        <f>AVERAGEIF(IMDB_Movies!$A$2:$A$3790,'4.Director Analysis'!C649,IMDB_Movies!$I$2:$I$3790)</f>
        <v>7.2</v>
      </c>
      <c r="F649" s="11">
        <f t="shared" si="2"/>
        <v>0.812</v>
      </c>
    </row>
    <row r="650" ht="14.25" customHeight="1">
      <c r="A650" s="36" t="s">
        <v>1330</v>
      </c>
      <c r="C650" s="11" t="s">
        <v>2720</v>
      </c>
      <c r="D650" s="11">
        <f t="shared" si="1"/>
        <v>2</v>
      </c>
      <c r="E650" s="11">
        <f>AVERAGEIF(IMDB_Movies!$A$2:$A$3790,'4.Director Analysis'!C650,IMDB_Movies!$I$2:$I$3790)</f>
        <v>7.15</v>
      </c>
      <c r="F650" s="11">
        <f t="shared" si="2"/>
        <v>0.805</v>
      </c>
    </row>
    <row r="651" ht="14.25" customHeight="1">
      <c r="A651" s="37" t="s">
        <v>1291</v>
      </c>
      <c r="C651" s="11" t="s">
        <v>2723</v>
      </c>
      <c r="D651" s="11">
        <f t="shared" si="1"/>
        <v>2</v>
      </c>
      <c r="E651" s="11">
        <f>AVERAGEIF(IMDB_Movies!$A$2:$A$3790,'4.Director Analysis'!C651,IMDB_Movies!$I$2:$I$3790)</f>
        <v>6.9</v>
      </c>
      <c r="F651" s="11">
        <f t="shared" si="2"/>
        <v>0.682</v>
      </c>
    </row>
    <row r="652" ht="14.25" customHeight="1">
      <c r="A652" s="36" t="s">
        <v>1333</v>
      </c>
      <c r="C652" s="11" t="s">
        <v>2728</v>
      </c>
      <c r="D652" s="11">
        <f t="shared" si="1"/>
        <v>1</v>
      </c>
      <c r="E652" s="11">
        <f>AVERAGEIF(IMDB_Movies!$A$2:$A$3790,'4.Director Analysis'!C652,IMDB_Movies!$I$2:$I$3790)</f>
        <v>6</v>
      </c>
      <c r="F652" s="11">
        <f t="shared" si="2"/>
        <v>0.312</v>
      </c>
    </row>
    <row r="653" ht="14.25" customHeight="1">
      <c r="A653" s="37" t="s">
        <v>1336</v>
      </c>
      <c r="C653" s="11" t="s">
        <v>2730</v>
      </c>
      <c r="D653" s="11">
        <f t="shared" si="1"/>
        <v>1</v>
      </c>
      <c r="E653" s="11">
        <f>AVERAGEIF(IMDB_Movies!$A$2:$A$3790,'4.Director Analysis'!C653,IMDB_Movies!$I$2:$I$3790)</f>
        <v>5.9</v>
      </c>
      <c r="F653" s="11">
        <f t="shared" si="2"/>
        <v>0.272</v>
      </c>
    </row>
    <row r="654" ht="14.25" customHeight="1">
      <c r="A654" s="36" t="s">
        <v>1269</v>
      </c>
      <c r="C654" s="11" t="s">
        <v>2732</v>
      </c>
      <c r="D654" s="11">
        <f t="shared" si="1"/>
        <v>4</v>
      </c>
      <c r="E654" s="11">
        <f>AVERAGEIF(IMDB_Movies!$A$2:$A$3790,'4.Director Analysis'!C654,IMDB_Movies!$I$2:$I$3790)</f>
        <v>6.075</v>
      </c>
      <c r="F654" s="11">
        <f t="shared" si="2"/>
        <v>0.347</v>
      </c>
    </row>
    <row r="655" ht="14.25" customHeight="1">
      <c r="A655" s="37" t="s">
        <v>1339</v>
      </c>
      <c r="C655" s="11" t="s">
        <v>2736</v>
      </c>
      <c r="D655" s="11">
        <f t="shared" si="1"/>
        <v>19</v>
      </c>
      <c r="E655" s="11">
        <f>AVERAGEIF(IMDB_Movies!$A$2:$A$3790,'4.Director Analysis'!C655,IMDB_Movies!$I$2:$I$3790)</f>
        <v>7</v>
      </c>
      <c r="F655" s="11">
        <f t="shared" si="2"/>
        <v>0.723</v>
      </c>
    </row>
    <row r="656" ht="14.25" customHeight="1">
      <c r="A656" s="36" t="s">
        <v>819</v>
      </c>
      <c r="C656" s="11" t="s">
        <v>2738</v>
      </c>
      <c r="D656" s="11">
        <f t="shared" si="1"/>
        <v>1</v>
      </c>
      <c r="E656" s="11">
        <f>AVERAGEIF(IMDB_Movies!$A$2:$A$3790,'4.Director Analysis'!C656,IMDB_Movies!$I$2:$I$3790)</f>
        <v>5.8</v>
      </c>
      <c r="F656" s="11">
        <f t="shared" si="2"/>
        <v>0.252</v>
      </c>
    </row>
    <row r="657" ht="14.25" customHeight="1">
      <c r="A657" s="37" t="s">
        <v>1343</v>
      </c>
      <c r="C657" s="11" t="s">
        <v>2740</v>
      </c>
      <c r="D657" s="11">
        <f t="shared" si="1"/>
        <v>1</v>
      </c>
      <c r="E657" s="11">
        <f>AVERAGEIF(IMDB_Movies!$A$2:$A$3790,'4.Director Analysis'!C657,IMDB_Movies!$I$2:$I$3790)</f>
        <v>7.6</v>
      </c>
      <c r="F657" s="11">
        <f t="shared" si="2"/>
        <v>0.916</v>
      </c>
    </row>
    <row r="658" ht="14.25" customHeight="1">
      <c r="A658" s="36" t="s">
        <v>689</v>
      </c>
      <c r="C658" s="11" t="s">
        <v>2743</v>
      </c>
      <c r="D658" s="11">
        <f t="shared" si="1"/>
        <v>1</v>
      </c>
      <c r="E658" s="11">
        <f>AVERAGEIF(IMDB_Movies!$A$2:$A$3790,'4.Director Analysis'!C658,IMDB_Movies!$I$2:$I$3790)</f>
        <v>5.4</v>
      </c>
      <c r="F658" s="11">
        <f t="shared" si="2"/>
        <v>0.156</v>
      </c>
    </row>
    <row r="659" ht="14.25" customHeight="1">
      <c r="A659" s="37" t="s">
        <v>736</v>
      </c>
      <c r="C659" s="11" t="s">
        <v>2749</v>
      </c>
      <c r="D659" s="11">
        <f t="shared" si="1"/>
        <v>1</v>
      </c>
      <c r="E659" s="11">
        <f>AVERAGEIF(IMDB_Movies!$A$2:$A$3790,'4.Director Analysis'!C659,IMDB_Movies!$I$2:$I$3790)</f>
        <v>7.5</v>
      </c>
      <c r="F659" s="11">
        <f t="shared" si="2"/>
        <v>0.893</v>
      </c>
    </row>
    <row r="660" ht="14.25" customHeight="1">
      <c r="A660" s="36" t="s">
        <v>383</v>
      </c>
      <c r="C660" s="11" t="s">
        <v>2761</v>
      </c>
      <c r="D660" s="11">
        <f t="shared" si="1"/>
        <v>1</v>
      </c>
      <c r="E660" s="11">
        <f>AVERAGEIF(IMDB_Movies!$A$2:$A$3790,'4.Director Analysis'!C660,IMDB_Movies!$I$2:$I$3790)</f>
        <v>7.2</v>
      </c>
      <c r="F660" s="11">
        <f t="shared" si="2"/>
        <v>0.812</v>
      </c>
    </row>
    <row r="661" ht="14.25" customHeight="1">
      <c r="A661" s="37" t="s">
        <v>203</v>
      </c>
      <c r="C661" s="11" t="s">
        <v>2763</v>
      </c>
      <c r="D661" s="11">
        <f t="shared" si="1"/>
        <v>1</v>
      </c>
      <c r="E661" s="11">
        <f>AVERAGEIF(IMDB_Movies!$A$2:$A$3790,'4.Director Analysis'!C661,IMDB_Movies!$I$2:$I$3790)</f>
        <v>7.6</v>
      </c>
      <c r="F661" s="11">
        <f t="shared" si="2"/>
        <v>0.916</v>
      </c>
    </row>
    <row r="662" ht="14.25" customHeight="1">
      <c r="A662" s="36" t="s">
        <v>1280</v>
      </c>
      <c r="C662" s="11" t="s">
        <v>2769</v>
      </c>
      <c r="D662" s="11">
        <f t="shared" si="1"/>
        <v>1</v>
      </c>
      <c r="E662" s="11">
        <f>AVERAGEIF(IMDB_Movies!$A$2:$A$3790,'4.Director Analysis'!C662,IMDB_Movies!$I$2:$I$3790)</f>
        <v>7</v>
      </c>
      <c r="F662" s="11">
        <f t="shared" si="2"/>
        <v>0.724</v>
      </c>
    </row>
    <row r="663" ht="14.25" customHeight="1">
      <c r="A663" s="37" t="s">
        <v>471</v>
      </c>
      <c r="C663" s="11" t="s">
        <v>2771</v>
      </c>
      <c r="D663" s="11">
        <f t="shared" si="1"/>
        <v>4</v>
      </c>
      <c r="E663" s="11">
        <f>AVERAGEIF(IMDB_Movies!$A$2:$A$3790,'4.Director Analysis'!C663,IMDB_Movies!$I$2:$I$3790)</f>
        <v>2.6</v>
      </c>
      <c r="F663" s="11">
        <f t="shared" si="2"/>
        <v>0.002</v>
      </c>
    </row>
    <row r="664" ht="14.25" customHeight="1">
      <c r="A664" s="36" t="s">
        <v>1354</v>
      </c>
      <c r="C664" s="11" t="s">
        <v>2774</v>
      </c>
      <c r="D664" s="11">
        <f t="shared" si="1"/>
        <v>1</v>
      </c>
      <c r="E664" s="11">
        <f>AVERAGEIF(IMDB_Movies!$A$2:$A$3790,'4.Director Analysis'!C664,IMDB_Movies!$I$2:$I$3790)</f>
        <v>6.6</v>
      </c>
      <c r="F664" s="11">
        <f t="shared" si="2"/>
        <v>0.554</v>
      </c>
    </row>
    <row r="665" ht="14.25" customHeight="1">
      <c r="A665" s="37" t="s">
        <v>1356</v>
      </c>
      <c r="C665" s="11" t="s">
        <v>2779</v>
      </c>
      <c r="D665" s="11">
        <f t="shared" si="1"/>
        <v>2</v>
      </c>
      <c r="E665" s="11">
        <f>AVERAGEIF(IMDB_Movies!$A$2:$A$3790,'4.Director Analysis'!C665,IMDB_Movies!$I$2:$I$3790)</f>
        <v>4.55</v>
      </c>
      <c r="F665" s="11">
        <f t="shared" si="2"/>
        <v>0.059</v>
      </c>
    </row>
    <row r="666" ht="14.25" customHeight="1">
      <c r="A666" s="36" t="s">
        <v>287</v>
      </c>
      <c r="C666" s="11" t="s">
        <v>2781</v>
      </c>
      <c r="D666" s="11">
        <f t="shared" si="1"/>
        <v>2</v>
      </c>
      <c r="E666" s="11">
        <f>AVERAGEIF(IMDB_Movies!$A$2:$A$3790,'4.Director Analysis'!C666,IMDB_Movies!$I$2:$I$3790)</f>
        <v>6.5</v>
      </c>
      <c r="F666" s="11">
        <f t="shared" si="2"/>
        <v>0.505</v>
      </c>
    </row>
    <row r="667" ht="14.25" customHeight="1">
      <c r="A667" s="37" t="s">
        <v>1360</v>
      </c>
      <c r="C667" s="11" t="s">
        <v>2783</v>
      </c>
      <c r="D667" s="11">
        <f t="shared" si="1"/>
        <v>3</v>
      </c>
      <c r="E667" s="11">
        <f>AVERAGEIF(IMDB_Movies!$A$2:$A$3790,'4.Director Analysis'!C667,IMDB_Movies!$I$2:$I$3790)</f>
        <v>6.666666667</v>
      </c>
      <c r="F667" s="11">
        <f t="shared" si="2"/>
        <v>0.593</v>
      </c>
    </row>
    <row r="668" ht="14.25" customHeight="1">
      <c r="A668" s="36" t="s">
        <v>1362</v>
      </c>
      <c r="C668" s="11" t="s">
        <v>2785</v>
      </c>
      <c r="D668" s="11">
        <f t="shared" si="1"/>
        <v>1</v>
      </c>
      <c r="E668" s="11">
        <f>AVERAGEIF(IMDB_Movies!$A$2:$A$3790,'4.Director Analysis'!C668,IMDB_Movies!$I$2:$I$3790)</f>
        <v>6.7</v>
      </c>
      <c r="F668" s="11">
        <f t="shared" si="2"/>
        <v>0.601</v>
      </c>
    </row>
    <row r="669" ht="14.25" customHeight="1">
      <c r="A669" s="37" t="s">
        <v>1365</v>
      </c>
      <c r="C669" s="11" t="s">
        <v>2787</v>
      </c>
      <c r="D669" s="11">
        <f t="shared" si="1"/>
        <v>1</v>
      </c>
      <c r="E669" s="11">
        <f>AVERAGEIF(IMDB_Movies!$A$2:$A$3790,'4.Director Analysis'!C669,IMDB_Movies!$I$2:$I$3790)</f>
        <v>6.9</v>
      </c>
      <c r="F669" s="11">
        <f t="shared" si="2"/>
        <v>0.682</v>
      </c>
    </row>
    <row r="670" ht="14.25" customHeight="1">
      <c r="A670" s="36" t="s">
        <v>658</v>
      </c>
      <c r="C670" s="11" t="s">
        <v>2791</v>
      </c>
      <c r="D670" s="11">
        <f t="shared" si="1"/>
        <v>1</v>
      </c>
      <c r="E670" s="11">
        <f>AVERAGEIF(IMDB_Movies!$A$2:$A$3790,'4.Director Analysis'!C670,IMDB_Movies!$I$2:$I$3790)</f>
        <v>7.1</v>
      </c>
      <c r="F670" s="11">
        <f t="shared" si="2"/>
        <v>0.772</v>
      </c>
    </row>
    <row r="671" ht="14.25" customHeight="1">
      <c r="A671" s="37" t="s">
        <v>1369</v>
      </c>
      <c r="C671" s="11" t="s">
        <v>2795</v>
      </c>
      <c r="D671" s="11">
        <f t="shared" si="1"/>
        <v>1</v>
      </c>
      <c r="E671" s="11">
        <f>AVERAGEIF(IMDB_Movies!$A$2:$A$3790,'4.Director Analysis'!C671,IMDB_Movies!$I$2:$I$3790)</f>
        <v>7.3</v>
      </c>
      <c r="F671" s="11">
        <f t="shared" si="2"/>
        <v>0.85</v>
      </c>
    </row>
    <row r="672" ht="14.25" customHeight="1">
      <c r="A672" s="36" t="s">
        <v>1372</v>
      </c>
      <c r="C672" s="11" t="s">
        <v>2797</v>
      </c>
      <c r="D672" s="11">
        <f t="shared" si="1"/>
        <v>1</v>
      </c>
      <c r="E672" s="11">
        <f>AVERAGEIF(IMDB_Movies!$A$2:$A$3790,'4.Director Analysis'!C672,IMDB_Movies!$I$2:$I$3790)</f>
        <v>3.4</v>
      </c>
      <c r="F672" s="11">
        <f t="shared" si="2"/>
        <v>0.016</v>
      </c>
    </row>
    <row r="673" ht="14.25" customHeight="1">
      <c r="A673" s="37" t="s">
        <v>64</v>
      </c>
      <c r="C673" s="11" t="s">
        <v>2800</v>
      </c>
      <c r="D673" s="11">
        <f t="shared" si="1"/>
        <v>2</v>
      </c>
      <c r="E673" s="11">
        <f>AVERAGEIF(IMDB_Movies!$A$2:$A$3790,'4.Director Analysis'!C673,IMDB_Movies!$I$2:$I$3790)</f>
        <v>7.5</v>
      </c>
      <c r="F673" s="11">
        <f t="shared" si="2"/>
        <v>0.893</v>
      </c>
    </row>
    <row r="674" ht="14.25" customHeight="1">
      <c r="A674" s="36" t="s">
        <v>736</v>
      </c>
      <c r="C674" s="11" t="s">
        <v>2803</v>
      </c>
      <c r="D674" s="11">
        <f t="shared" si="1"/>
        <v>2</v>
      </c>
      <c r="E674" s="11">
        <f>AVERAGEIF(IMDB_Movies!$A$2:$A$3790,'4.Director Analysis'!C674,IMDB_Movies!$I$2:$I$3790)</f>
        <v>5.45</v>
      </c>
      <c r="F674" s="11">
        <f t="shared" si="2"/>
        <v>0.173</v>
      </c>
    </row>
    <row r="675" ht="14.25" customHeight="1">
      <c r="A675" s="37" t="s">
        <v>1376</v>
      </c>
      <c r="C675" s="11" t="s">
        <v>2807</v>
      </c>
      <c r="D675" s="11">
        <f t="shared" si="1"/>
        <v>1</v>
      </c>
      <c r="E675" s="11">
        <f>AVERAGEIF(IMDB_Movies!$A$2:$A$3790,'4.Director Analysis'!C675,IMDB_Movies!$I$2:$I$3790)</f>
        <v>5.9</v>
      </c>
      <c r="F675" s="11">
        <f t="shared" si="2"/>
        <v>0.272</v>
      </c>
    </row>
    <row r="676" ht="14.25" customHeight="1">
      <c r="A676" s="36" t="s">
        <v>1154</v>
      </c>
      <c r="C676" s="11" t="s">
        <v>2809</v>
      </c>
      <c r="D676" s="11">
        <f t="shared" si="1"/>
        <v>1</v>
      </c>
      <c r="E676" s="11">
        <f>AVERAGEIF(IMDB_Movies!$A$2:$A$3790,'4.Director Analysis'!C676,IMDB_Movies!$I$2:$I$3790)</f>
        <v>5.2</v>
      </c>
      <c r="F676" s="11">
        <f t="shared" si="2"/>
        <v>0.114</v>
      </c>
    </row>
    <row r="677" ht="14.25" customHeight="1">
      <c r="A677" s="37" t="s">
        <v>664</v>
      </c>
      <c r="C677" s="11" t="s">
        <v>2812</v>
      </c>
      <c r="D677" s="11">
        <f t="shared" si="1"/>
        <v>2</v>
      </c>
      <c r="E677" s="11">
        <f>AVERAGEIF(IMDB_Movies!$A$2:$A$3790,'4.Director Analysis'!C677,IMDB_Movies!$I$2:$I$3790)</f>
        <v>5.6</v>
      </c>
      <c r="F677" s="11">
        <f t="shared" si="2"/>
        <v>0.198</v>
      </c>
    </row>
    <row r="678" ht="14.25" customHeight="1">
      <c r="A678" s="36" t="s">
        <v>297</v>
      </c>
      <c r="C678" s="11" t="s">
        <v>2814</v>
      </c>
      <c r="D678" s="11">
        <f t="shared" si="1"/>
        <v>2</v>
      </c>
      <c r="E678" s="11">
        <f>AVERAGEIF(IMDB_Movies!$A$2:$A$3790,'4.Director Analysis'!C678,IMDB_Movies!$I$2:$I$3790)</f>
        <v>7.65</v>
      </c>
      <c r="F678" s="11">
        <f t="shared" si="2"/>
        <v>0.933</v>
      </c>
    </row>
    <row r="679" ht="14.25" customHeight="1">
      <c r="A679" s="37" t="s">
        <v>248</v>
      </c>
      <c r="C679" s="11" t="s">
        <v>2816</v>
      </c>
      <c r="D679" s="11">
        <f t="shared" si="1"/>
        <v>2</v>
      </c>
      <c r="E679" s="11">
        <f>AVERAGEIF(IMDB_Movies!$A$2:$A$3790,'4.Director Analysis'!C679,IMDB_Movies!$I$2:$I$3790)</f>
        <v>5.95</v>
      </c>
      <c r="F679" s="11">
        <f t="shared" si="2"/>
        <v>0.304</v>
      </c>
    </row>
    <row r="680" ht="14.25" customHeight="1">
      <c r="A680" s="36" t="s">
        <v>178</v>
      </c>
      <c r="C680" s="11" t="s">
        <v>2818</v>
      </c>
      <c r="D680" s="11">
        <f t="shared" si="1"/>
        <v>1</v>
      </c>
      <c r="E680" s="11">
        <f>AVERAGEIF(IMDB_Movies!$A$2:$A$3790,'4.Director Analysis'!C680,IMDB_Movies!$I$2:$I$3790)</f>
        <v>6.3</v>
      </c>
      <c r="F680" s="11">
        <f t="shared" si="2"/>
        <v>0.423</v>
      </c>
    </row>
    <row r="681" ht="14.25" customHeight="1">
      <c r="A681" s="37" t="s">
        <v>666</v>
      </c>
      <c r="C681" s="11" t="s">
        <v>2821</v>
      </c>
      <c r="D681" s="11">
        <f t="shared" si="1"/>
        <v>1</v>
      </c>
      <c r="E681" s="11">
        <f>AVERAGEIF(IMDB_Movies!$A$2:$A$3790,'4.Director Analysis'!C681,IMDB_Movies!$I$2:$I$3790)</f>
        <v>5.3</v>
      </c>
      <c r="F681" s="11">
        <f t="shared" si="2"/>
        <v>0.131</v>
      </c>
    </row>
    <row r="682" ht="14.25" customHeight="1">
      <c r="A682" s="36" t="s">
        <v>437</v>
      </c>
      <c r="C682" s="11" t="s">
        <v>2824</v>
      </c>
      <c r="D682" s="11">
        <f t="shared" si="1"/>
        <v>1</v>
      </c>
      <c r="E682" s="11">
        <f>AVERAGEIF(IMDB_Movies!$A$2:$A$3790,'4.Director Analysis'!C682,IMDB_Movies!$I$2:$I$3790)</f>
        <v>5.4</v>
      </c>
      <c r="F682" s="11">
        <f t="shared" si="2"/>
        <v>0.156</v>
      </c>
    </row>
    <row r="683" ht="14.25" customHeight="1">
      <c r="A683" s="37" t="s">
        <v>1387</v>
      </c>
      <c r="C683" s="11" t="s">
        <v>2829</v>
      </c>
      <c r="D683" s="11">
        <f t="shared" si="1"/>
        <v>3</v>
      </c>
      <c r="E683" s="11">
        <f>AVERAGEIF(IMDB_Movies!$A$2:$A$3790,'4.Director Analysis'!C683,IMDB_Movies!$I$2:$I$3790)</f>
        <v>7.433333333</v>
      </c>
      <c r="F683" s="11">
        <f t="shared" si="2"/>
        <v>0.887</v>
      </c>
    </row>
    <row r="684" ht="14.25" customHeight="1">
      <c r="A684" s="36" t="s">
        <v>1145</v>
      </c>
      <c r="C684" s="11" t="s">
        <v>2832</v>
      </c>
      <c r="D684" s="11">
        <f t="shared" si="1"/>
        <v>2</v>
      </c>
      <c r="E684" s="11">
        <f>AVERAGEIF(IMDB_Movies!$A$2:$A$3790,'4.Director Analysis'!C684,IMDB_Movies!$I$2:$I$3790)</f>
        <v>6.55</v>
      </c>
      <c r="F684" s="11">
        <f t="shared" si="2"/>
        <v>0.543</v>
      </c>
    </row>
    <row r="685" ht="14.25" customHeight="1">
      <c r="A685" s="37" t="s">
        <v>1343</v>
      </c>
      <c r="C685" s="11" t="s">
        <v>2834</v>
      </c>
      <c r="D685" s="11">
        <f t="shared" si="1"/>
        <v>1</v>
      </c>
      <c r="E685" s="11">
        <f>AVERAGEIF(IMDB_Movies!$A$2:$A$3790,'4.Director Analysis'!C685,IMDB_Movies!$I$2:$I$3790)</f>
        <v>4.6</v>
      </c>
      <c r="F685" s="11">
        <f t="shared" si="2"/>
        <v>0.06</v>
      </c>
    </row>
    <row r="686" ht="14.25" customHeight="1">
      <c r="A686" s="36" t="s">
        <v>707</v>
      </c>
      <c r="C686" s="11" t="s">
        <v>2836</v>
      </c>
      <c r="D686" s="11">
        <f t="shared" si="1"/>
        <v>5</v>
      </c>
      <c r="E686" s="11">
        <f>AVERAGEIF(IMDB_Movies!$A$2:$A$3790,'4.Director Analysis'!C686,IMDB_Movies!$I$2:$I$3790)</f>
        <v>6.98</v>
      </c>
      <c r="F686" s="11">
        <f t="shared" si="2"/>
        <v>0.72</v>
      </c>
    </row>
    <row r="687" ht="14.25" customHeight="1">
      <c r="A687" s="37" t="s">
        <v>1090</v>
      </c>
      <c r="C687" s="11" t="s">
        <v>2838</v>
      </c>
      <c r="D687" s="11">
        <f t="shared" si="1"/>
        <v>1</v>
      </c>
      <c r="E687" s="11">
        <f>AVERAGEIF(IMDB_Movies!$A$2:$A$3790,'4.Director Analysis'!C687,IMDB_Movies!$I$2:$I$3790)</f>
        <v>5.1</v>
      </c>
      <c r="F687" s="11">
        <f t="shared" si="2"/>
        <v>0.098</v>
      </c>
    </row>
    <row r="688" ht="14.25" customHeight="1">
      <c r="A688" s="36" t="s">
        <v>1394</v>
      </c>
      <c r="C688" s="11" t="s">
        <v>2843</v>
      </c>
      <c r="D688" s="11">
        <f t="shared" si="1"/>
        <v>3</v>
      </c>
      <c r="E688" s="11">
        <f>AVERAGEIF(IMDB_Movies!$A$2:$A$3790,'4.Director Analysis'!C688,IMDB_Movies!$I$2:$I$3790)</f>
        <v>6.933333333</v>
      </c>
      <c r="F688" s="11">
        <f t="shared" si="2"/>
        <v>0.712</v>
      </c>
    </row>
    <row r="689" ht="14.25" customHeight="1">
      <c r="A689" s="37" t="s">
        <v>337</v>
      </c>
      <c r="C689" s="11" t="s">
        <v>2846</v>
      </c>
      <c r="D689" s="11">
        <f t="shared" si="1"/>
        <v>1</v>
      </c>
      <c r="E689" s="11">
        <f>AVERAGEIF(IMDB_Movies!$A$2:$A$3790,'4.Director Analysis'!C689,IMDB_Movies!$I$2:$I$3790)</f>
        <v>4.1</v>
      </c>
      <c r="F689" s="11">
        <f t="shared" si="2"/>
        <v>0.035</v>
      </c>
    </row>
    <row r="690" ht="14.25" customHeight="1">
      <c r="A690" s="36" t="s">
        <v>1397</v>
      </c>
      <c r="C690" s="11" t="s">
        <v>2850</v>
      </c>
      <c r="D690" s="11">
        <f t="shared" si="1"/>
        <v>2</v>
      </c>
      <c r="E690" s="11">
        <f>AVERAGEIF(IMDB_Movies!$A$2:$A$3790,'4.Director Analysis'!C690,IMDB_Movies!$I$2:$I$3790)</f>
        <v>6.85</v>
      </c>
      <c r="F690" s="11">
        <f t="shared" si="2"/>
        <v>0.669</v>
      </c>
    </row>
    <row r="691" ht="14.25" customHeight="1">
      <c r="A691" s="37" t="s">
        <v>648</v>
      </c>
      <c r="C691" s="11" t="s">
        <v>2852</v>
      </c>
      <c r="D691" s="11">
        <f t="shared" si="1"/>
        <v>1</v>
      </c>
      <c r="E691" s="11">
        <f>AVERAGEIF(IMDB_Movies!$A$2:$A$3790,'4.Director Analysis'!C691,IMDB_Movies!$I$2:$I$3790)</f>
        <v>4.8</v>
      </c>
      <c r="F691" s="11">
        <f t="shared" si="2"/>
        <v>0.074</v>
      </c>
    </row>
    <row r="692" ht="14.25" customHeight="1">
      <c r="A692" s="36" t="s">
        <v>944</v>
      </c>
      <c r="C692" s="11" t="s">
        <v>2854</v>
      </c>
      <c r="D692" s="11">
        <f t="shared" si="1"/>
        <v>1</v>
      </c>
      <c r="E692" s="11">
        <f>AVERAGEIF(IMDB_Movies!$A$2:$A$3790,'4.Director Analysis'!C692,IMDB_Movies!$I$2:$I$3790)</f>
        <v>6.1</v>
      </c>
      <c r="F692" s="11">
        <f t="shared" si="2"/>
        <v>0.351</v>
      </c>
    </row>
    <row r="693" ht="14.25" customHeight="1">
      <c r="A693" s="37" t="s">
        <v>1401</v>
      </c>
      <c r="C693" s="11" t="s">
        <v>2856</v>
      </c>
      <c r="D693" s="11">
        <f t="shared" si="1"/>
        <v>1</v>
      </c>
      <c r="E693" s="11">
        <f>AVERAGEIF(IMDB_Movies!$A$2:$A$3790,'4.Director Analysis'!C693,IMDB_Movies!$I$2:$I$3790)</f>
        <v>4.8</v>
      </c>
      <c r="F693" s="11">
        <f t="shared" si="2"/>
        <v>0.074</v>
      </c>
    </row>
    <row r="694" ht="14.25" customHeight="1">
      <c r="A694" s="36" t="s">
        <v>1403</v>
      </c>
      <c r="C694" s="11" t="s">
        <v>2864</v>
      </c>
      <c r="D694" s="11">
        <f t="shared" si="1"/>
        <v>3</v>
      </c>
      <c r="E694" s="11">
        <f>AVERAGEIF(IMDB_Movies!$A$2:$A$3790,'4.Director Analysis'!C694,IMDB_Movies!$I$2:$I$3790)</f>
        <v>8.433333333</v>
      </c>
      <c r="F694" s="11">
        <f t="shared" si="2"/>
        <v>0.996</v>
      </c>
    </row>
    <row r="695" ht="14.25" customHeight="1">
      <c r="A695" s="37" t="s">
        <v>154</v>
      </c>
      <c r="C695" s="11" t="s">
        <v>2866</v>
      </c>
      <c r="D695" s="11">
        <f t="shared" si="1"/>
        <v>1</v>
      </c>
      <c r="E695" s="11">
        <f>AVERAGEIF(IMDB_Movies!$A$2:$A$3790,'4.Director Analysis'!C695,IMDB_Movies!$I$2:$I$3790)</f>
        <v>6.5</v>
      </c>
      <c r="F695" s="11">
        <f t="shared" si="2"/>
        <v>0.505</v>
      </c>
    </row>
    <row r="696" ht="14.25" customHeight="1">
      <c r="A696" s="36" t="s">
        <v>492</v>
      </c>
      <c r="C696" s="11" t="s">
        <v>2868</v>
      </c>
      <c r="D696" s="11">
        <f t="shared" si="1"/>
        <v>1</v>
      </c>
      <c r="E696" s="11">
        <f>AVERAGEIF(IMDB_Movies!$A$2:$A$3790,'4.Director Analysis'!C696,IMDB_Movies!$I$2:$I$3790)</f>
        <v>7.1</v>
      </c>
      <c r="F696" s="11">
        <f t="shared" si="2"/>
        <v>0.772</v>
      </c>
    </row>
    <row r="697" ht="14.25" customHeight="1">
      <c r="A697" s="37" t="s">
        <v>323</v>
      </c>
      <c r="C697" s="11" t="s">
        <v>2872</v>
      </c>
      <c r="D697" s="11">
        <f t="shared" si="1"/>
        <v>1</v>
      </c>
      <c r="E697" s="11">
        <f>AVERAGEIF(IMDB_Movies!$A$2:$A$3790,'4.Director Analysis'!C697,IMDB_Movies!$I$2:$I$3790)</f>
        <v>5.6</v>
      </c>
      <c r="F697" s="11">
        <f t="shared" si="2"/>
        <v>0.198</v>
      </c>
    </row>
    <row r="698" ht="14.25" customHeight="1">
      <c r="A698" s="36" t="s">
        <v>1408</v>
      </c>
      <c r="C698" s="11" t="s">
        <v>2874</v>
      </c>
      <c r="D698" s="11">
        <f t="shared" si="1"/>
        <v>1</v>
      </c>
      <c r="E698" s="11">
        <f>AVERAGEIF(IMDB_Movies!$A$2:$A$3790,'4.Director Analysis'!C698,IMDB_Movies!$I$2:$I$3790)</f>
        <v>4.8</v>
      </c>
      <c r="F698" s="11">
        <f t="shared" si="2"/>
        <v>0.074</v>
      </c>
    </row>
    <row r="699" ht="14.25" customHeight="1">
      <c r="A699" s="37" t="s">
        <v>615</v>
      </c>
      <c r="C699" s="11" t="s">
        <v>2876</v>
      </c>
      <c r="D699" s="11">
        <f t="shared" si="1"/>
        <v>2</v>
      </c>
      <c r="E699" s="11">
        <f>AVERAGEIF(IMDB_Movies!$A$2:$A$3790,'4.Director Analysis'!C699,IMDB_Movies!$I$2:$I$3790)</f>
        <v>6.85</v>
      </c>
      <c r="F699" s="11">
        <f t="shared" si="2"/>
        <v>0.669</v>
      </c>
    </row>
    <row r="700" ht="14.25" customHeight="1">
      <c r="A700" s="36" t="s">
        <v>655</v>
      </c>
      <c r="C700" s="11" t="s">
        <v>2879</v>
      </c>
      <c r="D700" s="11">
        <f t="shared" si="1"/>
        <v>1</v>
      </c>
      <c r="E700" s="11">
        <f>AVERAGEIF(IMDB_Movies!$A$2:$A$3790,'4.Director Analysis'!C700,IMDB_Movies!$I$2:$I$3790)</f>
        <v>6</v>
      </c>
      <c r="F700" s="11">
        <f t="shared" si="2"/>
        <v>0.312</v>
      </c>
    </row>
    <row r="701" ht="14.25" customHeight="1">
      <c r="A701" s="37" t="s">
        <v>1413</v>
      </c>
      <c r="C701" s="11" t="s">
        <v>2883</v>
      </c>
      <c r="D701" s="11">
        <f t="shared" si="1"/>
        <v>2</v>
      </c>
      <c r="E701" s="11">
        <f>AVERAGEIF(IMDB_Movies!$A$2:$A$3790,'4.Director Analysis'!C701,IMDB_Movies!$I$2:$I$3790)</f>
        <v>5.4</v>
      </c>
      <c r="F701" s="11">
        <f t="shared" si="2"/>
        <v>0.156</v>
      </c>
    </row>
    <row r="702" ht="14.25" customHeight="1">
      <c r="A702" s="36" t="s">
        <v>367</v>
      </c>
      <c r="C702" s="11" t="s">
        <v>2887</v>
      </c>
      <c r="D702" s="11">
        <f t="shared" si="1"/>
        <v>1</v>
      </c>
      <c r="E702" s="11">
        <f>AVERAGEIF(IMDB_Movies!$A$2:$A$3790,'4.Director Analysis'!C702,IMDB_Movies!$I$2:$I$3790)</f>
        <v>6.4</v>
      </c>
      <c r="F702" s="11">
        <f t="shared" si="2"/>
        <v>0.465</v>
      </c>
    </row>
    <row r="703" ht="14.25" customHeight="1">
      <c r="A703" s="37" t="s">
        <v>771</v>
      </c>
      <c r="C703" s="11" t="s">
        <v>2892</v>
      </c>
      <c r="D703" s="11">
        <f t="shared" si="1"/>
        <v>2</v>
      </c>
      <c r="E703" s="11">
        <f>AVERAGEIF(IMDB_Movies!$A$2:$A$3790,'4.Director Analysis'!C703,IMDB_Movies!$I$2:$I$3790)</f>
        <v>5.1</v>
      </c>
      <c r="F703" s="11">
        <f t="shared" si="2"/>
        <v>0.098</v>
      </c>
    </row>
    <row r="704" ht="14.25" customHeight="1">
      <c r="A704" s="36" t="s">
        <v>1417</v>
      </c>
      <c r="C704" s="11" t="s">
        <v>2894</v>
      </c>
      <c r="D704" s="11">
        <f t="shared" si="1"/>
        <v>3</v>
      </c>
      <c r="E704" s="11">
        <f>AVERAGEIF(IMDB_Movies!$A$2:$A$3790,'4.Director Analysis'!C704,IMDB_Movies!$I$2:$I$3790)</f>
        <v>7.433333333</v>
      </c>
      <c r="F704" s="11">
        <f t="shared" si="2"/>
        <v>0.888</v>
      </c>
    </row>
    <row r="705" ht="14.25" customHeight="1">
      <c r="A705" s="37" t="s">
        <v>580</v>
      </c>
      <c r="C705" s="11" t="s">
        <v>2897</v>
      </c>
      <c r="D705" s="11">
        <f t="shared" si="1"/>
        <v>1</v>
      </c>
      <c r="E705" s="11">
        <f>AVERAGEIF(IMDB_Movies!$A$2:$A$3790,'4.Director Analysis'!C705,IMDB_Movies!$I$2:$I$3790)</f>
        <v>4.9</v>
      </c>
      <c r="F705" s="11">
        <f t="shared" si="2"/>
        <v>0.083</v>
      </c>
    </row>
    <row r="706" ht="14.25" customHeight="1">
      <c r="A706" s="36" t="s">
        <v>1422</v>
      </c>
      <c r="C706" s="11" t="s">
        <v>2899</v>
      </c>
      <c r="D706" s="11">
        <f t="shared" si="1"/>
        <v>1</v>
      </c>
      <c r="E706" s="11">
        <f>AVERAGEIF(IMDB_Movies!$A$2:$A$3790,'4.Director Analysis'!C706,IMDB_Movies!$I$2:$I$3790)</f>
        <v>7.1</v>
      </c>
      <c r="F706" s="11">
        <f t="shared" si="2"/>
        <v>0.772</v>
      </c>
    </row>
    <row r="707" ht="14.25" customHeight="1">
      <c r="A707" s="37" t="s">
        <v>1124</v>
      </c>
      <c r="C707" s="11" t="s">
        <v>2905</v>
      </c>
      <c r="D707" s="11">
        <f t="shared" si="1"/>
        <v>1</v>
      </c>
      <c r="E707" s="11">
        <f>AVERAGEIF(IMDB_Movies!$A$2:$A$3790,'4.Director Analysis'!C707,IMDB_Movies!$I$2:$I$3790)</f>
        <v>5.9</v>
      </c>
      <c r="F707" s="11">
        <f t="shared" si="2"/>
        <v>0.272</v>
      </c>
    </row>
    <row r="708" ht="14.25" customHeight="1">
      <c r="A708" s="36" t="s">
        <v>376</v>
      </c>
      <c r="C708" s="11" t="s">
        <v>2911</v>
      </c>
      <c r="D708" s="11">
        <f t="shared" si="1"/>
        <v>2</v>
      </c>
      <c r="E708" s="11">
        <f>AVERAGEIF(IMDB_Movies!$A$2:$A$3790,'4.Director Analysis'!C708,IMDB_Movies!$I$2:$I$3790)</f>
        <v>5.95</v>
      </c>
      <c r="F708" s="11">
        <f t="shared" si="2"/>
        <v>0.304</v>
      </c>
    </row>
    <row r="709" ht="14.25" customHeight="1">
      <c r="A709" s="37" t="s">
        <v>648</v>
      </c>
      <c r="C709" s="11" t="s">
        <v>2934</v>
      </c>
      <c r="D709" s="11">
        <f t="shared" si="1"/>
        <v>4</v>
      </c>
      <c r="E709" s="11">
        <f>AVERAGEIF(IMDB_Movies!$A$2:$A$3790,'4.Director Analysis'!C709,IMDB_Movies!$I$2:$I$3790)</f>
        <v>6.45</v>
      </c>
      <c r="F709" s="11">
        <f t="shared" si="2"/>
        <v>0.492</v>
      </c>
    </row>
    <row r="710" ht="14.25" customHeight="1">
      <c r="A710" s="36" t="s">
        <v>1428</v>
      </c>
      <c r="C710" s="11" t="s">
        <v>2941</v>
      </c>
      <c r="D710" s="11">
        <f t="shared" si="1"/>
        <v>4</v>
      </c>
      <c r="E710" s="11">
        <f>AVERAGEIF(IMDB_Movies!$A$2:$A$3790,'4.Director Analysis'!C710,IMDB_Movies!$I$2:$I$3790)</f>
        <v>6.75</v>
      </c>
      <c r="F710" s="11">
        <f t="shared" si="2"/>
        <v>0.628</v>
      </c>
    </row>
    <row r="711" ht="14.25" customHeight="1">
      <c r="A711" s="37" t="s">
        <v>923</v>
      </c>
      <c r="C711" s="11" t="s">
        <v>2943</v>
      </c>
      <c r="D711" s="11">
        <f t="shared" si="1"/>
        <v>1</v>
      </c>
      <c r="E711" s="11">
        <f>AVERAGEIF(IMDB_Movies!$A$2:$A$3790,'4.Director Analysis'!C711,IMDB_Movies!$I$2:$I$3790)</f>
        <v>4.8</v>
      </c>
      <c r="F711" s="11">
        <f t="shared" si="2"/>
        <v>0.074</v>
      </c>
    </row>
    <row r="712" ht="14.25" customHeight="1">
      <c r="A712" s="36" t="s">
        <v>1431</v>
      </c>
      <c r="C712" s="11" t="s">
        <v>2950</v>
      </c>
      <c r="D712" s="11">
        <f t="shared" si="1"/>
        <v>2</v>
      </c>
      <c r="E712" s="11">
        <f>AVERAGEIF(IMDB_Movies!$A$2:$A$3790,'4.Director Analysis'!C712,IMDB_Movies!$I$2:$I$3790)</f>
        <v>5.65</v>
      </c>
      <c r="F712" s="11">
        <f t="shared" si="2"/>
        <v>0.224</v>
      </c>
    </row>
    <row r="713" ht="14.25" customHeight="1">
      <c r="A713" s="37" t="s">
        <v>199</v>
      </c>
      <c r="C713" s="11" t="s">
        <v>2957</v>
      </c>
      <c r="D713" s="11">
        <f t="shared" si="1"/>
        <v>1</v>
      </c>
      <c r="E713" s="11">
        <f>AVERAGEIF(IMDB_Movies!$A$2:$A$3790,'4.Director Analysis'!C713,IMDB_Movies!$I$2:$I$3790)</f>
        <v>6.5</v>
      </c>
      <c r="F713" s="11">
        <f t="shared" si="2"/>
        <v>0.505</v>
      </c>
    </row>
    <row r="714" ht="14.25" customHeight="1">
      <c r="A714" s="36" t="s">
        <v>1435</v>
      </c>
      <c r="C714" s="11" t="s">
        <v>2959</v>
      </c>
      <c r="D714" s="11">
        <f t="shared" si="1"/>
        <v>3</v>
      </c>
      <c r="E714" s="11">
        <f>AVERAGEIF(IMDB_Movies!$A$2:$A$3790,'4.Director Analysis'!C714,IMDB_Movies!$I$2:$I$3790)</f>
        <v>6.366666667</v>
      </c>
      <c r="F714" s="11">
        <f t="shared" si="2"/>
        <v>0.46</v>
      </c>
    </row>
    <row r="715" ht="14.25" customHeight="1">
      <c r="A715" s="37" t="s">
        <v>1437</v>
      </c>
      <c r="C715" s="11" t="s">
        <v>2961</v>
      </c>
      <c r="D715" s="11">
        <f t="shared" si="1"/>
        <v>2</v>
      </c>
      <c r="E715" s="11">
        <f>AVERAGEIF(IMDB_Movies!$A$2:$A$3790,'4.Director Analysis'!C715,IMDB_Movies!$I$2:$I$3790)</f>
        <v>5.4</v>
      </c>
      <c r="F715" s="11">
        <f t="shared" si="2"/>
        <v>0.156</v>
      </c>
    </row>
    <row r="716" ht="14.25" customHeight="1">
      <c r="A716" s="36" t="s">
        <v>1241</v>
      </c>
      <c r="C716" s="11" t="s">
        <v>2966</v>
      </c>
      <c r="D716" s="11">
        <f t="shared" si="1"/>
        <v>5</v>
      </c>
      <c r="E716" s="11">
        <f>AVERAGEIF(IMDB_Movies!$A$2:$A$3790,'4.Director Analysis'!C716,IMDB_Movies!$I$2:$I$3790)</f>
        <v>5.6</v>
      </c>
      <c r="F716" s="11">
        <f t="shared" si="2"/>
        <v>0.198</v>
      </c>
    </row>
    <row r="717" ht="14.25" customHeight="1">
      <c r="A717" s="37" t="s">
        <v>518</v>
      </c>
      <c r="C717" s="11" t="s">
        <v>2968</v>
      </c>
      <c r="D717" s="11">
        <f t="shared" si="1"/>
        <v>4</v>
      </c>
      <c r="E717" s="11">
        <f>AVERAGEIF(IMDB_Movies!$A$2:$A$3790,'4.Director Analysis'!C717,IMDB_Movies!$I$2:$I$3790)</f>
        <v>8</v>
      </c>
      <c r="F717" s="11">
        <f t="shared" si="2"/>
        <v>0.978</v>
      </c>
    </row>
    <row r="718" ht="14.25" customHeight="1">
      <c r="A718" s="36" t="s">
        <v>1441</v>
      </c>
      <c r="C718" s="11" t="s">
        <v>2970</v>
      </c>
      <c r="D718" s="11">
        <f t="shared" si="1"/>
        <v>2</v>
      </c>
      <c r="E718" s="11">
        <f>AVERAGEIF(IMDB_Movies!$A$2:$A$3790,'4.Director Analysis'!C718,IMDB_Movies!$I$2:$I$3790)</f>
        <v>7.25</v>
      </c>
      <c r="F718" s="11">
        <f t="shared" si="2"/>
        <v>0.844</v>
      </c>
    </row>
    <row r="719" ht="14.25" customHeight="1">
      <c r="A719" s="37" t="s">
        <v>1443</v>
      </c>
      <c r="C719" s="11" t="s">
        <v>2973</v>
      </c>
      <c r="D719" s="11">
        <f t="shared" si="1"/>
        <v>2</v>
      </c>
      <c r="E719" s="11">
        <f>AVERAGEIF(IMDB_Movies!$A$2:$A$3790,'4.Director Analysis'!C719,IMDB_Movies!$I$2:$I$3790)</f>
        <v>7.45</v>
      </c>
      <c r="F719" s="11">
        <f t="shared" si="2"/>
        <v>0.89</v>
      </c>
    </row>
    <row r="720" ht="14.25" customHeight="1">
      <c r="A720" s="36" t="s">
        <v>1445</v>
      </c>
      <c r="C720" s="11" t="s">
        <v>2975</v>
      </c>
      <c r="D720" s="11">
        <f t="shared" si="1"/>
        <v>2</v>
      </c>
      <c r="E720" s="11">
        <f>AVERAGEIF(IMDB_Movies!$A$2:$A$3790,'4.Director Analysis'!C720,IMDB_Movies!$I$2:$I$3790)</f>
        <v>5.9</v>
      </c>
      <c r="F720" s="11">
        <f t="shared" si="2"/>
        <v>0.272</v>
      </c>
    </row>
    <row r="721" ht="14.25" customHeight="1">
      <c r="A721" s="37" t="s">
        <v>1447</v>
      </c>
      <c r="C721" s="11" t="s">
        <v>2980</v>
      </c>
      <c r="D721" s="11">
        <f t="shared" si="1"/>
        <v>2</v>
      </c>
      <c r="E721" s="11">
        <f>AVERAGEIF(IMDB_Movies!$A$2:$A$3790,'4.Director Analysis'!C721,IMDB_Movies!$I$2:$I$3790)</f>
        <v>6.05</v>
      </c>
      <c r="F721" s="11">
        <f t="shared" si="2"/>
        <v>0.344</v>
      </c>
    </row>
    <row r="722" ht="14.25" customHeight="1">
      <c r="A722" s="36" t="s">
        <v>355</v>
      </c>
      <c r="C722" s="11" t="s">
        <v>2985</v>
      </c>
      <c r="D722" s="11">
        <f t="shared" si="1"/>
        <v>2</v>
      </c>
      <c r="E722" s="11">
        <f>AVERAGEIF(IMDB_Movies!$A$2:$A$3790,'4.Director Analysis'!C722,IMDB_Movies!$I$2:$I$3790)</f>
        <v>7.65</v>
      </c>
      <c r="F722" s="11">
        <f t="shared" si="2"/>
        <v>0.933</v>
      </c>
    </row>
    <row r="723" ht="14.25" customHeight="1">
      <c r="A723" s="37" t="s">
        <v>1450</v>
      </c>
      <c r="C723" s="11" t="s">
        <v>2990</v>
      </c>
      <c r="D723" s="11">
        <f t="shared" si="1"/>
        <v>1</v>
      </c>
      <c r="E723" s="11">
        <f>AVERAGEIF(IMDB_Movies!$A$2:$A$3790,'4.Director Analysis'!C723,IMDB_Movies!$I$2:$I$3790)</f>
        <v>6.9</v>
      </c>
      <c r="F723" s="11">
        <f t="shared" si="2"/>
        <v>0.682</v>
      </c>
    </row>
    <row r="724" ht="14.25" customHeight="1">
      <c r="A724" s="36" t="s">
        <v>1453</v>
      </c>
      <c r="C724" s="11" t="s">
        <v>2992</v>
      </c>
      <c r="D724" s="11">
        <f t="shared" si="1"/>
        <v>11</v>
      </c>
      <c r="E724" s="11">
        <f>AVERAGEIF(IMDB_Movies!$A$2:$A$3790,'4.Director Analysis'!C724,IMDB_Movies!$I$2:$I$3790)</f>
        <v>7.327272727</v>
      </c>
      <c r="F724" s="11">
        <f t="shared" si="2"/>
        <v>0.871</v>
      </c>
    </row>
    <row r="725" ht="14.25" customHeight="1">
      <c r="A725" s="37" t="s">
        <v>1455</v>
      </c>
      <c r="C725" s="11" t="s">
        <v>2996</v>
      </c>
      <c r="D725" s="11">
        <f t="shared" si="1"/>
        <v>2</v>
      </c>
      <c r="E725" s="11">
        <f>AVERAGEIF(IMDB_Movies!$A$2:$A$3790,'4.Director Analysis'!C725,IMDB_Movies!$I$2:$I$3790)</f>
        <v>6.4</v>
      </c>
      <c r="F725" s="11">
        <f t="shared" si="2"/>
        <v>0.465</v>
      </c>
    </row>
    <row r="726" ht="14.25" customHeight="1">
      <c r="A726" s="36" t="s">
        <v>1094</v>
      </c>
      <c r="C726" s="11" t="s">
        <v>2998</v>
      </c>
      <c r="D726" s="11">
        <f t="shared" si="1"/>
        <v>1</v>
      </c>
      <c r="E726" s="11">
        <f>AVERAGEIF(IMDB_Movies!$A$2:$A$3790,'4.Director Analysis'!C726,IMDB_Movies!$I$2:$I$3790)</f>
        <v>6.8</v>
      </c>
      <c r="F726" s="11">
        <f t="shared" si="2"/>
        <v>0.639</v>
      </c>
    </row>
    <row r="727" ht="14.25" customHeight="1">
      <c r="A727" s="37" t="s">
        <v>1459</v>
      </c>
      <c r="C727" s="11" t="s">
        <v>3001</v>
      </c>
      <c r="D727" s="11">
        <f t="shared" si="1"/>
        <v>3</v>
      </c>
      <c r="E727" s="11">
        <f>AVERAGEIF(IMDB_Movies!$A$2:$A$3790,'4.Director Analysis'!C727,IMDB_Movies!$I$2:$I$3790)</f>
        <v>6.666666667</v>
      </c>
      <c r="F727" s="11">
        <f t="shared" si="2"/>
        <v>0.593</v>
      </c>
    </row>
    <row r="728" ht="14.25" customHeight="1">
      <c r="A728" s="36" t="s">
        <v>1461</v>
      </c>
      <c r="C728" s="11" t="s">
        <v>3014</v>
      </c>
      <c r="D728" s="11">
        <f t="shared" si="1"/>
        <v>1</v>
      </c>
      <c r="E728" s="11">
        <f>AVERAGEIF(IMDB_Movies!$A$2:$A$3790,'4.Director Analysis'!C728,IMDB_Movies!$I$2:$I$3790)</f>
        <v>6.5</v>
      </c>
      <c r="F728" s="11">
        <f t="shared" si="2"/>
        <v>0.505</v>
      </c>
    </row>
    <row r="729" ht="14.25" customHeight="1">
      <c r="A729" s="37" t="s">
        <v>781</v>
      </c>
      <c r="C729" s="11" t="s">
        <v>3034</v>
      </c>
      <c r="D729" s="11">
        <f t="shared" si="1"/>
        <v>2</v>
      </c>
      <c r="E729" s="11">
        <f>AVERAGEIF(IMDB_Movies!$A$2:$A$3790,'4.Director Analysis'!C729,IMDB_Movies!$I$2:$I$3790)</f>
        <v>5.4</v>
      </c>
      <c r="F729" s="11">
        <f t="shared" si="2"/>
        <v>0.156</v>
      </c>
    </row>
    <row r="730" ht="14.25" customHeight="1">
      <c r="A730" s="36" t="s">
        <v>1464</v>
      </c>
      <c r="C730" s="11" t="s">
        <v>3038</v>
      </c>
      <c r="D730" s="11">
        <f t="shared" si="1"/>
        <v>1</v>
      </c>
      <c r="E730" s="11">
        <f>AVERAGEIF(IMDB_Movies!$A$2:$A$3790,'4.Director Analysis'!C730,IMDB_Movies!$I$2:$I$3790)</f>
        <v>6</v>
      </c>
      <c r="F730" s="11">
        <f t="shared" si="2"/>
        <v>0.312</v>
      </c>
    </row>
    <row r="731" ht="14.25" customHeight="1">
      <c r="A731" s="37" t="s">
        <v>1269</v>
      </c>
      <c r="C731" s="11" t="s">
        <v>3042</v>
      </c>
      <c r="D731" s="11">
        <f t="shared" si="1"/>
        <v>1</v>
      </c>
      <c r="E731" s="11">
        <f>AVERAGEIF(IMDB_Movies!$A$2:$A$3790,'4.Director Analysis'!C731,IMDB_Movies!$I$2:$I$3790)</f>
        <v>4.3</v>
      </c>
      <c r="F731" s="11">
        <f t="shared" si="2"/>
        <v>0.046</v>
      </c>
    </row>
    <row r="732" ht="14.25" customHeight="1">
      <c r="A732" s="36" t="s">
        <v>1467</v>
      </c>
      <c r="C732" s="11" t="s">
        <v>3045</v>
      </c>
      <c r="D732" s="11">
        <f t="shared" si="1"/>
        <v>1</v>
      </c>
      <c r="E732" s="11">
        <f>AVERAGEIF(IMDB_Movies!$A$2:$A$3790,'4.Director Analysis'!C732,IMDB_Movies!$I$2:$I$3790)</f>
        <v>6.1</v>
      </c>
      <c r="F732" s="11">
        <f t="shared" si="2"/>
        <v>0.351</v>
      </c>
    </row>
    <row r="733" ht="14.25" customHeight="1">
      <c r="A733" s="37" t="s">
        <v>1469</v>
      </c>
      <c r="C733" s="11" t="s">
        <v>3049</v>
      </c>
      <c r="D733" s="11">
        <f t="shared" si="1"/>
        <v>1</v>
      </c>
      <c r="E733" s="11">
        <f>AVERAGEIF(IMDB_Movies!$A$2:$A$3790,'4.Director Analysis'!C733,IMDB_Movies!$I$2:$I$3790)</f>
        <v>5.2</v>
      </c>
      <c r="F733" s="11">
        <f t="shared" si="2"/>
        <v>0.114</v>
      </c>
    </row>
    <row r="734" ht="14.25" customHeight="1">
      <c r="A734" s="36" t="s">
        <v>1300</v>
      </c>
      <c r="C734" s="11" t="s">
        <v>3053</v>
      </c>
      <c r="D734" s="11">
        <f t="shared" si="1"/>
        <v>3</v>
      </c>
      <c r="E734" s="11">
        <f>AVERAGEIF(IMDB_Movies!$A$2:$A$3790,'4.Director Analysis'!C734,IMDB_Movies!$I$2:$I$3790)</f>
        <v>7.6</v>
      </c>
      <c r="F734" s="11">
        <f t="shared" si="2"/>
        <v>0.915</v>
      </c>
    </row>
    <row r="735" ht="14.25" customHeight="1">
      <c r="A735" s="37" t="s">
        <v>512</v>
      </c>
      <c r="C735" s="11" t="s">
        <v>3062</v>
      </c>
      <c r="D735" s="11">
        <f t="shared" si="1"/>
        <v>3</v>
      </c>
      <c r="E735" s="11">
        <f>AVERAGEIF(IMDB_Movies!$A$2:$A$3790,'4.Director Analysis'!C735,IMDB_Movies!$I$2:$I$3790)</f>
        <v>6.866666667</v>
      </c>
      <c r="F735" s="11">
        <f t="shared" si="2"/>
        <v>0.678</v>
      </c>
    </row>
    <row r="736" ht="14.25" customHeight="1">
      <c r="A736" s="36" t="s">
        <v>1476</v>
      </c>
      <c r="C736" s="11" t="s">
        <v>3074</v>
      </c>
      <c r="D736" s="11">
        <f t="shared" si="1"/>
        <v>1</v>
      </c>
      <c r="E736" s="11">
        <f>AVERAGEIF(IMDB_Movies!$A$2:$A$3790,'4.Director Analysis'!C736,IMDB_Movies!$I$2:$I$3790)</f>
        <v>6</v>
      </c>
      <c r="F736" s="11">
        <f t="shared" si="2"/>
        <v>0.312</v>
      </c>
    </row>
    <row r="737" ht="14.25" customHeight="1">
      <c r="A737" s="37" t="s">
        <v>1178</v>
      </c>
      <c r="C737" s="11" t="s">
        <v>3079</v>
      </c>
      <c r="D737" s="11">
        <f t="shared" si="1"/>
        <v>1</v>
      </c>
      <c r="E737" s="11">
        <f>AVERAGEIF(IMDB_Movies!$A$2:$A$3790,'4.Director Analysis'!C737,IMDB_Movies!$I$2:$I$3790)</f>
        <v>6.7</v>
      </c>
      <c r="F737" s="11">
        <f t="shared" si="2"/>
        <v>0.601</v>
      </c>
    </row>
    <row r="738" ht="14.25" customHeight="1">
      <c r="A738" s="36" t="s">
        <v>1479</v>
      </c>
      <c r="C738" s="11" t="s">
        <v>3082</v>
      </c>
      <c r="D738" s="11">
        <f t="shared" si="1"/>
        <v>3</v>
      </c>
      <c r="E738" s="11">
        <f>AVERAGEIF(IMDB_Movies!$A$2:$A$3790,'4.Director Analysis'!C738,IMDB_Movies!$I$2:$I$3790)</f>
        <v>6.2</v>
      </c>
      <c r="F738" s="11">
        <f t="shared" si="2"/>
        <v>0.391</v>
      </c>
    </row>
    <row r="739" ht="14.25" customHeight="1">
      <c r="A739" s="37" t="s">
        <v>1481</v>
      </c>
      <c r="C739" s="11" t="s">
        <v>3091</v>
      </c>
      <c r="D739" s="11">
        <f t="shared" si="1"/>
        <v>1</v>
      </c>
      <c r="E739" s="11">
        <f>AVERAGEIF(IMDB_Movies!$A$2:$A$3790,'4.Director Analysis'!C739,IMDB_Movies!$I$2:$I$3790)</f>
        <v>7.2</v>
      </c>
      <c r="F739" s="11">
        <f t="shared" si="2"/>
        <v>0.812</v>
      </c>
    </row>
    <row r="740" ht="14.25" customHeight="1">
      <c r="A740" s="36" t="s">
        <v>1483</v>
      </c>
      <c r="C740" s="11" t="s">
        <v>3095</v>
      </c>
      <c r="D740" s="11">
        <f t="shared" si="1"/>
        <v>6</v>
      </c>
      <c r="E740" s="11">
        <f>AVERAGEIF(IMDB_Movies!$A$2:$A$3790,'4.Director Analysis'!C740,IMDB_Movies!$I$2:$I$3790)</f>
        <v>4.766666667</v>
      </c>
      <c r="F740" s="11">
        <f t="shared" si="2"/>
        <v>0.074</v>
      </c>
    </row>
    <row r="741" ht="14.25" customHeight="1">
      <c r="A741" s="37" t="s">
        <v>178</v>
      </c>
      <c r="C741" s="11" t="s">
        <v>3097</v>
      </c>
      <c r="D741" s="11">
        <f t="shared" si="1"/>
        <v>3</v>
      </c>
      <c r="E741" s="11">
        <f>AVERAGEIF(IMDB_Movies!$A$2:$A$3790,'4.Director Analysis'!C741,IMDB_Movies!$I$2:$I$3790)</f>
        <v>6.9</v>
      </c>
      <c r="F741" s="11">
        <f t="shared" si="2"/>
        <v>0.681</v>
      </c>
    </row>
    <row r="742" ht="14.25" customHeight="1">
      <c r="A742" s="36" t="s">
        <v>679</v>
      </c>
      <c r="C742" s="11" t="s">
        <v>3099</v>
      </c>
      <c r="D742" s="11">
        <f t="shared" si="1"/>
        <v>2</v>
      </c>
      <c r="E742" s="11">
        <f>AVERAGEIF(IMDB_Movies!$A$2:$A$3790,'4.Director Analysis'!C742,IMDB_Movies!$I$2:$I$3790)</f>
        <v>5.45</v>
      </c>
      <c r="F742" s="11">
        <f t="shared" si="2"/>
        <v>0.173</v>
      </c>
    </row>
    <row r="743" ht="14.25" customHeight="1">
      <c r="A743" s="37" t="s">
        <v>1469</v>
      </c>
      <c r="C743" s="11" t="s">
        <v>3108</v>
      </c>
      <c r="D743" s="11">
        <f t="shared" si="1"/>
        <v>1</v>
      </c>
      <c r="E743" s="11">
        <f>AVERAGEIF(IMDB_Movies!$A$2:$A$3790,'4.Director Analysis'!C743,IMDB_Movies!$I$2:$I$3790)</f>
        <v>7.8</v>
      </c>
      <c r="F743" s="11">
        <f t="shared" si="2"/>
        <v>0.958</v>
      </c>
    </row>
    <row r="744" ht="14.25" customHeight="1">
      <c r="A744" s="36" t="s">
        <v>1441</v>
      </c>
      <c r="C744" s="11" t="s">
        <v>3113</v>
      </c>
      <c r="D744" s="11">
        <f t="shared" si="1"/>
        <v>1</v>
      </c>
      <c r="E744" s="11">
        <f>AVERAGEIF(IMDB_Movies!$A$2:$A$3790,'4.Director Analysis'!C744,IMDB_Movies!$I$2:$I$3790)</f>
        <v>5.2</v>
      </c>
      <c r="F744" s="11">
        <f t="shared" si="2"/>
        <v>0.114</v>
      </c>
    </row>
    <row r="745" ht="14.25" customHeight="1">
      <c r="A745" s="37" t="s">
        <v>1491</v>
      </c>
      <c r="C745" s="11" t="s">
        <v>3115</v>
      </c>
      <c r="D745" s="11">
        <f t="shared" si="1"/>
        <v>1</v>
      </c>
      <c r="E745" s="11">
        <f>AVERAGEIF(IMDB_Movies!$A$2:$A$3790,'4.Director Analysis'!C745,IMDB_Movies!$I$2:$I$3790)</f>
        <v>5.6</v>
      </c>
      <c r="F745" s="11">
        <f t="shared" si="2"/>
        <v>0.198</v>
      </c>
    </row>
    <row r="746" ht="14.25" customHeight="1">
      <c r="A746" s="36" t="s">
        <v>385</v>
      </c>
      <c r="C746" s="11" t="s">
        <v>3119</v>
      </c>
      <c r="D746" s="11">
        <f t="shared" si="1"/>
        <v>1</v>
      </c>
      <c r="E746" s="11">
        <f>AVERAGEIF(IMDB_Movies!$A$2:$A$3790,'4.Director Analysis'!C746,IMDB_Movies!$I$2:$I$3790)</f>
        <v>6.6</v>
      </c>
      <c r="F746" s="11">
        <f t="shared" si="2"/>
        <v>0.554</v>
      </c>
    </row>
    <row r="747" ht="14.25" customHeight="1">
      <c r="A747" s="37" t="s">
        <v>1408</v>
      </c>
      <c r="C747" s="11" t="s">
        <v>3121</v>
      </c>
      <c r="D747" s="11">
        <f t="shared" si="1"/>
        <v>2</v>
      </c>
      <c r="E747" s="11">
        <f>AVERAGEIF(IMDB_Movies!$A$2:$A$3790,'4.Director Analysis'!C747,IMDB_Movies!$I$2:$I$3790)</f>
        <v>5.4</v>
      </c>
      <c r="F747" s="11">
        <f t="shared" si="2"/>
        <v>0.156</v>
      </c>
    </row>
    <row r="748" ht="14.25" customHeight="1">
      <c r="A748" s="36" t="s">
        <v>1181</v>
      </c>
      <c r="C748" s="11" t="s">
        <v>3127</v>
      </c>
      <c r="D748" s="11">
        <f t="shared" si="1"/>
        <v>3</v>
      </c>
      <c r="E748" s="11">
        <f>AVERAGEIF(IMDB_Movies!$A$2:$A$3790,'4.Director Analysis'!C748,IMDB_Movies!$I$2:$I$3790)</f>
        <v>6.333333333</v>
      </c>
      <c r="F748" s="11">
        <f t="shared" si="2"/>
        <v>0.454</v>
      </c>
    </row>
    <row r="749" ht="14.25" customHeight="1">
      <c r="A749" s="37" t="s">
        <v>391</v>
      </c>
      <c r="C749" s="11" t="s">
        <v>3129</v>
      </c>
      <c r="D749" s="11">
        <f t="shared" si="1"/>
        <v>1</v>
      </c>
      <c r="E749" s="11">
        <f>AVERAGEIF(IMDB_Movies!$A$2:$A$3790,'4.Director Analysis'!C749,IMDB_Movies!$I$2:$I$3790)</f>
        <v>5.6</v>
      </c>
      <c r="F749" s="11">
        <f t="shared" si="2"/>
        <v>0.198</v>
      </c>
    </row>
    <row r="750" ht="14.25" customHeight="1">
      <c r="A750" s="36" t="s">
        <v>1500</v>
      </c>
      <c r="C750" s="11" t="s">
        <v>3134</v>
      </c>
      <c r="D750" s="11">
        <f t="shared" si="1"/>
        <v>1</v>
      </c>
      <c r="E750" s="11">
        <f>AVERAGEIF(IMDB_Movies!$A$2:$A$3790,'4.Director Analysis'!C750,IMDB_Movies!$I$2:$I$3790)</f>
        <v>6.3</v>
      </c>
      <c r="F750" s="11">
        <f t="shared" si="2"/>
        <v>0.423</v>
      </c>
    </row>
    <row r="751" ht="14.25" customHeight="1">
      <c r="A751" s="37" t="s">
        <v>1503</v>
      </c>
      <c r="C751" s="11" t="s">
        <v>3136</v>
      </c>
      <c r="D751" s="11">
        <f t="shared" si="1"/>
        <v>2</v>
      </c>
      <c r="E751" s="11">
        <f>AVERAGEIF(IMDB_Movies!$A$2:$A$3790,'4.Director Analysis'!C751,IMDB_Movies!$I$2:$I$3790)</f>
        <v>5.25</v>
      </c>
      <c r="F751" s="11">
        <f t="shared" si="2"/>
        <v>0.125</v>
      </c>
    </row>
    <row r="752" ht="14.25" customHeight="1">
      <c r="A752" s="36" t="s">
        <v>857</v>
      </c>
      <c r="C752" s="11" t="s">
        <v>3138</v>
      </c>
      <c r="D752" s="11">
        <f t="shared" si="1"/>
        <v>2</v>
      </c>
      <c r="E752" s="11">
        <f>AVERAGEIF(IMDB_Movies!$A$2:$A$3790,'4.Director Analysis'!C752,IMDB_Movies!$I$2:$I$3790)</f>
        <v>6.8</v>
      </c>
      <c r="F752" s="11">
        <f t="shared" si="2"/>
        <v>0.639</v>
      </c>
    </row>
    <row r="753" ht="14.25" customHeight="1">
      <c r="A753" s="37" t="s">
        <v>245</v>
      </c>
      <c r="C753" s="11" t="s">
        <v>3140</v>
      </c>
      <c r="D753" s="11">
        <f t="shared" si="1"/>
        <v>1</v>
      </c>
      <c r="E753" s="11">
        <f>AVERAGEIF(IMDB_Movies!$A$2:$A$3790,'4.Director Analysis'!C753,IMDB_Movies!$I$2:$I$3790)</f>
        <v>7.5</v>
      </c>
      <c r="F753" s="11">
        <f t="shared" si="2"/>
        <v>0.893</v>
      </c>
    </row>
    <row r="754" ht="14.25" customHeight="1">
      <c r="A754" s="36" t="s">
        <v>829</v>
      </c>
      <c r="C754" s="11" t="s">
        <v>3145</v>
      </c>
      <c r="D754" s="11">
        <f t="shared" si="1"/>
        <v>2</v>
      </c>
      <c r="E754" s="11">
        <f>AVERAGEIF(IMDB_Movies!$A$2:$A$3790,'4.Director Analysis'!C754,IMDB_Movies!$I$2:$I$3790)</f>
        <v>6.65</v>
      </c>
      <c r="F754" s="11">
        <f t="shared" si="2"/>
        <v>0.588</v>
      </c>
    </row>
    <row r="755" ht="14.25" customHeight="1">
      <c r="A755" s="37" t="s">
        <v>1511</v>
      </c>
      <c r="C755" s="11" t="s">
        <v>3147</v>
      </c>
      <c r="D755" s="11">
        <f t="shared" si="1"/>
        <v>1</v>
      </c>
      <c r="E755" s="11">
        <f>AVERAGEIF(IMDB_Movies!$A$2:$A$3790,'4.Director Analysis'!C755,IMDB_Movies!$I$2:$I$3790)</f>
        <v>3.3</v>
      </c>
      <c r="F755" s="11">
        <f t="shared" si="2"/>
        <v>0.011</v>
      </c>
    </row>
    <row r="756" ht="14.25" customHeight="1">
      <c r="A756" s="36" t="s">
        <v>1514</v>
      </c>
      <c r="C756" s="11" t="s">
        <v>3150</v>
      </c>
      <c r="D756" s="11">
        <f t="shared" si="1"/>
        <v>1</v>
      </c>
      <c r="E756" s="11">
        <f>AVERAGEIF(IMDB_Movies!$A$2:$A$3790,'4.Director Analysis'!C756,IMDB_Movies!$I$2:$I$3790)</f>
        <v>3.5</v>
      </c>
      <c r="F756" s="11">
        <f t="shared" si="2"/>
        <v>0.017</v>
      </c>
    </row>
    <row r="757" ht="14.25" customHeight="1">
      <c r="A757" s="37" t="s">
        <v>1516</v>
      </c>
      <c r="C757" s="11" t="s">
        <v>3158</v>
      </c>
      <c r="D757" s="11">
        <f t="shared" si="1"/>
        <v>2</v>
      </c>
      <c r="E757" s="11">
        <f>AVERAGEIF(IMDB_Movies!$A$2:$A$3790,'4.Director Analysis'!C757,IMDB_Movies!$I$2:$I$3790)</f>
        <v>6.95</v>
      </c>
      <c r="F757" s="11">
        <f t="shared" si="2"/>
        <v>0.715</v>
      </c>
    </row>
    <row r="758" ht="14.25" customHeight="1">
      <c r="A758" s="36" t="s">
        <v>1518</v>
      </c>
      <c r="C758" s="11" t="s">
        <v>3160</v>
      </c>
      <c r="D758" s="11">
        <f t="shared" si="1"/>
        <v>2</v>
      </c>
      <c r="E758" s="11">
        <f>AVERAGEIF(IMDB_Movies!$A$2:$A$3790,'4.Director Analysis'!C758,IMDB_Movies!$I$2:$I$3790)</f>
        <v>6.9</v>
      </c>
      <c r="F758" s="11">
        <f t="shared" si="2"/>
        <v>0.682</v>
      </c>
    </row>
    <row r="759" ht="14.25" customHeight="1">
      <c r="A759" s="37" t="s">
        <v>1521</v>
      </c>
      <c r="C759" s="11" t="s">
        <v>3162</v>
      </c>
      <c r="D759" s="11">
        <f t="shared" si="1"/>
        <v>1</v>
      </c>
      <c r="E759" s="11">
        <f>AVERAGEIF(IMDB_Movies!$A$2:$A$3790,'4.Director Analysis'!C759,IMDB_Movies!$I$2:$I$3790)</f>
        <v>7.5</v>
      </c>
      <c r="F759" s="11">
        <f t="shared" si="2"/>
        <v>0.893</v>
      </c>
    </row>
    <row r="760" ht="14.25" customHeight="1">
      <c r="A760" s="36" t="s">
        <v>1428</v>
      </c>
      <c r="C760" s="11" t="s">
        <v>3166</v>
      </c>
      <c r="D760" s="11">
        <f t="shared" si="1"/>
        <v>1</v>
      </c>
      <c r="E760" s="11">
        <f>AVERAGEIF(IMDB_Movies!$A$2:$A$3790,'4.Director Analysis'!C760,IMDB_Movies!$I$2:$I$3790)</f>
        <v>6.8</v>
      </c>
      <c r="F760" s="11">
        <f t="shared" si="2"/>
        <v>0.639</v>
      </c>
    </row>
    <row r="761" ht="14.25" customHeight="1">
      <c r="A761" s="37" t="s">
        <v>1526</v>
      </c>
      <c r="C761" s="11" t="s">
        <v>3169</v>
      </c>
      <c r="D761" s="11">
        <f t="shared" si="1"/>
        <v>2</v>
      </c>
      <c r="E761" s="11">
        <f>AVERAGEIF(IMDB_Movies!$A$2:$A$3790,'4.Director Analysis'!C761,IMDB_Movies!$I$2:$I$3790)</f>
        <v>5.8</v>
      </c>
      <c r="F761" s="11">
        <f t="shared" si="2"/>
        <v>0.267</v>
      </c>
    </row>
    <row r="762" ht="14.25" customHeight="1">
      <c r="A762" s="36" t="s">
        <v>352</v>
      </c>
      <c r="C762" s="11" t="s">
        <v>3171</v>
      </c>
      <c r="D762" s="11">
        <f t="shared" si="1"/>
        <v>1</v>
      </c>
      <c r="E762" s="11">
        <f>AVERAGEIF(IMDB_Movies!$A$2:$A$3790,'4.Director Analysis'!C762,IMDB_Movies!$I$2:$I$3790)</f>
        <v>5.6</v>
      </c>
      <c r="F762" s="11">
        <f t="shared" si="2"/>
        <v>0.198</v>
      </c>
    </row>
    <row r="763" ht="14.25" customHeight="1">
      <c r="A763" s="37" t="s">
        <v>1530</v>
      </c>
      <c r="C763" s="11" t="s">
        <v>3174</v>
      </c>
      <c r="D763" s="11">
        <f t="shared" si="1"/>
        <v>1</v>
      </c>
      <c r="E763" s="11">
        <f>AVERAGEIF(IMDB_Movies!$A$2:$A$3790,'4.Director Analysis'!C763,IMDB_Movies!$I$2:$I$3790)</f>
        <v>6.3</v>
      </c>
      <c r="F763" s="11">
        <f t="shared" si="2"/>
        <v>0.423</v>
      </c>
    </row>
    <row r="764" ht="14.25" customHeight="1">
      <c r="A764" s="36" t="s">
        <v>1339</v>
      </c>
      <c r="C764" s="11" t="s">
        <v>3178</v>
      </c>
      <c r="D764" s="11">
        <f t="shared" si="1"/>
        <v>1</v>
      </c>
      <c r="E764" s="11">
        <f>AVERAGEIF(IMDB_Movies!$A$2:$A$3790,'4.Director Analysis'!C764,IMDB_Movies!$I$2:$I$3790)</f>
        <v>6.6</v>
      </c>
      <c r="F764" s="11">
        <f t="shared" si="2"/>
        <v>0.554</v>
      </c>
    </row>
    <row r="765" ht="14.25" customHeight="1">
      <c r="A765" s="37" t="s">
        <v>1533</v>
      </c>
      <c r="C765" s="11" t="s">
        <v>3180</v>
      </c>
      <c r="D765" s="11">
        <f t="shared" si="1"/>
        <v>2</v>
      </c>
      <c r="E765" s="11">
        <f>AVERAGEIF(IMDB_Movies!$A$2:$A$3790,'4.Director Analysis'!C765,IMDB_Movies!$I$2:$I$3790)</f>
        <v>3.3</v>
      </c>
      <c r="F765" s="11">
        <f t="shared" si="2"/>
        <v>0.011</v>
      </c>
    </row>
    <row r="766" ht="14.25" customHeight="1">
      <c r="A766" s="36" t="s">
        <v>1536</v>
      </c>
      <c r="C766" s="11" t="s">
        <v>3184</v>
      </c>
      <c r="D766" s="11">
        <f t="shared" si="1"/>
        <v>1</v>
      </c>
      <c r="E766" s="11">
        <f>AVERAGEIF(IMDB_Movies!$A$2:$A$3790,'4.Director Analysis'!C766,IMDB_Movies!$I$2:$I$3790)</f>
        <v>5.6</v>
      </c>
      <c r="F766" s="11">
        <f t="shared" si="2"/>
        <v>0.198</v>
      </c>
    </row>
    <row r="767" ht="14.25" customHeight="1">
      <c r="A767" s="37" t="s">
        <v>178</v>
      </c>
      <c r="C767" s="11" t="s">
        <v>3186</v>
      </c>
      <c r="D767" s="11">
        <f t="shared" si="1"/>
        <v>1</v>
      </c>
      <c r="E767" s="11">
        <f>AVERAGEIF(IMDB_Movies!$A$2:$A$3790,'4.Director Analysis'!C767,IMDB_Movies!$I$2:$I$3790)</f>
        <v>5.3</v>
      </c>
      <c r="F767" s="11">
        <f t="shared" si="2"/>
        <v>0.131</v>
      </c>
    </row>
    <row r="768" ht="14.25" customHeight="1">
      <c r="A768" s="36" t="s">
        <v>1539</v>
      </c>
      <c r="C768" s="11" t="s">
        <v>3189</v>
      </c>
      <c r="D768" s="11">
        <f t="shared" si="1"/>
        <v>3</v>
      </c>
      <c r="E768" s="11">
        <f>AVERAGEIF(IMDB_Movies!$A$2:$A$3790,'4.Director Analysis'!C768,IMDB_Movies!$I$2:$I$3790)</f>
        <v>6.4</v>
      </c>
      <c r="F768" s="11">
        <f t="shared" si="2"/>
        <v>0.463</v>
      </c>
    </row>
    <row r="769" ht="14.25" customHeight="1">
      <c r="A769" s="37" t="s">
        <v>1541</v>
      </c>
      <c r="C769" s="11" t="s">
        <v>3191</v>
      </c>
      <c r="D769" s="11">
        <f t="shared" si="1"/>
        <v>1</v>
      </c>
      <c r="E769" s="11">
        <f>AVERAGEIF(IMDB_Movies!$A$2:$A$3790,'4.Director Analysis'!C769,IMDB_Movies!$I$2:$I$3790)</f>
        <v>5.9</v>
      </c>
      <c r="F769" s="11">
        <f t="shared" si="2"/>
        <v>0.272</v>
      </c>
    </row>
    <row r="770" ht="14.25" customHeight="1">
      <c r="A770" s="36" t="s">
        <v>1544</v>
      </c>
      <c r="C770" s="11" t="s">
        <v>3193</v>
      </c>
      <c r="D770" s="11">
        <f t="shared" si="1"/>
        <v>2</v>
      </c>
      <c r="E770" s="11">
        <f>AVERAGEIF(IMDB_Movies!$A$2:$A$3790,'4.Director Analysis'!C770,IMDB_Movies!$I$2:$I$3790)</f>
        <v>5.4</v>
      </c>
      <c r="F770" s="11">
        <f t="shared" si="2"/>
        <v>0.156</v>
      </c>
    </row>
    <row r="771" ht="14.25" customHeight="1">
      <c r="A771" s="37" t="s">
        <v>1300</v>
      </c>
      <c r="C771" s="11" t="s">
        <v>3197</v>
      </c>
      <c r="D771" s="11">
        <f t="shared" si="1"/>
        <v>1</v>
      </c>
      <c r="E771" s="11">
        <f>AVERAGEIF(IMDB_Movies!$A$2:$A$3790,'4.Director Analysis'!C771,IMDB_Movies!$I$2:$I$3790)</f>
        <v>5.4</v>
      </c>
      <c r="F771" s="11">
        <f t="shared" si="2"/>
        <v>0.156</v>
      </c>
    </row>
    <row r="772" ht="14.25" customHeight="1">
      <c r="A772" s="36" t="s">
        <v>229</v>
      </c>
      <c r="C772" s="11" t="s">
        <v>3199</v>
      </c>
      <c r="D772" s="11">
        <f t="shared" si="1"/>
        <v>2</v>
      </c>
      <c r="E772" s="11">
        <f>AVERAGEIF(IMDB_Movies!$A$2:$A$3790,'4.Director Analysis'!C772,IMDB_Movies!$I$2:$I$3790)</f>
        <v>5.05</v>
      </c>
      <c r="F772" s="11">
        <f t="shared" si="2"/>
        <v>0.097</v>
      </c>
    </row>
    <row r="773" ht="14.25" customHeight="1">
      <c r="A773" s="37" t="s">
        <v>762</v>
      </c>
      <c r="C773" s="11" t="s">
        <v>3209</v>
      </c>
      <c r="D773" s="11">
        <f t="shared" si="1"/>
        <v>2</v>
      </c>
      <c r="E773" s="11">
        <f>AVERAGEIF(IMDB_Movies!$A$2:$A$3790,'4.Director Analysis'!C773,IMDB_Movies!$I$2:$I$3790)</f>
        <v>6.85</v>
      </c>
      <c r="F773" s="11">
        <f t="shared" si="2"/>
        <v>0.669</v>
      </c>
    </row>
    <row r="774" ht="14.25" customHeight="1">
      <c r="A774" s="36" t="s">
        <v>1431</v>
      </c>
      <c r="C774" s="11" t="s">
        <v>3219</v>
      </c>
      <c r="D774" s="11">
        <f t="shared" si="1"/>
        <v>1</v>
      </c>
      <c r="E774" s="11">
        <f>AVERAGEIF(IMDB_Movies!$A$2:$A$3790,'4.Director Analysis'!C774,IMDB_Movies!$I$2:$I$3790)</f>
        <v>6.4</v>
      </c>
      <c r="F774" s="11">
        <f t="shared" si="2"/>
        <v>0.465</v>
      </c>
    </row>
    <row r="775" ht="14.25" customHeight="1">
      <c r="A775" s="37" t="s">
        <v>1553</v>
      </c>
      <c r="C775" s="11" t="s">
        <v>3221</v>
      </c>
      <c r="D775" s="11">
        <f t="shared" si="1"/>
        <v>1</v>
      </c>
      <c r="E775" s="11">
        <f>AVERAGEIF(IMDB_Movies!$A$2:$A$3790,'4.Director Analysis'!C775,IMDB_Movies!$I$2:$I$3790)</f>
        <v>5.9</v>
      </c>
      <c r="F775" s="11">
        <f t="shared" si="2"/>
        <v>0.272</v>
      </c>
    </row>
    <row r="776" ht="14.25" customHeight="1">
      <c r="A776" s="36" t="s">
        <v>1200</v>
      </c>
      <c r="C776" s="11" t="s">
        <v>3223</v>
      </c>
      <c r="D776" s="11">
        <f t="shared" si="1"/>
        <v>3</v>
      </c>
      <c r="E776" s="11">
        <f>AVERAGEIF(IMDB_Movies!$A$2:$A$3790,'4.Director Analysis'!C776,IMDB_Movies!$I$2:$I$3790)</f>
        <v>4.733333333</v>
      </c>
      <c r="F776" s="11">
        <f t="shared" si="2"/>
        <v>0.073</v>
      </c>
    </row>
    <row r="777" ht="14.25" customHeight="1">
      <c r="A777" s="37" t="s">
        <v>1394</v>
      </c>
      <c r="C777" s="11" t="s">
        <v>3227</v>
      </c>
      <c r="D777" s="11">
        <f t="shared" si="1"/>
        <v>2</v>
      </c>
      <c r="E777" s="11">
        <f>AVERAGEIF(IMDB_Movies!$A$2:$A$3790,'4.Director Analysis'!C777,IMDB_Movies!$I$2:$I$3790)</f>
        <v>5.55</v>
      </c>
      <c r="F777" s="11">
        <f t="shared" si="2"/>
        <v>0.196</v>
      </c>
    </row>
    <row r="778" ht="14.25" customHeight="1">
      <c r="A778" s="36" t="s">
        <v>340</v>
      </c>
      <c r="C778" s="11" t="s">
        <v>3229</v>
      </c>
      <c r="D778" s="11">
        <f t="shared" si="1"/>
        <v>3</v>
      </c>
      <c r="E778" s="11">
        <f>AVERAGEIF(IMDB_Movies!$A$2:$A$3790,'4.Director Analysis'!C778,IMDB_Movies!$I$2:$I$3790)</f>
        <v>7</v>
      </c>
      <c r="F778" s="11">
        <f t="shared" si="2"/>
        <v>0.724</v>
      </c>
    </row>
    <row r="779" ht="14.25" customHeight="1">
      <c r="A779" s="37" t="s">
        <v>857</v>
      </c>
      <c r="C779" s="11" t="s">
        <v>3231</v>
      </c>
      <c r="D779" s="11">
        <f t="shared" si="1"/>
        <v>1</v>
      </c>
      <c r="E779" s="11">
        <f>AVERAGEIF(IMDB_Movies!$A$2:$A$3790,'4.Director Analysis'!C779,IMDB_Movies!$I$2:$I$3790)</f>
        <v>4.1</v>
      </c>
      <c r="F779" s="11">
        <f t="shared" si="2"/>
        <v>0.035</v>
      </c>
    </row>
    <row r="780" ht="14.25" customHeight="1">
      <c r="A780" s="36" t="s">
        <v>1561</v>
      </c>
      <c r="C780" s="11" t="s">
        <v>3235</v>
      </c>
      <c r="D780" s="11">
        <f t="shared" si="1"/>
        <v>2</v>
      </c>
      <c r="E780" s="11">
        <f>AVERAGEIF(IMDB_Movies!$A$2:$A$3790,'4.Director Analysis'!C780,IMDB_Movies!$I$2:$I$3790)</f>
        <v>5.05</v>
      </c>
      <c r="F780" s="11">
        <f t="shared" si="2"/>
        <v>0.098</v>
      </c>
    </row>
    <row r="781" ht="14.25" customHeight="1">
      <c r="A781" s="37" t="s">
        <v>1324</v>
      </c>
      <c r="C781" s="11" t="s">
        <v>3237</v>
      </c>
      <c r="D781" s="11">
        <f t="shared" si="1"/>
        <v>1</v>
      </c>
      <c r="E781" s="11">
        <f>AVERAGEIF(IMDB_Movies!$A$2:$A$3790,'4.Director Analysis'!C781,IMDB_Movies!$I$2:$I$3790)</f>
        <v>4.1</v>
      </c>
      <c r="F781" s="11">
        <f t="shared" si="2"/>
        <v>0.035</v>
      </c>
    </row>
    <row r="782" ht="14.25" customHeight="1">
      <c r="A782" s="36" t="s">
        <v>1564</v>
      </c>
      <c r="C782" s="11" t="s">
        <v>3242</v>
      </c>
      <c r="D782" s="11">
        <f t="shared" si="1"/>
        <v>4</v>
      </c>
      <c r="E782" s="11">
        <f>AVERAGEIF(IMDB_Movies!$A$2:$A$3790,'4.Director Analysis'!C782,IMDB_Movies!$I$2:$I$3790)</f>
        <v>6.925</v>
      </c>
      <c r="F782" s="11">
        <f t="shared" si="2"/>
        <v>0.709</v>
      </c>
    </row>
    <row r="783" ht="14.25" customHeight="1">
      <c r="A783" s="37" t="s">
        <v>239</v>
      </c>
      <c r="C783" s="11" t="s">
        <v>3244</v>
      </c>
      <c r="D783" s="11">
        <f t="shared" si="1"/>
        <v>1</v>
      </c>
      <c r="E783" s="11">
        <f>AVERAGEIF(IMDB_Movies!$A$2:$A$3790,'4.Director Analysis'!C783,IMDB_Movies!$I$2:$I$3790)</f>
        <v>7.2</v>
      </c>
      <c r="F783" s="11">
        <f t="shared" si="2"/>
        <v>0.812</v>
      </c>
    </row>
    <row r="784" ht="14.25" customHeight="1">
      <c r="A784" s="36" t="s">
        <v>154</v>
      </c>
      <c r="C784" s="11" t="s">
        <v>3247</v>
      </c>
      <c r="D784" s="11">
        <f t="shared" si="1"/>
        <v>1</v>
      </c>
      <c r="E784" s="11">
        <f>AVERAGEIF(IMDB_Movies!$A$2:$A$3790,'4.Director Analysis'!C784,IMDB_Movies!$I$2:$I$3790)</f>
        <v>7.8</v>
      </c>
      <c r="F784" s="11">
        <f t="shared" si="2"/>
        <v>0.958</v>
      </c>
    </row>
    <row r="785" ht="14.25" customHeight="1">
      <c r="A785" s="37" t="s">
        <v>1569</v>
      </c>
      <c r="C785" s="11" t="s">
        <v>3250</v>
      </c>
      <c r="D785" s="11">
        <f t="shared" si="1"/>
        <v>2</v>
      </c>
      <c r="E785" s="11">
        <f>AVERAGEIF(IMDB_Movies!$A$2:$A$3790,'4.Director Analysis'!C785,IMDB_Movies!$I$2:$I$3790)</f>
        <v>7</v>
      </c>
      <c r="F785" s="11">
        <f t="shared" si="2"/>
        <v>0.724</v>
      </c>
    </row>
    <row r="786" ht="14.25" customHeight="1">
      <c r="A786" s="36" t="s">
        <v>1571</v>
      </c>
      <c r="C786" s="11" t="s">
        <v>3255</v>
      </c>
      <c r="D786" s="11">
        <f t="shared" si="1"/>
        <v>1</v>
      </c>
      <c r="E786" s="11">
        <f>AVERAGEIF(IMDB_Movies!$A$2:$A$3790,'4.Director Analysis'!C786,IMDB_Movies!$I$2:$I$3790)</f>
        <v>6.5</v>
      </c>
      <c r="F786" s="11">
        <f t="shared" si="2"/>
        <v>0.505</v>
      </c>
    </row>
    <row r="787" ht="14.25" customHeight="1">
      <c r="A787" s="37" t="s">
        <v>944</v>
      </c>
      <c r="C787" s="11" t="s">
        <v>3259</v>
      </c>
      <c r="D787" s="11">
        <f t="shared" si="1"/>
        <v>3</v>
      </c>
      <c r="E787" s="11">
        <f>AVERAGEIF(IMDB_Movies!$A$2:$A$3790,'4.Director Analysis'!C787,IMDB_Movies!$I$2:$I$3790)</f>
        <v>6.6</v>
      </c>
      <c r="F787" s="11">
        <f t="shared" si="2"/>
        <v>0.554</v>
      </c>
    </row>
    <row r="788" ht="14.25" customHeight="1">
      <c r="A788" s="36" t="s">
        <v>1576</v>
      </c>
      <c r="C788" s="11" t="s">
        <v>3267</v>
      </c>
      <c r="D788" s="11">
        <f t="shared" si="1"/>
        <v>1</v>
      </c>
      <c r="E788" s="11">
        <f>AVERAGEIF(IMDB_Movies!$A$2:$A$3790,'4.Director Analysis'!C788,IMDB_Movies!$I$2:$I$3790)</f>
        <v>6.5</v>
      </c>
      <c r="F788" s="11">
        <f t="shared" si="2"/>
        <v>0.505</v>
      </c>
    </row>
    <row r="789" ht="14.25" customHeight="1">
      <c r="A789" s="37" t="s">
        <v>216</v>
      </c>
      <c r="C789" s="11" t="s">
        <v>3272</v>
      </c>
      <c r="D789" s="11">
        <f t="shared" si="1"/>
        <v>1</v>
      </c>
      <c r="E789" s="11">
        <f>AVERAGEIF(IMDB_Movies!$A$2:$A$3790,'4.Director Analysis'!C789,IMDB_Movies!$I$2:$I$3790)</f>
        <v>6.9</v>
      </c>
      <c r="F789" s="11">
        <f t="shared" si="2"/>
        <v>0.682</v>
      </c>
    </row>
    <row r="790" ht="14.25" customHeight="1">
      <c r="A790" s="36" t="s">
        <v>1372</v>
      </c>
      <c r="C790" s="11" t="s">
        <v>3275</v>
      </c>
      <c r="D790" s="11">
        <f t="shared" si="1"/>
        <v>3</v>
      </c>
      <c r="E790" s="11">
        <f>AVERAGEIF(IMDB_Movies!$A$2:$A$3790,'4.Director Analysis'!C790,IMDB_Movies!$I$2:$I$3790)</f>
        <v>6.566666667</v>
      </c>
      <c r="F790" s="11">
        <f t="shared" si="2"/>
        <v>0.55</v>
      </c>
    </row>
    <row r="791" ht="14.25" customHeight="1">
      <c r="A791" s="37" t="s">
        <v>736</v>
      </c>
      <c r="C791" s="11" t="s">
        <v>3277</v>
      </c>
      <c r="D791" s="11">
        <f t="shared" si="1"/>
        <v>1</v>
      </c>
      <c r="E791" s="11">
        <f>AVERAGEIF(IMDB_Movies!$A$2:$A$3790,'4.Director Analysis'!C791,IMDB_Movies!$I$2:$I$3790)</f>
        <v>6.2</v>
      </c>
      <c r="F791" s="11">
        <f t="shared" si="2"/>
        <v>0.391</v>
      </c>
    </row>
    <row r="792" ht="14.25" customHeight="1">
      <c r="A792" s="36" t="s">
        <v>1582</v>
      </c>
      <c r="C792" s="11" t="s">
        <v>3280</v>
      </c>
      <c r="D792" s="11">
        <f t="shared" si="1"/>
        <v>2</v>
      </c>
      <c r="E792" s="11">
        <f>AVERAGEIF(IMDB_Movies!$A$2:$A$3790,'4.Director Analysis'!C792,IMDB_Movies!$I$2:$I$3790)</f>
        <v>5.95</v>
      </c>
      <c r="F792" s="11">
        <f t="shared" si="2"/>
        <v>0.302</v>
      </c>
    </row>
    <row r="793" ht="14.25" customHeight="1">
      <c r="A793" s="37" t="s">
        <v>423</v>
      </c>
      <c r="C793" s="11" t="s">
        <v>3286</v>
      </c>
      <c r="D793" s="11">
        <f t="shared" si="1"/>
        <v>4</v>
      </c>
      <c r="E793" s="11">
        <f>AVERAGEIF(IMDB_Movies!$A$2:$A$3790,'4.Director Analysis'!C793,IMDB_Movies!$I$2:$I$3790)</f>
        <v>6.525</v>
      </c>
      <c r="F793" s="11">
        <f t="shared" si="2"/>
        <v>0.54</v>
      </c>
    </row>
    <row r="794" ht="14.25" customHeight="1">
      <c r="A794" s="36" t="s">
        <v>245</v>
      </c>
      <c r="C794" s="11" t="s">
        <v>3291</v>
      </c>
      <c r="D794" s="11">
        <f t="shared" si="1"/>
        <v>3</v>
      </c>
      <c r="E794" s="11">
        <f>AVERAGEIF(IMDB_Movies!$A$2:$A$3790,'4.Director Analysis'!C794,IMDB_Movies!$I$2:$I$3790)</f>
        <v>6.4</v>
      </c>
      <c r="F794" s="11">
        <f t="shared" si="2"/>
        <v>0.463</v>
      </c>
    </row>
    <row r="795" ht="14.25" customHeight="1">
      <c r="A795" s="37" t="s">
        <v>1110</v>
      </c>
      <c r="C795" s="11" t="s">
        <v>3294</v>
      </c>
      <c r="D795" s="11">
        <f t="shared" si="1"/>
        <v>2</v>
      </c>
      <c r="E795" s="11">
        <f>AVERAGEIF(IMDB_Movies!$A$2:$A$3790,'4.Director Analysis'!C795,IMDB_Movies!$I$2:$I$3790)</f>
        <v>6.4</v>
      </c>
      <c r="F795" s="11">
        <f t="shared" si="2"/>
        <v>0.465</v>
      </c>
    </row>
    <row r="796" ht="14.25" customHeight="1">
      <c r="A796" s="36" t="s">
        <v>1589</v>
      </c>
      <c r="C796" s="11" t="s">
        <v>3296</v>
      </c>
      <c r="D796" s="11">
        <f t="shared" si="1"/>
        <v>1</v>
      </c>
      <c r="E796" s="11">
        <f>AVERAGEIF(IMDB_Movies!$A$2:$A$3790,'4.Director Analysis'!C796,IMDB_Movies!$I$2:$I$3790)</f>
        <v>3.9</v>
      </c>
      <c r="F796" s="11">
        <f t="shared" si="2"/>
        <v>0.027</v>
      </c>
    </row>
    <row r="797" ht="14.25" customHeight="1">
      <c r="A797" s="37" t="s">
        <v>1592</v>
      </c>
      <c r="C797" s="11" t="s">
        <v>3298</v>
      </c>
      <c r="D797" s="11">
        <f t="shared" si="1"/>
        <v>1</v>
      </c>
      <c r="E797" s="11">
        <f>AVERAGEIF(IMDB_Movies!$A$2:$A$3790,'4.Director Analysis'!C797,IMDB_Movies!$I$2:$I$3790)</f>
        <v>7.2</v>
      </c>
      <c r="F797" s="11">
        <f t="shared" si="2"/>
        <v>0.812</v>
      </c>
    </row>
    <row r="798" ht="14.25" customHeight="1">
      <c r="A798" s="36" t="s">
        <v>456</v>
      </c>
      <c r="C798" s="11" t="s">
        <v>3301</v>
      </c>
      <c r="D798" s="11">
        <f t="shared" si="1"/>
        <v>1</v>
      </c>
      <c r="E798" s="11">
        <f>AVERAGEIF(IMDB_Movies!$A$2:$A$3790,'4.Director Analysis'!C798,IMDB_Movies!$I$2:$I$3790)</f>
        <v>5.1</v>
      </c>
      <c r="F798" s="11">
        <f t="shared" si="2"/>
        <v>0.098</v>
      </c>
    </row>
    <row r="799" ht="14.25" customHeight="1">
      <c r="A799" s="37" t="s">
        <v>340</v>
      </c>
      <c r="C799" s="11" t="s">
        <v>3315</v>
      </c>
      <c r="D799" s="11">
        <f t="shared" si="1"/>
        <v>2</v>
      </c>
      <c r="E799" s="11">
        <f>AVERAGEIF(IMDB_Movies!$A$2:$A$3790,'4.Director Analysis'!C799,IMDB_Movies!$I$2:$I$3790)</f>
        <v>6.35</v>
      </c>
      <c r="F799" s="11">
        <f t="shared" si="2"/>
        <v>0.457</v>
      </c>
    </row>
    <row r="800" ht="14.25" customHeight="1">
      <c r="A800" s="36" t="s">
        <v>699</v>
      </c>
      <c r="C800" s="11" t="s">
        <v>3319</v>
      </c>
      <c r="D800" s="11">
        <f t="shared" si="1"/>
        <v>1</v>
      </c>
      <c r="E800" s="11">
        <f>AVERAGEIF(IMDB_Movies!$A$2:$A$3790,'4.Director Analysis'!C800,IMDB_Movies!$I$2:$I$3790)</f>
        <v>5.4</v>
      </c>
      <c r="F800" s="11">
        <f t="shared" si="2"/>
        <v>0.156</v>
      </c>
    </row>
    <row r="801" ht="14.25" customHeight="1">
      <c r="A801" s="37" t="s">
        <v>1094</v>
      </c>
      <c r="C801" s="11" t="s">
        <v>3322</v>
      </c>
      <c r="D801" s="11">
        <f t="shared" si="1"/>
        <v>1</v>
      </c>
      <c r="E801" s="11">
        <f>AVERAGEIF(IMDB_Movies!$A$2:$A$3790,'4.Director Analysis'!C801,IMDB_Movies!$I$2:$I$3790)</f>
        <v>5.6</v>
      </c>
      <c r="F801" s="11">
        <f t="shared" si="2"/>
        <v>0.198</v>
      </c>
    </row>
    <row r="802" ht="14.25" customHeight="1">
      <c r="A802" s="36" t="s">
        <v>1598</v>
      </c>
      <c r="C802" s="11" t="s">
        <v>3325</v>
      </c>
      <c r="D802" s="11">
        <f t="shared" si="1"/>
        <v>1</v>
      </c>
      <c r="E802" s="11">
        <f>AVERAGEIF(IMDB_Movies!$A$2:$A$3790,'4.Director Analysis'!C802,IMDB_Movies!$I$2:$I$3790)</f>
        <v>2.8</v>
      </c>
      <c r="F802" s="11">
        <f t="shared" si="2"/>
        <v>0.004</v>
      </c>
    </row>
    <row r="803" ht="14.25" customHeight="1">
      <c r="A803" s="37" t="s">
        <v>648</v>
      </c>
      <c r="C803" s="11" t="s">
        <v>3327</v>
      </c>
      <c r="D803" s="11">
        <f t="shared" si="1"/>
        <v>1</v>
      </c>
      <c r="E803" s="11">
        <f>AVERAGEIF(IMDB_Movies!$A$2:$A$3790,'4.Director Analysis'!C803,IMDB_Movies!$I$2:$I$3790)</f>
        <v>6.7</v>
      </c>
      <c r="F803" s="11">
        <f t="shared" si="2"/>
        <v>0.601</v>
      </c>
    </row>
    <row r="804" ht="14.25" customHeight="1">
      <c r="A804" s="36" t="s">
        <v>1601</v>
      </c>
      <c r="C804" s="11" t="s">
        <v>3329</v>
      </c>
      <c r="D804" s="11">
        <f t="shared" si="1"/>
        <v>1</v>
      </c>
      <c r="E804" s="11">
        <f>AVERAGEIF(IMDB_Movies!$A$2:$A$3790,'4.Director Analysis'!C804,IMDB_Movies!$I$2:$I$3790)</f>
        <v>5.1</v>
      </c>
      <c r="F804" s="11">
        <f t="shared" si="2"/>
        <v>0.098</v>
      </c>
    </row>
    <row r="805" ht="14.25" customHeight="1">
      <c r="A805" s="37" t="s">
        <v>492</v>
      </c>
      <c r="C805" s="11" t="s">
        <v>3335</v>
      </c>
      <c r="D805" s="11">
        <f t="shared" si="1"/>
        <v>2</v>
      </c>
      <c r="E805" s="11">
        <f>AVERAGEIF(IMDB_Movies!$A$2:$A$3790,'4.Director Analysis'!C805,IMDB_Movies!$I$2:$I$3790)</f>
        <v>6.45</v>
      </c>
      <c r="F805" s="11">
        <f t="shared" si="2"/>
        <v>0.496</v>
      </c>
    </row>
    <row r="806" ht="14.25" customHeight="1">
      <c r="A806" s="36" t="s">
        <v>1104</v>
      </c>
      <c r="C806" s="11" t="s">
        <v>3338</v>
      </c>
      <c r="D806" s="11">
        <f t="shared" si="1"/>
        <v>4</v>
      </c>
      <c r="E806" s="11">
        <f>AVERAGEIF(IMDB_Movies!$A$2:$A$3790,'4.Director Analysis'!C806,IMDB_Movies!$I$2:$I$3790)</f>
        <v>6.45</v>
      </c>
      <c r="F806" s="11">
        <f t="shared" si="2"/>
        <v>0.492</v>
      </c>
    </row>
    <row r="807" ht="14.25" customHeight="1">
      <c r="A807" s="37" t="s">
        <v>699</v>
      </c>
      <c r="C807" s="11" t="s">
        <v>3341</v>
      </c>
      <c r="D807" s="11">
        <f t="shared" si="1"/>
        <v>3</v>
      </c>
      <c r="E807" s="11">
        <f>AVERAGEIF(IMDB_Movies!$A$2:$A$3790,'4.Director Analysis'!C807,IMDB_Movies!$I$2:$I$3790)</f>
        <v>7.633333333</v>
      </c>
      <c r="F807" s="11">
        <f t="shared" si="2"/>
        <v>0.932</v>
      </c>
    </row>
    <row r="808" ht="14.25" customHeight="1">
      <c r="A808" s="36" t="s">
        <v>658</v>
      </c>
      <c r="C808" s="11" t="s">
        <v>3343</v>
      </c>
      <c r="D808" s="11">
        <f t="shared" si="1"/>
        <v>1</v>
      </c>
      <c r="E808" s="11">
        <f>AVERAGEIF(IMDB_Movies!$A$2:$A$3790,'4.Director Analysis'!C808,IMDB_Movies!$I$2:$I$3790)</f>
        <v>7.1</v>
      </c>
      <c r="F808" s="11">
        <f t="shared" si="2"/>
        <v>0.772</v>
      </c>
    </row>
    <row r="809" ht="14.25" customHeight="1">
      <c r="A809" s="37" t="s">
        <v>731</v>
      </c>
      <c r="C809" s="11" t="s">
        <v>3355</v>
      </c>
      <c r="D809" s="11">
        <f t="shared" si="1"/>
        <v>2</v>
      </c>
      <c r="E809" s="11">
        <f>AVERAGEIF(IMDB_Movies!$A$2:$A$3790,'4.Director Analysis'!C809,IMDB_Movies!$I$2:$I$3790)</f>
        <v>6.65</v>
      </c>
      <c r="F809" s="11">
        <f t="shared" si="2"/>
        <v>0.588</v>
      </c>
    </row>
    <row r="810" ht="14.25" customHeight="1">
      <c r="A810" s="36" t="s">
        <v>658</v>
      </c>
      <c r="C810" s="11" t="s">
        <v>3357</v>
      </c>
      <c r="D810" s="11">
        <f t="shared" si="1"/>
        <v>1</v>
      </c>
      <c r="E810" s="11">
        <f>AVERAGEIF(IMDB_Movies!$A$2:$A$3790,'4.Director Analysis'!C810,IMDB_Movies!$I$2:$I$3790)</f>
        <v>5.6</v>
      </c>
      <c r="F810" s="11">
        <f t="shared" si="2"/>
        <v>0.198</v>
      </c>
    </row>
    <row r="811" ht="14.25" customHeight="1">
      <c r="A811" s="37" t="s">
        <v>843</v>
      </c>
      <c r="C811" s="11" t="s">
        <v>3363</v>
      </c>
      <c r="D811" s="11">
        <f t="shared" si="1"/>
        <v>1</v>
      </c>
      <c r="E811" s="11">
        <f>AVERAGEIF(IMDB_Movies!$A$2:$A$3790,'4.Director Analysis'!C811,IMDB_Movies!$I$2:$I$3790)</f>
        <v>4.6</v>
      </c>
      <c r="F811" s="11">
        <f t="shared" si="2"/>
        <v>0.06</v>
      </c>
    </row>
    <row r="812" ht="14.25" customHeight="1">
      <c r="A812" s="36" t="s">
        <v>216</v>
      </c>
      <c r="C812" s="11" t="s">
        <v>3370</v>
      </c>
      <c r="D812" s="11">
        <f t="shared" si="1"/>
        <v>1</v>
      </c>
      <c r="E812" s="11">
        <f>AVERAGEIF(IMDB_Movies!$A$2:$A$3790,'4.Director Analysis'!C812,IMDB_Movies!$I$2:$I$3790)</f>
        <v>5.8</v>
      </c>
      <c r="F812" s="11">
        <f t="shared" si="2"/>
        <v>0.252</v>
      </c>
    </row>
    <row r="813" ht="14.25" customHeight="1">
      <c r="A813" s="37" t="s">
        <v>1611</v>
      </c>
      <c r="C813" s="11" t="s">
        <v>3374</v>
      </c>
      <c r="D813" s="11">
        <f t="shared" si="1"/>
        <v>2</v>
      </c>
      <c r="E813" s="11">
        <f>AVERAGEIF(IMDB_Movies!$A$2:$A$3790,'4.Director Analysis'!C813,IMDB_Movies!$I$2:$I$3790)</f>
        <v>5.9</v>
      </c>
      <c r="F813" s="11">
        <f t="shared" si="2"/>
        <v>0.272</v>
      </c>
    </row>
    <row r="814" ht="14.25" customHeight="1">
      <c r="A814" s="36" t="s">
        <v>1481</v>
      </c>
      <c r="C814" s="11" t="s">
        <v>3377</v>
      </c>
      <c r="D814" s="11">
        <f t="shared" si="1"/>
        <v>2</v>
      </c>
      <c r="E814" s="11">
        <f>AVERAGEIF(IMDB_Movies!$A$2:$A$3790,'4.Director Analysis'!C814,IMDB_Movies!$I$2:$I$3790)</f>
        <v>6.55</v>
      </c>
      <c r="F814" s="11">
        <f t="shared" si="2"/>
        <v>0.547</v>
      </c>
    </row>
    <row r="815" ht="14.25" customHeight="1">
      <c r="A815" s="37" t="s">
        <v>762</v>
      </c>
      <c r="C815" s="11" t="s">
        <v>3380</v>
      </c>
      <c r="D815" s="11">
        <f t="shared" si="1"/>
        <v>1</v>
      </c>
      <c r="E815" s="11">
        <f>AVERAGEIF(IMDB_Movies!$A$2:$A$3790,'4.Director Analysis'!C815,IMDB_Movies!$I$2:$I$3790)</f>
        <v>3.9</v>
      </c>
      <c r="F815" s="11">
        <f t="shared" si="2"/>
        <v>0.027</v>
      </c>
    </row>
    <row r="816" ht="14.25" customHeight="1">
      <c r="A816" s="36" t="s">
        <v>387</v>
      </c>
      <c r="C816" s="11" t="s">
        <v>3382</v>
      </c>
      <c r="D816" s="11">
        <f t="shared" si="1"/>
        <v>2</v>
      </c>
      <c r="E816" s="11">
        <f>AVERAGEIF(IMDB_Movies!$A$2:$A$3790,'4.Director Analysis'!C816,IMDB_Movies!$I$2:$I$3790)</f>
        <v>4.1</v>
      </c>
      <c r="F816" s="11">
        <f t="shared" si="2"/>
        <v>0.035</v>
      </c>
    </row>
    <row r="817" ht="14.25" customHeight="1">
      <c r="A817" s="37" t="s">
        <v>1617</v>
      </c>
      <c r="C817" s="11" t="s">
        <v>3384</v>
      </c>
      <c r="D817" s="11">
        <f t="shared" si="1"/>
        <v>1</v>
      </c>
      <c r="E817" s="11">
        <f>AVERAGEIF(IMDB_Movies!$A$2:$A$3790,'4.Director Analysis'!C817,IMDB_Movies!$I$2:$I$3790)</f>
        <v>6.2</v>
      </c>
      <c r="F817" s="11">
        <f t="shared" si="2"/>
        <v>0.391</v>
      </c>
    </row>
    <row r="818" ht="14.25" customHeight="1">
      <c r="A818" s="36" t="s">
        <v>297</v>
      </c>
      <c r="C818" s="11" t="s">
        <v>3390</v>
      </c>
      <c r="D818" s="11">
        <f t="shared" si="1"/>
        <v>1</v>
      </c>
      <c r="E818" s="11">
        <f>AVERAGEIF(IMDB_Movies!$A$2:$A$3790,'4.Director Analysis'!C818,IMDB_Movies!$I$2:$I$3790)</f>
        <v>7.8</v>
      </c>
      <c r="F818" s="11">
        <f t="shared" si="2"/>
        <v>0.958</v>
      </c>
    </row>
    <row r="819" ht="14.25" customHeight="1">
      <c r="A819" s="37" t="s">
        <v>1620</v>
      </c>
      <c r="C819" s="11" t="s">
        <v>3393</v>
      </c>
      <c r="D819" s="11">
        <f t="shared" si="1"/>
        <v>1</v>
      </c>
      <c r="E819" s="11">
        <f>AVERAGEIF(IMDB_Movies!$A$2:$A$3790,'4.Director Analysis'!C819,IMDB_Movies!$I$2:$I$3790)</f>
        <v>6.1</v>
      </c>
      <c r="F819" s="11">
        <f t="shared" si="2"/>
        <v>0.351</v>
      </c>
    </row>
    <row r="820" ht="14.25" customHeight="1">
      <c r="A820" s="36" t="s">
        <v>1623</v>
      </c>
      <c r="C820" s="11" t="s">
        <v>3396</v>
      </c>
      <c r="D820" s="11">
        <f t="shared" si="1"/>
        <v>1</v>
      </c>
      <c r="E820" s="11">
        <f>AVERAGEIF(IMDB_Movies!$A$2:$A$3790,'4.Director Analysis'!C820,IMDB_Movies!$I$2:$I$3790)</f>
        <v>6.3</v>
      </c>
      <c r="F820" s="11">
        <f t="shared" si="2"/>
        <v>0.423</v>
      </c>
    </row>
    <row r="821" ht="14.25" customHeight="1">
      <c r="A821" s="37" t="s">
        <v>983</v>
      </c>
      <c r="C821" s="11" t="s">
        <v>3398</v>
      </c>
      <c r="D821" s="11">
        <f t="shared" si="1"/>
        <v>2</v>
      </c>
      <c r="E821" s="11">
        <f>AVERAGEIF(IMDB_Movies!$A$2:$A$3790,'4.Director Analysis'!C821,IMDB_Movies!$I$2:$I$3790)</f>
        <v>6.45</v>
      </c>
      <c r="F821" s="11">
        <f t="shared" si="2"/>
        <v>0.496</v>
      </c>
    </row>
    <row r="822" ht="14.25" customHeight="1">
      <c r="A822" s="36" t="s">
        <v>1627</v>
      </c>
      <c r="C822" s="11" t="s">
        <v>3400</v>
      </c>
      <c r="D822" s="11">
        <f t="shared" si="1"/>
        <v>1</v>
      </c>
      <c r="E822" s="11">
        <f>AVERAGEIF(IMDB_Movies!$A$2:$A$3790,'4.Director Analysis'!C822,IMDB_Movies!$I$2:$I$3790)</f>
        <v>7.3</v>
      </c>
      <c r="F822" s="11">
        <f t="shared" si="2"/>
        <v>0.85</v>
      </c>
    </row>
    <row r="823" ht="14.25" customHeight="1">
      <c r="A823" s="37" t="s">
        <v>1629</v>
      </c>
      <c r="C823" s="11" t="s">
        <v>3409</v>
      </c>
      <c r="D823" s="11">
        <f t="shared" si="1"/>
        <v>3</v>
      </c>
      <c r="E823" s="11">
        <f>AVERAGEIF(IMDB_Movies!$A$2:$A$3790,'4.Director Analysis'!C823,IMDB_Movies!$I$2:$I$3790)</f>
        <v>7.066666667</v>
      </c>
      <c r="F823" s="11">
        <f t="shared" si="2"/>
        <v>0.768</v>
      </c>
    </row>
    <row r="824" ht="14.25" customHeight="1">
      <c r="A824" s="36" t="s">
        <v>1631</v>
      </c>
      <c r="C824" s="11" t="s">
        <v>3413</v>
      </c>
      <c r="D824" s="11">
        <f t="shared" si="1"/>
        <v>1</v>
      </c>
      <c r="E824" s="11">
        <f>AVERAGEIF(IMDB_Movies!$A$2:$A$3790,'4.Director Analysis'!C824,IMDB_Movies!$I$2:$I$3790)</f>
        <v>4.8</v>
      </c>
      <c r="F824" s="11">
        <f t="shared" si="2"/>
        <v>0.074</v>
      </c>
    </row>
    <row r="825" ht="14.25" customHeight="1">
      <c r="A825" s="37" t="s">
        <v>305</v>
      </c>
      <c r="C825" s="11" t="s">
        <v>3420</v>
      </c>
      <c r="D825" s="11">
        <f t="shared" si="1"/>
        <v>1</v>
      </c>
      <c r="E825" s="11">
        <f>AVERAGEIF(IMDB_Movies!$A$2:$A$3790,'4.Director Analysis'!C825,IMDB_Movies!$I$2:$I$3790)</f>
        <v>4.6</v>
      </c>
      <c r="F825" s="11">
        <f t="shared" si="2"/>
        <v>0.06</v>
      </c>
    </row>
    <row r="826" ht="14.25" customHeight="1">
      <c r="A826" s="36" t="s">
        <v>1233</v>
      </c>
      <c r="C826" s="11" t="s">
        <v>3423</v>
      </c>
      <c r="D826" s="11">
        <f t="shared" si="1"/>
        <v>1</v>
      </c>
      <c r="E826" s="11">
        <f>AVERAGEIF(IMDB_Movies!$A$2:$A$3790,'4.Director Analysis'!C826,IMDB_Movies!$I$2:$I$3790)</f>
        <v>6.1</v>
      </c>
      <c r="F826" s="11">
        <f t="shared" si="2"/>
        <v>0.351</v>
      </c>
    </row>
    <row r="827" ht="14.25" customHeight="1">
      <c r="A827" s="37" t="s">
        <v>1635</v>
      </c>
      <c r="C827" s="11" t="s">
        <v>3426</v>
      </c>
      <c r="D827" s="11">
        <f t="shared" si="1"/>
        <v>1</v>
      </c>
      <c r="E827" s="11">
        <f>AVERAGEIF(IMDB_Movies!$A$2:$A$3790,'4.Director Analysis'!C827,IMDB_Movies!$I$2:$I$3790)</f>
        <v>7.1</v>
      </c>
      <c r="F827" s="11">
        <f t="shared" si="2"/>
        <v>0.772</v>
      </c>
    </row>
    <row r="828" ht="14.25" customHeight="1">
      <c r="A828" s="36" t="s">
        <v>1637</v>
      </c>
      <c r="C828" s="11" t="s">
        <v>3428</v>
      </c>
      <c r="D828" s="11">
        <f t="shared" si="1"/>
        <v>1</v>
      </c>
      <c r="E828" s="11">
        <f>AVERAGEIF(IMDB_Movies!$A$2:$A$3790,'4.Director Analysis'!C828,IMDB_Movies!$I$2:$I$3790)</f>
        <v>5.8</v>
      </c>
      <c r="F828" s="11">
        <f t="shared" si="2"/>
        <v>0.252</v>
      </c>
    </row>
    <row r="829" ht="14.25" customHeight="1">
      <c r="A829" s="37" t="s">
        <v>1300</v>
      </c>
      <c r="C829" s="11" t="s">
        <v>3431</v>
      </c>
      <c r="D829" s="11">
        <f t="shared" si="1"/>
        <v>1</v>
      </c>
      <c r="E829" s="11">
        <f>AVERAGEIF(IMDB_Movies!$A$2:$A$3790,'4.Director Analysis'!C829,IMDB_Movies!$I$2:$I$3790)</f>
        <v>5.8</v>
      </c>
      <c r="F829" s="11">
        <f t="shared" si="2"/>
        <v>0.252</v>
      </c>
    </row>
    <row r="830" ht="14.25" customHeight="1">
      <c r="A830" s="36" t="s">
        <v>890</v>
      </c>
      <c r="C830" s="11" t="s">
        <v>3437</v>
      </c>
      <c r="D830" s="11">
        <f t="shared" si="1"/>
        <v>1</v>
      </c>
      <c r="E830" s="11">
        <f>AVERAGEIF(IMDB_Movies!$A$2:$A$3790,'4.Director Analysis'!C830,IMDB_Movies!$I$2:$I$3790)</f>
        <v>4.7</v>
      </c>
      <c r="F830" s="11">
        <f t="shared" si="2"/>
        <v>0.067</v>
      </c>
    </row>
    <row r="831" ht="14.25" customHeight="1">
      <c r="A831" s="37" t="s">
        <v>648</v>
      </c>
      <c r="C831" s="11" t="s">
        <v>3442</v>
      </c>
      <c r="D831" s="11">
        <f t="shared" si="1"/>
        <v>1</v>
      </c>
      <c r="E831" s="11">
        <f>AVERAGEIF(IMDB_Movies!$A$2:$A$3790,'4.Director Analysis'!C831,IMDB_Movies!$I$2:$I$3790)</f>
        <v>7</v>
      </c>
      <c r="F831" s="11">
        <f t="shared" si="2"/>
        <v>0.724</v>
      </c>
    </row>
    <row r="832" ht="14.25" customHeight="1">
      <c r="A832" s="36" t="s">
        <v>514</v>
      </c>
      <c r="C832" s="11" t="s">
        <v>3444</v>
      </c>
      <c r="D832" s="11">
        <f t="shared" si="1"/>
        <v>3</v>
      </c>
      <c r="E832" s="11">
        <f>AVERAGEIF(IMDB_Movies!$A$2:$A$3790,'4.Director Analysis'!C832,IMDB_Movies!$I$2:$I$3790)</f>
        <v>6.766666667</v>
      </c>
      <c r="F832" s="11">
        <f t="shared" si="2"/>
        <v>0.633</v>
      </c>
    </row>
    <row r="833" ht="14.25" customHeight="1">
      <c r="A833" s="37" t="s">
        <v>1645</v>
      </c>
      <c r="C833" s="11" t="s">
        <v>3447</v>
      </c>
      <c r="D833" s="11">
        <f t="shared" si="1"/>
        <v>1</v>
      </c>
      <c r="E833" s="11">
        <f>AVERAGEIF(IMDB_Movies!$A$2:$A$3790,'4.Director Analysis'!C833,IMDB_Movies!$I$2:$I$3790)</f>
        <v>5.7</v>
      </c>
      <c r="F833" s="11">
        <f t="shared" si="2"/>
        <v>0.232</v>
      </c>
    </row>
    <row r="834" ht="14.25" customHeight="1">
      <c r="A834" s="36" t="s">
        <v>1647</v>
      </c>
      <c r="C834" s="11" t="s">
        <v>3462</v>
      </c>
      <c r="D834" s="11">
        <f t="shared" si="1"/>
        <v>2</v>
      </c>
      <c r="E834" s="11">
        <f>AVERAGEIF(IMDB_Movies!$A$2:$A$3790,'4.Director Analysis'!C834,IMDB_Movies!$I$2:$I$3790)</f>
        <v>7.7</v>
      </c>
      <c r="F834" s="11">
        <f t="shared" si="2"/>
        <v>0.94</v>
      </c>
    </row>
    <row r="835" ht="14.25" customHeight="1">
      <c r="A835" s="37" t="s">
        <v>1649</v>
      </c>
      <c r="C835" s="11" t="s">
        <v>3468</v>
      </c>
      <c r="D835" s="11">
        <f t="shared" si="1"/>
        <v>1</v>
      </c>
      <c r="E835" s="11">
        <f>AVERAGEIF(IMDB_Movies!$A$2:$A$3790,'4.Director Analysis'!C835,IMDB_Movies!$I$2:$I$3790)</f>
        <v>7.6</v>
      </c>
      <c r="F835" s="11">
        <f t="shared" si="2"/>
        <v>0.916</v>
      </c>
    </row>
    <row r="836" ht="14.25" customHeight="1">
      <c r="A836" s="36" t="s">
        <v>1651</v>
      </c>
      <c r="C836" s="11" t="s">
        <v>3471</v>
      </c>
      <c r="D836" s="11">
        <f t="shared" si="1"/>
        <v>2</v>
      </c>
      <c r="E836" s="11">
        <f>AVERAGEIF(IMDB_Movies!$A$2:$A$3790,'4.Director Analysis'!C836,IMDB_Movies!$I$2:$I$3790)</f>
        <v>6.3</v>
      </c>
      <c r="F836" s="11">
        <f t="shared" si="2"/>
        <v>0.45</v>
      </c>
    </row>
    <row r="837" ht="14.25" customHeight="1">
      <c r="A837" s="37" t="s">
        <v>1653</v>
      </c>
      <c r="C837" s="11" t="s">
        <v>3473</v>
      </c>
      <c r="D837" s="11">
        <f t="shared" si="1"/>
        <v>1</v>
      </c>
      <c r="E837" s="11">
        <f>AVERAGEIF(IMDB_Movies!$A$2:$A$3790,'4.Director Analysis'!C837,IMDB_Movies!$I$2:$I$3790)</f>
        <v>2.7</v>
      </c>
      <c r="F837" s="11">
        <f t="shared" si="2"/>
        <v>0.003</v>
      </c>
    </row>
    <row r="838" ht="14.25" customHeight="1">
      <c r="A838" s="36" t="s">
        <v>310</v>
      </c>
      <c r="C838" s="11" t="s">
        <v>3475</v>
      </c>
      <c r="D838" s="11">
        <f t="shared" si="1"/>
        <v>1</v>
      </c>
      <c r="E838" s="11">
        <f>AVERAGEIF(IMDB_Movies!$A$2:$A$3790,'4.Director Analysis'!C838,IMDB_Movies!$I$2:$I$3790)</f>
        <v>5.8</v>
      </c>
      <c r="F838" s="11">
        <f t="shared" si="2"/>
        <v>0.252</v>
      </c>
    </row>
    <row r="839" ht="14.25" customHeight="1">
      <c r="A839" s="37" t="s">
        <v>1192</v>
      </c>
      <c r="C839" s="11" t="s">
        <v>3477</v>
      </c>
      <c r="D839" s="11">
        <f t="shared" si="1"/>
        <v>2</v>
      </c>
      <c r="E839" s="11">
        <f>AVERAGEIF(IMDB_Movies!$A$2:$A$3790,'4.Director Analysis'!C839,IMDB_Movies!$I$2:$I$3790)</f>
        <v>7</v>
      </c>
      <c r="F839" s="11">
        <f t="shared" si="2"/>
        <v>0.724</v>
      </c>
    </row>
    <row r="840" ht="14.25" customHeight="1">
      <c r="A840" s="36" t="s">
        <v>1659</v>
      </c>
      <c r="C840" s="11" t="s">
        <v>3479</v>
      </c>
      <c r="D840" s="11">
        <f t="shared" si="1"/>
        <v>1</v>
      </c>
      <c r="E840" s="11">
        <f>AVERAGEIF(IMDB_Movies!$A$2:$A$3790,'4.Director Analysis'!C840,IMDB_Movies!$I$2:$I$3790)</f>
        <v>5.4</v>
      </c>
      <c r="F840" s="11">
        <f t="shared" si="2"/>
        <v>0.156</v>
      </c>
    </row>
    <row r="841" ht="14.25" customHeight="1">
      <c r="A841" s="37" t="s">
        <v>1455</v>
      </c>
      <c r="C841" s="11" t="s">
        <v>3483</v>
      </c>
      <c r="D841" s="11">
        <f t="shared" si="1"/>
        <v>1</v>
      </c>
      <c r="E841" s="11">
        <f>AVERAGEIF(IMDB_Movies!$A$2:$A$3790,'4.Director Analysis'!C841,IMDB_Movies!$I$2:$I$3790)</f>
        <v>5.9</v>
      </c>
      <c r="F841" s="11">
        <f t="shared" si="2"/>
        <v>0.272</v>
      </c>
    </row>
    <row r="842" ht="14.25" customHeight="1">
      <c r="A842" s="36" t="s">
        <v>199</v>
      </c>
      <c r="C842" s="11" t="s">
        <v>3485</v>
      </c>
      <c r="D842" s="11">
        <f t="shared" si="1"/>
        <v>1</v>
      </c>
      <c r="E842" s="11">
        <f>AVERAGEIF(IMDB_Movies!$A$2:$A$3790,'4.Director Analysis'!C842,IMDB_Movies!$I$2:$I$3790)</f>
        <v>6.3</v>
      </c>
      <c r="F842" s="11">
        <f t="shared" si="2"/>
        <v>0.423</v>
      </c>
    </row>
    <row r="843" ht="14.25" customHeight="1">
      <c r="A843" s="37" t="s">
        <v>1601</v>
      </c>
      <c r="C843" s="11" t="s">
        <v>3490</v>
      </c>
      <c r="D843" s="11">
        <f t="shared" si="1"/>
        <v>2</v>
      </c>
      <c r="E843" s="11">
        <f>AVERAGEIF(IMDB_Movies!$A$2:$A$3790,'4.Director Analysis'!C843,IMDB_Movies!$I$2:$I$3790)</f>
        <v>7.9</v>
      </c>
      <c r="F843" s="11">
        <f t="shared" si="2"/>
        <v>0.97</v>
      </c>
    </row>
    <row r="844" ht="14.25" customHeight="1">
      <c r="A844" s="36" t="s">
        <v>1516</v>
      </c>
      <c r="C844" s="11" t="s">
        <v>3494</v>
      </c>
      <c r="D844" s="11">
        <f t="shared" si="1"/>
        <v>2</v>
      </c>
      <c r="E844" s="11">
        <f>AVERAGEIF(IMDB_Movies!$A$2:$A$3790,'4.Director Analysis'!C844,IMDB_Movies!$I$2:$I$3790)</f>
        <v>5.45</v>
      </c>
      <c r="F844" s="11">
        <f t="shared" si="2"/>
        <v>0.173</v>
      </c>
    </row>
    <row r="845" ht="14.25" customHeight="1">
      <c r="A845" s="37" t="s">
        <v>1667</v>
      </c>
      <c r="C845" s="11" t="s">
        <v>3500</v>
      </c>
      <c r="D845" s="11">
        <f t="shared" si="1"/>
        <v>3</v>
      </c>
      <c r="E845" s="11">
        <f>AVERAGEIF(IMDB_Movies!$A$2:$A$3790,'4.Director Analysis'!C845,IMDB_Movies!$I$2:$I$3790)</f>
        <v>6.933333333</v>
      </c>
      <c r="F845" s="11">
        <f t="shared" si="2"/>
        <v>0.712</v>
      </c>
    </row>
    <row r="846" ht="14.25" customHeight="1">
      <c r="A846" s="36" t="s">
        <v>1181</v>
      </c>
      <c r="C846" s="11" t="s">
        <v>3502</v>
      </c>
      <c r="D846" s="11">
        <f t="shared" si="1"/>
        <v>1</v>
      </c>
      <c r="E846" s="11">
        <f>AVERAGEIF(IMDB_Movies!$A$2:$A$3790,'4.Director Analysis'!C846,IMDB_Movies!$I$2:$I$3790)</f>
        <v>6.7</v>
      </c>
      <c r="F846" s="11">
        <f t="shared" si="2"/>
        <v>0.601</v>
      </c>
    </row>
    <row r="847" ht="14.25" customHeight="1">
      <c r="A847" s="37" t="s">
        <v>133</v>
      </c>
      <c r="C847" s="11" t="s">
        <v>3507</v>
      </c>
      <c r="D847" s="11">
        <f t="shared" si="1"/>
        <v>1</v>
      </c>
      <c r="E847" s="11">
        <f>AVERAGEIF(IMDB_Movies!$A$2:$A$3790,'4.Director Analysis'!C847,IMDB_Movies!$I$2:$I$3790)</f>
        <v>7.5</v>
      </c>
      <c r="F847" s="11">
        <f t="shared" si="2"/>
        <v>0.893</v>
      </c>
    </row>
    <row r="848" ht="14.25" customHeight="1">
      <c r="A848" s="36" t="s">
        <v>1671</v>
      </c>
      <c r="C848" s="11" t="s">
        <v>3516</v>
      </c>
      <c r="D848" s="11">
        <f t="shared" si="1"/>
        <v>2</v>
      </c>
      <c r="E848" s="11">
        <f>AVERAGEIF(IMDB_Movies!$A$2:$A$3790,'4.Director Analysis'!C848,IMDB_Movies!$I$2:$I$3790)</f>
        <v>5.5</v>
      </c>
      <c r="F848" s="11">
        <f t="shared" si="2"/>
        <v>0.178</v>
      </c>
    </row>
    <row r="849" ht="14.25" customHeight="1">
      <c r="A849" s="37" t="s">
        <v>888</v>
      </c>
      <c r="C849" s="11" t="s">
        <v>3518</v>
      </c>
      <c r="D849" s="11">
        <f t="shared" si="1"/>
        <v>1</v>
      </c>
      <c r="E849" s="11">
        <f>AVERAGEIF(IMDB_Movies!$A$2:$A$3790,'4.Director Analysis'!C849,IMDB_Movies!$I$2:$I$3790)</f>
        <v>6.3</v>
      </c>
      <c r="F849" s="11">
        <f t="shared" si="2"/>
        <v>0.423</v>
      </c>
    </row>
    <row r="850" ht="14.25" customHeight="1">
      <c r="A850" s="36" t="s">
        <v>1435</v>
      </c>
      <c r="C850" s="11" t="s">
        <v>3520</v>
      </c>
      <c r="D850" s="11">
        <f t="shared" si="1"/>
        <v>1</v>
      </c>
      <c r="E850" s="11">
        <f>AVERAGEIF(IMDB_Movies!$A$2:$A$3790,'4.Director Analysis'!C850,IMDB_Movies!$I$2:$I$3790)</f>
        <v>6.5</v>
      </c>
      <c r="F850" s="11">
        <f t="shared" si="2"/>
        <v>0.505</v>
      </c>
    </row>
    <row r="851" ht="14.25" customHeight="1">
      <c r="A851" s="37" t="s">
        <v>1044</v>
      </c>
      <c r="C851" s="11" t="s">
        <v>3524</v>
      </c>
      <c r="D851" s="11">
        <f t="shared" si="1"/>
        <v>1</v>
      </c>
      <c r="E851" s="11">
        <f>AVERAGEIF(IMDB_Movies!$A$2:$A$3790,'4.Director Analysis'!C851,IMDB_Movies!$I$2:$I$3790)</f>
        <v>3.9</v>
      </c>
      <c r="F851" s="11">
        <f t="shared" si="2"/>
        <v>0.027</v>
      </c>
    </row>
    <row r="852" ht="14.25" customHeight="1">
      <c r="A852" s="36" t="s">
        <v>1117</v>
      </c>
      <c r="C852" s="11" t="s">
        <v>3532</v>
      </c>
      <c r="D852" s="11">
        <f t="shared" si="1"/>
        <v>4</v>
      </c>
      <c r="E852" s="11">
        <f>AVERAGEIF(IMDB_Movies!$A$2:$A$3790,'4.Director Analysis'!C852,IMDB_Movies!$I$2:$I$3790)</f>
        <v>6.15</v>
      </c>
      <c r="F852" s="11">
        <f t="shared" si="2"/>
        <v>0.384</v>
      </c>
    </row>
    <row r="853" ht="14.25" customHeight="1">
      <c r="A853" s="37" t="s">
        <v>195</v>
      </c>
      <c r="C853" s="11" t="s">
        <v>3535</v>
      </c>
      <c r="D853" s="11">
        <f t="shared" si="1"/>
        <v>1</v>
      </c>
      <c r="E853" s="11">
        <f>AVERAGEIF(IMDB_Movies!$A$2:$A$3790,'4.Director Analysis'!C853,IMDB_Movies!$I$2:$I$3790)</f>
        <v>6.5</v>
      </c>
      <c r="F853" s="11">
        <f t="shared" si="2"/>
        <v>0.505</v>
      </c>
    </row>
    <row r="854" ht="14.25" customHeight="1">
      <c r="A854" s="36" t="s">
        <v>1491</v>
      </c>
      <c r="C854" s="11" t="s">
        <v>3537</v>
      </c>
      <c r="D854" s="11">
        <f t="shared" si="1"/>
        <v>1</v>
      </c>
      <c r="E854" s="11">
        <f>AVERAGEIF(IMDB_Movies!$A$2:$A$3790,'4.Director Analysis'!C854,IMDB_Movies!$I$2:$I$3790)</f>
        <v>6.4</v>
      </c>
      <c r="F854" s="11">
        <f t="shared" si="2"/>
        <v>0.465</v>
      </c>
    </row>
    <row r="855" ht="14.25" customHeight="1">
      <c r="A855" s="37" t="s">
        <v>1681</v>
      </c>
      <c r="C855" s="11" t="s">
        <v>3539</v>
      </c>
      <c r="D855" s="11">
        <f t="shared" si="1"/>
        <v>2</v>
      </c>
      <c r="E855" s="11">
        <f>AVERAGEIF(IMDB_Movies!$A$2:$A$3790,'4.Director Analysis'!C855,IMDB_Movies!$I$2:$I$3790)</f>
        <v>6.05</v>
      </c>
      <c r="F855" s="11">
        <f t="shared" si="2"/>
        <v>0.34</v>
      </c>
    </row>
    <row r="856" ht="14.25" customHeight="1">
      <c r="A856" s="36" t="s">
        <v>1300</v>
      </c>
      <c r="C856" s="11" t="s">
        <v>3541</v>
      </c>
      <c r="D856" s="11">
        <f t="shared" si="1"/>
        <v>3</v>
      </c>
      <c r="E856" s="11">
        <f>AVERAGEIF(IMDB_Movies!$A$2:$A$3790,'4.Director Analysis'!C856,IMDB_Movies!$I$2:$I$3790)</f>
        <v>5.1</v>
      </c>
      <c r="F856" s="11">
        <f t="shared" si="2"/>
        <v>0.111</v>
      </c>
    </row>
    <row r="857" ht="14.25" customHeight="1">
      <c r="A857" s="37" t="s">
        <v>1090</v>
      </c>
      <c r="C857" s="11" t="s">
        <v>3545</v>
      </c>
      <c r="D857" s="11">
        <f t="shared" si="1"/>
        <v>1</v>
      </c>
      <c r="E857" s="11">
        <f>AVERAGEIF(IMDB_Movies!$A$2:$A$3790,'4.Director Analysis'!C857,IMDB_Movies!$I$2:$I$3790)</f>
        <v>5.3</v>
      </c>
      <c r="F857" s="11">
        <f t="shared" si="2"/>
        <v>0.131</v>
      </c>
    </row>
    <row r="858" ht="14.25" customHeight="1">
      <c r="A858" s="36" t="s">
        <v>1685</v>
      </c>
      <c r="C858" s="11" t="s">
        <v>3550</v>
      </c>
      <c r="D858" s="11">
        <f t="shared" si="1"/>
        <v>3</v>
      </c>
      <c r="E858" s="11">
        <f>AVERAGEIF(IMDB_Movies!$A$2:$A$3790,'4.Director Analysis'!C858,IMDB_Movies!$I$2:$I$3790)</f>
        <v>5.833333333</v>
      </c>
      <c r="F858" s="11">
        <f t="shared" si="2"/>
        <v>0.268</v>
      </c>
    </row>
    <row r="859" ht="14.25" customHeight="1">
      <c r="A859" s="37" t="s">
        <v>986</v>
      </c>
      <c r="C859" s="11" t="s">
        <v>3554</v>
      </c>
      <c r="D859" s="11">
        <f t="shared" si="1"/>
        <v>1</v>
      </c>
      <c r="E859" s="11">
        <f>AVERAGEIF(IMDB_Movies!$A$2:$A$3790,'4.Director Analysis'!C859,IMDB_Movies!$I$2:$I$3790)</f>
        <v>8.5</v>
      </c>
      <c r="F859" s="11">
        <f t="shared" si="2"/>
        <v>0.997</v>
      </c>
    </row>
    <row r="860" ht="14.25" customHeight="1">
      <c r="A860" s="36" t="s">
        <v>1690</v>
      </c>
      <c r="C860" s="11" t="s">
        <v>3557</v>
      </c>
      <c r="D860" s="11">
        <f t="shared" si="1"/>
        <v>3</v>
      </c>
      <c r="E860" s="11">
        <f>AVERAGEIF(IMDB_Movies!$A$2:$A$3790,'4.Director Analysis'!C860,IMDB_Movies!$I$2:$I$3790)</f>
        <v>6.433333333</v>
      </c>
      <c r="F860" s="11">
        <f t="shared" si="2"/>
        <v>0.491</v>
      </c>
    </row>
    <row r="861" ht="14.25" customHeight="1">
      <c r="A861" s="37" t="s">
        <v>203</v>
      </c>
      <c r="C861" s="11" t="s">
        <v>3560</v>
      </c>
      <c r="D861" s="11">
        <f t="shared" si="1"/>
        <v>2</v>
      </c>
      <c r="E861" s="11">
        <f>AVERAGEIF(IMDB_Movies!$A$2:$A$3790,'4.Director Analysis'!C861,IMDB_Movies!$I$2:$I$3790)</f>
        <v>5.25</v>
      </c>
      <c r="F861" s="11">
        <f t="shared" si="2"/>
        <v>0.125</v>
      </c>
    </row>
    <row r="862" ht="14.25" customHeight="1">
      <c r="A862" s="36" t="s">
        <v>838</v>
      </c>
      <c r="C862" s="11" t="s">
        <v>3563</v>
      </c>
      <c r="D862" s="11">
        <f t="shared" si="1"/>
        <v>3</v>
      </c>
      <c r="E862" s="11">
        <f>AVERAGEIF(IMDB_Movies!$A$2:$A$3790,'4.Director Analysis'!C862,IMDB_Movies!$I$2:$I$3790)</f>
        <v>7</v>
      </c>
      <c r="F862" s="11">
        <f t="shared" si="2"/>
        <v>0.724</v>
      </c>
    </row>
    <row r="863" ht="14.25" customHeight="1">
      <c r="A863" s="37" t="s">
        <v>461</v>
      </c>
      <c r="C863" s="11" t="s">
        <v>3568</v>
      </c>
      <c r="D863" s="11">
        <f t="shared" si="1"/>
        <v>1</v>
      </c>
      <c r="E863" s="11">
        <f>AVERAGEIF(IMDB_Movies!$A$2:$A$3790,'4.Director Analysis'!C863,IMDB_Movies!$I$2:$I$3790)</f>
        <v>5</v>
      </c>
      <c r="F863" s="11">
        <f t="shared" si="2"/>
        <v>0.088</v>
      </c>
    </row>
    <row r="864" ht="14.25" customHeight="1">
      <c r="A864" s="36" t="s">
        <v>1696</v>
      </c>
      <c r="C864" s="11" t="s">
        <v>3573</v>
      </c>
      <c r="D864" s="11">
        <f t="shared" si="1"/>
        <v>1</v>
      </c>
      <c r="E864" s="11">
        <f>AVERAGEIF(IMDB_Movies!$A$2:$A$3790,'4.Director Analysis'!C864,IMDB_Movies!$I$2:$I$3790)</f>
        <v>6.4</v>
      </c>
      <c r="F864" s="11">
        <f t="shared" si="2"/>
        <v>0.465</v>
      </c>
    </row>
    <row r="865" ht="14.25" customHeight="1">
      <c r="A865" s="37" t="s">
        <v>1168</v>
      </c>
      <c r="C865" s="11" t="s">
        <v>3577</v>
      </c>
      <c r="D865" s="11">
        <f t="shared" si="1"/>
        <v>2</v>
      </c>
      <c r="E865" s="11">
        <f>AVERAGEIF(IMDB_Movies!$A$2:$A$3790,'4.Director Analysis'!C865,IMDB_Movies!$I$2:$I$3790)</f>
        <v>7.55</v>
      </c>
      <c r="F865" s="11">
        <f t="shared" si="2"/>
        <v>0.91</v>
      </c>
    </row>
    <row r="866" ht="14.25" customHeight="1">
      <c r="A866" s="36" t="s">
        <v>1700</v>
      </c>
      <c r="C866" s="11" t="s">
        <v>3580</v>
      </c>
      <c r="D866" s="11">
        <f t="shared" si="1"/>
        <v>1</v>
      </c>
      <c r="E866" s="11">
        <f>AVERAGEIF(IMDB_Movies!$A$2:$A$3790,'4.Director Analysis'!C866,IMDB_Movies!$I$2:$I$3790)</f>
        <v>4</v>
      </c>
      <c r="F866" s="11">
        <f t="shared" si="2"/>
        <v>0.032</v>
      </c>
    </row>
    <row r="867" ht="14.25" customHeight="1">
      <c r="A867" s="37" t="s">
        <v>1702</v>
      </c>
      <c r="C867" s="11" t="s">
        <v>3585</v>
      </c>
      <c r="D867" s="11">
        <f t="shared" si="1"/>
        <v>1</v>
      </c>
      <c r="E867" s="11">
        <f>AVERAGEIF(IMDB_Movies!$A$2:$A$3790,'4.Director Analysis'!C867,IMDB_Movies!$I$2:$I$3790)</f>
        <v>5.8</v>
      </c>
      <c r="F867" s="11">
        <f t="shared" si="2"/>
        <v>0.252</v>
      </c>
    </row>
    <row r="868" ht="14.25" customHeight="1">
      <c r="A868" s="36" t="s">
        <v>1704</v>
      </c>
      <c r="C868" s="11" t="s">
        <v>3587</v>
      </c>
      <c r="D868" s="11">
        <f t="shared" si="1"/>
        <v>2</v>
      </c>
      <c r="E868" s="11">
        <f>AVERAGEIF(IMDB_Movies!$A$2:$A$3790,'4.Director Analysis'!C868,IMDB_Movies!$I$2:$I$3790)</f>
        <v>5.25</v>
      </c>
      <c r="F868" s="11">
        <f t="shared" si="2"/>
        <v>0.125</v>
      </c>
    </row>
    <row r="869" ht="14.25" customHeight="1">
      <c r="A869" s="37" t="s">
        <v>1706</v>
      </c>
      <c r="C869" s="11" t="s">
        <v>3589</v>
      </c>
      <c r="D869" s="11">
        <f t="shared" si="1"/>
        <v>3</v>
      </c>
      <c r="E869" s="11">
        <f>AVERAGEIF(IMDB_Movies!$A$2:$A$3790,'4.Director Analysis'!C869,IMDB_Movies!$I$2:$I$3790)</f>
        <v>5.733333333</v>
      </c>
      <c r="F869" s="11">
        <f t="shared" si="2"/>
        <v>0.247</v>
      </c>
    </row>
    <row r="870" ht="14.25" customHeight="1">
      <c r="A870" s="36" t="s">
        <v>234</v>
      </c>
      <c r="C870" s="11" t="s">
        <v>3591</v>
      </c>
      <c r="D870" s="11">
        <f t="shared" si="1"/>
        <v>1</v>
      </c>
      <c r="E870" s="11">
        <f>AVERAGEIF(IMDB_Movies!$A$2:$A$3790,'4.Director Analysis'!C870,IMDB_Movies!$I$2:$I$3790)</f>
        <v>6.6</v>
      </c>
      <c r="F870" s="11">
        <f t="shared" si="2"/>
        <v>0.554</v>
      </c>
    </row>
    <row r="871" ht="14.25" customHeight="1">
      <c r="A871" s="37" t="s">
        <v>1709</v>
      </c>
      <c r="C871" s="11" t="s">
        <v>3596</v>
      </c>
      <c r="D871" s="11">
        <f t="shared" si="1"/>
        <v>1</v>
      </c>
      <c r="E871" s="11">
        <f>AVERAGEIF(IMDB_Movies!$A$2:$A$3790,'4.Director Analysis'!C871,IMDB_Movies!$I$2:$I$3790)</f>
        <v>6</v>
      </c>
      <c r="F871" s="11">
        <f t="shared" si="2"/>
        <v>0.312</v>
      </c>
    </row>
    <row r="872" ht="14.25" customHeight="1">
      <c r="A872" s="36" t="s">
        <v>1711</v>
      </c>
      <c r="C872" s="11" t="s">
        <v>3598</v>
      </c>
      <c r="D872" s="11">
        <f t="shared" si="1"/>
        <v>1</v>
      </c>
      <c r="E872" s="11">
        <f>AVERAGEIF(IMDB_Movies!$A$2:$A$3790,'4.Director Analysis'!C872,IMDB_Movies!$I$2:$I$3790)</f>
        <v>6.1</v>
      </c>
      <c r="F872" s="11">
        <f t="shared" si="2"/>
        <v>0.351</v>
      </c>
    </row>
    <row r="873" ht="14.25" customHeight="1">
      <c r="A873" s="37" t="s">
        <v>1233</v>
      </c>
      <c r="C873" s="11" t="s">
        <v>3603</v>
      </c>
      <c r="D873" s="11">
        <f t="shared" si="1"/>
        <v>1</v>
      </c>
      <c r="E873" s="11">
        <f>AVERAGEIF(IMDB_Movies!$A$2:$A$3790,'4.Director Analysis'!C873,IMDB_Movies!$I$2:$I$3790)</f>
        <v>6.3</v>
      </c>
      <c r="F873" s="11">
        <f t="shared" si="2"/>
        <v>0.423</v>
      </c>
    </row>
    <row r="874" ht="14.25" customHeight="1">
      <c r="A874" s="36" t="s">
        <v>1714</v>
      </c>
      <c r="C874" s="11" t="s">
        <v>3614</v>
      </c>
      <c r="D874" s="11">
        <f t="shared" si="1"/>
        <v>1</v>
      </c>
      <c r="E874" s="11">
        <f>AVERAGEIF(IMDB_Movies!$A$2:$A$3790,'4.Director Analysis'!C874,IMDB_Movies!$I$2:$I$3790)</f>
        <v>4.3</v>
      </c>
      <c r="F874" s="11">
        <f t="shared" si="2"/>
        <v>0.046</v>
      </c>
    </row>
    <row r="875" ht="14.25" customHeight="1">
      <c r="A875" s="37" t="s">
        <v>120</v>
      </c>
      <c r="C875" s="11" t="s">
        <v>3621</v>
      </c>
      <c r="D875" s="11">
        <f t="shared" si="1"/>
        <v>1</v>
      </c>
      <c r="E875" s="11">
        <f>AVERAGEIF(IMDB_Movies!$A$2:$A$3790,'4.Director Analysis'!C875,IMDB_Movies!$I$2:$I$3790)</f>
        <v>6.1</v>
      </c>
      <c r="F875" s="11">
        <f t="shared" si="2"/>
        <v>0.351</v>
      </c>
    </row>
    <row r="876" ht="14.25" customHeight="1">
      <c r="A876" s="36" t="s">
        <v>86</v>
      </c>
      <c r="C876" s="11" t="s">
        <v>3629</v>
      </c>
      <c r="D876" s="11">
        <f t="shared" si="1"/>
        <v>3</v>
      </c>
      <c r="E876" s="11">
        <f>AVERAGEIF(IMDB_Movies!$A$2:$A$3790,'4.Director Analysis'!C876,IMDB_Movies!$I$2:$I$3790)</f>
        <v>3.533333333</v>
      </c>
      <c r="F876" s="11">
        <f t="shared" si="2"/>
        <v>0.02</v>
      </c>
    </row>
    <row r="877" ht="14.25" customHeight="1">
      <c r="A877" s="37" t="s">
        <v>1718</v>
      </c>
      <c r="C877" s="11" t="s">
        <v>3636</v>
      </c>
      <c r="D877" s="11">
        <f t="shared" si="1"/>
        <v>1</v>
      </c>
      <c r="E877" s="11">
        <f>AVERAGEIF(IMDB_Movies!$A$2:$A$3790,'4.Director Analysis'!C877,IMDB_Movies!$I$2:$I$3790)</f>
        <v>2.8</v>
      </c>
      <c r="F877" s="11">
        <f t="shared" si="2"/>
        <v>0.004</v>
      </c>
    </row>
    <row r="878" ht="14.25" customHeight="1">
      <c r="A878" s="36" t="s">
        <v>250</v>
      </c>
      <c r="C878" s="11" t="s">
        <v>3638</v>
      </c>
      <c r="D878" s="11">
        <f t="shared" si="1"/>
        <v>1</v>
      </c>
      <c r="E878" s="11">
        <f>AVERAGEIF(IMDB_Movies!$A$2:$A$3790,'4.Director Analysis'!C878,IMDB_Movies!$I$2:$I$3790)</f>
        <v>5</v>
      </c>
      <c r="F878" s="11">
        <f t="shared" si="2"/>
        <v>0.088</v>
      </c>
    </row>
    <row r="879" ht="14.25" customHeight="1">
      <c r="A879" s="37" t="s">
        <v>1181</v>
      </c>
      <c r="C879" s="11" t="s">
        <v>3642</v>
      </c>
      <c r="D879" s="11">
        <f t="shared" si="1"/>
        <v>2</v>
      </c>
      <c r="E879" s="11">
        <f>AVERAGEIF(IMDB_Movies!$A$2:$A$3790,'4.Director Analysis'!C879,IMDB_Movies!$I$2:$I$3790)</f>
        <v>5.35</v>
      </c>
      <c r="F879" s="11">
        <f t="shared" si="2"/>
        <v>0.153</v>
      </c>
    </row>
    <row r="880" ht="14.25" customHeight="1">
      <c r="A880" s="36" t="s">
        <v>1256</v>
      </c>
      <c r="C880" s="11" t="s">
        <v>3645</v>
      </c>
      <c r="D880" s="11">
        <f t="shared" si="1"/>
        <v>5</v>
      </c>
      <c r="E880" s="11">
        <f>AVERAGEIF(IMDB_Movies!$A$2:$A$3790,'4.Director Analysis'!C880,IMDB_Movies!$I$2:$I$3790)</f>
        <v>7.36</v>
      </c>
      <c r="F880" s="11">
        <f t="shared" si="2"/>
        <v>0.873</v>
      </c>
    </row>
    <row r="881" ht="14.25" customHeight="1">
      <c r="A881" s="37" t="s">
        <v>544</v>
      </c>
      <c r="C881" s="11" t="s">
        <v>3648</v>
      </c>
      <c r="D881" s="11">
        <f t="shared" si="1"/>
        <v>2</v>
      </c>
      <c r="E881" s="11">
        <f>AVERAGEIF(IMDB_Movies!$A$2:$A$3790,'4.Director Analysis'!C881,IMDB_Movies!$I$2:$I$3790)</f>
        <v>7.4</v>
      </c>
      <c r="F881" s="11">
        <f t="shared" si="2"/>
        <v>0.876</v>
      </c>
    </row>
    <row r="882" ht="14.25" customHeight="1">
      <c r="A882" s="36" t="s">
        <v>245</v>
      </c>
      <c r="C882" s="11" t="s">
        <v>3656</v>
      </c>
      <c r="D882" s="11">
        <f t="shared" si="1"/>
        <v>1</v>
      </c>
      <c r="E882" s="11">
        <f>AVERAGEIF(IMDB_Movies!$A$2:$A$3790,'4.Director Analysis'!C882,IMDB_Movies!$I$2:$I$3790)</f>
        <v>6.1</v>
      </c>
      <c r="F882" s="11">
        <f t="shared" si="2"/>
        <v>0.351</v>
      </c>
    </row>
    <row r="883" ht="14.25" customHeight="1">
      <c r="A883" s="37" t="s">
        <v>652</v>
      </c>
      <c r="C883" s="11" t="s">
        <v>3658</v>
      </c>
      <c r="D883" s="11">
        <f t="shared" si="1"/>
        <v>3</v>
      </c>
      <c r="E883" s="11">
        <f>AVERAGEIF(IMDB_Movies!$A$2:$A$3790,'4.Director Analysis'!C883,IMDB_Movies!$I$2:$I$3790)</f>
        <v>7</v>
      </c>
      <c r="F883" s="11">
        <f t="shared" si="2"/>
        <v>0.724</v>
      </c>
    </row>
    <row r="884" ht="14.25" customHeight="1">
      <c r="A884" s="36" t="s">
        <v>999</v>
      </c>
      <c r="C884" s="11" t="s">
        <v>3660</v>
      </c>
      <c r="D884" s="11">
        <f t="shared" si="1"/>
        <v>1</v>
      </c>
      <c r="E884" s="11">
        <f>AVERAGEIF(IMDB_Movies!$A$2:$A$3790,'4.Director Analysis'!C884,IMDB_Movies!$I$2:$I$3790)</f>
        <v>7</v>
      </c>
      <c r="F884" s="11">
        <f t="shared" si="2"/>
        <v>0.724</v>
      </c>
    </row>
    <row r="885" ht="14.25" customHeight="1">
      <c r="A885" s="37" t="s">
        <v>190</v>
      </c>
      <c r="C885" s="11" t="s">
        <v>3662</v>
      </c>
      <c r="D885" s="11">
        <f t="shared" si="1"/>
        <v>2</v>
      </c>
      <c r="E885" s="11">
        <f>AVERAGEIF(IMDB_Movies!$A$2:$A$3790,'4.Director Analysis'!C885,IMDB_Movies!$I$2:$I$3790)</f>
        <v>7.2</v>
      </c>
      <c r="F885" s="11">
        <f t="shared" si="2"/>
        <v>0.812</v>
      </c>
    </row>
    <row r="886" ht="14.25" customHeight="1">
      <c r="A886" s="36" t="s">
        <v>580</v>
      </c>
      <c r="C886" s="11" t="s">
        <v>3664</v>
      </c>
      <c r="D886" s="11">
        <f t="shared" si="1"/>
        <v>1</v>
      </c>
      <c r="E886" s="11">
        <f>AVERAGEIF(IMDB_Movies!$A$2:$A$3790,'4.Director Analysis'!C886,IMDB_Movies!$I$2:$I$3790)</f>
        <v>4.9</v>
      </c>
      <c r="F886" s="11">
        <f t="shared" si="2"/>
        <v>0.083</v>
      </c>
    </row>
    <row r="887" ht="14.25" customHeight="1">
      <c r="A887" s="37" t="s">
        <v>1476</v>
      </c>
      <c r="C887" s="11" t="s">
        <v>3668</v>
      </c>
      <c r="D887" s="11">
        <f t="shared" si="1"/>
        <v>1</v>
      </c>
      <c r="E887" s="11">
        <f>AVERAGEIF(IMDB_Movies!$A$2:$A$3790,'4.Director Analysis'!C887,IMDB_Movies!$I$2:$I$3790)</f>
        <v>7.5</v>
      </c>
      <c r="F887" s="11">
        <f t="shared" si="2"/>
        <v>0.893</v>
      </c>
    </row>
    <row r="888" ht="14.25" customHeight="1">
      <c r="A888" s="36" t="s">
        <v>781</v>
      </c>
      <c r="C888" s="11" t="s">
        <v>3672</v>
      </c>
      <c r="D888" s="11">
        <f t="shared" si="1"/>
        <v>1</v>
      </c>
      <c r="E888" s="11">
        <f>AVERAGEIF(IMDB_Movies!$A$2:$A$3790,'4.Director Analysis'!C888,IMDB_Movies!$I$2:$I$3790)</f>
        <v>6.9</v>
      </c>
      <c r="F888" s="11">
        <f t="shared" si="2"/>
        <v>0.682</v>
      </c>
    </row>
    <row r="889" ht="14.25" customHeight="1">
      <c r="A889" s="37" t="s">
        <v>1734</v>
      </c>
      <c r="C889" s="11" t="s">
        <v>3675</v>
      </c>
      <c r="D889" s="11">
        <f t="shared" si="1"/>
        <v>1</v>
      </c>
      <c r="E889" s="11">
        <f>AVERAGEIF(IMDB_Movies!$A$2:$A$3790,'4.Director Analysis'!C889,IMDB_Movies!$I$2:$I$3790)</f>
        <v>4.5</v>
      </c>
      <c r="F889" s="11">
        <f t="shared" si="2"/>
        <v>0.055</v>
      </c>
    </row>
    <row r="890" ht="14.25" customHeight="1">
      <c r="A890" s="36" t="s">
        <v>461</v>
      </c>
      <c r="C890" s="11" t="s">
        <v>3680</v>
      </c>
      <c r="D890" s="11">
        <f t="shared" si="1"/>
        <v>1</v>
      </c>
      <c r="E890" s="11">
        <f>AVERAGEIF(IMDB_Movies!$A$2:$A$3790,'4.Director Analysis'!C890,IMDB_Movies!$I$2:$I$3790)</f>
        <v>7</v>
      </c>
      <c r="F890" s="11">
        <f t="shared" si="2"/>
        <v>0.724</v>
      </c>
    </row>
    <row r="891" ht="14.25" customHeight="1">
      <c r="A891" s="37" t="s">
        <v>1738</v>
      </c>
      <c r="C891" s="11" t="s">
        <v>3686</v>
      </c>
      <c r="D891" s="11">
        <f t="shared" si="1"/>
        <v>1</v>
      </c>
      <c r="E891" s="11">
        <f>AVERAGEIF(IMDB_Movies!$A$2:$A$3790,'4.Director Analysis'!C891,IMDB_Movies!$I$2:$I$3790)</f>
        <v>6.7</v>
      </c>
      <c r="F891" s="11">
        <f t="shared" si="2"/>
        <v>0.601</v>
      </c>
    </row>
    <row r="892" ht="14.25" customHeight="1">
      <c r="A892" s="36" t="s">
        <v>490</v>
      </c>
      <c r="C892" s="11" t="s">
        <v>3689</v>
      </c>
      <c r="D892" s="11">
        <f t="shared" si="1"/>
        <v>2</v>
      </c>
      <c r="E892" s="11">
        <f>AVERAGEIF(IMDB_Movies!$A$2:$A$3790,'4.Director Analysis'!C892,IMDB_Movies!$I$2:$I$3790)</f>
        <v>7.5</v>
      </c>
      <c r="F892" s="11">
        <f t="shared" si="2"/>
        <v>0.893</v>
      </c>
    </row>
    <row r="893" ht="14.25" customHeight="1">
      <c r="A893" s="37" t="s">
        <v>1564</v>
      </c>
      <c r="C893" s="11" t="s">
        <v>3692</v>
      </c>
      <c r="D893" s="11">
        <f t="shared" si="1"/>
        <v>1</v>
      </c>
      <c r="E893" s="11">
        <f>AVERAGEIF(IMDB_Movies!$A$2:$A$3790,'4.Director Analysis'!C893,IMDB_Movies!$I$2:$I$3790)</f>
        <v>6.2</v>
      </c>
      <c r="F893" s="11">
        <f t="shared" si="2"/>
        <v>0.391</v>
      </c>
    </row>
    <row r="894" ht="14.25" customHeight="1">
      <c r="A894" s="36" t="s">
        <v>94</v>
      </c>
      <c r="C894" s="11" t="s">
        <v>3699</v>
      </c>
      <c r="D894" s="11">
        <f t="shared" si="1"/>
        <v>1</v>
      </c>
      <c r="E894" s="11">
        <f>AVERAGEIF(IMDB_Movies!$A$2:$A$3790,'4.Director Analysis'!C894,IMDB_Movies!$I$2:$I$3790)</f>
        <v>5.5</v>
      </c>
      <c r="F894" s="11">
        <f t="shared" si="2"/>
        <v>0.178</v>
      </c>
    </row>
    <row r="895" ht="14.25" customHeight="1">
      <c r="A895" s="37" t="s">
        <v>1744</v>
      </c>
      <c r="C895" s="11" t="s">
        <v>3708</v>
      </c>
      <c r="D895" s="11">
        <f t="shared" si="1"/>
        <v>2</v>
      </c>
      <c r="E895" s="11">
        <f>AVERAGEIF(IMDB_Movies!$A$2:$A$3790,'4.Director Analysis'!C895,IMDB_Movies!$I$2:$I$3790)</f>
        <v>5.7</v>
      </c>
      <c r="F895" s="11">
        <f t="shared" si="2"/>
        <v>0.232</v>
      </c>
    </row>
    <row r="896" ht="14.25" customHeight="1">
      <c r="A896" s="36" t="s">
        <v>1746</v>
      </c>
      <c r="C896" s="11" t="s">
        <v>3718</v>
      </c>
      <c r="D896" s="11">
        <f t="shared" si="1"/>
        <v>1</v>
      </c>
      <c r="E896" s="11">
        <f>AVERAGEIF(IMDB_Movies!$A$2:$A$3790,'4.Director Analysis'!C896,IMDB_Movies!$I$2:$I$3790)</f>
        <v>3.6</v>
      </c>
      <c r="F896" s="11">
        <f t="shared" si="2"/>
        <v>0.021</v>
      </c>
    </row>
    <row r="897" ht="14.25" customHeight="1">
      <c r="A897" s="37" t="s">
        <v>1748</v>
      </c>
      <c r="C897" s="11" t="s">
        <v>3723</v>
      </c>
      <c r="D897" s="11">
        <f t="shared" si="1"/>
        <v>1</v>
      </c>
      <c r="E897" s="11">
        <f>AVERAGEIF(IMDB_Movies!$A$2:$A$3790,'4.Director Analysis'!C897,IMDB_Movies!$I$2:$I$3790)</f>
        <v>7.6</v>
      </c>
      <c r="F897" s="11">
        <f t="shared" si="2"/>
        <v>0.916</v>
      </c>
    </row>
    <row r="898" ht="14.25" customHeight="1">
      <c r="A898" s="36" t="s">
        <v>418</v>
      </c>
      <c r="C898" s="11" t="s">
        <v>3727</v>
      </c>
      <c r="D898" s="11">
        <f t="shared" si="1"/>
        <v>2</v>
      </c>
      <c r="E898" s="11">
        <f>AVERAGEIF(IMDB_Movies!$A$2:$A$3790,'4.Director Analysis'!C898,IMDB_Movies!$I$2:$I$3790)</f>
        <v>6.65</v>
      </c>
      <c r="F898" s="11">
        <f t="shared" si="2"/>
        <v>0.588</v>
      </c>
    </row>
    <row r="899" ht="14.25" customHeight="1">
      <c r="A899" s="37" t="s">
        <v>1611</v>
      </c>
      <c r="C899" s="11" t="s">
        <v>3729</v>
      </c>
      <c r="D899" s="11">
        <f t="shared" si="1"/>
        <v>1</v>
      </c>
      <c r="E899" s="11">
        <f>AVERAGEIF(IMDB_Movies!$A$2:$A$3790,'4.Director Analysis'!C899,IMDB_Movies!$I$2:$I$3790)</f>
        <v>6.3</v>
      </c>
      <c r="F899" s="11">
        <f t="shared" si="2"/>
        <v>0.423</v>
      </c>
    </row>
    <row r="900" ht="14.25" customHeight="1">
      <c r="A900" s="36" t="s">
        <v>1314</v>
      </c>
      <c r="C900" s="11" t="s">
        <v>3731</v>
      </c>
      <c r="D900" s="11">
        <f t="shared" si="1"/>
        <v>1</v>
      </c>
      <c r="E900" s="11">
        <f>AVERAGEIF(IMDB_Movies!$A$2:$A$3790,'4.Director Analysis'!C900,IMDB_Movies!$I$2:$I$3790)</f>
        <v>5.7</v>
      </c>
      <c r="F900" s="11">
        <f t="shared" si="2"/>
        <v>0.232</v>
      </c>
    </row>
    <row r="901" ht="14.25" customHeight="1">
      <c r="A901" s="37" t="s">
        <v>1753</v>
      </c>
      <c r="C901" s="11" t="s">
        <v>3734</v>
      </c>
      <c r="D901" s="11">
        <f t="shared" si="1"/>
        <v>3</v>
      </c>
      <c r="E901" s="11">
        <f>AVERAGEIF(IMDB_Movies!$A$2:$A$3790,'4.Director Analysis'!C901,IMDB_Movies!$I$2:$I$3790)</f>
        <v>6.8</v>
      </c>
      <c r="F901" s="11">
        <f t="shared" si="2"/>
        <v>0.639</v>
      </c>
    </row>
    <row r="902" ht="14.25" customHeight="1">
      <c r="A902" s="36" t="s">
        <v>1755</v>
      </c>
      <c r="C902" s="11" t="s">
        <v>3737</v>
      </c>
      <c r="D902" s="11">
        <f t="shared" si="1"/>
        <v>1</v>
      </c>
      <c r="E902" s="11">
        <f>AVERAGEIF(IMDB_Movies!$A$2:$A$3790,'4.Director Analysis'!C902,IMDB_Movies!$I$2:$I$3790)</f>
        <v>6</v>
      </c>
      <c r="F902" s="11">
        <f t="shared" si="2"/>
        <v>0.312</v>
      </c>
    </row>
    <row r="903" ht="14.25" customHeight="1">
      <c r="A903" s="37" t="s">
        <v>1757</v>
      </c>
      <c r="C903" s="11" t="s">
        <v>3740</v>
      </c>
      <c r="D903" s="11">
        <f t="shared" si="1"/>
        <v>3</v>
      </c>
      <c r="E903" s="11">
        <f>AVERAGEIF(IMDB_Movies!$A$2:$A$3790,'4.Director Analysis'!C903,IMDB_Movies!$I$2:$I$3790)</f>
        <v>5.633333333</v>
      </c>
      <c r="F903" s="11">
        <f t="shared" si="2"/>
        <v>0.222</v>
      </c>
    </row>
    <row r="904" ht="14.25" customHeight="1">
      <c r="A904" s="36" t="s">
        <v>307</v>
      </c>
      <c r="C904" s="11" t="s">
        <v>3743</v>
      </c>
      <c r="D904" s="11">
        <f t="shared" si="1"/>
        <v>1</v>
      </c>
      <c r="E904" s="11">
        <f>AVERAGEIF(IMDB_Movies!$A$2:$A$3790,'4.Director Analysis'!C904,IMDB_Movies!$I$2:$I$3790)</f>
        <v>6.4</v>
      </c>
      <c r="F904" s="11">
        <f t="shared" si="2"/>
        <v>0.465</v>
      </c>
    </row>
    <row r="905" ht="14.25" customHeight="1">
      <c r="A905" s="37" t="s">
        <v>1760</v>
      </c>
      <c r="C905" s="11" t="s">
        <v>3753</v>
      </c>
      <c r="D905" s="11">
        <f t="shared" si="1"/>
        <v>1</v>
      </c>
      <c r="E905" s="11">
        <f>AVERAGEIF(IMDB_Movies!$A$2:$A$3790,'4.Director Analysis'!C905,IMDB_Movies!$I$2:$I$3790)</f>
        <v>3.1</v>
      </c>
      <c r="F905" s="11">
        <f t="shared" si="2"/>
        <v>0.009</v>
      </c>
    </row>
    <row r="906" ht="14.25" customHeight="1">
      <c r="A906" s="36" t="s">
        <v>1762</v>
      </c>
      <c r="C906" s="11" t="s">
        <v>3758</v>
      </c>
      <c r="D906" s="11">
        <f t="shared" si="1"/>
        <v>2</v>
      </c>
      <c r="E906" s="11">
        <f>AVERAGEIF(IMDB_Movies!$A$2:$A$3790,'4.Director Analysis'!C906,IMDB_Movies!$I$2:$I$3790)</f>
        <v>7.25</v>
      </c>
      <c r="F906" s="11">
        <f t="shared" si="2"/>
        <v>0.844</v>
      </c>
    </row>
    <row r="907" ht="14.25" customHeight="1">
      <c r="A907" s="37" t="s">
        <v>1765</v>
      </c>
      <c r="C907" s="11" t="s">
        <v>3766</v>
      </c>
      <c r="D907" s="11">
        <f t="shared" si="1"/>
        <v>1</v>
      </c>
      <c r="E907" s="11">
        <f>AVERAGEIF(IMDB_Movies!$A$2:$A$3790,'4.Director Analysis'!C907,IMDB_Movies!$I$2:$I$3790)</f>
        <v>3.9</v>
      </c>
      <c r="F907" s="11">
        <f t="shared" si="2"/>
        <v>0.027</v>
      </c>
    </row>
    <row r="908" ht="14.25" customHeight="1">
      <c r="A908" s="36" t="s">
        <v>1704</v>
      </c>
      <c r="C908" s="11" t="s">
        <v>3769</v>
      </c>
      <c r="D908" s="11">
        <f t="shared" si="1"/>
        <v>1</v>
      </c>
      <c r="E908" s="11">
        <f>AVERAGEIF(IMDB_Movies!$A$2:$A$3790,'4.Director Analysis'!C908,IMDB_Movies!$I$2:$I$3790)</f>
        <v>6.7</v>
      </c>
      <c r="F908" s="11">
        <f t="shared" si="2"/>
        <v>0.601</v>
      </c>
    </row>
    <row r="909" ht="14.25" customHeight="1">
      <c r="A909" s="37" t="s">
        <v>1768</v>
      </c>
      <c r="C909" s="11" t="s">
        <v>3776</v>
      </c>
      <c r="D909" s="11">
        <f t="shared" si="1"/>
        <v>3</v>
      </c>
      <c r="E909" s="11">
        <f>AVERAGEIF(IMDB_Movies!$A$2:$A$3790,'4.Director Analysis'!C909,IMDB_Movies!$I$2:$I$3790)</f>
        <v>5</v>
      </c>
      <c r="F909" s="11">
        <f t="shared" si="2"/>
        <v>0.088</v>
      </c>
    </row>
    <row r="910" ht="14.25" customHeight="1">
      <c r="A910" s="36" t="s">
        <v>1770</v>
      </c>
      <c r="C910" s="11" t="s">
        <v>3778</v>
      </c>
      <c r="D910" s="11">
        <f t="shared" si="1"/>
        <v>1</v>
      </c>
      <c r="E910" s="11">
        <f>AVERAGEIF(IMDB_Movies!$A$2:$A$3790,'4.Director Analysis'!C910,IMDB_Movies!$I$2:$I$3790)</f>
        <v>5.3</v>
      </c>
      <c r="F910" s="11">
        <f t="shared" si="2"/>
        <v>0.131</v>
      </c>
    </row>
    <row r="911" ht="14.25" customHeight="1">
      <c r="A911" s="37" t="s">
        <v>1773</v>
      </c>
      <c r="C911" s="11" t="s">
        <v>3781</v>
      </c>
      <c r="D911" s="11">
        <f t="shared" si="1"/>
        <v>2</v>
      </c>
      <c r="E911" s="11">
        <f>AVERAGEIF(IMDB_Movies!$A$2:$A$3790,'4.Director Analysis'!C911,IMDB_Movies!$I$2:$I$3790)</f>
        <v>6.5</v>
      </c>
      <c r="F911" s="11">
        <f t="shared" si="2"/>
        <v>0.505</v>
      </c>
    </row>
    <row r="912" ht="14.25" customHeight="1">
      <c r="A912" s="36" t="s">
        <v>1775</v>
      </c>
      <c r="C912" s="11" t="s">
        <v>3784</v>
      </c>
      <c r="D912" s="11">
        <f t="shared" si="1"/>
        <v>1</v>
      </c>
      <c r="E912" s="11">
        <f>AVERAGEIF(IMDB_Movies!$A$2:$A$3790,'4.Director Analysis'!C912,IMDB_Movies!$I$2:$I$3790)</f>
        <v>5.8</v>
      </c>
      <c r="F912" s="11">
        <f t="shared" si="2"/>
        <v>0.252</v>
      </c>
    </row>
    <row r="913" ht="14.25" customHeight="1">
      <c r="A913" s="37" t="s">
        <v>1777</v>
      </c>
      <c r="C913" s="11" t="s">
        <v>3788</v>
      </c>
      <c r="D913" s="11">
        <f t="shared" si="1"/>
        <v>1</v>
      </c>
      <c r="E913" s="11">
        <f>AVERAGEIF(IMDB_Movies!$A$2:$A$3790,'4.Director Analysis'!C913,IMDB_Movies!$I$2:$I$3790)</f>
        <v>5.6</v>
      </c>
      <c r="F913" s="11">
        <f t="shared" si="2"/>
        <v>0.198</v>
      </c>
    </row>
    <row r="914" ht="14.25" customHeight="1">
      <c r="A914" s="36" t="s">
        <v>950</v>
      </c>
      <c r="C914" s="11" t="s">
        <v>3792</v>
      </c>
      <c r="D914" s="11">
        <f t="shared" si="1"/>
        <v>2</v>
      </c>
      <c r="E914" s="11">
        <f>AVERAGEIF(IMDB_Movies!$A$2:$A$3790,'4.Director Analysis'!C914,IMDB_Movies!$I$2:$I$3790)</f>
        <v>5.2</v>
      </c>
      <c r="F914" s="11">
        <f t="shared" si="2"/>
        <v>0.114</v>
      </c>
    </row>
    <row r="915" ht="14.25" customHeight="1">
      <c r="A915" s="37" t="s">
        <v>1780</v>
      </c>
      <c r="C915" s="11" t="s">
        <v>3796</v>
      </c>
      <c r="D915" s="11">
        <f t="shared" si="1"/>
        <v>3</v>
      </c>
      <c r="E915" s="11">
        <f>AVERAGEIF(IMDB_Movies!$A$2:$A$3790,'4.Director Analysis'!C915,IMDB_Movies!$I$2:$I$3790)</f>
        <v>6.533333333</v>
      </c>
      <c r="F915" s="11">
        <f t="shared" si="2"/>
        <v>0.541</v>
      </c>
    </row>
    <row r="916" ht="14.25" customHeight="1">
      <c r="A916" s="36" t="s">
        <v>162</v>
      </c>
      <c r="C916" s="11" t="s">
        <v>3799</v>
      </c>
      <c r="D916" s="11">
        <f t="shared" si="1"/>
        <v>2</v>
      </c>
      <c r="E916" s="11">
        <f>AVERAGEIF(IMDB_Movies!$A$2:$A$3790,'4.Director Analysis'!C916,IMDB_Movies!$I$2:$I$3790)</f>
        <v>5.45</v>
      </c>
      <c r="F916" s="11">
        <f t="shared" si="2"/>
        <v>0.173</v>
      </c>
    </row>
    <row r="917" ht="14.25" customHeight="1">
      <c r="A917" s="37" t="s">
        <v>1783</v>
      </c>
      <c r="C917" s="11" t="s">
        <v>3805</v>
      </c>
      <c r="D917" s="11">
        <f t="shared" si="1"/>
        <v>1</v>
      </c>
      <c r="E917" s="11">
        <f>AVERAGEIF(IMDB_Movies!$A$2:$A$3790,'4.Director Analysis'!C917,IMDB_Movies!$I$2:$I$3790)</f>
        <v>5</v>
      </c>
      <c r="F917" s="11">
        <f t="shared" si="2"/>
        <v>0.088</v>
      </c>
    </row>
    <row r="918" ht="14.25" customHeight="1">
      <c r="A918" s="36" t="s">
        <v>1785</v>
      </c>
      <c r="C918" s="11" t="s">
        <v>3807</v>
      </c>
      <c r="D918" s="11">
        <f t="shared" si="1"/>
        <v>1</v>
      </c>
      <c r="E918" s="11">
        <f>AVERAGEIF(IMDB_Movies!$A$2:$A$3790,'4.Director Analysis'!C918,IMDB_Movies!$I$2:$I$3790)</f>
        <v>6.1</v>
      </c>
      <c r="F918" s="11">
        <f t="shared" si="2"/>
        <v>0.351</v>
      </c>
    </row>
    <row r="919" ht="14.25" customHeight="1">
      <c r="A919" s="37" t="s">
        <v>1300</v>
      </c>
      <c r="C919" s="11" t="s">
        <v>3809</v>
      </c>
      <c r="D919" s="11">
        <f t="shared" si="1"/>
        <v>2</v>
      </c>
      <c r="E919" s="11">
        <f>AVERAGEIF(IMDB_Movies!$A$2:$A$3790,'4.Director Analysis'!C919,IMDB_Movies!$I$2:$I$3790)</f>
        <v>4.7</v>
      </c>
      <c r="F919" s="11">
        <f t="shared" si="2"/>
        <v>0.067</v>
      </c>
    </row>
    <row r="920" ht="14.25" customHeight="1">
      <c r="A920" s="36" t="s">
        <v>112</v>
      </c>
      <c r="C920" s="11" t="s">
        <v>3813</v>
      </c>
      <c r="D920" s="11">
        <f t="shared" si="1"/>
        <v>1</v>
      </c>
      <c r="E920" s="11">
        <f>AVERAGEIF(IMDB_Movies!$A$2:$A$3790,'4.Director Analysis'!C920,IMDB_Movies!$I$2:$I$3790)</f>
        <v>5.5</v>
      </c>
      <c r="F920" s="11">
        <f t="shared" si="2"/>
        <v>0.178</v>
      </c>
    </row>
    <row r="921" ht="14.25" customHeight="1">
      <c r="A921" s="37" t="s">
        <v>297</v>
      </c>
      <c r="C921" s="11" t="s">
        <v>3815</v>
      </c>
      <c r="D921" s="11">
        <f t="shared" si="1"/>
        <v>1</v>
      </c>
      <c r="E921" s="11">
        <f>AVERAGEIF(IMDB_Movies!$A$2:$A$3790,'4.Director Analysis'!C921,IMDB_Movies!$I$2:$I$3790)</f>
        <v>7.1</v>
      </c>
      <c r="F921" s="11">
        <f t="shared" si="2"/>
        <v>0.772</v>
      </c>
    </row>
    <row r="922" ht="14.25" customHeight="1">
      <c r="A922" s="36" t="s">
        <v>1790</v>
      </c>
      <c r="C922" s="11" t="s">
        <v>3818</v>
      </c>
      <c r="D922" s="11">
        <f t="shared" si="1"/>
        <v>1</v>
      </c>
      <c r="E922" s="11">
        <f>AVERAGEIF(IMDB_Movies!$A$2:$A$3790,'4.Director Analysis'!C922,IMDB_Movies!$I$2:$I$3790)</f>
        <v>6.7</v>
      </c>
      <c r="F922" s="11">
        <f t="shared" si="2"/>
        <v>0.601</v>
      </c>
    </row>
    <row r="923" ht="14.25" customHeight="1">
      <c r="A923" s="37" t="s">
        <v>1793</v>
      </c>
      <c r="C923" s="11" t="s">
        <v>3825</v>
      </c>
      <c r="D923" s="11">
        <f t="shared" si="1"/>
        <v>1</v>
      </c>
      <c r="E923" s="11">
        <f>AVERAGEIF(IMDB_Movies!$A$2:$A$3790,'4.Director Analysis'!C923,IMDB_Movies!$I$2:$I$3790)</f>
        <v>3.5</v>
      </c>
      <c r="F923" s="11">
        <f t="shared" si="2"/>
        <v>0.017</v>
      </c>
    </row>
    <row r="924" ht="14.25" customHeight="1">
      <c r="A924" s="36" t="s">
        <v>1795</v>
      </c>
      <c r="C924" s="11" t="s">
        <v>3828</v>
      </c>
      <c r="D924" s="11">
        <f t="shared" si="1"/>
        <v>3</v>
      </c>
      <c r="E924" s="11">
        <f>AVERAGEIF(IMDB_Movies!$A$2:$A$3790,'4.Director Analysis'!C924,IMDB_Movies!$I$2:$I$3790)</f>
        <v>7.166666667</v>
      </c>
      <c r="F924" s="11">
        <f t="shared" si="2"/>
        <v>0.809</v>
      </c>
    </row>
    <row r="925" ht="14.25" customHeight="1">
      <c r="A925" s="37" t="s">
        <v>1090</v>
      </c>
      <c r="C925" s="11" t="s">
        <v>3831</v>
      </c>
      <c r="D925" s="11">
        <f t="shared" si="1"/>
        <v>1</v>
      </c>
      <c r="E925" s="11">
        <f>AVERAGEIF(IMDB_Movies!$A$2:$A$3790,'4.Director Analysis'!C925,IMDB_Movies!$I$2:$I$3790)</f>
        <v>7.1</v>
      </c>
      <c r="F925" s="11">
        <f t="shared" si="2"/>
        <v>0.772</v>
      </c>
    </row>
    <row r="926" ht="14.25" customHeight="1">
      <c r="A926" s="36" t="s">
        <v>1798</v>
      </c>
      <c r="C926" s="11" t="s">
        <v>3834</v>
      </c>
      <c r="D926" s="11">
        <f t="shared" si="1"/>
        <v>3</v>
      </c>
      <c r="E926" s="11">
        <f>AVERAGEIF(IMDB_Movies!$A$2:$A$3790,'4.Director Analysis'!C926,IMDB_Movies!$I$2:$I$3790)</f>
        <v>7.4</v>
      </c>
      <c r="F926" s="11">
        <f t="shared" si="2"/>
        <v>0.886</v>
      </c>
    </row>
    <row r="927" ht="14.25" customHeight="1">
      <c r="A927" s="37" t="s">
        <v>1800</v>
      </c>
      <c r="C927" s="11" t="s">
        <v>3836</v>
      </c>
      <c r="D927" s="11">
        <f t="shared" si="1"/>
        <v>1</v>
      </c>
      <c r="E927" s="11">
        <f>AVERAGEIF(IMDB_Movies!$A$2:$A$3790,'4.Director Analysis'!C927,IMDB_Movies!$I$2:$I$3790)</f>
        <v>5.9</v>
      </c>
      <c r="F927" s="11">
        <f t="shared" si="2"/>
        <v>0.272</v>
      </c>
    </row>
    <row r="928" ht="14.25" customHeight="1">
      <c r="A928" s="36" t="s">
        <v>1016</v>
      </c>
      <c r="C928" s="11" t="s">
        <v>3840</v>
      </c>
      <c r="D928" s="11">
        <f t="shared" si="1"/>
        <v>1</v>
      </c>
      <c r="E928" s="11">
        <f>AVERAGEIF(IMDB_Movies!$A$2:$A$3790,'4.Director Analysis'!C928,IMDB_Movies!$I$2:$I$3790)</f>
        <v>6.2</v>
      </c>
      <c r="F928" s="11">
        <f t="shared" si="2"/>
        <v>0.391</v>
      </c>
    </row>
    <row r="929" ht="14.25" customHeight="1">
      <c r="A929" s="37" t="s">
        <v>1704</v>
      </c>
      <c r="C929" s="11" t="s">
        <v>3843</v>
      </c>
      <c r="D929" s="11">
        <f t="shared" si="1"/>
        <v>1</v>
      </c>
      <c r="E929" s="11">
        <f>AVERAGEIF(IMDB_Movies!$A$2:$A$3790,'4.Director Analysis'!C929,IMDB_Movies!$I$2:$I$3790)</f>
        <v>6.7</v>
      </c>
      <c r="F929" s="11">
        <f t="shared" si="2"/>
        <v>0.601</v>
      </c>
    </row>
    <row r="930" ht="14.25" customHeight="1">
      <c r="A930" s="36" t="s">
        <v>929</v>
      </c>
      <c r="C930" s="11" t="s">
        <v>3848</v>
      </c>
      <c r="D930" s="11">
        <f t="shared" si="1"/>
        <v>1</v>
      </c>
      <c r="E930" s="11">
        <f>AVERAGEIF(IMDB_Movies!$A$2:$A$3790,'4.Director Analysis'!C930,IMDB_Movies!$I$2:$I$3790)</f>
        <v>6.5</v>
      </c>
      <c r="F930" s="11">
        <f t="shared" si="2"/>
        <v>0.505</v>
      </c>
    </row>
    <row r="931" ht="14.25" customHeight="1">
      <c r="A931" s="37" t="s">
        <v>1805</v>
      </c>
      <c r="C931" s="11" t="s">
        <v>3851</v>
      </c>
      <c r="D931" s="11">
        <f t="shared" si="1"/>
        <v>1</v>
      </c>
      <c r="E931" s="11">
        <f>AVERAGEIF(IMDB_Movies!$A$2:$A$3790,'4.Director Analysis'!C931,IMDB_Movies!$I$2:$I$3790)</f>
        <v>8.1</v>
      </c>
      <c r="F931" s="11">
        <f t="shared" si="2"/>
        <v>0.981</v>
      </c>
    </row>
    <row r="932" ht="14.25" customHeight="1">
      <c r="A932" s="36" t="s">
        <v>1807</v>
      </c>
      <c r="C932" s="11" t="s">
        <v>3853</v>
      </c>
      <c r="D932" s="11">
        <f t="shared" si="1"/>
        <v>2</v>
      </c>
      <c r="E932" s="11">
        <f>AVERAGEIF(IMDB_Movies!$A$2:$A$3790,'4.Director Analysis'!C932,IMDB_Movies!$I$2:$I$3790)</f>
        <v>6.05</v>
      </c>
      <c r="F932" s="11">
        <f t="shared" si="2"/>
        <v>0.34</v>
      </c>
    </row>
    <row r="933" ht="14.25" customHeight="1">
      <c r="A933" s="37" t="s">
        <v>1809</v>
      </c>
      <c r="C933" s="11" t="s">
        <v>3855</v>
      </c>
      <c r="D933" s="11">
        <f t="shared" si="1"/>
        <v>2</v>
      </c>
      <c r="E933" s="11">
        <f>AVERAGEIF(IMDB_Movies!$A$2:$A$3790,'4.Director Analysis'!C933,IMDB_Movies!$I$2:$I$3790)</f>
        <v>5.85</v>
      </c>
      <c r="F933" s="11">
        <f t="shared" si="2"/>
        <v>0.269</v>
      </c>
    </row>
    <row r="934" ht="14.25" customHeight="1">
      <c r="A934" s="36" t="s">
        <v>1812</v>
      </c>
      <c r="C934" s="11" t="s">
        <v>3858</v>
      </c>
      <c r="D934" s="11">
        <f t="shared" si="1"/>
        <v>1</v>
      </c>
      <c r="E934" s="11">
        <f>AVERAGEIF(IMDB_Movies!$A$2:$A$3790,'4.Director Analysis'!C934,IMDB_Movies!$I$2:$I$3790)</f>
        <v>6</v>
      </c>
      <c r="F934" s="11">
        <f t="shared" si="2"/>
        <v>0.312</v>
      </c>
    </row>
    <row r="935" ht="14.25" customHeight="1">
      <c r="A935" s="37" t="s">
        <v>1685</v>
      </c>
      <c r="C935" s="11" t="s">
        <v>3862</v>
      </c>
      <c r="D935" s="11">
        <f t="shared" si="1"/>
        <v>1</v>
      </c>
      <c r="E935" s="11">
        <f>AVERAGEIF(IMDB_Movies!$A$2:$A$3790,'4.Director Analysis'!C935,IMDB_Movies!$I$2:$I$3790)</f>
        <v>7.9</v>
      </c>
      <c r="F935" s="11">
        <f t="shared" si="2"/>
        <v>0.97</v>
      </c>
    </row>
    <row r="936" ht="14.25" customHeight="1">
      <c r="A936" s="36" t="s">
        <v>1815</v>
      </c>
      <c r="C936" s="11" t="s">
        <v>3865</v>
      </c>
      <c r="D936" s="11">
        <f t="shared" si="1"/>
        <v>1</v>
      </c>
      <c r="E936" s="11">
        <f>AVERAGEIF(IMDB_Movies!$A$2:$A$3790,'4.Director Analysis'!C936,IMDB_Movies!$I$2:$I$3790)</f>
        <v>5.6</v>
      </c>
      <c r="F936" s="11">
        <f t="shared" si="2"/>
        <v>0.198</v>
      </c>
    </row>
    <row r="937" ht="14.25" customHeight="1">
      <c r="A937" s="37" t="s">
        <v>1168</v>
      </c>
      <c r="C937" s="11" t="s">
        <v>3871</v>
      </c>
      <c r="D937" s="11">
        <f t="shared" si="1"/>
        <v>1</v>
      </c>
      <c r="E937" s="11">
        <f>AVERAGEIF(IMDB_Movies!$A$2:$A$3790,'4.Director Analysis'!C937,IMDB_Movies!$I$2:$I$3790)</f>
        <v>5.1</v>
      </c>
      <c r="F937" s="11">
        <f t="shared" si="2"/>
        <v>0.098</v>
      </c>
    </row>
    <row r="938" ht="14.25" customHeight="1">
      <c r="A938" s="36" t="s">
        <v>1765</v>
      </c>
      <c r="C938" s="11" t="s">
        <v>3876</v>
      </c>
      <c r="D938" s="11">
        <f t="shared" si="1"/>
        <v>2</v>
      </c>
      <c r="E938" s="11">
        <f>AVERAGEIF(IMDB_Movies!$A$2:$A$3790,'4.Director Analysis'!C938,IMDB_Movies!$I$2:$I$3790)</f>
        <v>5.8</v>
      </c>
      <c r="F938" s="11">
        <f t="shared" si="2"/>
        <v>0.252</v>
      </c>
    </row>
    <row r="939" ht="14.25" customHeight="1">
      <c r="A939" s="37" t="s">
        <v>45</v>
      </c>
      <c r="C939" s="11" t="s">
        <v>3879</v>
      </c>
      <c r="D939" s="11">
        <f t="shared" si="1"/>
        <v>1</v>
      </c>
      <c r="E939" s="11">
        <f>AVERAGEIF(IMDB_Movies!$A$2:$A$3790,'4.Director Analysis'!C939,IMDB_Movies!$I$2:$I$3790)</f>
        <v>6.2</v>
      </c>
      <c r="F939" s="11">
        <f t="shared" si="2"/>
        <v>0.391</v>
      </c>
    </row>
    <row r="940" ht="14.25" customHeight="1">
      <c r="A940" s="36" t="s">
        <v>1820</v>
      </c>
      <c r="C940" s="11" t="s">
        <v>3882</v>
      </c>
      <c r="D940" s="11">
        <f t="shared" si="1"/>
        <v>1</v>
      </c>
      <c r="E940" s="11">
        <f>AVERAGEIF(IMDB_Movies!$A$2:$A$3790,'4.Director Analysis'!C940,IMDB_Movies!$I$2:$I$3790)</f>
        <v>5.6</v>
      </c>
      <c r="F940" s="11">
        <f t="shared" si="2"/>
        <v>0.198</v>
      </c>
    </row>
    <row r="941" ht="14.25" customHeight="1">
      <c r="A941" s="37" t="s">
        <v>1611</v>
      </c>
      <c r="C941" s="11" t="s">
        <v>3887</v>
      </c>
      <c r="D941" s="11">
        <f t="shared" si="1"/>
        <v>1</v>
      </c>
      <c r="E941" s="11">
        <f>AVERAGEIF(IMDB_Movies!$A$2:$A$3790,'4.Director Analysis'!C941,IMDB_Movies!$I$2:$I$3790)</f>
        <v>7.2</v>
      </c>
      <c r="F941" s="11">
        <f t="shared" si="2"/>
        <v>0.812</v>
      </c>
    </row>
    <row r="942" ht="14.25" customHeight="1">
      <c r="A942" s="36" t="s">
        <v>1300</v>
      </c>
      <c r="C942" s="11" t="s">
        <v>3891</v>
      </c>
      <c r="D942" s="11">
        <f t="shared" si="1"/>
        <v>2</v>
      </c>
      <c r="E942" s="11">
        <f>AVERAGEIF(IMDB_Movies!$A$2:$A$3790,'4.Director Analysis'!C942,IMDB_Movies!$I$2:$I$3790)</f>
        <v>5.15</v>
      </c>
      <c r="F942" s="11">
        <f t="shared" si="2"/>
        <v>0.112</v>
      </c>
    </row>
    <row r="943" ht="14.25" customHeight="1">
      <c r="A943" s="37" t="s">
        <v>1826</v>
      </c>
      <c r="C943" s="11" t="s">
        <v>3893</v>
      </c>
      <c r="D943" s="11">
        <f t="shared" si="1"/>
        <v>1</v>
      </c>
      <c r="E943" s="11">
        <f>AVERAGEIF(IMDB_Movies!$A$2:$A$3790,'4.Director Analysis'!C943,IMDB_Movies!$I$2:$I$3790)</f>
        <v>3.1</v>
      </c>
      <c r="F943" s="11">
        <f t="shared" si="2"/>
        <v>0.009</v>
      </c>
    </row>
    <row r="944" ht="14.25" customHeight="1">
      <c r="A944" s="36" t="s">
        <v>423</v>
      </c>
      <c r="C944" s="11" t="s">
        <v>3895</v>
      </c>
      <c r="D944" s="11">
        <f t="shared" si="1"/>
        <v>1</v>
      </c>
      <c r="E944" s="11">
        <f>AVERAGEIF(IMDB_Movies!$A$2:$A$3790,'4.Director Analysis'!C944,IMDB_Movies!$I$2:$I$3790)</f>
        <v>5.8</v>
      </c>
      <c r="F944" s="11">
        <f t="shared" si="2"/>
        <v>0.252</v>
      </c>
    </row>
    <row r="945" ht="14.25" customHeight="1">
      <c r="A945" s="37" t="s">
        <v>1829</v>
      </c>
      <c r="C945" s="11" t="s">
        <v>3899</v>
      </c>
      <c r="D945" s="11">
        <f t="shared" si="1"/>
        <v>1</v>
      </c>
      <c r="E945" s="11">
        <f>AVERAGEIF(IMDB_Movies!$A$2:$A$3790,'4.Director Analysis'!C945,IMDB_Movies!$I$2:$I$3790)</f>
        <v>6.5</v>
      </c>
      <c r="F945" s="11">
        <f t="shared" si="2"/>
        <v>0.505</v>
      </c>
    </row>
    <row r="946" ht="14.25" customHeight="1">
      <c r="A946" s="36" t="s">
        <v>1360</v>
      </c>
      <c r="C946" s="11" t="s">
        <v>3903</v>
      </c>
      <c r="D946" s="11">
        <f t="shared" si="1"/>
        <v>1</v>
      </c>
      <c r="E946" s="11">
        <f>AVERAGEIF(IMDB_Movies!$A$2:$A$3790,'4.Director Analysis'!C946,IMDB_Movies!$I$2:$I$3790)</f>
        <v>3.6</v>
      </c>
      <c r="F946" s="11">
        <f t="shared" si="2"/>
        <v>0.021</v>
      </c>
    </row>
    <row r="947" ht="14.25" customHeight="1">
      <c r="A947" s="37" t="s">
        <v>1832</v>
      </c>
      <c r="C947" s="11" t="s">
        <v>3905</v>
      </c>
      <c r="D947" s="11">
        <f t="shared" si="1"/>
        <v>2</v>
      </c>
      <c r="E947" s="11">
        <f>AVERAGEIF(IMDB_Movies!$A$2:$A$3790,'4.Director Analysis'!C947,IMDB_Movies!$I$2:$I$3790)</f>
        <v>7.2</v>
      </c>
      <c r="F947" s="11">
        <f t="shared" si="2"/>
        <v>0.812</v>
      </c>
    </row>
    <row r="948" ht="14.25" customHeight="1">
      <c r="A948" s="36" t="s">
        <v>509</v>
      </c>
      <c r="C948" s="11" t="s">
        <v>3907</v>
      </c>
      <c r="D948" s="11">
        <f t="shared" si="1"/>
        <v>1</v>
      </c>
      <c r="E948" s="11">
        <f>AVERAGEIF(IMDB_Movies!$A$2:$A$3790,'4.Director Analysis'!C948,IMDB_Movies!$I$2:$I$3790)</f>
        <v>3</v>
      </c>
      <c r="F948" s="11">
        <f t="shared" si="2"/>
        <v>0.007</v>
      </c>
    </row>
    <row r="949" ht="14.25" customHeight="1">
      <c r="A949" s="37" t="s">
        <v>1300</v>
      </c>
      <c r="C949" s="11" t="s">
        <v>3911</v>
      </c>
      <c r="D949" s="11">
        <f t="shared" si="1"/>
        <v>1</v>
      </c>
      <c r="E949" s="11">
        <f>AVERAGEIF(IMDB_Movies!$A$2:$A$3790,'4.Director Analysis'!C949,IMDB_Movies!$I$2:$I$3790)</f>
        <v>6.4</v>
      </c>
      <c r="F949" s="11">
        <f t="shared" si="2"/>
        <v>0.465</v>
      </c>
    </row>
    <row r="950" ht="14.25" customHeight="1">
      <c r="A950" s="36" t="s">
        <v>689</v>
      </c>
      <c r="C950" s="11" t="s">
        <v>3914</v>
      </c>
      <c r="D950" s="11">
        <f t="shared" si="1"/>
        <v>1</v>
      </c>
      <c r="E950" s="11">
        <f>AVERAGEIF(IMDB_Movies!$A$2:$A$3790,'4.Director Analysis'!C950,IMDB_Movies!$I$2:$I$3790)</f>
        <v>6.6</v>
      </c>
      <c r="F950" s="11">
        <f t="shared" si="2"/>
        <v>0.554</v>
      </c>
    </row>
    <row r="951" ht="14.25" customHeight="1">
      <c r="A951" s="37" t="s">
        <v>1837</v>
      </c>
      <c r="C951" s="11" t="s">
        <v>3918</v>
      </c>
      <c r="D951" s="11">
        <f t="shared" si="1"/>
        <v>1</v>
      </c>
      <c r="E951" s="11">
        <f>AVERAGEIF(IMDB_Movies!$A$2:$A$3790,'4.Director Analysis'!C951,IMDB_Movies!$I$2:$I$3790)</f>
        <v>4.1</v>
      </c>
      <c r="F951" s="11">
        <f t="shared" si="2"/>
        <v>0.035</v>
      </c>
    </row>
    <row r="952" ht="14.25" customHeight="1">
      <c r="A952" s="36" t="s">
        <v>273</v>
      </c>
      <c r="C952" s="11" t="s">
        <v>3920</v>
      </c>
      <c r="D952" s="11">
        <f t="shared" si="1"/>
        <v>2</v>
      </c>
      <c r="E952" s="11">
        <f>AVERAGEIF(IMDB_Movies!$A$2:$A$3790,'4.Director Analysis'!C952,IMDB_Movies!$I$2:$I$3790)</f>
        <v>6.45</v>
      </c>
      <c r="F952" s="11">
        <f t="shared" si="2"/>
        <v>0.492</v>
      </c>
    </row>
    <row r="953" ht="14.25" customHeight="1">
      <c r="A953" s="37" t="s">
        <v>1840</v>
      </c>
      <c r="C953" s="11" t="s">
        <v>3922</v>
      </c>
      <c r="D953" s="11">
        <f t="shared" si="1"/>
        <v>2</v>
      </c>
      <c r="E953" s="11">
        <f>AVERAGEIF(IMDB_Movies!$A$2:$A$3790,'4.Director Analysis'!C953,IMDB_Movies!$I$2:$I$3790)</f>
        <v>6.8</v>
      </c>
      <c r="F953" s="11">
        <f t="shared" si="2"/>
        <v>0.639</v>
      </c>
    </row>
    <row r="954" ht="14.25" customHeight="1">
      <c r="A954" s="36" t="s">
        <v>846</v>
      </c>
      <c r="C954" s="11" t="s">
        <v>3926</v>
      </c>
      <c r="D954" s="11">
        <f t="shared" si="1"/>
        <v>1</v>
      </c>
      <c r="E954" s="11">
        <f>AVERAGEIF(IMDB_Movies!$A$2:$A$3790,'4.Director Analysis'!C954,IMDB_Movies!$I$2:$I$3790)</f>
        <v>7.1</v>
      </c>
      <c r="F954" s="11">
        <f t="shared" si="2"/>
        <v>0.772</v>
      </c>
    </row>
    <row r="955" ht="14.25" customHeight="1">
      <c r="A955" s="37" t="s">
        <v>1620</v>
      </c>
      <c r="C955" s="11" t="s">
        <v>3928</v>
      </c>
      <c r="D955" s="11">
        <f t="shared" si="1"/>
        <v>3</v>
      </c>
      <c r="E955" s="11">
        <f>AVERAGEIF(IMDB_Movies!$A$2:$A$3790,'4.Director Analysis'!C955,IMDB_Movies!$I$2:$I$3790)</f>
        <v>5.666666667</v>
      </c>
      <c r="F955" s="11">
        <f t="shared" si="2"/>
        <v>0.228</v>
      </c>
    </row>
    <row r="956" ht="14.25" customHeight="1">
      <c r="A956" s="36" t="s">
        <v>1544</v>
      </c>
      <c r="C956" s="11" t="s">
        <v>3930</v>
      </c>
      <c r="D956" s="11">
        <f t="shared" si="1"/>
        <v>2</v>
      </c>
      <c r="E956" s="11">
        <f>AVERAGEIF(IMDB_Movies!$A$2:$A$3790,'4.Director Analysis'!C956,IMDB_Movies!$I$2:$I$3790)</f>
        <v>7</v>
      </c>
      <c r="F956" s="11">
        <f t="shared" si="2"/>
        <v>0.724</v>
      </c>
    </row>
    <row r="957" ht="14.25" customHeight="1">
      <c r="A957" s="37" t="s">
        <v>1760</v>
      </c>
      <c r="C957" s="11" t="s">
        <v>3933</v>
      </c>
      <c r="D957" s="11">
        <f t="shared" si="1"/>
        <v>1</v>
      </c>
      <c r="E957" s="11">
        <f>AVERAGEIF(IMDB_Movies!$A$2:$A$3790,'4.Director Analysis'!C957,IMDB_Movies!$I$2:$I$3790)</f>
        <v>7.3</v>
      </c>
      <c r="F957" s="11">
        <f t="shared" si="2"/>
        <v>0.85</v>
      </c>
    </row>
    <row r="958" ht="14.25" customHeight="1">
      <c r="A958" s="36" t="s">
        <v>1848</v>
      </c>
      <c r="C958" s="11" t="s">
        <v>3939</v>
      </c>
      <c r="D958" s="11">
        <f t="shared" si="1"/>
        <v>1</v>
      </c>
      <c r="E958" s="11">
        <f>AVERAGEIF(IMDB_Movies!$A$2:$A$3790,'4.Director Analysis'!C958,IMDB_Movies!$I$2:$I$3790)</f>
        <v>8</v>
      </c>
      <c r="F958" s="11">
        <f t="shared" si="2"/>
        <v>0.978</v>
      </c>
    </row>
    <row r="959" ht="14.25" customHeight="1">
      <c r="A959" s="37" t="s">
        <v>1850</v>
      </c>
      <c r="C959" s="11" t="s">
        <v>3944</v>
      </c>
      <c r="D959" s="11">
        <f t="shared" si="1"/>
        <v>1</v>
      </c>
      <c r="E959" s="11">
        <f>AVERAGEIF(IMDB_Movies!$A$2:$A$3790,'4.Director Analysis'!C959,IMDB_Movies!$I$2:$I$3790)</f>
        <v>5.4</v>
      </c>
      <c r="F959" s="11">
        <f t="shared" si="2"/>
        <v>0.156</v>
      </c>
    </row>
    <row r="960" ht="14.25" customHeight="1">
      <c r="A960" s="36" t="s">
        <v>738</v>
      </c>
      <c r="C960" s="11" t="s">
        <v>3946</v>
      </c>
      <c r="D960" s="11">
        <f t="shared" si="1"/>
        <v>1</v>
      </c>
      <c r="E960" s="11">
        <f>AVERAGEIF(IMDB_Movies!$A$2:$A$3790,'4.Director Analysis'!C960,IMDB_Movies!$I$2:$I$3790)</f>
        <v>3.3</v>
      </c>
      <c r="F960" s="11">
        <f t="shared" si="2"/>
        <v>0.011</v>
      </c>
    </row>
    <row r="961" ht="14.25" customHeight="1">
      <c r="A961" s="37" t="s">
        <v>1853</v>
      </c>
      <c r="C961" s="11" t="s">
        <v>3953</v>
      </c>
      <c r="D961" s="11">
        <f t="shared" si="1"/>
        <v>1</v>
      </c>
      <c r="E961" s="11">
        <f>AVERAGEIF(IMDB_Movies!$A$2:$A$3790,'4.Director Analysis'!C961,IMDB_Movies!$I$2:$I$3790)</f>
        <v>4.8</v>
      </c>
      <c r="F961" s="11">
        <f t="shared" si="2"/>
        <v>0.074</v>
      </c>
    </row>
    <row r="962" ht="14.25" customHeight="1">
      <c r="A962" s="36" t="s">
        <v>1856</v>
      </c>
      <c r="C962" s="11" t="s">
        <v>3956</v>
      </c>
      <c r="D962" s="11">
        <f t="shared" si="1"/>
        <v>2</v>
      </c>
      <c r="E962" s="11">
        <f>AVERAGEIF(IMDB_Movies!$A$2:$A$3790,'4.Director Analysis'!C962,IMDB_Movies!$I$2:$I$3790)</f>
        <v>6.1</v>
      </c>
      <c r="F962" s="11">
        <f t="shared" si="2"/>
        <v>0.351</v>
      </c>
    </row>
    <row r="963" ht="14.25" customHeight="1">
      <c r="A963" s="37" t="s">
        <v>1858</v>
      </c>
      <c r="C963" s="11" t="s">
        <v>3960</v>
      </c>
      <c r="D963" s="11">
        <f t="shared" si="1"/>
        <v>1</v>
      </c>
      <c r="E963" s="11">
        <f>AVERAGEIF(IMDB_Movies!$A$2:$A$3790,'4.Director Analysis'!C963,IMDB_Movies!$I$2:$I$3790)</f>
        <v>4.9</v>
      </c>
      <c r="F963" s="11">
        <f t="shared" si="2"/>
        <v>0.083</v>
      </c>
    </row>
    <row r="964" ht="14.25" customHeight="1">
      <c r="A964" s="36" t="s">
        <v>1860</v>
      </c>
      <c r="C964" s="11" t="s">
        <v>3963</v>
      </c>
      <c r="D964" s="11">
        <f t="shared" si="1"/>
        <v>3</v>
      </c>
      <c r="E964" s="11">
        <f>AVERAGEIF(IMDB_Movies!$A$2:$A$3790,'4.Director Analysis'!C964,IMDB_Movies!$I$2:$I$3790)</f>
        <v>4.4</v>
      </c>
      <c r="F964" s="11">
        <f t="shared" si="2"/>
        <v>0.05</v>
      </c>
    </row>
    <row r="965" ht="14.25" customHeight="1">
      <c r="A965" s="37" t="s">
        <v>1863</v>
      </c>
      <c r="C965" s="11" t="s">
        <v>3965</v>
      </c>
      <c r="D965" s="11">
        <f t="shared" si="1"/>
        <v>1</v>
      </c>
      <c r="E965" s="11">
        <f>AVERAGEIF(IMDB_Movies!$A$2:$A$3790,'4.Director Analysis'!C965,IMDB_Movies!$I$2:$I$3790)</f>
        <v>7.2</v>
      </c>
      <c r="F965" s="11">
        <f t="shared" si="2"/>
        <v>0.812</v>
      </c>
    </row>
    <row r="966" ht="14.25" customHeight="1">
      <c r="A966" s="36" t="s">
        <v>248</v>
      </c>
      <c r="C966" s="11" t="s">
        <v>3968</v>
      </c>
      <c r="D966" s="11">
        <f t="shared" si="1"/>
        <v>1</v>
      </c>
      <c r="E966" s="11">
        <f>AVERAGEIF(IMDB_Movies!$A$2:$A$3790,'4.Director Analysis'!C966,IMDB_Movies!$I$2:$I$3790)</f>
        <v>5.6</v>
      </c>
      <c r="F966" s="11">
        <f t="shared" si="2"/>
        <v>0.198</v>
      </c>
    </row>
    <row r="967" ht="14.25" customHeight="1">
      <c r="A967" s="37" t="s">
        <v>648</v>
      </c>
      <c r="C967" s="11" t="s">
        <v>3972</v>
      </c>
      <c r="D967" s="11">
        <f t="shared" si="1"/>
        <v>1</v>
      </c>
      <c r="E967" s="11">
        <f>AVERAGEIF(IMDB_Movies!$A$2:$A$3790,'4.Director Analysis'!C967,IMDB_Movies!$I$2:$I$3790)</f>
        <v>7.2</v>
      </c>
      <c r="F967" s="11">
        <f t="shared" si="2"/>
        <v>0.812</v>
      </c>
    </row>
    <row r="968" ht="14.25" customHeight="1">
      <c r="A968" s="36" t="s">
        <v>1631</v>
      </c>
      <c r="C968" s="11" t="s">
        <v>3974</v>
      </c>
      <c r="D968" s="11">
        <f t="shared" si="1"/>
        <v>2</v>
      </c>
      <c r="E968" s="11">
        <f>AVERAGEIF(IMDB_Movies!$A$2:$A$3790,'4.Director Analysis'!C968,IMDB_Movies!$I$2:$I$3790)</f>
        <v>5.9</v>
      </c>
      <c r="F968" s="11">
        <f t="shared" si="2"/>
        <v>0.272</v>
      </c>
    </row>
    <row r="969" ht="14.25" customHeight="1">
      <c r="A969" s="37" t="s">
        <v>1569</v>
      </c>
      <c r="C969" s="11" t="s">
        <v>3978</v>
      </c>
      <c r="D969" s="11">
        <f t="shared" si="1"/>
        <v>1</v>
      </c>
      <c r="E969" s="11">
        <f>AVERAGEIF(IMDB_Movies!$A$2:$A$3790,'4.Director Analysis'!C969,IMDB_Movies!$I$2:$I$3790)</f>
        <v>7</v>
      </c>
      <c r="F969" s="11">
        <f t="shared" si="2"/>
        <v>0.724</v>
      </c>
    </row>
    <row r="970" ht="14.25" customHeight="1">
      <c r="A970" s="36" t="s">
        <v>1870</v>
      </c>
      <c r="C970" s="11" t="s">
        <v>3980</v>
      </c>
      <c r="D970" s="11">
        <f t="shared" si="1"/>
        <v>1</v>
      </c>
      <c r="E970" s="11">
        <f>AVERAGEIF(IMDB_Movies!$A$2:$A$3790,'4.Director Analysis'!C970,IMDB_Movies!$I$2:$I$3790)</f>
        <v>6</v>
      </c>
      <c r="F970" s="11">
        <f t="shared" si="2"/>
        <v>0.312</v>
      </c>
    </row>
    <row r="971" ht="14.25" customHeight="1">
      <c r="A971" s="37" t="s">
        <v>1872</v>
      </c>
      <c r="C971" s="11" t="s">
        <v>3983</v>
      </c>
      <c r="D971" s="11">
        <f t="shared" si="1"/>
        <v>1</v>
      </c>
      <c r="E971" s="11">
        <f>AVERAGEIF(IMDB_Movies!$A$2:$A$3790,'4.Director Analysis'!C971,IMDB_Movies!$I$2:$I$3790)</f>
        <v>6.8</v>
      </c>
      <c r="F971" s="11">
        <f t="shared" si="2"/>
        <v>0.639</v>
      </c>
    </row>
    <row r="972" ht="14.25" customHeight="1">
      <c r="A972" s="36" t="s">
        <v>785</v>
      </c>
      <c r="C972" s="11" t="s">
        <v>3986</v>
      </c>
      <c r="D972" s="11">
        <f t="shared" si="1"/>
        <v>1</v>
      </c>
      <c r="E972" s="11">
        <f>AVERAGEIF(IMDB_Movies!$A$2:$A$3790,'4.Director Analysis'!C972,IMDB_Movies!$I$2:$I$3790)</f>
        <v>7.2</v>
      </c>
      <c r="F972" s="11">
        <f t="shared" si="2"/>
        <v>0.812</v>
      </c>
    </row>
    <row r="973" ht="14.25" customHeight="1">
      <c r="A973" s="37" t="s">
        <v>1875</v>
      </c>
      <c r="C973" s="11" t="s">
        <v>3988</v>
      </c>
      <c r="D973" s="11">
        <f t="shared" si="1"/>
        <v>1</v>
      </c>
      <c r="E973" s="11">
        <f>AVERAGEIF(IMDB_Movies!$A$2:$A$3790,'4.Director Analysis'!C973,IMDB_Movies!$I$2:$I$3790)</f>
        <v>2.8</v>
      </c>
      <c r="F973" s="11">
        <f t="shared" si="2"/>
        <v>0.004</v>
      </c>
    </row>
    <row r="974" ht="14.25" customHeight="1">
      <c r="A974" s="36" t="s">
        <v>1084</v>
      </c>
      <c r="C974" s="11" t="s">
        <v>3992</v>
      </c>
      <c r="D974" s="11">
        <f t="shared" si="1"/>
        <v>5</v>
      </c>
      <c r="E974" s="11">
        <f>AVERAGEIF(IMDB_Movies!$A$2:$A$3790,'4.Director Analysis'!C974,IMDB_Movies!$I$2:$I$3790)</f>
        <v>7.1</v>
      </c>
      <c r="F974" s="11">
        <f t="shared" si="2"/>
        <v>0.772</v>
      </c>
    </row>
    <row r="975" ht="14.25" customHeight="1">
      <c r="A975" s="37" t="s">
        <v>1879</v>
      </c>
      <c r="C975" s="11" t="s">
        <v>3995</v>
      </c>
      <c r="D975" s="11">
        <f t="shared" si="1"/>
        <v>1</v>
      </c>
      <c r="E975" s="11">
        <f>AVERAGEIF(IMDB_Movies!$A$2:$A$3790,'4.Director Analysis'!C975,IMDB_Movies!$I$2:$I$3790)</f>
        <v>4.4</v>
      </c>
      <c r="F975" s="11">
        <f t="shared" si="2"/>
        <v>0.05</v>
      </c>
    </row>
    <row r="976" ht="14.25" customHeight="1">
      <c r="A976" s="36" t="s">
        <v>1214</v>
      </c>
      <c r="C976" s="11" t="s">
        <v>3997</v>
      </c>
      <c r="D976" s="11">
        <f t="shared" si="1"/>
        <v>1</v>
      </c>
      <c r="E976" s="11">
        <f>AVERAGEIF(IMDB_Movies!$A$2:$A$3790,'4.Director Analysis'!C976,IMDB_Movies!$I$2:$I$3790)</f>
        <v>6.2</v>
      </c>
      <c r="F976" s="11">
        <f t="shared" si="2"/>
        <v>0.391</v>
      </c>
    </row>
    <row r="977" ht="14.25" customHeight="1">
      <c r="A977" s="37" t="s">
        <v>1882</v>
      </c>
      <c r="C977" s="11" t="s">
        <v>3999</v>
      </c>
      <c r="D977" s="11">
        <f t="shared" si="1"/>
        <v>1</v>
      </c>
      <c r="E977" s="11">
        <f>AVERAGEIF(IMDB_Movies!$A$2:$A$3790,'4.Director Analysis'!C977,IMDB_Movies!$I$2:$I$3790)</f>
        <v>7.3</v>
      </c>
      <c r="F977" s="11">
        <f t="shared" si="2"/>
        <v>0.85</v>
      </c>
    </row>
    <row r="978" ht="14.25" customHeight="1">
      <c r="A978" s="36" t="s">
        <v>771</v>
      </c>
      <c r="C978" s="11" t="s">
        <v>4002</v>
      </c>
      <c r="D978" s="11">
        <f t="shared" si="1"/>
        <v>2</v>
      </c>
      <c r="E978" s="11">
        <f>AVERAGEIF(IMDB_Movies!$A$2:$A$3790,'4.Director Analysis'!C978,IMDB_Movies!$I$2:$I$3790)</f>
        <v>7.05</v>
      </c>
      <c r="F978" s="11">
        <f t="shared" si="2"/>
        <v>0.766</v>
      </c>
    </row>
    <row r="979" ht="14.25" customHeight="1">
      <c r="A979" s="37" t="s">
        <v>580</v>
      </c>
      <c r="C979" s="11" t="s">
        <v>4004</v>
      </c>
      <c r="D979" s="11">
        <f t="shared" si="1"/>
        <v>1</v>
      </c>
      <c r="E979" s="11">
        <f>AVERAGEIF(IMDB_Movies!$A$2:$A$3790,'4.Director Analysis'!C979,IMDB_Movies!$I$2:$I$3790)</f>
        <v>4.5</v>
      </c>
      <c r="F979" s="11">
        <f t="shared" si="2"/>
        <v>0.055</v>
      </c>
    </row>
    <row r="980" ht="14.25" customHeight="1">
      <c r="A980" s="36" t="s">
        <v>203</v>
      </c>
      <c r="C980" s="11" t="s">
        <v>4006</v>
      </c>
      <c r="D980" s="11">
        <f t="shared" si="1"/>
        <v>1</v>
      </c>
      <c r="E980" s="11">
        <f>AVERAGEIF(IMDB_Movies!$A$2:$A$3790,'4.Director Analysis'!C980,IMDB_Movies!$I$2:$I$3790)</f>
        <v>5.9</v>
      </c>
      <c r="F980" s="11">
        <f t="shared" si="2"/>
        <v>0.272</v>
      </c>
    </row>
    <row r="981" ht="14.25" customHeight="1">
      <c r="A981" s="37" t="s">
        <v>534</v>
      </c>
      <c r="C981" s="11" t="s">
        <v>4008</v>
      </c>
      <c r="D981" s="11">
        <f t="shared" si="1"/>
        <v>1</v>
      </c>
      <c r="E981" s="11">
        <f>AVERAGEIF(IMDB_Movies!$A$2:$A$3790,'4.Director Analysis'!C981,IMDB_Movies!$I$2:$I$3790)</f>
        <v>6.6</v>
      </c>
      <c r="F981" s="11">
        <f t="shared" si="2"/>
        <v>0.554</v>
      </c>
    </row>
    <row r="982" ht="14.25" customHeight="1">
      <c r="A982" s="36" t="s">
        <v>471</v>
      </c>
      <c r="C982" s="11" t="s">
        <v>4021</v>
      </c>
      <c r="D982" s="11">
        <f t="shared" si="1"/>
        <v>1</v>
      </c>
      <c r="E982" s="11">
        <f>AVERAGEIF(IMDB_Movies!$A$2:$A$3790,'4.Director Analysis'!C982,IMDB_Movies!$I$2:$I$3790)</f>
        <v>6.8</v>
      </c>
      <c r="F982" s="11">
        <f t="shared" si="2"/>
        <v>0.639</v>
      </c>
    </row>
    <row r="983" ht="14.25" customHeight="1">
      <c r="A983" s="37" t="s">
        <v>297</v>
      </c>
      <c r="C983" s="11" t="s">
        <v>4024</v>
      </c>
      <c r="D983" s="11">
        <f t="shared" si="1"/>
        <v>2</v>
      </c>
      <c r="E983" s="11">
        <f>AVERAGEIF(IMDB_Movies!$A$2:$A$3790,'4.Director Analysis'!C983,IMDB_Movies!$I$2:$I$3790)</f>
        <v>7.85</v>
      </c>
      <c r="F983" s="11">
        <f t="shared" si="2"/>
        <v>0.969</v>
      </c>
    </row>
    <row r="984" ht="14.25" customHeight="1">
      <c r="A984" s="36" t="s">
        <v>1450</v>
      </c>
      <c r="C984" s="11" t="s">
        <v>4028</v>
      </c>
      <c r="D984" s="11">
        <f t="shared" si="1"/>
        <v>1</v>
      </c>
      <c r="E984" s="11">
        <f>AVERAGEIF(IMDB_Movies!$A$2:$A$3790,'4.Director Analysis'!C984,IMDB_Movies!$I$2:$I$3790)</f>
        <v>6.2</v>
      </c>
      <c r="F984" s="11">
        <f t="shared" si="2"/>
        <v>0.391</v>
      </c>
    </row>
    <row r="985" ht="14.25" customHeight="1">
      <c r="A985" s="37" t="s">
        <v>864</v>
      </c>
      <c r="C985" s="11" t="s">
        <v>4035</v>
      </c>
      <c r="D985" s="11">
        <f t="shared" si="1"/>
        <v>2</v>
      </c>
      <c r="E985" s="11">
        <f>AVERAGEIF(IMDB_Movies!$A$2:$A$3790,'4.Director Analysis'!C985,IMDB_Movies!$I$2:$I$3790)</f>
        <v>7</v>
      </c>
      <c r="F985" s="11">
        <f t="shared" si="2"/>
        <v>0.724</v>
      </c>
    </row>
    <row r="986" ht="14.25" customHeight="1">
      <c r="A986" s="36" t="s">
        <v>1107</v>
      </c>
      <c r="C986" s="11" t="s">
        <v>4038</v>
      </c>
      <c r="D986" s="11">
        <f t="shared" si="1"/>
        <v>1</v>
      </c>
      <c r="E986" s="11">
        <f>AVERAGEIF(IMDB_Movies!$A$2:$A$3790,'4.Director Analysis'!C986,IMDB_Movies!$I$2:$I$3790)</f>
        <v>6.4</v>
      </c>
      <c r="F986" s="11">
        <f t="shared" si="2"/>
        <v>0.465</v>
      </c>
    </row>
    <row r="987" ht="14.25" customHeight="1">
      <c r="A987" s="37" t="s">
        <v>1530</v>
      </c>
      <c r="C987" s="11" t="s">
        <v>4043</v>
      </c>
      <c r="D987" s="11">
        <f t="shared" si="1"/>
        <v>1</v>
      </c>
      <c r="E987" s="11">
        <f>AVERAGEIF(IMDB_Movies!$A$2:$A$3790,'4.Director Analysis'!C987,IMDB_Movies!$I$2:$I$3790)</f>
        <v>5.3</v>
      </c>
      <c r="F987" s="11">
        <f t="shared" si="2"/>
        <v>0.131</v>
      </c>
    </row>
    <row r="988" ht="14.25" customHeight="1">
      <c r="A988" s="36" t="s">
        <v>547</v>
      </c>
      <c r="C988" s="11" t="s">
        <v>4046</v>
      </c>
      <c r="D988" s="11">
        <f t="shared" si="1"/>
        <v>1</v>
      </c>
      <c r="E988" s="11">
        <f>AVERAGEIF(IMDB_Movies!$A$2:$A$3790,'4.Director Analysis'!C988,IMDB_Movies!$I$2:$I$3790)</f>
        <v>6.5</v>
      </c>
      <c r="F988" s="11">
        <f t="shared" si="2"/>
        <v>0.505</v>
      </c>
    </row>
    <row r="989" ht="14.25" customHeight="1">
      <c r="A989" s="37" t="s">
        <v>1469</v>
      </c>
      <c r="C989" s="11" t="s">
        <v>4048</v>
      </c>
      <c r="D989" s="11">
        <f t="shared" si="1"/>
        <v>1</v>
      </c>
      <c r="E989" s="11">
        <f>AVERAGEIF(IMDB_Movies!$A$2:$A$3790,'4.Director Analysis'!C989,IMDB_Movies!$I$2:$I$3790)</f>
        <v>6.2</v>
      </c>
      <c r="F989" s="11">
        <f t="shared" si="2"/>
        <v>0.391</v>
      </c>
    </row>
    <row r="990" ht="14.25" customHeight="1">
      <c r="A990" s="36" t="s">
        <v>1667</v>
      </c>
      <c r="C990" s="11" t="s">
        <v>4052</v>
      </c>
      <c r="D990" s="11">
        <f t="shared" si="1"/>
        <v>1</v>
      </c>
      <c r="E990" s="11">
        <f>AVERAGEIF(IMDB_Movies!$A$2:$A$3790,'4.Director Analysis'!C990,IMDB_Movies!$I$2:$I$3790)</f>
        <v>5.7</v>
      </c>
      <c r="F990" s="11">
        <f t="shared" si="2"/>
        <v>0.232</v>
      </c>
    </row>
    <row r="991" ht="14.25" customHeight="1">
      <c r="A991" s="37" t="s">
        <v>547</v>
      </c>
      <c r="C991" s="11" t="s">
        <v>4056</v>
      </c>
      <c r="D991" s="11">
        <f t="shared" si="1"/>
        <v>2</v>
      </c>
      <c r="E991" s="11">
        <f>AVERAGEIF(IMDB_Movies!$A$2:$A$3790,'4.Director Analysis'!C991,IMDB_Movies!$I$2:$I$3790)</f>
        <v>7.75</v>
      </c>
      <c r="F991" s="11">
        <f t="shared" si="2"/>
        <v>0.956</v>
      </c>
    </row>
    <row r="992" ht="14.25" customHeight="1">
      <c r="A992" s="36" t="s">
        <v>1904</v>
      </c>
      <c r="C992" s="11" t="s">
        <v>4059</v>
      </c>
      <c r="D992" s="11">
        <f t="shared" si="1"/>
        <v>1</v>
      </c>
      <c r="E992" s="11">
        <f>AVERAGEIF(IMDB_Movies!$A$2:$A$3790,'4.Director Analysis'!C992,IMDB_Movies!$I$2:$I$3790)</f>
        <v>6.8</v>
      </c>
      <c r="F992" s="11">
        <f t="shared" si="2"/>
        <v>0.639</v>
      </c>
    </row>
    <row r="993" ht="14.25" customHeight="1">
      <c r="A993" s="37" t="s">
        <v>580</v>
      </c>
      <c r="C993" s="11" t="s">
        <v>4062</v>
      </c>
      <c r="D993" s="11">
        <f t="shared" si="1"/>
        <v>4</v>
      </c>
      <c r="E993" s="11">
        <f>AVERAGEIF(IMDB_Movies!$A$2:$A$3790,'4.Director Analysis'!C993,IMDB_Movies!$I$2:$I$3790)</f>
        <v>5.725</v>
      </c>
      <c r="F993" s="11">
        <f t="shared" si="2"/>
        <v>0.246</v>
      </c>
    </row>
    <row r="994" ht="14.25" customHeight="1">
      <c r="A994" s="36" t="s">
        <v>785</v>
      </c>
      <c r="C994" s="11" t="s">
        <v>4065</v>
      </c>
      <c r="D994" s="11">
        <f t="shared" si="1"/>
        <v>1</v>
      </c>
      <c r="E994" s="11">
        <f>AVERAGEIF(IMDB_Movies!$A$2:$A$3790,'4.Director Analysis'!C994,IMDB_Movies!$I$2:$I$3790)</f>
        <v>6.6</v>
      </c>
      <c r="F994" s="11">
        <f t="shared" si="2"/>
        <v>0.554</v>
      </c>
    </row>
    <row r="995" ht="14.25" customHeight="1">
      <c r="A995" s="37" t="s">
        <v>1909</v>
      </c>
      <c r="C995" s="11" t="s">
        <v>4068</v>
      </c>
      <c r="D995" s="11">
        <f t="shared" si="1"/>
        <v>1</v>
      </c>
      <c r="E995" s="11">
        <f>AVERAGEIF(IMDB_Movies!$A$2:$A$3790,'4.Director Analysis'!C995,IMDB_Movies!$I$2:$I$3790)</f>
        <v>4.1</v>
      </c>
      <c r="F995" s="11">
        <f t="shared" si="2"/>
        <v>0.035</v>
      </c>
    </row>
    <row r="996" ht="14.25" customHeight="1">
      <c r="A996" s="36" t="s">
        <v>509</v>
      </c>
      <c r="C996" s="11" t="s">
        <v>4072</v>
      </c>
      <c r="D996" s="11">
        <f t="shared" si="1"/>
        <v>2</v>
      </c>
      <c r="E996" s="11">
        <f>AVERAGEIF(IMDB_Movies!$A$2:$A$3790,'4.Director Analysis'!C996,IMDB_Movies!$I$2:$I$3790)</f>
        <v>7.45</v>
      </c>
      <c r="F996" s="11">
        <f t="shared" si="2"/>
        <v>0.889</v>
      </c>
    </row>
    <row r="997" ht="14.25" customHeight="1">
      <c r="A997" s="37" t="s">
        <v>1914</v>
      </c>
      <c r="C997" s="11" t="s">
        <v>4074</v>
      </c>
      <c r="D997" s="11">
        <f t="shared" si="1"/>
        <v>3</v>
      </c>
      <c r="E997" s="11">
        <f>AVERAGEIF(IMDB_Movies!$A$2:$A$3790,'4.Director Analysis'!C997,IMDB_Movies!$I$2:$I$3790)</f>
        <v>6.833333333</v>
      </c>
      <c r="F997" s="11">
        <f t="shared" si="2"/>
        <v>0.665</v>
      </c>
    </row>
    <row r="998" ht="14.25" customHeight="1">
      <c r="A998" s="36" t="s">
        <v>1916</v>
      </c>
      <c r="C998" s="11" t="s">
        <v>4076</v>
      </c>
      <c r="D998" s="11">
        <f t="shared" si="1"/>
        <v>1</v>
      </c>
      <c r="E998" s="11">
        <f>AVERAGEIF(IMDB_Movies!$A$2:$A$3790,'4.Director Analysis'!C998,IMDB_Movies!$I$2:$I$3790)</f>
        <v>4.6</v>
      </c>
      <c r="F998" s="11">
        <f t="shared" si="2"/>
        <v>0.06</v>
      </c>
    </row>
    <row r="999" ht="14.25" customHeight="1">
      <c r="A999" s="37" t="s">
        <v>1918</v>
      </c>
      <c r="C999" s="11" t="s">
        <v>4080</v>
      </c>
      <c r="D999" s="11">
        <f t="shared" si="1"/>
        <v>1</v>
      </c>
      <c r="E999" s="11">
        <f>AVERAGEIF(IMDB_Movies!$A$2:$A$3790,'4.Director Analysis'!C999,IMDB_Movies!$I$2:$I$3790)</f>
        <v>7</v>
      </c>
      <c r="F999" s="11">
        <f t="shared" si="2"/>
        <v>0.724</v>
      </c>
    </row>
    <row r="1000" ht="14.25" customHeight="1">
      <c r="A1000" s="36" t="s">
        <v>1920</v>
      </c>
      <c r="C1000" s="11" t="s">
        <v>4084</v>
      </c>
      <c r="D1000" s="11">
        <f t="shared" si="1"/>
        <v>3</v>
      </c>
      <c r="E1000" s="11">
        <f>AVERAGEIF(IMDB_Movies!$A$2:$A$3790,'4.Director Analysis'!C1000,IMDB_Movies!$I$2:$I$3790)</f>
        <v>7.133333333</v>
      </c>
      <c r="F1000" s="11">
        <f t="shared" si="2"/>
        <v>0.801</v>
      </c>
    </row>
    <row r="1001" ht="14.25" customHeight="1">
      <c r="A1001" s="37" t="s">
        <v>1755</v>
      </c>
      <c r="C1001" s="11" t="s">
        <v>4087</v>
      </c>
      <c r="D1001" s="11">
        <f t="shared" si="1"/>
        <v>1</v>
      </c>
      <c r="E1001" s="11">
        <f>AVERAGEIF(IMDB_Movies!$A$2:$A$3790,'4.Director Analysis'!C1001,IMDB_Movies!$I$2:$I$3790)</f>
        <v>4.8</v>
      </c>
      <c r="F1001" s="11">
        <f t="shared" si="2"/>
        <v>0.074</v>
      </c>
    </row>
    <row r="1002" ht="14.25" customHeight="1">
      <c r="A1002" s="36" t="s">
        <v>36</v>
      </c>
      <c r="C1002" s="11" t="s">
        <v>4089</v>
      </c>
      <c r="D1002" s="11">
        <f t="shared" si="1"/>
        <v>1</v>
      </c>
      <c r="E1002" s="11">
        <f>AVERAGEIF(IMDB_Movies!$A$2:$A$3790,'4.Director Analysis'!C1002,IMDB_Movies!$I$2:$I$3790)</f>
        <v>4</v>
      </c>
      <c r="F1002" s="11">
        <f t="shared" si="2"/>
        <v>0.032</v>
      </c>
    </row>
    <row r="1003" ht="14.25" customHeight="1">
      <c r="A1003" s="37" t="s">
        <v>1192</v>
      </c>
      <c r="C1003" s="11" t="s">
        <v>4094</v>
      </c>
      <c r="D1003" s="11">
        <f t="shared" si="1"/>
        <v>2</v>
      </c>
      <c r="E1003" s="11">
        <f>AVERAGEIF(IMDB_Movies!$A$2:$A$3790,'4.Director Analysis'!C1003,IMDB_Movies!$I$2:$I$3790)</f>
        <v>6</v>
      </c>
      <c r="F1003" s="11">
        <f t="shared" si="2"/>
        <v>0.312</v>
      </c>
    </row>
    <row r="1004" ht="14.25" customHeight="1">
      <c r="A1004" s="36" t="s">
        <v>1617</v>
      </c>
      <c r="C1004" s="11" t="s">
        <v>4099</v>
      </c>
      <c r="D1004" s="11">
        <f t="shared" si="1"/>
        <v>2</v>
      </c>
      <c r="E1004" s="11">
        <f>AVERAGEIF(IMDB_Movies!$A$2:$A$3790,'4.Director Analysis'!C1004,IMDB_Movies!$I$2:$I$3790)</f>
        <v>6.5</v>
      </c>
      <c r="F1004" s="11">
        <f t="shared" si="2"/>
        <v>0.505</v>
      </c>
    </row>
    <row r="1005" ht="14.25" customHeight="1">
      <c r="A1005" s="37" t="s">
        <v>409</v>
      </c>
      <c r="C1005" s="11" t="s">
        <v>4101</v>
      </c>
      <c r="D1005" s="11">
        <f t="shared" si="1"/>
        <v>1</v>
      </c>
      <c r="E1005" s="11">
        <f>AVERAGEIF(IMDB_Movies!$A$2:$A$3790,'4.Director Analysis'!C1005,IMDB_Movies!$I$2:$I$3790)</f>
        <v>5.1</v>
      </c>
      <c r="F1005" s="11">
        <f t="shared" si="2"/>
        <v>0.098</v>
      </c>
    </row>
    <row r="1006" ht="14.25" customHeight="1">
      <c r="A1006" s="36" t="s">
        <v>245</v>
      </c>
      <c r="C1006" s="11" t="s">
        <v>4103</v>
      </c>
      <c r="D1006" s="11">
        <f t="shared" si="1"/>
        <v>1</v>
      </c>
      <c r="E1006" s="11">
        <f>AVERAGEIF(IMDB_Movies!$A$2:$A$3790,'4.Director Analysis'!C1006,IMDB_Movies!$I$2:$I$3790)</f>
        <v>4.1</v>
      </c>
      <c r="F1006" s="11">
        <f t="shared" si="2"/>
        <v>0.035</v>
      </c>
    </row>
    <row r="1007" ht="14.25" customHeight="1">
      <c r="A1007" s="37" t="s">
        <v>1931</v>
      </c>
      <c r="C1007" s="11" t="s">
        <v>4106</v>
      </c>
      <c r="D1007" s="11">
        <f t="shared" si="1"/>
        <v>1</v>
      </c>
      <c r="E1007" s="11">
        <f>AVERAGEIF(IMDB_Movies!$A$2:$A$3790,'4.Director Analysis'!C1007,IMDB_Movies!$I$2:$I$3790)</f>
        <v>4.7</v>
      </c>
      <c r="F1007" s="11">
        <f t="shared" si="2"/>
        <v>0.067</v>
      </c>
    </row>
    <row r="1008" ht="14.25" customHeight="1">
      <c r="A1008" s="36" t="s">
        <v>1431</v>
      </c>
      <c r="C1008" s="11" t="s">
        <v>4108</v>
      </c>
      <c r="D1008" s="11">
        <f t="shared" si="1"/>
        <v>1</v>
      </c>
      <c r="E1008" s="11">
        <f>AVERAGEIF(IMDB_Movies!$A$2:$A$3790,'4.Director Analysis'!C1008,IMDB_Movies!$I$2:$I$3790)</f>
        <v>6.4</v>
      </c>
      <c r="F1008" s="11">
        <f t="shared" si="2"/>
        <v>0.465</v>
      </c>
    </row>
    <row r="1009" ht="14.25" customHeight="1">
      <c r="A1009" s="37" t="s">
        <v>1904</v>
      </c>
      <c r="C1009" s="11" t="s">
        <v>4111</v>
      </c>
      <c r="D1009" s="11">
        <f t="shared" si="1"/>
        <v>1</v>
      </c>
      <c r="E1009" s="11">
        <f>AVERAGEIF(IMDB_Movies!$A$2:$A$3790,'4.Director Analysis'!C1009,IMDB_Movies!$I$2:$I$3790)</f>
        <v>5.5</v>
      </c>
      <c r="F1009" s="11">
        <f t="shared" si="2"/>
        <v>0.178</v>
      </c>
    </row>
    <row r="1010" ht="14.25" customHeight="1">
      <c r="A1010" s="36" t="s">
        <v>1936</v>
      </c>
      <c r="C1010" s="11" t="s">
        <v>4113</v>
      </c>
      <c r="D1010" s="11">
        <f t="shared" si="1"/>
        <v>2</v>
      </c>
      <c r="E1010" s="11">
        <f>AVERAGEIF(IMDB_Movies!$A$2:$A$3790,'4.Director Analysis'!C1010,IMDB_Movies!$I$2:$I$3790)</f>
        <v>7.35</v>
      </c>
      <c r="F1010" s="11">
        <f t="shared" si="2"/>
        <v>0.872</v>
      </c>
    </row>
    <row r="1011" ht="14.25" customHeight="1">
      <c r="A1011" s="37" t="s">
        <v>1476</v>
      </c>
      <c r="C1011" s="11" t="s">
        <v>4116</v>
      </c>
      <c r="D1011" s="11">
        <f t="shared" si="1"/>
        <v>1</v>
      </c>
      <c r="E1011" s="11">
        <f>AVERAGEIF(IMDB_Movies!$A$2:$A$3790,'4.Director Analysis'!C1011,IMDB_Movies!$I$2:$I$3790)</f>
        <v>4.9</v>
      </c>
      <c r="F1011" s="11">
        <f t="shared" si="2"/>
        <v>0.083</v>
      </c>
    </row>
    <row r="1012" ht="14.25" customHeight="1">
      <c r="A1012" s="36" t="s">
        <v>976</v>
      </c>
      <c r="C1012" s="11" t="s">
        <v>4119</v>
      </c>
      <c r="D1012" s="11">
        <f t="shared" si="1"/>
        <v>2</v>
      </c>
      <c r="E1012" s="11">
        <f>AVERAGEIF(IMDB_Movies!$A$2:$A$3790,'4.Director Analysis'!C1012,IMDB_Movies!$I$2:$I$3790)</f>
        <v>6</v>
      </c>
      <c r="F1012" s="11">
        <f t="shared" si="2"/>
        <v>0.312</v>
      </c>
    </row>
    <row r="1013" ht="14.25" customHeight="1">
      <c r="A1013" s="37" t="s">
        <v>1168</v>
      </c>
      <c r="C1013" s="11" t="s">
        <v>4123</v>
      </c>
      <c r="D1013" s="11">
        <f t="shared" si="1"/>
        <v>1</v>
      </c>
      <c r="E1013" s="11">
        <f>AVERAGEIF(IMDB_Movies!$A$2:$A$3790,'4.Director Analysis'!C1013,IMDB_Movies!$I$2:$I$3790)</f>
        <v>4.5</v>
      </c>
      <c r="F1013" s="11">
        <f t="shared" si="2"/>
        <v>0.055</v>
      </c>
    </row>
    <row r="1014" ht="14.25" customHeight="1">
      <c r="A1014" s="36" t="s">
        <v>836</v>
      </c>
      <c r="C1014" s="11" t="s">
        <v>4125</v>
      </c>
      <c r="D1014" s="11">
        <f t="shared" si="1"/>
        <v>2</v>
      </c>
      <c r="E1014" s="11">
        <f>AVERAGEIF(IMDB_Movies!$A$2:$A$3790,'4.Director Analysis'!C1014,IMDB_Movies!$I$2:$I$3790)</f>
        <v>6.15</v>
      </c>
      <c r="F1014" s="11">
        <f t="shared" si="2"/>
        <v>0.384</v>
      </c>
    </row>
    <row r="1015" ht="14.25" customHeight="1">
      <c r="A1015" s="37" t="s">
        <v>514</v>
      </c>
      <c r="C1015" s="11" t="s">
        <v>4127</v>
      </c>
      <c r="D1015" s="11">
        <f t="shared" si="1"/>
        <v>1</v>
      </c>
      <c r="E1015" s="11">
        <f>AVERAGEIF(IMDB_Movies!$A$2:$A$3790,'4.Director Analysis'!C1015,IMDB_Movies!$I$2:$I$3790)</f>
        <v>4.6</v>
      </c>
      <c r="F1015" s="11">
        <f t="shared" si="2"/>
        <v>0.06</v>
      </c>
    </row>
    <row r="1016" ht="14.25" customHeight="1">
      <c r="A1016" s="36" t="s">
        <v>1360</v>
      </c>
      <c r="C1016" s="11" t="s">
        <v>4129</v>
      </c>
      <c r="D1016" s="11">
        <f t="shared" si="1"/>
        <v>1</v>
      </c>
      <c r="E1016" s="11">
        <f>AVERAGEIF(IMDB_Movies!$A$2:$A$3790,'4.Director Analysis'!C1016,IMDB_Movies!$I$2:$I$3790)</f>
        <v>6.2</v>
      </c>
      <c r="F1016" s="11">
        <f t="shared" si="2"/>
        <v>0.391</v>
      </c>
    </row>
    <row r="1017" ht="14.25" customHeight="1">
      <c r="A1017" s="37" t="s">
        <v>471</v>
      </c>
      <c r="C1017" s="11" t="s">
        <v>4132</v>
      </c>
      <c r="D1017" s="11">
        <f t="shared" si="1"/>
        <v>2</v>
      </c>
      <c r="E1017" s="11">
        <f>AVERAGEIF(IMDB_Movies!$A$2:$A$3790,'4.Director Analysis'!C1017,IMDB_Movies!$I$2:$I$3790)</f>
        <v>7.15</v>
      </c>
      <c r="F1017" s="11">
        <f t="shared" si="2"/>
        <v>0.805</v>
      </c>
    </row>
    <row r="1018" ht="14.25" customHeight="1">
      <c r="A1018" s="36" t="s">
        <v>1096</v>
      </c>
      <c r="C1018" s="11" t="s">
        <v>4134</v>
      </c>
      <c r="D1018" s="11">
        <f t="shared" si="1"/>
        <v>1</v>
      </c>
      <c r="E1018" s="11">
        <f>AVERAGEIF(IMDB_Movies!$A$2:$A$3790,'4.Director Analysis'!C1018,IMDB_Movies!$I$2:$I$3790)</f>
        <v>6.9</v>
      </c>
      <c r="F1018" s="11">
        <f t="shared" si="2"/>
        <v>0.682</v>
      </c>
    </row>
    <row r="1019" ht="14.25" customHeight="1">
      <c r="A1019" s="37" t="s">
        <v>1948</v>
      </c>
      <c r="C1019" s="11" t="s">
        <v>4136</v>
      </c>
      <c r="D1019" s="11">
        <f t="shared" si="1"/>
        <v>3</v>
      </c>
      <c r="E1019" s="11">
        <f>AVERAGEIF(IMDB_Movies!$A$2:$A$3790,'4.Director Analysis'!C1019,IMDB_Movies!$I$2:$I$3790)</f>
        <v>6.833333333</v>
      </c>
      <c r="F1019" s="11">
        <f t="shared" si="2"/>
        <v>0.665</v>
      </c>
    </row>
    <row r="1020" ht="14.25" customHeight="1">
      <c r="A1020" s="36" t="s">
        <v>1094</v>
      </c>
      <c r="C1020" s="11" t="s">
        <v>4138</v>
      </c>
      <c r="D1020" s="11">
        <f t="shared" si="1"/>
        <v>1</v>
      </c>
      <c r="E1020" s="11">
        <f>AVERAGEIF(IMDB_Movies!$A$2:$A$3790,'4.Director Analysis'!C1020,IMDB_Movies!$I$2:$I$3790)</f>
        <v>5.6</v>
      </c>
      <c r="F1020" s="11">
        <f t="shared" si="2"/>
        <v>0.198</v>
      </c>
    </row>
    <row r="1021" ht="14.25" customHeight="1">
      <c r="A1021" s="37" t="s">
        <v>406</v>
      </c>
      <c r="C1021" s="11" t="s">
        <v>4142</v>
      </c>
      <c r="D1021" s="11">
        <f t="shared" si="1"/>
        <v>1</v>
      </c>
      <c r="E1021" s="11">
        <f>AVERAGEIF(IMDB_Movies!$A$2:$A$3790,'4.Director Analysis'!C1021,IMDB_Movies!$I$2:$I$3790)</f>
        <v>2.8</v>
      </c>
      <c r="F1021" s="11">
        <f t="shared" si="2"/>
        <v>0.004</v>
      </c>
    </row>
    <row r="1022" ht="14.25" customHeight="1">
      <c r="A1022" s="36" t="s">
        <v>1356</v>
      </c>
      <c r="C1022" s="11" t="s">
        <v>4144</v>
      </c>
      <c r="D1022" s="11">
        <f t="shared" si="1"/>
        <v>1</v>
      </c>
      <c r="E1022" s="11">
        <f>AVERAGEIF(IMDB_Movies!$A$2:$A$3790,'4.Director Analysis'!C1022,IMDB_Movies!$I$2:$I$3790)</f>
        <v>5.4</v>
      </c>
      <c r="F1022" s="11">
        <f t="shared" si="2"/>
        <v>0.156</v>
      </c>
    </row>
    <row r="1023" ht="14.25" customHeight="1">
      <c r="A1023" s="37" t="s">
        <v>310</v>
      </c>
      <c r="C1023" s="11" t="s">
        <v>4147</v>
      </c>
      <c r="D1023" s="11">
        <f t="shared" si="1"/>
        <v>1</v>
      </c>
      <c r="E1023" s="11">
        <f>AVERAGEIF(IMDB_Movies!$A$2:$A$3790,'4.Director Analysis'!C1023,IMDB_Movies!$I$2:$I$3790)</f>
        <v>5.1</v>
      </c>
      <c r="F1023" s="11">
        <f t="shared" si="2"/>
        <v>0.098</v>
      </c>
    </row>
    <row r="1024" ht="14.25" customHeight="1">
      <c r="A1024" s="36" t="s">
        <v>1056</v>
      </c>
      <c r="C1024" s="11" t="s">
        <v>4153</v>
      </c>
      <c r="D1024" s="11">
        <f t="shared" si="1"/>
        <v>2</v>
      </c>
      <c r="E1024" s="11">
        <f>AVERAGEIF(IMDB_Movies!$A$2:$A$3790,'4.Director Analysis'!C1024,IMDB_Movies!$I$2:$I$3790)</f>
        <v>7.2</v>
      </c>
      <c r="F1024" s="11">
        <f t="shared" si="2"/>
        <v>0.812</v>
      </c>
    </row>
    <row r="1025" ht="14.25" customHeight="1">
      <c r="A1025" s="37" t="s">
        <v>1957</v>
      </c>
      <c r="C1025" s="11" t="s">
        <v>4156</v>
      </c>
      <c r="D1025" s="11">
        <f t="shared" si="1"/>
        <v>5</v>
      </c>
      <c r="E1025" s="11">
        <f>AVERAGEIF(IMDB_Movies!$A$2:$A$3790,'4.Director Analysis'!C1025,IMDB_Movies!$I$2:$I$3790)</f>
        <v>6.48</v>
      </c>
      <c r="F1025" s="11">
        <f t="shared" si="2"/>
        <v>0.504</v>
      </c>
    </row>
    <row r="1026" ht="14.25" customHeight="1">
      <c r="A1026" s="36" t="s">
        <v>1959</v>
      </c>
      <c r="C1026" s="11" t="s">
        <v>4159</v>
      </c>
      <c r="D1026" s="11">
        <f t="shared" si="1"/>
        <v>2</v>
      </c>
      <c r="E1026" s="11">
        <f>AVERAGEIF(IMDB_Movies!$A$2:$A$3790,'4.Director Analysis'!C1026,IMDB_Movies!$I$2:$I$3790)</f>
        <v>5.45</v>
      </c>
      <c r="F1026" s="11">
        <f t="shared" si="2"/>
        <v>0.173</v>
      </c>
    </row>
    <row r="1027" ht="14.25" customHeight="1">
      <c r="A1027" s="37" t="s">
        <v>1961</v>
      </c>
      <c r="C1027" s="11" t="s">
        <v>4161</v>
      </c>
      <c r="D1027" s="11">
        <f t="shared" si="1"/>
        <v>1</v>
      </c>
      <c r="E1027" s="11">
        <f>AVERAGEIF(IMDB_Movies!$A$2:$A$3790,'4.Director Analysis'!C1027,IMDB_Movies!$I$2:$I$3790)</f>
        <v>4.9</v>
      </c>
      <c r="F1027" s="11">
        <f t="shared" si="2"/>
        <v>0.083</v>
      </c>
    </row>
    <row r="1028" ht="14.25" customHeight="1">
      <c r="A1028" s="36" t="s">
        <v>1422</v>
      </c>
      <c r="C1028" s="11" t="s">
        <v>4164</v>
      </c>
      <c r="D1028" s="11">
        <f t="shared" si="1"/>
        <v>1</v>
      </c>
      <c r="E1028" s="11">
        <f>AVERAGEIF(IMDB_Movies!$A$2:$A$3790,'4.Director Analysis'!C1028,IMDB_Movies!$I$2:$I$3790)</f>
        <v>5.6</v>
      </c>
      <c r="F1028" s="11">
        <f t="shared" si="2"/>
        <v>0.198</v>
      </c>
    </row>
    <row r="1029" ht="14.25" customHeight="1">
      <c r="A1029" s="37" t="s">
        <v>1966</v>
      </c>
      <c r="C1029" s="11" t="s">
        <v>4166</v>
      </c>
      <c r="D1029" s="11">
        <f t="shared" si="1"/>
        <v>2</v>
      </c>
      <c r="E1029" s="11">
        <f>AVERAGEIF(IMDB_Movies!$A$2:$A$3790,'4.Director Analysis'!C1029,IMDB_Movies!$I$2:$I$3790)</f>
        <v>7.6</v>
      </c>
      <c r="F1029" s="11">
        <f t="shared" si="2"/>
        <v>0.916</v>
      </c>
    </row>
    <row r="1030" ht="14.25" customHeight="1">
      <c r="A1030" s="36" t="s">
        <v>174</v>
      </c>
      <c r="C1030" s="11" t="s">
        <v>4168</v>
      </c>
      <c r="D1030" s="11">
        <f t="shared" si="1"/>
        <v>1</v>
      </c>
      <c r="E1030" s="11">
        <f>AVERAGEIF(IMDB_Movies!$A$2:$A$3790,'4.Director Analysis'!C1030,IMDB_Movies!$I$2:$I$3790)</f>
        <v>5.3</v>
      </c>
      <c r="F1030" s="11">
        <f t="shared" si="2"/>
        <v>0.131</v>
      </c>
    </row>
    <row r="1031" ht="14.25" customHeight="1">
      <c r="A1031" s="37" t="s">
        <v>955</v>
      </c>
      <c r="C1031" s="11" t="s">
        <v>4170</v>
      </c>
      <c r="D1031" s="11">
        <f t="shared" si="1"/>
        <v>4</v>
      </c>
      <c r="E1031" s="11">
        <f>AVERAGEIF(IMDB_Movies!$A$2:$A$3790,'4.Director Analysis'!C1031,IMDB_Movies!$I$2:$I$3790)</f>
        <v>6.55</v>
      </c>
      <c r="F1031" s="11">
        <f t="shared" si="2"/>
        <v>0.543</v>
      </c>
    </row>
    <row r="1032" ht="14.25" customHeight="1">
      <c r="A1032" s="36" t="s">
        <v>1961</v>
      </c>
      <c r="C1032" s="11" t="s">
        <v>4172</v>
      </c>
      <c r="D1032" s="11">
        <f t="shared" si="1"/>
        <v>1</v>
      </c>
      <c r="E1032" s="11">
        <f>AVERAGEIF(IMDB_Movies!$A$2:$A$3790,'4.Director Analysis'!C1032,IMDB_Movies!$I$2:$I$3790)</f>
        <v>5.3</v>
      </c>
      <c r="F1032" s="11">
        <f t="shared" si="2"/>
        <v>0.131</v>
      </c>
    </row>
    <row r="1033" ht="14.25" customHeight="1">
      <c r="A1033" s="37" t="s">
        <v>1120</v>
      </c>
      <c r="C1033" s="11" t="s">
        <v>4176</v>
      </c>
      <c r="D1033" s="11">
        <f t="shared" si="1"/>
        <v>2</v>
      </c>
      <c r="E1033" s="11">
        <f>AVERAGEIF(IMDB_Movies!$A$2:$A$3790,'4.Director Analysis'!C1033,IMDB_Movies!$I$2:$I$3790)</f>
        <v>5.6</v>
      </c>
      <c r="F1033" s="11">
        <f t="shared" si="2"/>
        <v>0.198</v>
      </c>
    </row>
    <row r="1034" ht="14.25" customHeight="1">
      <c r="A1034" s="36" t="s">
        <v>1592</v>
      </c>
      <c r="C1034" s="11" t="s">
        <v>4180</v>
      </c>
      <c r="D1034" s="11">
        <f t="shared" si="1"/>
        <v>1</v>
      </c>
      <c r="E1034" s="11">
        <f>AVERAGEIF(IMDB_Movies!$A$2:$A$3790,'4.Director Analysis'!C1034,IMDB_Movies!$I$2:$I$3790)</f>
        <v>6.5</v>
      </c>
      <c r="F1034" s="11">
        <f t="shared" si="2"/>
        <v>0.505</v>
      </c>
    </row>
    <row r="1035" ht="14.25" customHeight="1">
      <c r="A1035" s="37" t="s">
        <v>1975</v>
      </c>
      <c r="C1035" s="11" t="s">
        <v>4183</v>
      </c>
      <c r="D1035" s="11">
        <f t="shared" si="1"/>
        <v>1</v>
      </c>
      <c r="E1035" s="11">
        <f>AVERAGEIF(IMDB_Movies!$A$2:$A$3790,'4.Director Analysis'!C1035,IMDB_Movies!$I$2:$I$3790)</f>
        <v>6.2</v>
      </c>
      <c r="F1035" s="11">
        <f t="shared" si="2"/>
        <v>0.391</v>
      </c>
    </row>
    <row r="1036" ht="14.25" customHeight="1">
      <c r="A1036" s="36" t="s">
        <v>1977</v>
      </c>
      <c r="C1036" s="11" t="s">
        <v>4187</v>
      </c>
      <c r="D1036" s="11">
        <f t="shared" si="1"/>
        <v>2</v>
      </c>
      <c r="E1036" s="11">
        <f>AVERAGEIF(IMDB_Movies!$A$2:$A$3790,'4.Director Analysis'!C1036,IMDB_Movies!$I$2:$I$3790)</f>
        <v>7</v>
      </c>
      <c r="F1036" s="11">
        <f t="shared" si="2"/>
        <v>0.724</v>
      </c>
    </row>
    <row r="1037" ht="14.25" customHeight="1">
      <c r="A1037" s="37" t="s">
        <v>1979</v>
      </c>
      <c r="C1037" s="11" t="s">
        <v>4189</v>
      </c>
      <c r="D1037" s="11">
        <f t="shared" si="1"/>
        <v>5</v>
      </c>
      <c r="E1037" s="11">
        <f>AVERAGEIF(IMDB_Movies!$A$2:$A$3790,'4.Director Analysis'!C1037,IMDB_Movies!$I$2:$I$3790)</f>
        <v>6.86</v>
      </c>
      <c r="F1037" s="11">
        <f t="shared" si="2"/>
        <v>0.678</v>
      </c>
    </row>
    <row r="1038" ht="14.25" customHeight="1">
      <c r="A1038" s="36" t="s">
        <v>612</v>
      </c>
      <c r="C1038" s="11" t="s">
        <v>4191</v>
      </c>
      <c r="D1038" s="11">
        <f t="shared" si="1"/>
        <v>1</v>
      </c>
      <c r="E1038" s="11">
        <f>AVERAGEIF(IMDB_Movies!$A$2:$A$3790,'4.Director Analysis'!C1038,IMDB_Movies!$I$2:$I$3790)</f>
        <v>5.3</v>
      </c>
      <c r="F1038" s="11">
        <f t="shared" si="2"/>
        <v>0.131</v>
      </c>
    </row>
    <row r="1039" ht="14.25" customHeight="1">
      <c r="A1039" s="37" t="s">
        <v>1598</v>
      </c>
      <c r="C1039" s="11" t="s">
        <v>4193</v>
      </c>
      <c r="D1039" s="11">
        <f t="shared" si="1"/>
        <v>1</v>
      </c>
      <c r="E1039" s="11">
        <f>AVERAGEIF(IMDB_Movies!$A$2:$A$3790,'4.Director Analysis'!C1039,IMDB_Movies!$I$2:$I$3790)</f>
        <v>6.3</v>
      </c>
      <c r="F1039" s="11">
        <f t="shared" si="2"/>
        <v>0.423</v>
      </c>
    </row>
    <row r="1040" ht="14.25" customHeight="1">
      <c r="A1040" s="36" t="s">
        <v>1690</v>
      </c>
      <c r="C1040" s="11" t="s">
        <v>4196</v>
      </c>
      <c r="D1040" s="11">
        <f t="shared" si="1"/>
        <v>1</v>
      </c>
      <c r="E1040" s="11">
        <f>AVERAGEIF(IMDB_Movies!$A$2:$A$3790,'4.Director Analysis'!C1040,IMDB_Movies!$I$2:$I$3790)</f>
        <v>8.3</v>
      </c>
      <c r="F1040" s="11">
        <f t="shared" si="2"/>
        <v>0.991</v>
      </c>
    </row>
    <row r="1041" ht="14.25" customHeight="1">
      <c r="A1041" s="37" t="s">
        <v>731</v>
      </c>
      <c r="C1041" s="11" t="s">
        <v>4200</v>
      </c>
      <c r="D1041" s="11">
        <f t="shared" si="1"/>
        <v>1</v>
      </c>
      <c r="E1041" s="11">
        <f>AVERAGEIF(IMDB_Movies!$A$2:$A$3790,'4.Director Analysis'!C1041,IMDB_Movies!$I$2:$I$3790)</f>
        <v>6.4</v>
      </c>
      <c r="F1041" s="11">
        <f t="shared" si="2"/>
        <v>0.465</v>
      </c>
    </row>
    <row r="1042" ht="14.25" customHeight="1">
      <c r="A1042" s="36" t="s">
        <v>323</v>
      </c>
      <c r="C1042" s="11" t="s">
        <v>4202</v>
      </c>
      <c r="D1042" s="11">
        <f t="shared" si="1"/>
        <v>1</v>
      </c>
      <c r="E1042" s="11">
        <f>AVERAGEIF(IMDB_Movies!$A$2:$A$3790,'4.Director Analysis'!C1042,IMDB_Movies!$I$2:$I$3790)</f>
        <v>6.9</v>
      </c>
      <c r="F1042" s="11">
        <f t="shared" si="2"/>
        <v>0.682</v>
      </c>
    </row>
    <row r="1043" ht="14.25" customHeight="1">
      <c r="A1043" s="37" t="s">
        <v>1987</v>
      </c>
      <c r="C1043" s="11" t="s">
        <v>4205</v>
      </c>
      <c r="D1043" s="11">
        <f t="shared" si="1"/>
        <v>1</v>
      </c>
      <c r="E1043" s="11">
        <f>AVERAGEIF(IMDB_Movies!$A$2:$A$3790,'4.Director Analysis'!C1043,IMDB_Movies!$I$2:$I$3790)</f>
        <v>6.2</v>
      </c>
      <c r="F1043" s="11">
        <f t="shared" si="2"/>
        <v>0.391</v>
      </c>
    </row>
    <row r="1044" ht="14.25" customHeight="1">
      <c r="A1044" s="36" t="s">
        <v>1989</v>
      </c>
      <c r="C1044" s="11" t="s">
        <v>4207</v>
      </c>
      <c r="D1044" s="11">
        <f t="shared" si="1"/>
        <v>1</v>
      </c>
      <c r="E1044" s="11">
        <f>AVERAGEIF(IMDB_Movies!$A$2:$A$3790,'4.Director Analysis'!C1044,IMDB_Movies!$I$2:$I$3790)</f>
        <v>6.1</v>
      </c>
      <c r="F1044" s="11">
        <f t="shared" si="2"/>
        <v>0.351</v>
      </c>
    </row>
    <row r="1045" ht="14.25" customHeight="1">
      <c r="A1045" s="37" t="s">
        <v>1991</v>
      </c>
      <c r="C1045" s="11" t="s">
        <v>4210</v>
      </c>
      <c r="D1045" s="11">
        <f t="shared" si="1"/>
        <v>1</v>
      </c>
      <c r="E1045" s="11">
        <f>AVERAGEIF(IMDB_Movies!$A$2:$A$3790,'4.Director Analysis'!C1045,IMDB_Movies!$I$2:$I$3790)</f>
        <v>5.1</v>
      </c>
      <c r="F1045" s="11">
        <f t="shared" si="2"/>
        <v>0.098</v>
      </c>
    </row>
    <row r="1046" ht="14.25" customHeight="1">
      <c r="A1046" s="36" t="s">
        <v>1993</v>
      </c>
      <c r="C1046" s="11" t="s">
        <v>4212</v>
      </c>
      <c r="D1046" s="11">
        <f t="shared" si="1"/>
        <v>3</v>
      </c>
      <c r="E1046" s="11">
        <f>AVERAGEIF(IMDB_Movies!$A$2:$A$3790,'4.Director Analysis'!C1046,IMDB_Movies!$I$2:$I$3790)</f>
        <v>5.633333333</v>
      </c>
      <c r="F1046" s="11">
        <f t="shared" si="2"/>
        <v>0.222</v>
      </c>
    </row>
    <row r="1047" ht="14.25" customHeight="1">
      <c r="A1047" s="37" t="s">
        <v>1995</v>
      </c>
      <c r="C1047" s="11" t="s">
        <v>4215</v>
      </c>
      <c r="D1047" s="11">
        <f t="shared" si="1"/>
        <v>1</v>
      </c>
      <c r="E1047" s="11">
        <f>AVERAGEIF(IMDB_Movies!$A$2:$A$3790,'4.Director Analysis'!C1047,IMDB_Movies!$I$2:$I$3790)</f>
        <v>5.9</v>
      </c>
      <c r="F1047" s="11">
        <f t="shared" si="2"/>
        <v>0.272</v>
      </c>
    </row>
    <row r="1048" ht="14.25" customHeight="1">
      <c r="A1048" s="36" t="s">
        <v>18</v>
      </c>
      <c r="C1048" s="11" t="s">
        <v>4219</v>
      </c>
      <c r="D1048" s="11">
        <f t="shared" si="1"/>
        <v>1</v>
      </c>
      <c r="E1048" s="11">
        <f>AVERAGEIF(IMDB_Movies!$A$2:$A$3790,'4.Director Analysis'!C1048,IMDB_Movies!$I$2:$I$3790)</f>
        <v>5.7</v>
      </c>
      <c r="F1048" s="11">
        <f t="shared" si="2"/>
        <v>0.232</v>
      </c>
    </row>
    <row r="1049" ht="14.25" customHeight="1">
      <c r="A1049" s="37" t="s">
        <v>423</v>
      </c>
      <c r="C1049" s="11" t="s">
        <v>4222</v>
      </c>
      <c r="D1049" s="11">
        <f t="shared" si="1"/>
        <v>1</v>
      </c>
      <c r="E1049" s="11">
        <f>AVERAGEIF(IMDB_Movies!$A$2:$A$3790,'4.Director Analysis'!C1049,IMDB_Movies!$I$2:$I$3790)</f>
        <v>7.5</v>
      </c>
      <c r="F1049" s="11">
        <f t="shared" si="2"/>
        <v>0.893</v>
      </c>
    </row>
    <row r="1050" ht="14.25" customHeight="1">
      <c r="A1050" s="36" t="s">
        <v>2000</v>
      </c>
      <c r="C1050" s="11" t="s">
        <v>4225</v>
      </c>
      <c r="D1050" s="11">
        <f t="shared" si="1"/>
        <v>3</v>
      </c>
      <c r="E1050" s="11">
        <f>AVERAGEIF(IMDB_Movies!$A$2:$A$3790,'4.Director Analysis'!C1050,IMDB_Movies!$I$2:$I$3790)</f>
        <v>7.5</v>
      </c>
      <c r="F1050" s="11">
        <f t="shared" si="2"/>
        <v>0.893</v>
      </c>
    </row>
    <row r="1051" ht="14.25" customHeight="1">
      <c r="A1051" s="37" t="s">
        <v>2002</v>
      </c>
      <c r="C1051" s="11" t="s">
        <v>4230</v>
      </c>
      <c r="D1051" s="11">
        <f t="shared" si="1"/>
        <v>1</v>
      </c>
      <c r="E1051" s="11">
        <f>AVERAGEIF(IMDB_Movies!$A$2:$A$3790,'4.Director Analysis'!C1051,IMDB_Movies!$I$2:$I$3790)</f>
        <v>5.5</v>
      </c>
      <c r="F1051" s="11">
        <f t="shared" si="2"/>
        <v>0.178</v>
      </c>
    </row>
    <row r="1052" ht="14.25" customHeight="1">
      <c r="A1052" s="36" t="s">
        <v>1469</v>
      </c>
      <c r="C1052" s="11" t="s">
        <v>4237</v>
      </c>
      <c r="D1052" s="11">
        <f t="shared" si="1"/>
        <v>2</v>
      </c>
      <c r="E1052" s="11">
        <f>AVERAGEIF(IMDB_Movies!$A$2:$A$3790,'4.Director Analysis'!C1052,IMDB_Movies!$I$2:$I$3790)</f>
        <v>5.1</v>
      </c>
      <c r="F1052" s="11">
        <f t="shared" si="2"/>
        <v>0.098</v>
      </c>
    </row>
    <row r="1053" ht="14.25" customHeight="1">
      <c r="A1053" s="37" t="s">
        <v>2005</v>
      </c>
      <c r="C1053" s="11" t="s">
        <v>4239</v>
      </c>
      <c r="D1053" s="11">
        <f t="shared" si="1"/>
        <v>2</v>
      </c>
      <c r="E1053" s="11">
        <f>AVERAGEIF(IMDB_Movies!$A$2:$A$3790,'4.Director Analysis'!C1053,IMDB_Movies!$I$2:$I$3790)</f>
        <v>6.95</v>
      </c>
      <c r="F1053" s="11">
        <f t="shared" si="2"/>
        <v>0.716</v>
      </c>
    </row>
    <row r="1054" ht="14.25" customHeight="1">
      <c r="A1054" s="36" t="s">
        <v>2008</v>
      </c>
      <c r="C1054" s="11" t="s">
        <v>4251</v>
      </c>
      <c r="D1054" s="11">
        <f t="shared" si="1"/>
        <v>4</v>
      </c>
      <c r="E1054" s="11">
        <f>AVERAGEIF(IMDB_Movies!$A$2:$A$3790,'4.Director Analysis'!C1054,IMDB_Movies!$I$2:$I$3790)</f>
        <v>6.4</v>
      </c>
      <c r="F1054" s="11">
        <f t="shared" si="2"/>
        <v>0.465</v>
      </c>
    </row>
    <row r="1055" ht="14.25" customHeight="1">
      <c r="A1055" s="37" t="s">
        <v>2010</v>
      </c>
      <c r="C1055" s="11" t="s">
        <v>4253</v>
      </c>
      <c r="D1055" s="11">
        <f t="shared" si="1"/>
        <v>1</v>
      </c>
      <c r="E1055" s="11">
        <f>AVERAGEIF(IMDB_Movies!$A$2:$A$3790,'4.Director Analysis'!C1055,IMDB_Movies!$I$2:$I$3790)</f>
        <v>6</v>
      </c>
      <c r="F1055" s="11">
        <f t="shared" si="2"/>
        <v>0.312</v>
      </c>
    </row>
    <row r="1056" ht="14.25" customHeight="1">
      <c r="A1056" s="36" t="s">
        <v>2013</v>
      </c>
      <c r="C1056" s="11" t="s">
        <v>4255</v>
      </c>
      <c r="D1056" s="11">
        <f t="shared" si="1"/>
        <v>1</v>
      </c>
      <c r="E1056" s="11">
        <f>AVERAGEIF(IMDB_Movies!$A$2:$A$3790,'4.Director Analysis'!C1056,IMDB_Movies!$I$2:$I$3790)</f>
        <v>6.9</v>
      </c>
      <c r="F1056" s="11">
        <f t="shared" si="2"/>
        <v>0.682</v>
      </c>
    </row>
    <row r="1057" ht="14.25" customHeight="1">
      <c r="A1057" s="37" t="s">
        <v>2015</v>
      </c>
      <c r="C1057" s="11" t="s">
        <v>4258</v>
      </c>
      <c r="D1057" s="11">
        <f t="shared" si="1"/>
        <v>2</v>
      </c>
      <c r="E1057" s="11">
        <f>AVERAGEIF(IMDB_Movies!$A$2:$A$3790,'4.Director Analysis'!C1057,IMDB_Movies!$I$2:$I$3790)</f>
        <v>6.1</v>
      </c>
      <c r="F1057" s="11">
        <f t="shared" si="2"/>
        <v>0.351</v>
      </c>
    </row>
    <row r="1058" ht="14.25" customHeight="1">
      <c r="A1058" s="36" t="s">
        <v>323</v>
      </c>
      <c r="C1058" s="11" t="s">
        <v>4261</v>
      </c>
      <c r="D1058" s="11">
        <f t="shared" si="1"/>
        <v>1</v>
      </c>
      <c r="E1058" s="11">
        <f>AVERAGEIF(IMDB_Movies!$A$2:$A$3790,'4.Director Analysis'!C1058,IMDB_Movies!$I$2:$I$3790)</f>
        <v>4.4</v>
      </c>
      <c r="F1058" s="11">
        <f t="shared" si="2"/>
        <v>0.05</v>
      </c>
    </row>
    <row r="1059" ht="14.25" customHeight="1">
      <c r="A1059" s="37" t="s">
        <v>1336</v>
      </c>
      <c r="C1059" s="11" t="s">
        <v>4263</v>
      </c>
      <c r="D1059" s="11">
        <f t="shared" si="1"/>
        <v>1</v>
      </c>
      <c r="E1059" s="11">
        <f>AVERAGEIF(IMDB_Movies!$A$2:$A$3790,'4.Director Analysis'!C1059,IMDB_Movies!$I$2:$I$3790)</f>
        <v>7</v>
      </c>
      <c r="F1059" s="11">
        <f t="shared" si="2"/>
        <v>0.724</v>
      </c>
    </row>
    <row r="1060" ht="14.25" customHeight="1">
      <c r="A1060" s="36" t="s">
        <v>252</v>
      </c>
      <c r="C1060" s="11" t="s">
        <v>4267</v>
      </c>
      <c r="D1060" s="11">
        <f t="shared" si="1"/>
        <v>1</v>
      </c>
      <c r="E1060" s="11">
        <f>AVERAGEIF(IMDB_Movies!$A$2:$A$3790,'4.Director Analysis'!C1060,IMDB_Movies!$I$2:$I$3790)</f>
        <v>5.4</v>
      </c>
      <c r="F1060" s="11">
        <f t="shared" si="2"/>
        <v>0.156</v>
      </c>
    </row>
    <row r="1061" ht="14.25" customHeight="1">
      <c r="A1061" s="37" t="s">
        <v>1744</v>
      </c>
      <c r="C1061" s="11" t="s">
        <v>4269</v>
      </c>
      <c r="D1061" s="11">
        <f t="shared" si="1"/>
        <v>2</v>
      </c>
      <c r="E1061" s="11">
        <f>AVERAGEIF(IMDB_Movies!$A$2:$A$3790,'4.Director Analysis'!C1061,IMDB_Movies!$I$2:$I$3790)</f>
        <v>7.55</v>
      </c>
      <c r="F1061" s="11">
        <f t="shared" si="2"/>
        <v>0.91</v>
      </c>
    </row>
    <row r="1062" ht="14.25" customHeight="1">
      <c r="A1062" s="36" t="s">
        <v>725</v>
      </c>
      <c r="C1062" s="11" t="s">
        <v>4271</v>
      </c>
      <c r="D1062" s="11">
        <f t="shared" si="1"/>
        <v>2</v>
      </c>
      <c r="E1062" s="11">
        <f>AVERAGEIF(IMDB_Movies!$A$2:$A$3790,'4.Director Analysis'!C1062,IMDB_Movies!$I$2:$I$3790)</f>
        <v>6.05</v>
      </c>
      <c r="F1062" s="11">
        <f t="shared" si="2"/>
        <v>0.344</v>
      </c>
    </row>
    <row r="1063" ht="14.25" customHeight="1">
      <c r="A1063" s="37" t="s">
        <v>2024</v>
      </c>
      <c r="C1063" s="11" t="s">
        <v>4275</v>
      </c>
      <c r="D1063" s="11">
        <f t="shared" si="1"/>
        <v>1</v>
      </c>
      <c r="E1063" s="11">
        <f>AVERAGEIF(IMDB_Movies!$A$2:$A$3790,'4.Director Analysis'!C1063,IMDB_Movies!$I$2:$I$3790)</f>
        <v>3.9</v>
      </c>
      <c r="F1063" s="11">
        <f t="shared" si="2"/>
        <v>0.027</v>
      </c>
    </row>
    <row r="1064" ht="14.25" customHeight="1">
      <c r="A1064" s="36" t="s">
        <v>98</v>
      </c>
      <c r="C1064" s="11" t="s">
        <v>4278</v>
      </c>
      <c r="D1064" s="11">
        <f t="shared" si="1"/>
        <v>1</v>
      </c>
      <c r="E1064" s="11">
        <f>AVERAGEIF(IMDB_Movies!$A$2:$A$3790,'4.Director Analysis'!C1064,IMDB_Movies!$I$2:$I$3790)</f>
        <v>6.5</v>
      </c>
      <c r="F1064" s="11">
        <f t="shared" si="2"/>
        <v>0.505</v>
      </c>
    </row>
    <row r="1065" ht="14.25" customHeight="1">
      <c r="A1065" s="37" t="s">
        <v>197</v>
      </c>
      <c r="C1065" s="11" t="s">
        <v>4284</v>
      </c>
      <c r="D1065" s="11">
        <f t="shared" si="1"/>
        <v>2</v>
      </c>
      <c r="E1065" s="11">
        <f>AVERAGEIF(IMDB_Movies!$A$2:$A$3790,'4.Director Analysis'!C1065,IMDB_Movies!$I$2:$I$3790)</f>
        <v>7.1</v>
      </c>
      <c r="F1065" s="11">
        <f t="shared" si="2"/>
        <v>0.772</v>
      </c>
    </row>
    <row r="1066" ht="14.25" customHeight="1">
      <c r="A1066" s="36" t="s">
        <v>2029</v>
      </c>
      <c r="C1066" s="11" t="s">
        <v>4304</v>
      </c>
      <c r="D1066" s="11">
        <f t="shared" si="1"/>
        <v>2</v>
      </c>
      <c r="E1066" s="11">
        <f>AVERAGEIF(IMDB_Movies!$A$2:$A$3790,'4.Director Analysis'!C1066,IMDB_Movies!$I$2:$I$3790)</f>
        <v>6.3</v>
      </c>
      <c r="F1066" s="11">
        <f t="shared" si="2"/>
        <v>0.423</v>
      </c>
    </row>
    <row r="1067" ht="14.25" customHeight="1">
      <c r="A1067" s="37" t="s">
        <v>2031</v>
      </c>
      <c r="C1067" s="11" t="s">
        <v>4306</v>
      </c>
      <c r="D1067" s="11">
        <f t="shared" si="1"/>
        <v>2</v>
      </c>
      <c r="E1067" s="11">
        <f>AVERAGEIF(IMDB_Movies!$A$2:$A$3790,'4.Director Analysis'!C1067,IMDB_Movies!$I$2:$I$3790)</f>
        <v>6.3</v>
      </c>
      <c r="F1067" s="11">
        <f t="shared" si="2"/>
        <v>0.423</v>
      </c>
    </row>
    <row r="1068" ht="14.25" customHeight="1">
      <c r="A1068" s="36" t="s">
        <v>2033</v>
      </c>
      <c r="C1068" s="11" t="s">
        <v>4308</v>
      </c>
      <c r="D1068" s="11">
        <f t="shared" si="1"/>
        <v>1</v>
      </c>
      <c r="E1068" s="11">
        <f>AVERAGEIF(IMDB_Movies!$A$2:$A$3790,'4.Director Analysis'!C1068,IMDB_Movies!$I$2:$I$3790)</f>
        <v>7.3</v>
      </c>
      <c r="F1068" s="11">
        <f t="shared" si="2"/>
        <v>0.85</v>
      </c>
    </row>
    <row r="1069" ht="14.25" customHeight="1">
      <c r="A1069" s="37" t="s">
        <v>890</v>
      </c>
      <c r="C1069" s="11" t="s">
        <v>4312</v>
      </c>
      <c r="D1069" s="11">
        <f t="shared" si="1"/>
        <v>1</v>
      </c>
      <c r="E1069" s="11">
        <f>AVERAGEIF(IMDB_Movies!$A$2:$A$3790,'4.Director Analysis'!C1069,IMDB_Movies!$I$2:$I$3790)</f>
        <v>5.9</v>
      </c>
      <c r="F1069" s="11">
        <f t="shared" si="2"/>
        <v>0.272</v>
      </c>
    </row>
    <row r="1070" ht="14.25" customHeight="1">
      <c r="A1070" s="36" t="s">
        <v>1110</v>
      </c>
      <c r="C1070" s="11" t="s">
        <v>4314</v>
      </c>
      <c r="D1070" s="11">
        <f t="shared" si="1"/>
        <v>1</v>
      </c>
      <c r="E1070" s="11">
        <f>AVERAGEIF(IMDB_Movies!$A$2:$A$3790,'4.Director Analysis'!C1070,IMDB_Movies!$I$2:$I$3790)</f>
        <v>6.1</v>
      </c>
      <c r="F1070" s="11">
        <f t="shared" si="2"/>
        <v>0.351</v>
      </c>
    </row>
    <row r="1071" ht="14.25" customHeight="1">
      <c r="A1071" s="37" t="s">
        <v>1104</v>
      </c>
      <c r="C1071" s="11" t="s">
        <v>4317</v>
      </c>
      <c r="D1071" s="11">
        <f t="shared" si="1"/>
        <v>1</v>
      </c>
      <c r="E1071" s="11">
        <f>AVERAGEIF(IMDB_Movies!$A$2:$A$3790,'4.Director Analysis'!C1071,IMDB_Movies!$I$2:$I$3790)</f>
        <v>7.7</v>
      </c>
      <c r="F1071" s="11">
        <f t="shared" si="2"/>
        <v>0.941</v>
      </c>
    </row>
    <row r="1072" ht="14.25" customHeight="1">
      <c r="A1072" s="36" t="s">
        <v>2029</v>
      </c>
      <c r="C1072" s="11" t="s">
        <v>4320</v>
      </c>
      <c r="D1072" s="11">
        <f t="shared" si="1"/>
        <v>2</v>
      </c>
      <c r="E1072" s="11">
        <f>AVERAGEIF(IMDB_Movies!$A$2:$A$3790,'4.Director Analysis'!C1072,IMDB_Movies!$I$2:$I$3790)</f>
        <v>4.1</v>
      </c>
      <c r="F1072" s="11">
        <f t="shared" si="2"/>
        <v>0.035</v>
      </c>
    </row>
    <row r="1073" ht="14.25" customHeight="1">
      <c r="A1073" s="37" t="s">
        <v>2041</v>
      </c>
      <c r="C1073" s="11" t="s">
        <v>4324</v>
      </c>
      <c r="D1073" s="11">
        <f t="shared" si="1"/>
        <v>1</v>
      </c>
      <c r="E1073" s="11">
        <f>AVERAGEIF(IMDB_Movies!$A$2:$A$3790,'4.Director Analysis'!C1073,IMDB_Movies!$I$2:$I$3790)</f>
        <v>6.1</v>
      </c>
      <c r="F1073" s="11">
        <f t="shared" si="2"/>
        <v>0.351</v>
      </c>
    </row>
    <row r="1074" ht="14.25" customHeight="1">
      <c r="A1074" s="36" t="s">
        <v>2043</v>
      </c>
      <c r="C1074" s="11" t="s">
        <v>4326</v>
      </c>
      <c r="D1074" s="11">
        <f t="shared" si="1"/>
        <v>1</v>
      </c>
      <c r="E1074" s="11">
        <f>AVERAGEIF(IMDB_Movies!$A$2:$A$3790,'4.Director Analysis'!C1074,IMDB_Movies!$I$2:$I$3790)</f>
        <v>5.9</v>
      </c>
      <c r="F1074" s="11">
        <f t="shared" si="2"/>
        <v>0.272</v>
      </c>
    </row>
    <row r="1075" ht="14.25" customHeight="1">
      <c r="A1075" s="37" t="s">
        <v>2046</v>
      </c>
      <c r="C1075" s="11" t="s">
        <v>4328</v>
      </c>
      <c r="D1075" s="11">
        <f t="shared" si="1"/>
        <v>1</v>
      </c>
      <c r="E1075" s="11">
        <f>AVERAGEIF(IMDB_Movies!$A$2:$A$3790,'4.Director Analysis'!C1075,IMDB_Movies!$I$2:$I$3790)</f>
        <v>5.7</v>
      </c>
      <c r="F1075" s="11">
        <f t="shared" si="2"/>
        <v>0.232</v>
      </c>
    </row>
    <row r="1076" ht="14.25" customHeight="1">
      <c r="A1076" s="36" t="s">
        <v>609</v>
      </c>
      <c r="C1076" s="11" t="s">
        <v>4330</v>
      </c>
      <c r="D1076" s="11">
        <f t="shared" si="1"/>
        <v>2</v>
      </c>
      <c r="E1076" s="11">
        <f>AVERAGEIF(IMDB_Movies!$A$2:$A$3790,'4.Director Analysis'!C1076,IMDB_Movies!$I$2:$I$3790)</f>
        <v>5.75</v>
      </c>
      <c r="F1076" s="11">
        <f t="shared" si="2"/>
        <v>0.248</v>
      </c>
    </row>
    <row r="1077" ht="14.25" customHeight="1">
      <c r="A1077" s="37" t="s">
        <v>2050</v>
      </c>
      <c r="C1077" s="11" t="s">
        <v>4333</v>
      </c>
      <c r="D1077" s="11">
        <f t="shared" si="1"/>
        <v>1</v>
      </c>
      <c r="E1077" s="11">
        <f>AVERAGEIF(IMDB_Movies!$A$2:$A$3790,'4.Director Analysis'!C1077,IMDB_Movies!$I$2:$I$3790)</f>
        <v>7.7</v>
      </c>
      <c r="F1077" s="11">
        <f t="shared" si="2"/>
        <v>0.941</v>
      </c>
    </row>
    <row r="1078" ht="14.25" customHeight="1">
      <c r="A1078" s="36" t="s">
        <v>2052</v>
      </c>
      <c r="C1078" s="11" t="s">
        <v>4336</v>
      </c>
      <c r="D1078" s="11">
        <f t="shared" si="1"/>
        <v>2</v>
      </c>
      <c r="E1078" s="11">
        <f>AVERAGEIF(IMDB_Movies!$A$2:$A$3790,'4.Director Analysis'!C1078,IMDB_Movies!$I$2:$I$3790)</f>
        <v>5.2</v>
      </c>
      <c r="F1078" s="11">
        <f t="shared" si="2"/>
        <v>0.113</v>
      </c>
    </row>
    <row r="1079" ht="14.25" customHeight="1">
      <c r="A1079" s="37" t="s">
        <v>1162</v>
      </c>
      <c r="C1079" s="11" t="s">
        <v>4342</v>
      </c>
      <c r="D1079" s="11">
        <f t="shared" si="1"/>
        <v>4</v>
      </c>
      <c r="E1079" s="11">
        <f>AVERAGEIF(IMDB_Movies!$A$2:$A$3790,'4.Director Analysis'!C1079,IMDB_Movies!$I$2:$I$3790)</f>
        <v>6.15</v>
      </c>
      <c r="F1079" s="11">
        <f t="shared" si="2"/>
        <v>0.383</v>
      </c>
    </row>
    <row r="1080" ht="14.25" customHeight="1">
      <c r="A1080" s="36" t="s">
        <v>445</v>
      </c>
      <c r="C1080" s="11" t="s">
        <v>4344</v>
      </c>
      <c r="D1080" s="11">
        <f t="shared" si="1"/>
        <v>2</v>
      </c>
      <c r="E1080" s="11">
        <f>AVERAGEIF(IMDB_Movies!$A$2:$A$3790,'4.Director Analysis'!C1080,IMDB_Movies!$I$2:$I$3790)</f>
        <v>4.6</v>
      </c>
      <c r="F1080" s="11">
        <f t="shared" si="2"/>
        <v>0.06</v>
      </c>
    </row>
    <row r="1081" ht="14.25" customHeight="1">
      <c r="A1081" s="37" t="s">
        <v>2056</v>
      </c>
      <c r="C1081" s="11" t="s">
        <v>4346</v>
      </c>
      <c r="D1081" s="11">
        <f t="shared" si="1"/>
        <v>1</v>
      </c>
      <c r="E1081" s="11">
        <f>AVERAGEIF(IMDB_Movies!$A$2:$A$3790,'4.Director Analysis'!C1081,IMDB_Movies!$I$2:$I$3790)</f>
        <v>8.3</v>
      </c>
      <c r="F1081" s="11">
        <f t="shared" si="2"/>
        <v>0.991</v>
      </c>
    </row>
    <row r="1082" ht="14.25" customHeight="1">
      <c r="A1082" s="36" t="s">
        <v>819</v>
      </c>
      <c r="C1082" s="11" t="s">
        <v>4348</v>
      </c>
      <c r="D1082" s="11">
        <f t="shared" si="1"/>
        <v>1</v>
      </c>
      <c r="E1082" s="11">
        <f>AVERAGEIF(IMDB_Movies!$A$2:$A$3790,'4.Director Analysis'!C1082,IMDB_Movies!$I$2:$I$3790)</f>
        <v>6.4</v>
      </c>
      <c r="F1082" s="11">
        <f t="shared" si="2"/>
        <v>0.465</v>
      </c>
    </row>
    <row r="1083" ht="14.25" customHeight="1">
      <c r="A1083" s="37" t="s">
        <v>2059</v>
      </c>
      <c r="C1083" s="11" t="s">
        <v>4350</v>
      </c>
      <c r="D1083" s="11">
        <f t="shared" si="1"/>
        <v>3</v>
      </c>
      <c r="E1083" s="11">
        <f>AVERAGEIF(IMDB_Movies!$A$2:$A$3790,'4.Director Analysis'!C1083,IMDB_Movies!$I$2:$I$3790)</f>
        <v>6.333333333</v>
      </c>
      <c r="F1083" s="11">
        <f t="shared" si="2"/>
        <v>0.454</v>
      </c>
    </row>
    <row r="1084" ht="14.25" customHeight="1">
      <c r="A1084" s="36" t="s">
        <v>666</v>
      </c>
      <c r="C1084" s="11" t="s">
        <v>4353</v>
      </c>
      <c r="D1084" s="11">
        <f t="shared" si="1"/>
        <v>1</v>
      </c>
      <c r="E1084" s="11">
        <f>AVERAGEIF(IMDB_Movies!$A$2:$A$3790,'4.Director Analysis'!C1084,IMDB_Movies!$I$2:$I$3790)</f>
        <v>6</v>
      </c>
      <c r="F1084" s="11">
        <f t="shared" si="2"/>
        <v>0.312</v>
      </c>
    </row>
    <row r="1085" ht="14.25" customHeight="1">
      <c r="A1085" s="37" t="s">
        <v>781</v>
      </c>
      <c r="C1085" s="11" t="s">
        <v>4355</v>
      </c>
      <c r="D1085" s="11">
        <f t="shared" si="1"/>
        <v>1</v>
      </c>
      <c r="E1085" s="11">
        <f>AVERAGEIF(IMDB_Movies!$A$2:$A$3790,'4.Director Analysis'!C1085,IMDB_Movies!$I$2:$I$3790)</f>
        <v>5.8</v>
      </c>
      <c r="F1085" s="11">
        <f t="shared" si="2"/>
        <v>0.252</v>
      </c>
    </row>
    <row r="1086" ht="14.25" customHeight="1">
      <c r="A1086" s="36" t="s">
        <v>1959</v>
      </c>
      <c r="C1086" s="11" t="s">
        <v>4357</v>
      </c>
      <c r="D1086" s="11">
        <f t="shared" si="1"/>
        <v>1</v>
      </c>
      <c r="E1086" s="11">
        <f>AVERAGEIF(IMDB_Movies!$A$2:$A$3790,'4.Director Analysis'!C1086,IMDB_Movies!$I$2:$I$3790)</f>
        <v>5.6</v>
      </c>
      <c r="F1086" s="11">
        <f t="shared" si="2"/>
        <v>0.198</v>
      </c>
    </row>
    <row r="1087" ht="14.25" customHeight="1">
      <c r="A1087" s="37" t="s">
        <v>1637</v>
      </c>
      <c r="C1087" s="11" t="s">
        <v>4360</v>
      </c>
      <c r="D1087" s="11">
        <f t="shared" si="1"/>
        <v>1</v>
      </c>
      <c r="E1087" s="11">
        <f>AVERAGEIF(IMDB_Movies!$A$2:$A$3790,'4.Director Analysis'!C1087,IMDB_Movies!$I$2:$I$3790)</f>
        <v>6.1</v>
      </c>
      <c r="F1087" s="11">
        <f t="shared" si="2"/>
        <v>0.351</v>
      </c>
    </row>
    <row r="1088" ht="14.25" customHeight="1">
      <c r="A1088" s="36" t="s">
        <v>2065</v>
      </c>
      <c r="C1088" s="11" t="s">
        <v>4363</v>
      </c>
      <c r="D1088" s="11">
        <f t="shared" si="1"/>
        <v>2</v>
      </c>
      <c r="E1088" s="11">
        <f>AVERAGEIF(IMDB_Movies!$A$2:$A$3790,'4.Director Analysis'!C1088,IMDB_Movies!$I$2:$I$3790)</f>
        <v>7.1</v>
      </c>
      <c r="F1088" s="11">
        <f t="shared" si="2"/>
        <v>0.772</v>
      </c>
    </row>
    <row r="1089" ht="14.25" customHeight="1">
      <c r="A1089" s="37" t="s">
        <v>2067</v>
      </c>
      <c r="C1089" s="11" t="s">
        <v>4367</v>
      </c>
      <c r="D1089" s="11">
        <f t="shared" si="1"/>
        <v>1</v>
      </c>
      <c r="E1089" s="11">
        <f>AVERAGEIF(IMDB_Movies!$A$2:$A$3790,'4.Director Analysis'!C1089,IMDB_Movies!$I$2:$I$3790)</f>
        <v>7.3</v>
      </c>
      <c r="F1089" s="11">
        <f t="shared" si="2"/>
        <v>0.85</v>
      </c>
    </row>
    <row r="1090" ht="14.25" customHeight="1">
      <c r="A1090" s="36" t="s">
        <v>393</v>
      </c>
      <c r="C1090" s="11" t="s">
        <v>4370</v>
      </c>
      <c r="D1090" s="11">
        <f t="shared" si="1"/>
        <v>1</v>
      </c>
      <c r="E1090" s="11">
        <f>AVERAGEIF(IMDB_Movies!$A$2:$A$3790,'4.Director Analysis'!C1090,IMDB_Movies!$I$2:$I$3790)</f>
        <v>5.9</v>
      </c>
      <c r="F1090" s="11">
        <f t="shared" si="2"/>
        <v>0.272</v>
      </c>
    </row>
    <row r="1091" ht="14.25" customHeight="1">
      <c r="A1091" s="37" t="s">
        <v>2070</v>
      </c>
      <c r="C1091" s="11" t="s">
        <v>4373</v>
      </c>
      <c r="D1091" s="11">
        <f t="shared" si="1"/>
        <v>1</v>
      </c>
      <c r="E1091" s="11">
        <f>AVERAGEIF(IMDB_Movies!$A$2:$A$3790,'4.Director Analysis'!C1091,IMDB_Movies!$I$2:$I$3790)</f>
        <v>8</v>
      </c>
      <c r="F1091" s="11">
        <f t="shared" si="2"/>
        <v>0.978</v>
      </c>
    </row>
    <row r="1092" ht="14.25" customHeight="1">
      <c r="A1092" s="36" t="s">
        <v>612</v>
      </c>
      <c r="C1092" s="11" t="s">
        <v>4375</v>
      </c>
      <c r="D1092" s="11">
        <f t="shared" si="1"/>
        <v>1</v>
      </c>
      <c r="E1092" s="11">
        <f>AVERAGEIF(IMDB_Movies!$A$2:$A$3790,'4.Director Analysis'!C1092,IMDB_Movies!$I$2:$I$3790)</f>
        <v>5.1</v>
      </c>
      <c r="F1092" s="11">
        <f t="shared" si="2"/>
        <v>0.098</v>
      </c>
    </row>
    <row r="1093" ht="14.25" customHeight="1">
      <c r="A1093" s="37" t="s">
        <v>1809</v>
      </c>
      <c r="C1093" s="11" t="s">
        <v>4380</v>
      </c>
      <c r="D1093" s="11">
        <f t="shared" si="1"/>
        <v>1</v>
      </c>
      <c r="E1093" s="11">
        <f>AVERAGEIF(IMDB_Movies!$A$2:$A$3790,'4.Director Analysis'!C1093,IMDB_Movies!$I$2:$I$3790)</f>
        <v>6.6</v>
      </c>
      <c r="F1093" s="11">
        <f t="shared" si="2"/>
        <v>0.554</v>
      </c>
    </row>
    <row r="1094" ht="14.25" customHeight="1">
      <c r="A1094" s="36" t="s">
        <v>2075</v>
      </c>
      <c r="C1094" s="11" t="s">
        <v>4384</v>
      </c>
      <c r="D1094" s="11">
        <f t="shared" si="1"/>
        <v>1</v>
      </c>
      <c r="E1094" s="11">
        <f>AVERAGEIF(IMDB_Movies!$A$2:$A$3790,'4.Director Analysis'!C1094,IMDB_Movies!$I$2:$I$3790)</f>
        <v>6.8</v>
      </c>
      <c r="F1094" s="11">
        <f t="shared" si="2"/>
        <v>0.639</v>
      </c>
    </row>
    <row r="1095" ht="14.25" customHeight="1">
      <c r="A1095" s="37" t="s">
        <v>2077</v>
      </c>
      <c r="C1095" s="11" t="s">
        <v>4386</v>
      </c>
      <c r="D1095" s="11">
        <f t="shared" si="1"/>
        <v>1</v>
      </c>
      <c r="E1095" s="11">
        <f>AVERAGEIF(IMDB_Movies!$A$2:$A$3790,'4.Director Analysis'!C1095,IMDB_Movies!$I$2:$I$3790)</f>
        <v>5.4</v>
      </c>
      <c r="F1095" s="11">
        <f t="shared" si="2"/>
        <v>0.156</v>
      </c>
    </row>
    <row r="1096" ht="14.25" customHeight="1">
      <c r="A1096" s="36" t="s">
        <v>1307</v>
      </c>
      <c r="C1096" s="11" t="s">
        <v>4396</v>
      </c>
      <c r="D1096" s="11">
        <f t="shared" si="1"/>
        <v>1</v>
      </c>
      <c r="E1096" s="11">
        <f>AVERAGEIF(IMDB_Movies!$A$2:$A$3790,'4.Director Analysis'!C1096,IMDB_Movies!$I$2:$I$3790)</f>
        <v>5.1</v>
      </c>
      <c r="F1096" s="11">
        <f t="shared" si="2"/>
        <v>0.098</v>
      </c>
    </row>
    <row r="1097" ht="14.25" customHeight="1">
      <c r="A1097" s="37" t="s">
        <v>2081</v>
      </c>
      <c r="C1097" s="11" t="s">
        <v>4399</v>
      </c>
      <c r="D1097" s="11">
        <f t="shared" si="1"/>
        <v>1</v>
      </c>
      <c r="E1097" s="11">
        <f>AVERAGEIF(IMDB_Movies!$A$2:$A$3790,'4.Director Analysis'!C1097,IMDB_Movies!$I$2:$I$3790)</f>
        <v>7.8</v>
      </c>
      <c r="F1097" s="11">
        <f t="shared" si="2"/>
        <v>0.958</v>
      </c>
    </row>
    <row r="1098" ht="14.25" customHeight="1">
      <c r="A1098" s="36" t="s">
        <v>2083</v>
      </c>
      <c r="C1098" s="11" t="s">
        <v>4404</v>
      </c>
      <c r="D1098" s="11">
        <f t="shared" si="1"/>
        <v>1</v>
      </c>
      <c r="E1098" s="11">
        <f>AVERAGEIF(IMDB_Movies!$A$2:$A$3790,'4.Director Analysis'!C1098,IMDB_Movies!$I$2:$I$3790)</f>
        <v>6.6</v>
      </c>
      <c r="F1098" s="11">
        <f t="shared" si="2"/>
        <v>0.554</v>
      </c>
    </row>
    <row r="1099" ht="14.25" customHeight="1">
      <c r="A1099" s="37" t="s">
        <v>2085</v>
      </c>
      <c r="C1099" s="11" t="s">
        <v>4406</v>
      </c>
      <c r="D1099" s="11">
        <f t="shared" si="1"/>
        <v>1</v>
      </c>
      <c r="E1099" s="11">
        <f>AVERAGEIF(IMDB_Movies!$A$2:$A$3790,'4.Director Analysis'!C1099,IMDB_Movies!$I$2:$I$3790)</f>
        <v>6.4</v>
      </c>
      <c r="F1099" s="11">
        <f t="shared" si="2"/>
        <v>0.465</v>
      </c>
    </row>
    <row r="1100" ht="14.25" customHeight="1">
      <c r="A1100" s="36" t="s">
        <v>2087</v>
      </c>
      <c r="C1100" s="11" t="s">
        <v>4408</v>
      </c>
      <c r="D1100" s="11">
        <f t="shared" si="1"/>
        <v>1</v>
      </c>
      <c r="E1100" s="11">
        <f>AVERAGEIF(IMDB_Movies!$A$2:$A$3790,'4.Director Analysis'!C1100,IMDB_Movies!$I$2:$I$3790)</f>
        <v>6.7</v>
      </c>
      <c r="F1100" s="11">
        <f t="shared" si="2"/>
        <v>0.601</v>
      </c>
    </row>
    <row r="1101" ht="14.25" customHeight="1">
      <c r="A1101" s="37" t="s">
        <v>1832</v>
      </c>
      <c r="C1101" s="11" t="s">
        <v>4410</v>
      </c>
      <c r="D1101" s="11">
        <f t="shared" si="1"/>
        <v>2</v>
      </c>
      <c r="E1101" s="11">
        <f>AVERAGEIF(IMDB_Movies!$A$2:$A$3790,'4.Director Analysis'!C1101,IMDB_Movies!$I$2:$I$3790)</f>
        <v>6.3</v>
      </c>
      <c r="F1101" s="11">
        <f t="shared" si="2"/>
        <v>0.45</v>
      </c>
    </row>
    <row r="1102" ht="14.25" customHeight="1">
      <c r="A1102" s="36" t="s">
        <v>725</v>
      </c>
      <c r="C1102" s="11" t="s">
        <v>4413</v>
      </c>
      <c r="D1102" s="11">
        <f t="shared" si="1"/>
        <v>1</v>
      </c>
      <c r="E1102" s="11">
        <f>AVERAGEIF(IMDB_Movies!$A$2:$A$3790,'4.Director Analysis'!C1102,IMDB_Movies!$I$2:$I$3790)</f>
        <v>8.1</v>
      </c>
      <c r="F1102" s="11">
        <f t="shared" si="2"/>
        <v>0.981</v>
      </c>
    </row>
    <row r="1103" ht="14.25" customHeight="1">
      <c r="A1103" s="37" t="s">
        <v>2091</v>
      </c>
      <c r="C1103" s="11" t="s">
        <v>4415</v>
      </c>
      <c r="D1103" s="11">
        <f t="shared" si="1"/>
        <v>1</v>
      </c>
      <c r="E1103" s="11">
        <f>AVERAGEIF(IMDB_Movies!$A$2:$A$3790,'4.Director Analysis'!C1103,IMDB_Movies!$I$2:$I$3790)</f>
        <v>7</v>
      </c>
      <c r="F1103" s="11">
        <f t="shared" si="2"/>
        <v>0.724</v>
      </c>
    </row>
    <row r="1104" ht="14.25" customHeight="1">
      <c r="A1104" s="36" t="s">
        <v>2093</v>
      </c>
      <c r="C1104" s="11" t="s">
        <v>4421</v>
      </c>
      <c r="D1104" s="11">
        <f t="shared" si="1"/>
        <v>1</v>
      </c>
      <c r="E1104" s="11">
        <f>AVERAGEIF(IMDB_Movies!$A$2:$A$3790,'4.Director Analysis'!C1104,IMDB_Movies!$I$2:$I$3790)</f>
        <v>7.9</v>
      </c>
      <c r="F1104" s="11">
        <f t="shared" si="2"/>
        <v>0.97</v>
      </c>
    </row>
    <row r="1105" ht="14.25" customHeight="1">
      <c r="A1105" s="37" t="s">
        <v>2095</v>
      </c>
      <c r="C1105" s="11" t="s">
        <v>4430</v>
      </c>
      <c r="D1105" s="11">
        <f t="shared" si="1"/>
        <v>1</v>
      </c>
      <c r="E1105" s="11">
        <f>AVERAGEIF(IMDB_Movies!$A$2:$A$3790,'4.Director Analysis'!C1105,IMDB_Movies!$I$2:$I$3790)</f>
        <v>7.1</v>
      </c>
      <c r="F1105" s="11">
        <f t="shared" si="2"/>
        <v>0.772</v>
      </c>
    </row>
    <row r="1106" ht="14.25" customHeight="1">
      <c r="A1106" s="36" t="s">
        <v>1455</v>
      </c>
      <c r="C1106" s="11" t="s">
        <v>4433</v>
      </c>
      <c r="D1106" s="11">
        <f t="shared" si="1"/>
        <v>1</v>
      </c>
      <c r="E1106" s="11">
        <f>AVERAGEIF(IMDB_Movies!$A$2:$A$3790,'4.Director Analysis'!C1106,IMDB_Movies!$I$2:$I$3790)</f>
        <v>6.5</v>
      </c>
      <c r="F1106" s="11">
        <f t="shared" si="2"/>
        <v>0.505</v>
      </c>
    </row>
    <row r="1107" ht="14.25" customHeight="1">
      <c r="A1107" s="37" t="s">
        <v>1690</v>
      </c>
      <c r="C1107" s="11" t="s">
        <v>4438</v>
      </c>
      <c r="D1107" s="11">
        <f t="shared" si="1"/>
        <v>3</v>
      </c>
      <c r="E1107" s="11">
        <f>AVERAGEIF(IMDB_Movies!$A$2:$A$3790,'4.Director Analysis'!C1107,IMDB_Movies!$I$2:$I$3790)</f>
        <v>6.933333333</v>
      </c>
      <c r="F1107" s="11">
        <f t="shared" si="2"/>
        <v>0.712</v>
      </c>
    </row>
    <row r="1108" ht="14.25" customHeight="1">
      <c r="A1108" s="36" t="s">
        <v>1746</v>
      </c>
      <c r="C1108" s="11" t="s">
        <v>4447</v>
      </c>
      <c r="D1108" s="11">
        <f t="shared" si="1"/>
        <v>2</v>
      </c>
      <c r="E1108" s="11">
        <f>AVERAGEIF(IMDB_Movies!$A$2:$A$3790,'4.Director Analysis'!C1108,IMDB_Movies!$I$2:$I$3790)</f>
        <v>5</v>
      </c>
      <c r="F1108" s="11">
        <f t="shared" si="2"/>
        <v>0.088</v>
      </c>
    </row>
    <row r="1109" ht="14.25" customHeight="1">
      <c r="A1109" s="37" t="s">
        <v>2102</v>
      </c>
      <c r="C1109" s="11" t="s">
        <v>4449</v>
      </c>
      <c r="D1109" s="11">
        <f t="shared" si="1"/>
        <v>1</v>
      </c>
      <c r="E1109" s="11">
        <f>AVERAGEIF(IMDB_Movies!$A$2:$A$3790,'4.Director Analysis'!C1109,IMDB_Movies!$I$2:$I$3790)</f>
        <v>6.7</v>
      </c>
      <c r="F1109" s="11">
        <f t="shared" si="2"/>
        <v>0.601</v>
      </c>
    </row>
    <row r="1110" ht="14.25" customHeight="1">
      <c r="A1110" s="36" t="s">
        <v>376</v>
      </c>
      <c r="C1110" s="11" t="s">
        <v>4452</v>
      </c>
      <c r="D1110" s="11">
        <f t="shared" si="1"/>
        <v>4</v>
      </c>
      <c r="E1110" s="11">
        <f>AVERAGEIF(IMDB_Movies!$A$2:$A$3790,'4.Director Analysis'!C1110,IMDB_Movies!$I$2:$I$3790)</f>
        <v>6.3</v>
      </c>
      <c r="F1110" s="11">
        <f t="shared" si="2"/>
        <v>0.423</v>
      </c>
    </row>
    <row r="1111" ht="14.25" customHeight="1">
      <c r="A1111" s="37" t="s">
        <v>2105</v>
      </c>
      <c r="C1111" s="11" t="s">
        <v>4454</v>
      </c>
      <c r="D1111" s="11">
        <f t="shared" si="1"/>
        <v>1</v>
      </c>
      <c r="E1111" s="11">
        <f>AVERAGEIF(IMDB_Movies!$A$2:$A$3790,'4.Director Analysis'!C1111,IMDB_Movies!$I$2:$I$3790)</f>
        <v>5.4</v>
      </c>
      <c r="F1111" s="11">
        <f t="shared" si="2"/>
        <v>0.156</v>
      </c>
    </row>
    <row r="1112" ht="14.25" customHeight="1">
      <c r="A1112" s="36" t="s">
        <v>1376</v>
      </c>
      <c r="C1112" s="11" t="s">
        <v>4456</v>
      </c>
      <c r="D1112" s="11">
        <f t="shared" si="1"/>
        <v>1</v>
      </c>
      <c r="E1112" s="11">
        <f>AVERAGEIF(IMDB_Movies!$A$2:$A$3790,'4.Director Analysis'!C1112,IMDB_Movies!$I$2:$I$3790)</f>
        <v>4.3</v>
      </c>
      <c r="F1112" s="11">
        <f t="shared" si="2"/>
        <v>0.046</v>
      </c>
    </row>
    <row r="1113" ht="14.25" customHeight="1">
      <c r="A1113" s="37" t="s">
        <v>2108</v>
      </c>
      <c r="C1113" s="11" t="s">
        <v>4459</v>
      </c>
      <c r="D1113" s="11">
        <f t="shared" si="1"/>
        <v>1</v>
      </c>
      <c r="E1113" s="11">
        <f>AVERAGEIF(IMDB_Movies!$A$2:$A$3790,'4.Director Analysis'!C1113,IMDB_Movies!$I$2:$I$3790)</f>
        <v>7.7</v>
      </c>
      <c r="F1113" s="11">
        <f t="shared" si="2"/>
        <v>0.941</v>
      </c>
    </row>
    <row r="1114" ht="14.25" customHeight="1">
      <c r="A1114" s="36" t="s">
        <v>1450</v>
      </c>
      <c r="C1114" s="11" t="s">
        <v>4463</v>
      </c>
      <c r="D1114" s="11">
        <f t="shared" si="1"/>
        <v>1</v>
      </c>
      <c r="E1114" s="11">
        <f>AVERAGEIF(IMDB_Movies!$A$2:$A$3790,'4.Director Analysis'!C1114,IMDB_Movies!$I$2:$I$3790)</f>
        <v>5.9</v>
      </c>
      <c r="F1114" s="11">
        <f t="shared" si="2"/>
        <v>0.272</v>
      </c>
    </row>
    <row r="1115" ht="14.25" customHeight="1">
      <c r="A1115" s="37" t="s">
        <v>2112</v>
      </c>
      <c r="C1115" s="11" t="s">
        <v>4465</v>
      </c>
      <c r="D1115" s="11">
        <f t="shared" si="1"/>
        <v>1</v>
      </c>
      <c r="E1115" s="11">
        <f>AVERAGEIF(IMDB_Movies!$A$2:$A$3790,'4.Director Analysis'!C1115,IMDB_Movies!$I$2:$I$3790)</f>
        <v>7.8</v>
      </c>
      <c r="F1115" s="11">
        <f t="shared" si="2"/>
        <v>0.958</v>
      </c>
    </row>
    <row r="1116" ht="14.25" customHeight="1">
      <c r="A1116" s="36" t="s">
        <v>2114</v>
      </c>
      <c r="C1116" s="11" t="s">
        <v>4473</v>
      </c>
      <c r="D1116" s="11">
        <f t="shared" si="1"/>
        <v>2</v>
      </c>
      <c r="E1116" s="11">
        <f>AVERAGEIF(IMDB_Movies!$A$2:$A$3790,'4.Director Analysis'!C1116,IMDB_Movies!$I$2:$I$3790)</f>
        <v>6.75</v>
      </c>
      <c r="F1116" s="11">
        <f t="shared" si="2"/>
        <v>0.628</v>
      </c>
    </row>
    <row r="1117" ht="14.25" customHeight="1">
      <c r="A1117" s="37" t="s">
        <v>216</v>
      </c>
      <c r="C1117" s="11" t="s">
        <v>4476</v>
      </c>
      <c r="D1117" s="11">
        <f t="shared" si="1"/>
        <v>1</v>
      </c>
      <c r="E1117" s="11">
        <f>AVERAGEIF(IMDB_Movies!$A$2:$A$3790,'4.Director Analysis'!C1117,IMDB_Movies!$I$2:$I$3790)</f>
        <v>6.7</v>
      </c>
      <c r="F1117" s="11">
        <f t="shared" si="2"/>
        <v>0.601</v>
      </c>
    </row>
    <row r="1118" ht="14.25" customHeight="1">
      <c r="A1118" s="36" t="s">
        <v>738</v>
      </c>
      <c r="C1118" s="11" t="s">
        <v>4485</v>
      </c>
      <c r="D1118" s="11">
        <f t="shared" si="1"/>
        <v>1</v>
      </c>
      <c r="E1118" s="11">
        <f>AVERAGEIF(IMDB_Movies!$A$2:$A$3790,'4.Director Analysis'!C1118,IMDB_Movies!$I$2:$I$3790)</f>
        <v>5.4</v>
      </c>
      <c r="F1118" s="11">
        <f t="shared" si="2"/>
        <v>0.156</v>
      </c>
    </row>
    <row r="1119" ht="14.25" customHeight="1">
      <c r="A1119" s="37" t="s">
        <v>2118</v>
      </c>
      <c r="C1119" s="11" t="s">
        <v>4489</v>
      </c>
      <c r="D1119" s="11">
        <f t="shared" si="1"/>
        <v>1</v>
      </c>
      <c r="E1119" s="11">
        <f>AVERAGEIF(IMDB_Movies!$A$2:$A$3790,'4.Director Analysis'!C1119,IMDB_Movies!$I$2:$I$3790)</f>
        <v>6.6</v>
      </c>
      <c r="F1119" s="11">
        <f t="shared" si="2"/>
        <v>0.554</v>
      </c>
    </row>
    <row r="1120" ht="14.25" customHeight="1">
      <c r="A1120" s="36" t="s">
        <v>1685</v>
      </c>
      <c r="C1120" s="11" t="s">
        <v>4491</v>
      </c>
      <c r="D1120" s="11">
        <f t="shared" si="1"/>
        <v>1</v>
      </c>
      <c r="E1120" s="11">
        <f>AVERAGEIF(IMDB_Movies!$A$2:$A$3790,'4.Director Analysis'!C1120,IMDB_Movies!$I$2:$I$3790)</f>
        <v>6.4</v>
      </c>
      <c r="F1120" s="11">
        <f t="shared" si="2"/>
        <v>0.465</v>
      </c>
    </row>
    <row r="1121" ht="14.25" customHeight="1">
      <c r="A1121" s="37" t="s">
        <v>514</v>
      </c>
      <c r="C1121" s="11" t="s">
        <v>4493</v>
      </c>
      <c r="D1121" s="11">
        <f t="shared" si="1"/>
        <v>1</v>
      </c>
      <c r="E1121" s="11">
        <f>AVERAGEIF(IMDB_Movies!$A$2:$A$3790,'4.Director Analysis'!C1121,IMDB_Movies!$I$2:$I$3790)</f>
        <v>7</v>
      </c>
      <c r="F1121" s="11">
        <f t="shared" si="2"/>
        <v>0.724</v>
      </c>
    </row>
    <row r="1122" ht="14.25" customHeight="1">
      <c r="A1122" s="36" t="s">
        <v>340</v>
      </c>
      <c r="C1122" s="11" t="s">
        <v>4495</v>
      </c>
      <c r="D1122" s="11">
        <f t="shared" si="1"/>
        <v>1</v>
      </c>
      <c r="E1122" s="11">
        <f>AVERAGEIF(IMDB_Movies!$A$2:$A$3790,'4.Director Analysis'!C1122,IMDB_Movies!$I$2:$I$3790)</f>
        <v>5.7</v>
      </c>
      <c r="F1122" s="11">
        <f t="shared" si="2"/>
        <v>0.232</v>
      </c>
    </row>
    <row r="1123" ht="14.25" customHeight="1">
      <c r="A1123" s="37" t="s">
        <v>136</v>
      </c>
      <c r="C1123" s="11" t="s">
        <v>4497</v>
      </c>
      <c r="D1123" s="11">
        <f t="shared" si="1"/>
        <v>2</v>
      </c>
      <c r="E1123" s="11">
        <f>AVERAGEIF(IMDB_Movies!$A$2:$A$3790,'4.Director Analysis'!C1123,IMDB_Movies!$I$2:$I$3790)</f>
        <v>6.1</v>
      </c>
      <c r="F1123" s="11">
        <f t="shared" si="2"/>
        <v>0.351</v>
      </c>
    </row>
    <row r="1124" ht="14.25" customHeight="1">
      <c r="A1124" s="36" t="s">
        <v>1914</v>
      </c>
      <c r="C1124" s="11" t="s">
        <v>4499</v>
      </c>
      <c r="D1124" s="11">
        <f t="shared" si="1"/>
        <v>3</v>
      </c>
      <c r="E1124" s="11">
        <f>AVERAGEIF(IMDB_Movies!$A$2:$A$3790,'4.Director Analysis'!C1124,IMDB_Movies!$I$2:$I$3790)</f>
        <v>7.133333333</v>
      </c>
      <c r="F1124" s="11">
        <f t="shared" si="2"/>
        <v>0.801</v>
      </c>
    </row>
    <row r="1125" ht="14.25" customHeight="1">
      <c r="A1125" s="37" t="s">
        <v>184</v>
      </c>
      <c r="C1125" s="11" t="s">
        <v>4505</v>
      </c>
      <c r="D1125" s="11">
        <f t="shared" si="1"/>
        <v>3</v>
      </c>
      <c r="E1125" s="11">
        <f>AVERAGEIF(IMDB_Movies!$A$2:$A$3790,'4.Director Analysis'!C1125,IMDB_Movies!$I$2:$I$3790)</f>
        <v>6.633333333</v>
      </c>
      <c r="F1125" s="11">
        <f t="shared" si="2"/>
        <v>0.586</v>
      </c>
    </row>
    <row r="1126" ht="14.25" customHeight="1">
      <c r="A1126" s="36" t="s">
        <v>297</v>
      </c>
      <c r="C1126" s="11" t="s">
        <v>4508</v>
      </c>
      <c r="D1126" s="11">
        <f t="shared" si="1"/>
        <v>1</v>
      </c>
      <c r="E1126" s="11">
        <f>AVERAGEIF(IMDB_Movies!$A$2:$A$3790,'4.Director Analysis'!C1126,IMDB_Movies!$I$2:$I$3790)</f>
        <v>7</v>
      </c>
      <c r="F1126" s="11">
        <f t="shared" si="2"/>
        <v>0.724</v>
      </c>
    </row>
    <row r="1127" ht="14.25" customHeight="1">
      <c r="A1127" s="37" t="s">
        <v>2129</v>
      </c>
      <c r="C1127" s="11" t="s">
        <v>4511</v>
      </c>
      <c r="D1127" s="11">
        <f t="shared" si="1"/>
        <v>1</v>
      </c>
      <c r="E1127" s="11">
        <f>AVERAGEIF(IMDB_Movies!$A$2:$A$3790,'4.Director Analysis'!C1127,IMDB_Movies!$I$2:$I$3790)</f>
        <v>7.1</v>
      </c>
      <c r="F1127" s="11">
        <f t="shared" si="2"/>
        <v>0.772</v>
      </c>
    </row>
    <row r="1128" ht="14.25" customHeight="1">
      <c r="A1128" s="36" t="s">
        <v>1936</v>
      </c>
      <c r="C1128" s="11" t="s">
        <v>4513</v>
      </c>
      <c r="D1128" s="11">
        <f t="shared" si="1"/>
        <v>1</v>
      </c>
      <c r="E1128" s="11">
        <f>AVERAGEIF(IMDB_Movies!$A$2:$A$3790,'4.Director Analysis'!C1128,IMDB_Movies!$I$2:$I$3790)</f>
        <v>7</v>
      </c>
      <c r="F1128" s="11">
        <f t="shared" si="2"/>
        <v>0.724</v>
      </c>
    </row>
    <row r="1129" ht="14.25" customHeight="1">
      <c r="A1129" s="37" t="s">
        <v>2132</v>
      </c>
      <c r="C1129" s="11" t="s">
        <v>4515</v>
      </c>
      <c r="D1129" s="11">
        <f t="shared" si="1"/>
        <v>1</v>
      </c>
      <c r="E1129" s="11">
        <f>AVERAGEIF(IMDB_Movies!$A$2:$A$3790,'4.Director Analysis'!C1129,IMDB_Movies!$I$2:$I$3790)</f>
        <v>7.7</v>
      </c>
      <c r="F1129" s="11">
        <f t="shared" si="2"/>
        <v>0.941</v>
      </c>
    </row>
    <row r="1130" ht="14.25" customHeight="1">
      <c r="A1130" s="36" t="s">
        <v>216</v>
      </c>
      <c r="C1130" s="11" t="s">
        <v>4517</v>
      </c>
      <c r="D1130" s="11">
        <f t="shared" si="1"/>
        <v>1</v>
      </c>
      <c r="E1130" s="11">
        <f>AVERAGEIF(IMDB_Movies!$A$2:$A$3790,'4.Director Analysis'!C1130,IMDB_Movies!$I$2:$I$3790)</f>
        <v>7.1</v>
      </c>
      <c r="F1130" s="11">
        <f t="shared" si="2"/>
        <v>0.772</v>
      </c>
    </row>
    <row r="1131" ht="14.25" customHeight="1">
      <c r="A1131" s="37" t="s">
        <v>2137</v>
      </c>
      <c r="C1131" s="11" t="s">
        <v>4519</v>
      </c>
      <c r="D1131" s="11">
        <f t="shared" si="1"/>
        <v>3</v>
      </c>
      <c r="E1131" s="11">
        <f>AVERAGEIF(IMDB_Movies!$A$2:$A$3790,'4.Director Analysis'!C1131,IMDB_Movies!$I$2:$I$3790)</f>
        <v>7.633333333</v>
      </c>
      <c r="F1131" s="11">
        <f t="shared" si="2"/>
        <v>0.932</v>
      </c>
    </row>
    <row r="1132" ht="14.25" customHeight="1">
      <c r="A1132" s="36" t="s">
        <v>1667</v>
      </c>
      <c r="C1132" s="11" t="s">
        <v>4522</v>
      </c>
      <c r="D1132" s="11">
        <f t="shared" si="1"/>
        <v>1</v>
      </c>
      <c r="E1132" s="11">
        <f>AVERAGEIF(IMDB_Movies!$A$2:$A$3790,'4.Director Analysis'!C1132,IMDB_Movies!$I$2:$I$3790)</f>
        <v>6.3</v>
      </c>
      <c r="F1132" s="11">
        <f t="shared" si="2"/>
        <v>0.423</v>
      </c>
    </row>
    <row r="1133" ht="14.25" customHeight="1">
      <c r="A1133" s="37" t="s">
        <v>1291</v>
      </c>
      <c r="C1133" s="11" t="s">
        <v>4525</v>
      </c>
      <c r="D1133" s="11">
        <f t="shared" si="1"/>
        <v>1</v>
      </c>
      <c r="E1133" s="11">
        <f>AVERAGEIF(IMDB_Movies!$A$2:$A$3790,'4.Director Analysis'!C1133,IMDB_Movies!$I$2:$I$3790)</f>
        <v>7.3</v>
      </c>
      <c r="F1133" s="11">
        <f t="shared" si="2"/>
        <v>0.85</v>
      </c>
    </row>
    <row r="1134" ht="14.25" customHeight="1">
      <c r="A1134" s="36" t="s">
        <v>1746</v>
      </c>
      <c r="C1134" s="11" t="s">
        <v>4528</v>
      </c>
      <c r="D1134" s="11">
        <f t="shared" si="1"/>
        <v>1</v>
      </c>
      <c r="E1134" s="11">
        <f>AVERAGEIF(IMDB_Movies!$A$2:$A$3790,'4.Director Analysis'!C1134,IMDB_Movies!$I$2:$I$3790)</f>
        <v>7.2</v>
      </c>
      <c r="F1134" s="11">
        <f t="shared" si="2"/>
        <v>0.812</v>
      </c>
    </row>
    <row r="1135" ht="14.25" customHeight="1">
      <c r="A1135" s="37" t="s">
        <v>952</v>
      </c>
      <c r="C1135" s="11" t="s">
        <v>4533</v>
      </c>
      <c r="D1135" s="11">
        <f t="shared" si="1"/>
        <v>2</v>
      </c>
      <c r="E1135" s="11">
        <f>AVERAGEIF(IMDB_Movies!$A$2:$A$3790,'4.Director Analysis'!C1135,IMDB_Movies!$I$2:$I$3790)</f>
        <v>7.45</v>
      </c>
      <c r="F1135" s="11">
        <f t="shared" si="2"/>
        <v>0.89</v>
      </c>
    </row>
    <row r="1136" ht="14.25" customHeight="1">
      <c r="A1136" s="36" t="s">
        <v>1233</v>
      </c>
      <c r="C1136" s="11" t="s">
        <v>4535</v>
      </c>
      <c r="D1136" s="11">
        <f t="shared" si="1"/>
        <v>1</v>
      </c>
      <c r="E1136" s="11">
        <f>AVERAGEIF(IMDB_Movies!$A$2:$A$3790,'4.Director Analysis'!C1136,IMDB_Movies!$I$2:$I$3790)</f>
        <v>7.1</v>
      </c>
      <c r="F1136" s="11">
        <f t="shared" si="2"/>
        <v>0.772</v>
      </c>
    </row>
    <row r="1137" ht="14.25" customHeight="1">
      <c r="A1137" s="37" t="s">
        <v>1748</v>
      </c>
      <c r="C1137" s="11" t="s">
        <v>4537</v>
      </c>
      <c r="D1137" s="11">
        <f t="shared" si="1"/>
        <v>1</v>
      </c>
      <c r="E1137" s="11">
        <f>AVERAGEIF(IMDB_Movies!$A$2:$A$3790,'4.Director Analysis'!C1137,IMDB_Movies!$I$2:$I$3790)</f>
        <v>4.6</v>
      </c>
      <c r="F1137" s="11">
        <f t="shared" si="2"/>
        <v>0.06</v>
      </c>
    </row>
    <row r="1138" ht="14.25" customHeight="1">
      <c r="A1138" s="36" t="s">
        <v>869</v>
      </c>
      <c r="C1138" s="11" t="s">
        <v>4539</v>
      </c>
      <c r="D1138" s="11">
        <f t="shared" si="1"/>
        <v>1</v>
      </c>
      <c r="E1138" s="11">
        <f>AVERAGEIF(IMDB_Movies!$A$2:$A$3790,'4.Director Analysis'!C1138,IMDB_Movies!$I$2:$I$3790)</f>
        <v>7.7</v>
      </c>
      <c r="F1138" s="11">
        <f t="shared" si="2"/>
        <v>0.941</v>
      </c>
    </row>
    <row r="1139" ht="14.25" customHeight="1">
      <c r="A1139" s="37" t="s">
        <v>521</v>
      </c>
      <c r="C1139" s="11" t="s">
        <v>4542</v>
      </c>
      <c r="D1139" s="11">
        <f t="shared" si="1"/>
        <v>1</v>
      </c>
      <c r="E1139" s="11">
        <f>AVERAGEIF(IMDB_Movies!$A$2:$A$3790,'4.Director Analysis'!C1139,IMDB_Movies!$I$2:$I$3790)</f>
        <v>7.5</v>
      </c>
      <c r="F1139" s="11">
        <f t="shared" si="2"/>
        <v>0.893</v>
      </c>
    </row>
    <row r="1140" ht="14.25" customHeight="1">
      <c r="A1140" s="36" t="s">
        <v>615</v>
      </c>
      <c r="C1140" s="11" t="s">
        <v>4547</v>
      </c>
      <c r="D1140" s="11">
        <f t="shared" si="1"/>
        <v>2</v>
      </c>
      <c r="E1140" s="11">
        <f>AVERAGEIF(IMDB_Movies!$A$2:$A$3790,'4.Director Analysis'!C1140,IMDB_Movies!$I$2:$I$3790)</f>
        <v>8.1</v>
      </c>
      <c r="F1140" s="11">
        <f t="shared" si="2"/>
        <v>0.981</v>
      </c>
    </row>
    <row r="1141" ht="14.25" customHeight="1">
      <c r="A1141" s="37" t="s">
        <v>1324</v>
      </c>
      <c r="C1141" s="11" t="s">
        <v>4551</v>
      </c>
      <c r="D1141" s="11">
        <f t="shared" si="1"/>
        <v>1</v>
      </c>
      <c r="E1141" s="11">
        <f>AVERAGEIF(IMDB_Movies!$A$2:$A$3790,'4.Director Analysis'!C1141,IMDB_Movies!$I$2:$I$3790)</f>
        <v>6</v>
      </c>
      <c r="F1141" s="11">
        <f t="shared" si="2"/>
        <v>0.312</v>
      </c>
    </row>
    <row r="1142" ht="14.25" customHeight="1">
      <c r="A1142" s="36" t="s">
        <v>1339</v>
      </c>
      <c r="C1142" s="11" t="s">
        <v>4557</v>
      </c>
      <c r="D1142" s="11">
        <f t="shared" si="1"/>
        <v>1</v>
      </c>
      <c r="E1142" s="11">
        <f>AVERAGEIF(IMDB_Movies!$A$2:$A$3790,'4.Director Analysis'!C1142,IMDB_Movies!$I$2:$I$3790)</f>
        <v>6.8</v>
      </c>
      <c r="F1142" s="11">
        <f t="shared" si="2"/>
        <v>0.639</v>
      </c>
    </row>
    <row r="1143" ht="14.25" customHeight="1">
      <c r="A1143" s="37" t="s">
        <v>905</v>
      </c>
      <c r="C1143" s="11" t="s">
        <v>4560</v>
      </c>
      <c r="D1143" s="11">
        <f t="shared" si="1"/>
        <v>1</v>
      </c>
      <c r="E1143" s="11">
        <f>AVERAGEIF(IMDB_Movies!$A$2:$A$3790,'4.Director Analysis'!C1143,IMDB_Movies!$I$2:$I$3790)</f>
        <v>7.2</v>
      </c>
      <c r="F1143" s="11">
        <f t="shared" si="2"/>
        <v>0.812</v>
      </c>
    </row>
    <row r="1144" ht="14.25" customHeight="1">
      <c r="A1144" s="36" t="s">
        <v>2065</v>
      </c>
      <c r="C1144" s="11" t="s">
        <v>4568</v>
      </c>
      <c r="D1144" s="11">
        <f t="shared" si="1"/>
        <v>1</v>
      </c>
      <c r="E1144" s="11">
        <f>AVERAGEIF(IMDB_Movies!$A$2:$A$3790,'4.Director Analysis'!C1144,IMDB_Movies!$I$2:$I$3790)</f>
        <v>4.6</v>
      </c>
      <c r="F1144" s="11">
        <f t="shared" si="2"/>
        <v>0.06</v>
      </c>
    </row>
    <row r="1145" ht="14.25" customHeight="1">
      <c r="A1145" s="37" t="s">
        <v>1233</v>
      </c>
      <c r="C1145" s="11" t="s">
        <v>4572</v>
      </c>
      <c r="D1145" s="11">
        <f t="shared" si="1"/>
        <v>1</v>
      </c>
      <c r="E1145" s="11">
        <f>AVERAGEIF(IMDB_Movies!$A$2:$A$3790,'4.Director Analysis'!C1145,IMDB_Movies!$I$2:$I$3790)</f>
        <v>7.5</v>
      </c>
      <c r="F1145" s="11">
        <f t="shared" si="2"/>
        <v>0.893</v>
      </c>
    </row>
    <row r="1146" ht="14.25" customHeight="1">
      <c r="A1146" s="36" t="s">
        <v>323</v>
      </c>
      <c r="C1146" s="11" t="s">
        <v>4574</v>
      </c>
      <c r="D1146" s="11">
        <f t="shared" si="1"/>
        <v>1</v>
      </c>
      <c r="E1146" s="11">
        <f>AVERAGEIF(IMDB_Movies!$A$2:$A$3790,'4.Director Analysis'!C1146,IMDB_Movies!$I$2:$I$3790)</f>
        <v>6.3</v>
      </c>
      <c r="F1146" s="11">
        <f t="shared" si="2"/>
        <v>0.423</v>
      </c>
    </row>
    <row r="1147" ht="14.25" customHeight="1">
      <c r="A1147" s="37" t="s">
        <v>2157</v>
      </c>
      <c r="C1147" s="11" t="s">
        <v>4577</v>
      </c>
      <c r="D1147" s="11">
        <f t="shared" si="1"/>
        <v>1</v>
      </c>
      <c r="E1147" s="11">
        <f>AVERAGEIF(IMDB_Movies!$A$2:$A$3790,'4.Director Analysis'!C1147,IMDB_Movies!$I$2:$I$3790)</f>
        <v>6.8</v>
      </c>
      <c r="F1147" s="11">
        <f t="shared" si="2"/>
        <v>0.639</v>
      </c>
    </row>
    <row r="1148" ht="14.25" customHeight="1">
      <c r="A1148" s="36" t="s">
        <v>15</v>
      </c>
      <c r="C1148" s="11" t="s">
        <v>4579</v>
      </c>
      <c r="D1148" s="11">
        <f t="shared" si="1"/>
        <v>1</v>
      </c>
      <c r="E1148" s="11">
        <f>AVERAGEIF(IMDB_Movies!$A$2:$A$3790,'4.Director Analysis'!C1148,IMDB_Movies!$I$2:$I$3790)</f>
        <v>5.3</v>
      </c>
      <c r="F1148" s="11">
        <f t="shared" si="2"/>
        <v>0.131</v>
      </c>
    </row>
    <row r="1149" ht="14.25" customHeight="1">
      <c r="A1149" s="37" t="s">
        <v>2059</v>
      </c>
      <c r="C1149" s="11" t="s">
        <v>4581</v>
      </c>
      <c r="D1149" s="11">
        <f t="shared" si="1"/>
        <v>1</v>
      </c>
      <c r="E1149" s="11">
        <f>AVERAGEIF(IMDB_Movies!$A$2:$A$3790,'4.Director Analysis'!C1149,IMDB_Movies!$I$2:$I$3790)</f>
        <v>7.3</v>
      </c>
      <c r="F1149" s="11">
        <f t="shared" si="2"/>
        <v>0.85</v>
      </c>
    </row>
    <row r="1150" ht="14.25" customHeight="1">
      <c r="A1150" s="36" t="s">
        <v>2163</v>
      </c>
      <c r="C1150" s="11" t="s">
        <v>4583</v>
      </c>
      <c r="D1150" s="11">
        <f t="shared" si="1"/>
        <v>2</v>
      </c>
      <c r="E1150" s="11">
        <f>AVERAGEIF(IMDB_Movies!$A$2:$A$3790,'4.Director Analysis'!C1150,IMDB_Movies!$I$2:$I$3790)</f>
        <v>7.15</v>
      </c>
      <c r="F1150" s="11">
        <f t="shared" si="2"/>
        <v>0.805</v>
      </c>
    </row>
    <row r="1151" ht="14.25" customHeight="1">
      <c r="A1151" s="37" t="s">
        <v>1987</v>
      </c>
      <c r="C1151" s="11" t="s">
        <v>4587</v>
      </c>
      <c r="D1151" s="11">
        <f t="shared" si="1"/>
        <v>1</v>
      </c>
      <c r="E1151" s="11">
        <f>AVERAGEIF(IMDB_Movies!$A$2:$A$3790,'4.Director Analysis'!C1151,IMDB_Movies!$I$2:$I$3790)</f>
        <v>5.3</v>
      </c>
      <c r="F1151" s="11">
        <f t="shared" si="2"/>
        <v>0.131</v>
      </c>
    </row>
    <row r="1152" ht="14.25" customHeight="1">
      <c r="A1152" s="36" t="s">
        <v>203</v>
      </c>
      <c r="C1152" s="11" t="s">
        <v>4590</v>
      </c>
      <c r="D1152" s="11">
        <f t="shared" si="1"/>
        <v>1</v>
      </c>
      <c r="E1152" s="11">
        <f>AVERAGEIF(IMDB_Movies!$A$2:$A$3790,'4.Director Analysis'!C1152,IMDB_Movies!$I$2:$I$3790)</f>
        <v>7.7</v>
      </c>
      <c r="F1152" s="11">
        <f t="shared" si="2"/>
        <v>0.941</v>
      </c>
    </row>
    <row r="1153" ht="14.25" customHeight="1">
      <c r="A1153" s="37" t="s">
        <v>764</v>
      </c>
      <c r="C1153" s="11" t="s">
        <v>4596</v>
      </c>
      <c r="D1153" s="11">
        <f t="shared" si="1"/>
        <v>1</v>
      </c>
      <c r="E1153" s="11">
        <f>AVERAGEIF(IMDB_Movies!$A$2:$A$3790,'4.Director Analysis'!C1153,IMDB_Movies!$I$2:$I$3790)</f>
        <v>6.2</v>
      </c>
      <c r="F1153" s="11">
        <f t="shared" si="2"/>
        <v>0.391</v>
      </c>
    </row>
    <row r="1154" ht="14.25" customHeight="1">
      <c r="A1154" s="36" t="s">
        <v>630</v>
      </c>
      <c r="C1154" s="11" t="s">
        <v>4598</v>
      </c>
      <c r="D1154" s="11">
        <f t="shared" si="1"/>
        <v>1</v>
      </c>
      <c r="E1154" s="11">
        <f>AVERAGEIF(IMDB_Movies!$A$2:$A$3790,'4.Director Analysis'!C1154,IMDB_Movies!$I$2:$I$3790)</f>
        <v>5.1</v>
      </c>
      <c r="F1154" s="11">
        <f t="shared" si="2"/>
        <v>0.098</v>
      </c>
    </row>
    <row r="1155" ht="14.25" customHeight="1">
      <c r="A1155" s="37" t="s">
        <v>1016</v>
      </c>
      <c r="C1155" s="11" t="s">
        <v>4600</v>
      </c>
      <c r="D1155" s="11">
        <f t="shared" si="1"/>
        <v>1</v>
      </c>
      <c r="E1155" s="11">
        <f>AVERAGEIF(IMDB_Movies!$A$2:$A$3790,'4.Director Analysis'!C1155,IMDB_Movies!$I$2:$I$3790)</f>
        <v>6.8</v>
      </c>
      <c r="F1155" s="11">
        <f t="shared" si="2"/>
        <v>0.639</v>
      </c>
    </row>
    <row r="1156" ht="14.25" customHeight="1">
      <c r="A1156" s="36" t="s">
        <v>2170</v>
      </c>
      <c r="C1156" s="11" t="s">
        <v>4602</v>
      </c>
      <c r="D1156" s="11">
        <f t="shared" si="1"/>
        <v>1</v>
      </c>
      <c r="E1156" s="11">
        <f>AVERAGEIF(IMDB_Movies!$A$2:$A$3790,'4.Director Analysis'!C1156,IMDB_Movies!$I$2:$I$3790)</f>
        <v>5.8</v>
      </c>
      <c r="F1156" s="11">
        <f t="shared" si="2"/>
        <v>0.252</v>
      </c>
    </row>
    <row r="1157" ht="14.25" customHeight="1">
      <c r="A1157" s="37" t="s">
        <v>250</v>
      </c>
      <c r="C1157" s="11" t="s">
        <v>4604</v>
      </c>
      <c r="D1157" s="11">
        <f t="shared" si="1"/>
        <v>1</v>
      </c>
      <c r="E1157" s="11">
        <f>AVERAGEIF(IMDB_Movies!$A$2:$A$3790,'4.Director Analysis'!C1157,IMDB_Movies!$I$2:$I$3790)</f>
        <v>6.4</v>
      </c>
      <c r="F1157" s="11">
        <f t="shared" si="2"/>
        <v>0.465</v>
      </c>
    </row>
    <row r="1158" ht="14.25" customHeight="1">
      <c r="A1158" s="36" t="s">
        <v>1931</v>
      </c>
      <c r="C1158" s="11" t="s">
        <v>4606</v>
      </c>
      <c r="D1158" s="11">
        <f t="shared" si="1"/>
        <v>2</v>
      </c>
      <c r="E1158" s="11">
        <f>AVERAGEIF(IMDB_Movies!$A$2:$A$3790,'4.Director Analysis'!C1158,IMDB_Movies!$I$2:$I$3790)</f>
        <v>7</v>
      </c>
      <c r="F1158" s="11">
        <f t="shared" si="2"/>
        <v>0.724</v>
      </c>
    </row>
    <row r="1159" ht="14.25" customHeight="1">
      <c r="A1159" s="37" t="s">
        <v>1760</v>
      </c>
      <c r="C1159" s="11" t="s">
        <v>4609</v>
      </c>
      <c r="D1159" s="11">
        <f t="shared" si="1"/>
        <v>1</v>
      </c>
      <c r="E1159" s="11">
        <f>AVERAGEIF(IMDB_Movies!$A$2:$A$3790,'4.Director Analysis'!C1159,IMDB_Movies!$I$2:$I$3790)</f>
        <v>5.5</v>
      </c>
      <c r="F1159" s="11">
        <f t="shared" si="2"/>
        <v>0.178</v>
      </c>
    </row>
    <row r="1160" ht="14.25" customHeight="1">
      <c r="A1160" s="36" t="s">
        <v>36</v>
      </c>
      <c r="C1160" s="11" t="s">
        <v>4611</v>
      </c>
      <c r="D1160" s="11">
        <f t="shared" si="1"/>
        <v>2</v>
      </c>
      <c r="E1160" s="11">
        <f>AVERAGEIF(IMDB_Movies!$A$2:$A$3790,'4.Director Analysis'!C1160,IMDB_Movies!$I$2:$I$3790)</f>
        <v>6</v>
      </c>
      <c r="F1160" s="11">
        <f t="shared" si="2"/>
        <v>0.312</v>
      </c>
    </row>
    <row r="1161" ht="14.25" customHeight="1">
      <c r="A1161" s="37" t="s">
        <v>1564</v>
      </c>
      <c r="C1161" s="11" t="s">
        <v>4616</v>
      </c>
      <c r="D1161" s="11">
        <f t="shared" si="1"/>
        <v>1</v>
      </c>
      <c r="E1161" s="11">
        <f>AVERAGEIF(IMDB_Movies!$A$2:$A$3790,'4.Director Analysis'!C1161,IMDB_Movies!$I$2:$I$3790)</f>
        <v>6.5</v>
      </c>
      <c r="F1161" s="11">
        <f t="shared" si="2"/>
        <v>0.505</v>
      </c>
    </row>
    <row r="1162" ht="14.25" customHeight="1">
      <c r="A1162" s="36" t="s">
        <v>2178</v>
      </c>
      <c r="C1162" s="11" t="s">
        <v>4618</v>
      </c>
      <c r="D1162" s="11">
        <f t="shared" si="1"/>
        <v>1</v>
      </c>
      <c r="E1162" s="11">
        <f>AVERAGEIF(IMDB_Movies!$A$2:$A$3790,'4.Director Analysis'!C1162,IMDB_Movies!$I$2:$I$3790)</f>
        <v>6.4</v>
      </c>
      <c r="F1162" s="11">
        <f t="shared" si="2"/>
        <v>0.465</v>
      </c>
    </row>
    <row r="1163" ht="14.25" customHeight="1">
      <c r="A1163" s="37" t="s">
        <v>1147</v>
      </c>
      <c r="C1163" s="11" t="s">
        <v>4623</v>
      </c>
      <c r="D1163" s="11">
        <f t="shared" si="1"/>
        <v>1</v>
      </c>
      <c r="E1163" s="11">
        <f>AVERAGEIF(IMDB_Movies!$A$2:$A$3790,'4.Director Analysis'!C1163,IMDB_Movies!$I$2:$I$3790)</f>
        <v>6.6</v>
      </c>
      <c r="F1163" s="11">
        <f t="shared" si="2"/>
        <v>0.554</v>
      </c>
    </row>
    <row r="1164" ht="14.25" customHeight="1">
      <c r="A1164" s="36" t="s">
        <v>2081</v>
      </c>
      <c r="C1164" s="11" t="s">
        <v>4626</v>
      </c>
      <c r="D1164" s="11">
        <f t="shared" si="1"/>
        <v>4</v>
      </c>
      <c r="E1164" s="11">
        <f>AVERAGEIF(IMDB_Movies!$A$2:$A$3790,'4.Director Analysis'!C1164,IMDB_Movies!$I$2:$I$3790)</f>
        <v>6.35</v>
      </c>
      <c r="F1164" s="11">
        <f t="shared" si="2"/>
        <v>0.457</v>
      </c>
    </row>
    <row r="1165" ht="14.25" customHeight="1">
      <c r="A1165" s="37" t="s">
        <v>2182</v>
      </c>
      <c r="C1165" s="11" t="s">
        <v>4631</v>
      </c>
      <c r="D1165" s="11">
        <f t="shared" si="1"/>
        <v>3</v>
      </c>
      <c r="E1165" s="11">
        <f>AVERAGEIF(IMDB_Movies!$A$2:$A$3790,'4.Director Analysis'!C1165,IMDB_Movies!$I$2:$I$3790)</f>
        <v>6.1</v>
      </c>
      <c r="F1165" s="11">
        <f t="shared" si="2"/>
        <v>0.379</v>
      </c>
    </row>
    <row r="1166" ht="14.25" customHeight="1">
      <c r="A1166" s="36" t="s">
        <v>973</v>
      </c>
      <c r="C1166" s="11" t="s">
        <v>4644</v>
      </c>
      <c r="D1166" s="11">
        <f t="shared" si="1"/>
        <v>1</v>
      </c>
      <c r="E1166" s="11">
        <f>AVERAGEIF(IMDB_Movies!$A$2:$A$3790,'4.Director Analysis'!C1166,IMDB_Movies!$I$2:$I$3790)</f>
        <v>7.5</v>
      </c>
      <c r="F1166" s="11">
        <f t="shared" si="2"/>
        <v>0.893</v>
      </c>
    </row>
    <row r="1167" ht="14.25" customHeight="1">
      <c r="A1167" s="37" t="s">
        <v>1533</v>
      </c>
      <c r="C1167" s="11" t="s">
        <v>4648</v>
      </c>
      <c r="D1167" s="11">
        <f t="shared" si="1"/>
        <v>1</v>
      </c>
      <c r="E1167" s="11">
        <f>AVERAGEIF(IMDB_Movies!$A$2:$A$3790,'4.Director Analysis'!C1167,IMDB_Movies!$I$2:$I$3790)</f>
        <v>6.5</v>
      </c>
      <c r="F1167" s="11">
        <f t="shared" si="2"/>
        <v>0.505</v>
      </c>
    </row>
    <row r="1168" ht="14.25" customHeight="1">
      <c r="A1168" s="36" t="s">
        <v>2186</v>
      </c>
      <c r="C1168" s="11" t="s">
        <v>4653</v>
      </c>
      <c r="D1168" s="11">
        <f t="shared" si="1"/>
        <v>1</v>
      </c>
      <c r="E1168" s="11">
        <f>AVERAGEIF(IMDB_Movies!$A$2:$A$3790,'4.Director Analysis'!C1168,IMDB_Movies!$I$2:$I$3790)</f>
        <v>5.8</v>
      </c>
      <c r="F1168" s="11">
        <f t="shared" si="2"/>
        <v>0.252</v>
      </c>
    </row>
    <row r="1169" ht="14.25" customHeight="1">
      <c r="A1169" s="37" t="s">
        <v>1530</v>
      </c>
      <c r="C1169" s="11" t="s">
        <v>4655</v>
      </c>
      <c r="D1169" s="11">
        <f t="shared" si="1"/>
        <v>1</v>
      </c>
      <c r="E1169" s="11">
        <f>AVERAGEIF(IMDB_Movies!$A$2:$A$3790,'4.Director Analysis'!C1169,IMDB_Movies!$I$2:$I$3790)</f>
        <v>6.1</v>
      </c>
      <c r="F1169" s="11">
        <f t="shared" si="2"/>
        <v>0.351</v>
      </c>
    </row>
    <row r="1170" ht="14.25" customHeight="1">
      <c r="A1170" s="36" t="s">
        <v>2189</v>
      </c>
      <c r="C1170" s="11" t="s">
        <v>4657</v>
      </c>
      <c r="D1170" s="11">
        <f t="shared" si="1"/>
        <v>1</v>
      </c>
      <c r="E1170" s="11">
        <f>AVERAGEIF(IMDB_Movies!$A$2:$A$3790,'4.Director Analysis'!C1170,IMDB_Movies!$I$2:$I$3790)</f>
        <v>6.9</v>
      </c>
      <c r="F1170" s="11">
        <f t="shared" si="2"/>
        <v>0.682</v>
      </c>
    </row>
    <row r="1171" ht="14.25" customHeight="1">
      <c r="A1171" s="37" t="s">
        <v>2191</v>
      </c>
      <c r="C1171" s="11" t="s">
        <v>4661</v>
      </c>
      <c r="D1171" s="11">
        <f t="shared" si="1"/>
        <v>3</v>
      </c>
      <c r="E1171" s="11">
        <f>AVERAGEIF(IMDB_Movies!$A$2:$A$3790,'4.Director Analysis'!C1171,IMDB_Movies!$I$2:$I$3790)</f>
        <v>6.8</v>
      </c>
      <c r="F1171" s="11">
        <f t="shared" si="2"/>
        <v>0.639</v>
      </c>
    </row>
    <row r="1172" ht="14.25" customHeight="1">
      <c r="A1172" s="36" t="s">
        <v>1300</v>
      </c>
      <c r="C1172" s="11" t="s">
        <v>4665</v>
      </c>
      <c r="D1172" s="11">
        <f t="shared" si="1"/>
        <v>1</v>
      </c>
      <c r="E1172" s="11">
        <f>AVERAGEIF(IMDB_Movies!$A$2:$A$3790,'4.Director Analysis'!C1172,IMDB_Movies!$I$2:$I$3790)</f>
        <v>5.6</v>
      </c>
      <c r="F1172" s="11">
        <f t="shared" si="2"/>
        <v>0.198</v>
      </c>
    </row>
    <row r="1173" ht="14.25" customHeight="1">
      <c r="A1173" s="37" t="s">
        <v>1667</v>
      </c>
      <c r="C1173" s="11" t="s">
        <v>4669</v>
      </c>
      <c r="D1173" s="11">
        <f t="shared" si="1"/>
        <v>1</v>
      </c>
      <c r="E1173" s="11">
        <f>AVERAGEIF(IMDB_Movies!$A$2:$A$3790,'4.Director Analysis'!C1173,IMDB_Movies!$I$2:$I$3790)</f>
        <v>6.5</v>
      </c>
      <c r="F1173" s="11">
        <f t="shared" si="2"/>
        <v>0.505</v>
      </c>
    </row>
    <row r="1174" ht="14.25" customHeight="1">
      <c r="A1174" s="36" t="s">
        <v>2000</v>
      </c>
      <c r="C1174" s="11" t="s">
        <v>4673</v>
      </c>
      <c r="D1174" s="11">
        <f t="shared" si="1"/>
        <v>1</v>
      </c>
      <c r="E1174" s="11">
        <f>AVERAGEIF(IMDB_Movies!$A$2:$A$3790,'4.Director Analysis'!C1174,IMDB_Movies!$I$2:$I$3790)</f>
        <v>5.5</v>
      </c>
      <c r="F1174" s="11">
        <f t="shared" si="2"/>
        <v>0.178</v>
      </c>
    </row>
    <row r="1175" ht="14.25" customHeight="1">
      <c r="A1175" s="37" t="s">
        <v>203</v>
      </c>
      <c r="C1175" s="11" t="s">
        <v>4677</v>
      </c>
      <c r="D1175" s="11">
        <f t="shared" si="1"/>
        <v>1</v>
      </c>
      <c r="E1175" s="11">
        <f>AVERAGEIF(IMDB_Movies!$A$2:$A$3790,'4.Director Analysis'!C1175,IMDB_Movies!$I$2:$I$3790)</f>
        <v>5.2</v>
      </c>
      <c r="F1175" s="11">
        <f t="shared" si="2"/>
        <v>0.114</v>
      </c>
    </row>
    <row r="1176" ht="14.25" customHeight="1">
      <c r="A1176" s="36" t="s">
        <v>509</v>
      </c>
      <c r="C1176" s="11" t="s">
        <v>4679</v>
      </c>
      <c r="D1176" s="11">
        <f t="shared" si="1"/>
        <v>2</v>
      </c>
      <c r="E1176" s="11">
        <f>AVERAGEIF(IMDB_Movies!$A$2:$A$3790,'4.Director Analysis'!C1176,IMDB_Movies!$I$2:$I$3790)</f>
        <v>5.7</v>
      </c>
      <c r="F1176" s="11">
        <f t="shared" si="2"/>
        <v>0.232</v>
      </c>
    </row>
    <row r="1177" ht="14.25" customHeight="1">
      <c r="A1177" s="37" t="s">
        <v>2200</v>
      </c>
      <c r="C1177" s="11" t="s">
        <v>4682</v>
      </c>
      <c r="D1177" s="11">
        <f t="shared" si="1"/>
        <v>1</v>
      </c>
      <c r="E1177" s="11">
        <f>AVERAGEIF(IMDB_Movies!$A$2:$A$3790,'4.Director Analysis'!C1177,IMDB_Movies!$I$2:$I$3790)</f>
        <v>5.9</v>
      </c>
      <c r="F1177" s="11">
        <f t="shared" si="2"/>
        <v>0.272</v>
      </c>
    </row>
    <row r="1178" ht="14.25" customHeight="1">
      <c r="A1178" s="36" t="s">
        <v>1476</v>
      </c>
      <c r="C1178" s="11" t="s">
        <v>4685</v>
      </c>
      <c r="D1178" s="11">
        <f t="shared" si="1"/>
        <v>1</v>
      </c>
      <c r="E1178" s="11">
        <f>AVERAGEIF(IMDB_Movies!$A$2:$A$3790,'4.Director Analysis'!C1178,IMDB_Movies!$I$2:$I$3790)</f>
        <v>5.9</v>
      </c>
      <c r="F1178" s="11">
        <f t="shared" si="2"/>
        <v>0.272</v>
      </c>
    </row>
    <row r="1179" ht="14.25" customHeight="1">
      <c r="A1179" s="37" t="s">
        <v>2203</v>
      </c>
      <c r="C1179" s="11" t="s">
        <v>4690</v>
      </c>
      <c r="D1179" s="11">
        <f t="shared" si="1"/>
        <v>1</v>
      </c>
      <c r="E1179" s="11">
        <f>AVERAGEIF(IMDB_Movies!$A$2:$A$3790,'4.Director Analysis'!C1179,IMDB_Movies!$I$2:$I$3790)</f>
        <v>6.7</v>
      </c>
      <c r="F1179" s="11">
        <f t="shared" si="2"/>
        <v>0.601</v>
      </c>
    </row>
    <row r="1180" ht="14.25" customHeight="1">
      <c r="A1180" s="36" t="s">
        <v>2205</v>
      </c>
      <c r="C1180" s="11" t="s">
        <v>4696</v>
      </c>
      <c r="D1180" s="11">
        <f t="shared" si="1"/>
        <v>1</v>
      </c>
      <c r="E1180" s="11">
        <f>AVERAGEIF(IMDB_Movies!$A$2:$A$3790,'4.Director Analysis'!C1180,IMDB_Movies!$I$2:$I$3790)</f>
        <v>6.1</v>
      </c>
      <c r="F1180" s="11">
        <f t="shared" si="2"/>
        <v>0.351</v>
      </c>
    </row>
    <row r="1181" ht="14.25" customHeight="1">
      <c r="A1181" s="37" t="s">
        <v>2112</v>
      </c>
      <c r="C1181" s="11" t="s">
        <v>4700</v>
      </c>
      <c r="D1181" s="11">
        <f t="shared" si="1"/>
        <v>1</v>
      </c>
      <c r="E1181" s="11">
        <f>AVERAGEIF(IMDB_Movies!$A$2:$A$3790,'4.Director Analysis'!C1181,IMDB_Movies!$I$2:$I$3790)</f>
        <v>5.9</v>
      </c>
      <c r="F1181" s="11">
        <f t="shared" si="2"/>
        <v>0.272</v>
      </c>
    </row>
    <row r="1182" ht="14.25" customHeight="1">
      <c r="A1182" s="36" t="s">
        <v>2132</v>
      </c>
      <c r="C1182" s="11" t="s">
        <v>4702</v>
      </c>
      <c r="D1182" s="11">
        <f t="shared" si="1"/>
        <v>3</v>
      </c>
      <c r="E1182" s="11">
        <f>AVERAGEIF(IMDB_Movies!$A$2:$A$3790,'4.Director Analysis'!C1182,IMDB_Movies!$I$2:$I$3790)</f>
        <v>6</v>
      </c>
      <c r="F1182" s="11">
        <f t="shared" si="2"/>
        <v>0.312</v>
      </c>
    </row>
    <row r="1183" ht="14.25" customHeight="1">
      <c r="A1183" s="37" t="s">
        <v>514</v>
      </c>
      <c r="C1183" s="11" t="s">
        <v>4704</v>
      </c>
      <c r="D1183" s="11">
        <f t="shared" si="1"/>
        <v>1</v>
      </c>
      <c r="E1183" s="11">
        <f>AVERAGEIF(IMDB_Movies!$A$2:$A$3790,'4.Director Analysis'!C1183,IMDB_Movies!$I$2:$I$3790)</f>
        <v>5.9</v>
      </c>
      <c r="F1183" s="11">
        <f t="shared" si="2"/>
        <v>0.272</v>
      </c>
    </row>
    <row r="1184" ht="14.25" customHeight="1">
      <c r="A1184" s="36" t="s">
        <v>323</v>
      </c>
      <c r="C1184" s="11" t="s">
        <v>4708</v>
      </c>
      <c r="D1184" s="11">
        <f t="shared" si="1"/>
        <v>1</v>
      </c>
      <c r="E1184" s="11">
        <f>AVERAGEIF(IMDB_Movies!$A$2:$A$3790,'4.Director Analysis'!C1184,IMDB_Movies!$I$2:$I$3790)</f>
        <v>7.4</v>
      </c>
      <c r="F1184" s="11">
        <f t="shared" si="2"/>
        <v>0.876</v>
      </c>
    </row>
    <row r="1185" ht="14.25" customHeight="1">
      <c r="A1185" s="37" t="s">
        <v>2211</v>
      </c>
      <c r="C1185" s="11" t="s">
        <v>4710</v>
      </c>
      <c r="D1185" s="11">
        <f t="shared" si="1"/>
        <v>1</v>
      </c>
      <c r="E1185" s="11">
        <f>AVERAGEIF(IMDB_Movies!$A$2:$A$3790,'4.Director Analysis'!C1185,IMDB_Movies!$I$2:$I$3790)</f>
        <v>7.1</v>
      </c>
      <c r="F1185" s="11">
        <f t="shared" si="2"/>
        <v>0.772</v>
      </c>
    </row>
    <row r="1186" ht="14.25" customHeight="1">
      <c r="A1186" s="36" t="s">
        <v>2213</v>
      </c>
      <c r="C1186" s="11" t="s">
        <v>4712</v>
      </c>
      <c r="D1186" s="11">
        <f t="shared" si="1"/>
        <v>1</v>
      </c>
      <c r="E1186" s="11">
        <f>AVERAGEIF(IMDB_Movies!$A$2:$A$3790,'4.Director Analysis'!C1186,IMDB_Movies!$I$2:$I$3790)</f>
        <v>7</v>
      </c>
      <c r="F1186" s="11">
        <f t="shared" si="2"/>
        <v>0.724</v>
      </c>
    </row>
    <row r="1187" ht="14.25" customHeight="1">
      <c r="A1187" s="37" t="s">
        <v>1798</v>
      </c>
      <c r="C1187" s="11" t="s">
        <v>4716</v>
      </c>
      <c r="D1187" s="11">
        <f t="shared" si="1"/>
        <v>1</v>
      </c>
      <c r="E1187" s="11">
        <f>AVERAGEIF(IMDB_Movies!$A$2:$A$3790,'4.Director Analysis'!C1187,IMDB_Movies!$I$2:$I$3790)</f>
        <v>6.5</v>
      </c>
      <c r="F1187" s="11">
        <f t="shared" si="2"/>
        <v>0.505</v>
      </c>
    </row>
    <row r="1188" ht="14.25" customHeight="1">
      <c r="A1188" s="36" t="s">
        <v>2216</v>
      </c>
      <c r="C1188" s="11" t="s">
        <v>4723</v>
      </c>
      <c r="D1188" s="11">
        <f t="shared" si="1"/>
        <v>1</v>
      </c>
      <c r="E1188" s="11">
        <f>AVERAGEIF(IMDB_Movies!$A$2:$A$3790,'4.Director Analysis'!C1188,IMDB_Movies!$I$2:$I$3790)</f>
        <v>5.5</v>
      </c>
      <c r="F1188" s="11">
        <f t="shared" si="2"/>
        <v>0.178</v>
      </c>
    </row>
    <row r="1189" ht="14.25" customHeight="1">
      <c r="A1189" s="37" t="s">
        <v>929</v>
      </c>
      <c r="C1189" s="11" t="s">
        <v>4727</v>
      </c>
      <c r="D1189" s="11">
        <f t="shared" si="1"/>
        <v>1</v>
      </c>
      <c r="E1189" s="11">
        <f>AVERAGEIF(IMDB_Movies!$A$2:$A$3790,'4.Director Analysis'!C1189,IMDB_Movies!$I$2:$I$3790)</f>
        <v>5.2</v>
      </c>
      <c r="F1189" s="11">
        <f t="shared" si="2"/>
        <v>0.114</v>
      </c>
    </row>
    <row r="1190" ht="14.25" customHeight="1">
      <c r="A1190" s="36" t="s">
        <v>1233</v>
      </c>
      <c r="C1190" s="11" t="s">
        <v>4729</v>
      </c>
      <c r="D1190" s="11">
        <f t="shared" si="1"/>
        <v>1</v>
      </c>
      <c r="E1190" s="11">
        <f>AVERAGEIF(IMDB_Movies!$A$2:$A$3790,'4.Director Analysis'!C1190,IMDB_Movies!$I$2:$I$3790)</f>
        <v>6.7</v>
      </c>
      <c r="F1190" s="11">
        <f t="shared" si="2"/>
        <v>0.601</v>
      </c>
    </row>
    <row r="1191" ht="14.25" customHeight="1">
      <c r="A1191" s="37" t="s">
        <v>999</v>
      </c>
      <c r="C1191" s="11" t="s">
        <v>4732</v>
      </c>
      <c r="D1191" s="11">
        <f t="shared" si="1"/>
        <v>1</v>
      </c>
      <c r="E1191" s="11">
        <f>AVERAGEIF(IMDB_Movies!$A$2:$A$3790,'4.Director Analysis'!C1191,IMDB_Movies!$I$2:$I$3790)</f>
        <v>8.6</v>
      </c>
      <c r="F1191" s="11">
        <f t="shared" si="2"/>
        <v>0.999</v>
      </c>
    </row>
    <row r="1192" ht="14.25" customHeight="1">
      <c r="A1192" s="36" t="s">
        <v>1256</v>
      </c>
      <c r="C1192" s="11" t="s">
        <v>4734</v>
      </c>
      <c r="D1192" s="11">
        <f t="shared" si="1"/>
        <v>1</v>
      </c>
      <c r="E1192" s="11">
        <f>AVERAGEIF(IMDB_Movies!$A$2:$A$3790,'4.Director Analysis'!C1192,IMDB_Movies!$I$2:$I$3790)</f>
        <v>6.1</v>
      </c>
      <c r="F1192" s="11">
        <f t="shared" si="2"/>
        <v>0.351</v>
      </c>
    </row>
    <row r="1193" ht="14.25" customHeight="1">
      <c r="A1193" s="37" t="s">
        <v>1979</v>
      </c>
      <c r="C1193" s="11" t="s">
        <v>4736</v>
      </c>
      <c r="D1193" s="11">
        <f t="shared" si="1"/>
        <v>1</v>
      </c>
      <c r="E1193" s="11">
        <f>AVERAGEIF(IMDB_Movies!$A$2:$A$3790,'4.Director Analysis'!C1193,IMDB_Movies!$I$2:$I$3790)</f>
        <v>5.8</v>
      </c>
      <c r="F1193" s="11">
        <f t="shared" si="2"/>
        <v>0.252</v>
      </c>
    </row>
    <row r="1194" ht="14.25" customHeight="1">
      <c r="A1194" s="36" t="s">
        <v>2225</v>
      </c>
      <c r="C1194" s="11" t="s">
        <v>4738</v>
      </c>
      <c r="D1194" s="11">
        <f t="shared" si="1"/>
        <v>1</v>
      </c>
      <c r="E1194" s="11">
        <f>AVERAGEIF(IMDB_Movies!$A$2:$A$3790,'4.Director Analysis'!C1194,IMDB_Movies!$I$2:$I$3790)</f>
        <v>7.7</v>
      </c>
      <c r="F1194" s="11">
        <f t="shared" si="2"/>
        <v>0.941</v>
      </c>
    </row>
    <row r="1195" ht="14.25" customHeight="1">
      <c r="A1195" s="37" t="s">
        <v>1959</v>
      </c>
      <c r="C1195" s="11" t="s">
        <v>4742</v>
      </c>
      <c r="D1195" s="11">
        <f t="shared" si="1"/>
        <v>1</v>
      </c>
      <c r="E1195" s="11">
        <f>AVERAGEIF(IMDB_Movies!$A$2:$A$3790,'4.Director Analysis'!C1195,IMDB_Movies!$I$2:$I$3790)</f>
        <v>5.6</v>
      </c>
      <c r="F1195" s="11">
        <f t="shared" si="2"/>
        <v>0.198</v>
      </c>
    </row>
    <row r="1196" ht="14.25" customHeight="1">
      <c r="A1196" s="36" t="s">
        <v>1856</v>
      </c>
      <c r="C1196" s="11" t="s">
        <v>4745</v>
      </c>
      <c r="D1196" s="11">
        <f t="shared" si="1"/>
        <v>1</v>
      </c>
      <c r="E1196" s="11">
        <f>AVERAGEIF(IMDB_Movies!$A$2:$A$3790,'4.Director Analysis'!C1196,IMDB_Movies!$I$2:$I$3790)</f>
        <v>6.7</v>
      </c>
      <c r="F1196" s="11">
        <f t="shared" si="2"/>
        <v>0.601</v>
      </c>
    </row>
    <row r="1197" ht="14.25" customHeight="1">
      <c r="A1197" s="37" t="s">
        <v>2231</v>
      </c>
      <c r="C1197" s="11" t="s">
        <v>4748</v>
      </c>
      <c r="D1197" s="11">
        <f t="shared" si="1"/>
        <v>1</v>
      </c>
      <c r="E1197" s="11">
        <f>AVERAGEIF(IMDB_Movies!$A$2:$A$3790,'4.Director Analysis'!C1197,IMDB_Movies!$I$2:$I$3790)</f>
        <v>4.1</v>
      </c>
      <c r="F1197" s="11">
        <f t="shared" si="2"/>
        <v>0.035</v>
      </c>
    </row>
    <row r="1198" ht="14.25" customHeight="1">
      <c r="A1198" s="36" t="s">
        <v>490</v>
      </c>
      <c r="C1198" s="11" t="s">
        <v>4752</v>
      </c>
      <c r="D1198" s="11">
        <f t="shared" si="1"/>
        <v>1</v>
      </c>
      <c r="E1198" s="11">
        <f>AVERAGEIF(IMDB_Movies!$A$2:$A$3790,'4.Director Analysis'!C1198,IMDB_Movies!$I$2:$I$3790)</f>
        <v>7.1</v>
      </c>
      <c r="F1198" s="11">
        <f t="shared" si="2"/>
        <v>0.772</v>
      </c>
    </row>
    <row r="1199" ht="14.25" customHeight="1">
      <c r="A1199" s="37" t="s">
        <v>655</v>
      </c>
      <c r="C1199" s="11" t="s">
        <v>4754</v>
      </c>
      <c r="D1199" s="11">
        <f t="shared" si="1"/>
        <v>3</v>
      </c>
      <c r="E1199" s="11">
        <f>AVERAGEIF(IMDB_Movies!$A$2:$A$3790,'4.Director Analysis'!C1199,IMDB_Movies!$I$2:$I$3790)</f>
        <v>6.466666667</v>
      </c>
      <c r="F1199" s="11">
        <f t="shared" si="2"/>
        <v>0.501</v>
      </c>
    </row>
    <row r="1200" ht="14.25" customHeight="1">
      <c r="A1200" s="36" t="s">
        <v>1589</v>
      </c>
      <c r="C1200" s="11" t="s">
        <v>4756</v>
      </c>
      <c r="D1200" s="11">
        <f t="shared" si="1"/>
        <v>1</v>
      </c>
      <c r="E1200" s="11">
        <f>AVERAGEIF(IMDB_Movies!$A$2:$A$3790,'4.Director Analysis'!C1200,IMDB_Movies!$I$2:$I$3790)</f>
        <v>7</v>
      </c>
      <c r="F1200" s="11">
        <f t="shared" si="2"/>
        <v>0.724</v>
      </c>
    </row>
    <row r="1201" ht="14.25" customHeight="1">
      <c r="A1201" s="37" t="s">
        <v>1623</v>
      </c>
      <c r="C1201" s="11" t="s">
        <v>4758</v>
      </c>
      <c r="D1201" s="11">
        <f t="shared" si="1"/>
        <v>1</v>
      </c>
      <c r="E1201" s="11">
        <f>AVERAGEIF(IMDB_Movies!$A$2:$A$3790,'4.Director Analysis'!C1201,IMDB_Movies!$I$2:$I$3790)</f>
        <v>5.5</v>
      </c>
      <c r="F1201" s="11">
        <f t="shared" si="2"/>
        <v>0.178</v>
      </c>
    </row>
    <row r="1202" ht="14.25" customHeight="1">
      <c r="A1202" s="36" t="s">
        <v>679</v>
      </c>
      <c r="C1202" s="11" t="s">
        <v>4760</v>
      </c>
      <c r="D1202" s="11">
        <f t="shared" si="1"/>
        <v>1</v>
      </c>
      <c r="E1202" s="11">
        <f>AVERAGEIF(IMDB_Movies!$A$2:$A$3790,'4.Director Analysis'!C1202,IMDB_Movies!$I$2:$I$3790)</f>
        <v>6.6</v>
      </c>
      <c r="F1202" s="11">
        <f t="shared" si="2"/>
        <v>0.554</v>
      </c>
    </row>
    <row r="1203" ht="14.25" customHeight="1">
      <c r="A1203" s="37" t="s">
        <v>2239</v>
      </c>
      <c r="C1203" s="11" t="s">
        <v>4764</v>
      </c>
      <c r="D1203" s="11">
        <f t="shared" si="1"/>
        <v>1</v>
      </c>
      <c r="E1203" s="11">
        <f>AVERAGEIF(IMDB_Movies!$A$2:$A$3790,'4.Director Analysis'!C1203,IMDB_Movies!$I$2:$I$3790)</f>
        <v>7.1</v>
      </c>
      <c r="F1203" s="11">
        <f t="shared" si="2"/>
        <v>0.772</v>
      </c>
    </row>
    <row r="1204" ht="14.25" customHeight="1">
      <c r="A1204" s="36" t="s">
        <v>2241</v>
      </c>
      <c r="C1204" s="11" t="s">
        <v>4766</v>
      </c>
      <c r="D1204" s="11">
        <f t="shared" si="1"/>
        <v>1</v>
      </c>
      <c r="E1204" s="11">
        <f>AVERAGEIF(IMDB_Movies!$A$2:$A$3790,'4.Director Analysis'!C1204,IMDB_Movies!$I$2:$I$3790)</f>
        <v>5.6</v>
      </c>
      <c r="F1204" s="11">
        <f t="shared" si="2"/>
        <v>0.198</v>
      </c>
    </row>
    <row r="1205" ht="14.25" customHeight="1">
      <c r="A1205" s="37" t="s">
        <v>983</v>
      </c>
      <c r="C1205" s="11" t="s">
        <v>4769</v>
      </c>
      <c r="D1205" s="11">
        <f t="shared" si="1"/>
        <v>1</v>
      </c>
      <c r="E1205" s="11">
        <f>AVERAGEIF(IMDB_Movies!$A$2:$A$3790,'4.Director Analysis'!C1205,IMDB_Movies!$I$2:$I$3790)</f>
        <v>3.3</v>
      </c>
      <c r="F1205" s="11">
        <f t="shared" si="2"/>
        <v>0.011</v>
      </c>
    </row>
    <row r="1206" ht="14.25" customHeight="1">
      <c r="A1206" s="36" t="s">
        <v>234</v>
      </c>
      <c r="C1206" s="11" t="s">
        <v>4772</v>
      </c>
      <c r="D1206" s="11">
        <f t="shared" si="1"/>
        <v>1</v>
      </c>
      <c r="E1206" s="11">
        <f>AVERAGEIF(IMDB_Movies!$A$2:$A$3790,'4.Director Analysis'!C1206,IMDB_Movies!$I$2:$I$3790)</f>
        <v>4.8</v>
      </c>
      <c r="F1206" s="11">
        <f t="shared" si="2"/>
        <v>0.074</v>
      </c>
    </row>
    <row r="1207" ht="14.25" customHeight="1">
      <c r="A1207" s="37" t="s">
        <v>1914</v>
      </c>
      <c r="C1207" s="11" t="s">
        <v>4774</v>
      </c>
      <c r="D1207" s="11">
        <f t="shared" si="1"/>
        <v>1</v>
      </c>
      <c r="E1207" s="11">
        <f>AVERAGEIF(IMDB_Movies!$A$2:$A$3790,'4.Director Analysis'!C1207,IMDB_Movies!$I$2:$I$3790)</f>
        <v>5.2</v>
      </c>
      <c r="F1207" s="11">
        <f t="shared" si="2"/>
        <v>0.114</v>
      </c>
    </row>
    <row r="1208" ht="14.25" customHeight="1">
      <c r="A1208" s="36" t="s">
        <v>1904</v>
      </c>
      <c r="C1208" s="11" t="s">
        <v>4776</v>
      </c>
      <c r="D1208" s="11">
        <f t="shared" si="1"/>
        <v>2</v>
      </c>
      <c r="E1208" s="11">
        <f>AVERAGEIF(IMDB_Movies!$A$2:$A$3790,'4.Director Analysis'!C1208,IMDB_Movies!$I$2:$I$3790)</f>
        <v>6.85</v>
      </c>
      <c r="F1208" s="11">
        <f t="shared" si="2"/>
        <v>0.669</v>
      </c>
    </row>
    <row r="1209" ht="14.25" customHeight="1">
      <c r="A1209" s="37" t="s">
        <v>2248</v>
      </c>
      <c r="C1209" s="11" t="s">
        <v>4780</v>
      </c>
      <c r="D1209" s="11">
        <f t="shared" si="1"/>
        <v>1</v>
      </c>
      <c r="E1209" s="11">
        <f>AVERAGEIF(IMDB_Movies!$A$2:$A$3790,'4.Director Analysis'!C1209,IMDB_Movies!$I$2:$I$3790)</f>
        <v>5.7</v>
      </c>
      <c r="F1209" s="11">
        <f t="shared" si="2"/>
        <v>0.232</v>
      </c>
    </row>
    <row r="1210" ht="14.25" customHeight="1">
      <c r="A1210" s="36" t="s">
        <v>1241</v>
      </c>
      <c r="C1210" s="11" t="s">
        <v>4786</v>
      </c>
      <c r="D1210" s="11">
        <f t="shared" si="1"/>
        <v>1</v>
      </c>
      <c r="E1210" s="11">
        <f>AVERAGEIF(IMDB_Movies!$A$2:$A$3790,'4.Director Analysis'!C1210,IMDB_Movies!$I$2:$I$3790)</f>
        <v>6.5</v>
      </c>
      <c r="F1210" s="11">
        <f t="shared" si="2"/>
        <v>0.505</v>
      </c>
    </row>
    <row r="1211" ht="14.25" customHeight="1">
      <c r="A1211" s="37" t="s">
        <v>2252</v>
      </c>
      <c r="C1211" s="11" t="s">
        <v>4788</v>
      </c>
      <c r="D1211" s="11">
        <f t="shared" si="1"/>
        <v>1</v>
      </c>
      <c r="E1211" s="11">
        <f>AVERAGEIF(IMDB_Movies!$A$2:$A$3790,'4.Director Analysis'!C1211,IMDB_Movies!$I$2:$I$3790)</f>
        <v>7.2</v>
      </c>
      <c r="F1211" s="11">
        <f t="shared" si="2"/>
        <v>0.812</v>
      </c>
    </row>
    <row r="1212" ht="14.25" customHeight="1">
      <c r="A1212" s="36" t="s">
        <v>2254</v>
      </c>
      <c r="C1212" s="11" t="s">
        <v>4790</v>
      </c>
      <c r="D1212" s="11">
        <f t="shared" si="1"/>
        <v>1</v>
      </c>
      <c r="E1212" s="11">
        <f>AVERAGEIF(IMDB_Movies!$A$2:$A$3790,'4.Director Analysis'!C1212,IMDB_Movies!$I$2:$I$3790)</f>
        <v>5.3</v>
      </c>
      <c r="F1212" s="11">
        <f t="shared" si="2"/>
        <v>0.131</v>
      </c>
    </row>
    <row r="1213" ht="14.25" customHeight="1">
      <c r="A1213" s="37" t="s">
        <v>1491</v>
      </c>
      <c r="C1213" s="11" t="s">
        <v>4794</v>
      </c>
      <c r="D1213" s="11">
        <f t="shared" si="1"/>
        <v>1</v>
      </c>
      <c r="E1213" s="11">
        <f>AVERAGEIF(IMDB_Movies!$A$2:$A$3790,'4.Director Analysis'!C1213,IMDB_Movies!$I$2:$I$3790)</f>
        <v>5.7</v>
      </c>
      <c r="F1213" s="11">
        <f t="shared" si="2"/>
        <v>0.232</v>
      </c>
    </row>
    <row r="1214" ht="14.25" customHeight="1">
      <c r="A1214" s="36" t="s">
        <v>507</v>
      </c>
      <c r="C1214" s="11" t="s">
        <v>4797</v>
      </c>
      <c r="D1214" s="11">
        <f t="shared" si="1"/>
        <v>2</v>
      </c>
      <c r="E1214" s="11">
        <f>AVERAGEIF(IMDB_Movies!$A$2:$A$3790,'4.Director Analysis'!C1214,IMDB_Movies!$I$2:$I$3790)</f>
        <v>6.25</v>
      </c>
      <c r="F1214" s="11">
        <f t="shared" si="2"/>
        <v>0.418</v>
      </c>
    </row>
    <row r="1215" ht="14.25" customHeight="1">
      <c r="A1215" s="37" t="s">
        <v>2258</v>
      </c>
      <c r="C1215" s="11" t="s">
        <v>4799</v>
      </c>
      <c r="D1215" s="11">
        <f t="shared" si="1"/>
        <v>1</v>
      </c>
      <c r="E1215" s="11">
        <f>AVERAGEIF(IMDB_Movies!$A$2:$A$3790,'4.Director Analysis'!C1215,IMDB_Movies!$I$2:$I$3790)</f>
        <v>6.6</v>
      </c>
      <c r="F1215" s="11">
        <f t="shared" si="2"/>
        <v>0.554</v>
      </c>
    </row>
    <row r="1216" ht="14.25" customHeight="1">
      <c r="A1216" s="36" t="s">
        <v>1826</v>
      </c>
      <c r="C1216" s="11" t="s">
        <v>4801</v>
      </c>
      <c r="D1216" s="11">
        <f t="shared" si="1"/>
        <v>1</v>
      </c>
      <c r="E1216" s="11">
        <f>AVERAGEIF(IMDB_Movies!$A$2:$A$3790,'4.Director Analysis'!C1216,IMDB_Movies!$I$2:$I$3790)</f>
        <v>6.6</v>
      </c>
      <c r="F1216" s="11">
        <f t="shared" si="2"/>
        <v>0.554</v>
      </c>
    </row>
    <row r="1217" ht="14.25" customHeight="1">
      <c r="A1217" s="37" t="s">
        <v>2261</v>
      </c>
      <c r="C1217" s="11" t="s">
        <v>4803</v>
      </c>
      <c r="D1217" s="11">
        <f t="shared" si="1"/>
        <v>1</v>
      </c>
      <c r="E1217" s="11">
        <f>AVERAGEIF(IMDB_Movies!$A$2:$A$3790,'4.Director Analysis'!C1217,IMDB_Movies!$I$2:$I$3790)</f>
        <v>7.3</v>
      </c>
      <c r="F1217" s="11">
        <f t="shared" si="2"/>
        <v>0.85</v>
      </c>
    </row>
    <row r="1218" ht="14.25" customHeight="1">
      <c r="A1218" s="36" t="s">
        <v>2263</v>
      </c>
      <c r="C1218" s="11" t="s">
        <v>4805</v>
      </c>
      <c r="D1218" s="11">
        <f t="shared" si="1"/>
        <v>1</v>
      </c>
      <c r="E1218" s="11">
        <f>AVERAGEIF(IMDB_Movies!$A$2:$A$3790,'4.Director Analysis'!C1218,IMDB_Movies!$I$2:$I$3790)</f>
        <v>6.2</v>
      </c>
      <c r="F1218" s="11">
        <f t="shared" si="2"/>
        <v>0.391</v>
      </c>
    </row>
    <row r="1219" ht="14.25" customHeight="1">
      <c r="A1219" s="37" t="s">
        <v>2265</v>
      </c>
      <c r="C1219" s="11" t="s">
        <v>4808</v>
      </c>
      <c r="D1219" s="11">
        <f t="shared" si="1"/>
        <v>1</v>
      </c>
      <c r="E1219" s="11">
        <f>AVERAGEIF(IMDB_Movies!$A$2:$A$3790,'4.Director Analysis'!C1219,IMDB_Movies!$I$2:$I$3790)</f>
        <v>6.6</v>
      </c>
      <c r="F1219" s="11">
        <f t="shared" si="2"/>
        <v>0.554</v>
      </c>
    </row>
    <row r="1220" ht="14.25" customHeight="1">
      <c r="A1220" s="36" t="s">
        <v>1840</v>
      </c>
      <c r="C1220" s="11" t="s">
        <v>4811</v>
      </c>
      <c r="D1220" s="11">
        <f t="shared" si="1"/>
        <v>1</v>
      </c>
      <c r="E1220" s="11">
        <f>AVERAGEIF(IMDB_Movies!$A$2:$A$3790,'4.Director Analysis'!C1220,IMDB_Movies!$I$2:$I$3790)</f>
        <v>3.3</v>
      </c>
      <c r="F1220" s="11">
        <f t="shared" si="2"/>
        <v>0.011</v>
      </c>
    </row>
    <row r="1221" ht="14.25" customHeight="1">
      <c r="A1221" s="37" t="s">
        <v>1544</v>
      </c>
      <c r="C1221" s="11" t="s">
        <v>4813</v>
      </c>
      <c r="D1221" s="11">
        <f t="shared" si="1"/>
        <v>1</v>
      </c>
      <c r="E1221" s="11">
        <f>AVERAGEIF(IMDB_Movies!$A$2:$A$3790,'4.Director Analysis'!C1221,IMDB_Movies!$I$2:$I$3790)</f>
        <v>6.2</v>
      </c>
      <c r="F1221" s="11">
        <f t="shared" si="2"/>
        <v>0.391</v>
      </c>
    </row>
    <row r="1222" ht="14.25" customHeight="1">
      <c r="A1222" s="36" t="s">
        <v>1837</v>
      </c>
      <c r="C1222" s="11" t="s">
        <v>4815</v>
      </c>
      <c r="D1222" s="11">
        <f t="shared" si="1"/>
        <v>1</v>
      </c>
      <c r="E1222" s="11">
        <f>AVERAGEIF(IMDB_Movies!$A$2:$A$3790,'4.Director Analysis'!C1222,IMDB_Movies!$I$2:$I$3790)</f>
        <v>3.5</v>
      </c>
      <c r="F1222" s="11">
        <f t="shared" si="2"/>
        <v>0.017</v>
      </c>
    </row>
    <row r="1223" ht="14.25" customHeight="1">
      <c r="A1223" s="37" t="s">
        <v>1455</v>
      </c>
      <c r="C1223" s="11" t="s">
        <v>4817</v>
      </c>
      <c r="D1223" s="11">
        <f t="shared" si="1"/>
        <v>1</v>
      </c>
      <c r="E1223" s="11">
        <f>AVERAGEIF(IMDB_Movies!$A$2:$A$3790,'4.Director Analysis'!C1223,IMDB_Movies!$I$2:$I$3790)</f>
        <v>5.5</v>
      </c>
      <c r="F1223" s="11">
        <f t="shared" si="2"/>
        <v>0.178</v>
      </c>
    </row>
    <row r="1224" ht="14.25" customHeight="1">
      <c r="A1224" s="36" t="s">
        <v>2274</v>
      </c>
      <c r="C1224" s="11" t="s">
        <v>4819</v>
      </c>
      <c r="D1224" s="11">
        <f t="shared" si="1"/>
        <v>1</v>
      </c>
      <c r="E1224" s="11">
        <f>AVERAGEIF(IMDB_Movies!$A$2:$A$3790,'4.Director Analysis'!C1224,IMDB_Movies!$I$2:$I$3790)</f>
        <v>5.9</v>
      </c>
      <c r="F1224" s="11">
        <f t="shared" si="2"/>
        <v>0.272</v>
      </c>
    </row>
    <row r="1225" ht="14.25" customHeight="1">
      <c r="A1225" s="37" t="s">
        <v>2277</v>
      </c>
      <c r="C1225" s="11" t="s">
        <v>4821</v>
      </c>
      <c r="D1225" s="11">
        <f t="shared" si="1"/>
        <v>1</v>
      </c>
      <c r="E1225" s="11">
        <f>AVERAGEIF(IMDB_Movies!$A$2:$A$3790,'4.Director Analysis'!C1225,IMDB_Movies!$I$2:$I$3790)</f>
        <v>4.7</v>
      </c>
      <c r="F1225" s="11">
        <f t="shared" si="2"/>
        <v>0.067</v>
      </c>
    </row>
    <row r="1226" ht="14.25" customHeight="1">
      <c r="A1226" s="36" t="s">
        <v>2129</v>
      </c>
      <c r="C1226" s="11" t="s">
        <v>4823</v>
      </c>
      <c r="D1226" s="11">
        <f t="shared" si="1"/>
        <v>1</v>
      </c>
      <c r="E1226" s="11">
        <f>AVERAGEIF(IMDB_Movies!$A$2:$A$3790,'4.Director Analysis'!C1226,IMDB_Movies!$I$2:$I$3790)</f>
        <v>3.9</v>
      </c>
      <c r="F1226" s="11">
        <f t="shared" si="2"/>
        <v>0.027</v>
      </c>
    </row>
    <row r="1227" ht="14.25" customHeight="1">
      <c r="A1227" s="37" t="s">
        <v>2280</v>
      </c>
      <c r="C1227" s="11" t="s">
        <v>4825</v>
      </c>
      <c r="D1227" s="11">
        <f t="shared" si="1"/>
        <v>1</v>
      </c>
      <c r="E1227" s="11">
        <f>AVERAGEIF(IMDB_Movies!$A$2:$A$3790,'4.Director Analysis'!C1227,IMDB_Movies!$I$2:$I$3790)</f>
        <v>6.1</v>
      </c>
      <c r="F1227" s="11">
        <f t="shared" si="2"/>
        <v>0.351</v>
      </c>
    </row>
    <row r="1228" ht="14.25" customHeight="1">
      <c r="A1228" s="36" t="s">
        <v>2282</v>
      </c>
      <c r="C1228" s="11" t="s">
        <v>4827</v>
      </c>
      <c r="D1228" s="11">
        <f t="shared" si="1"/>
        <v>1</v>
      </c>
      <c r="E1228" s="11">
        <f>AVERAGEIF(IMDB_Movies!$A$2:$A$3790,'4.Director Analysis'!C1228,IMDB_Movies!$I$2:$I$3790)</f>
        <v>6.7</v>
      </c>
      <c r="F1228" s="11">
        <f t="shared" si="2"/>
        <v>0.601</v>
      </c>
    </row>
    <row r="1229" ht="14.25" customHeight="1">
      <c r="A1229" s="37" t="s">
        <v>650</v>
      </c>
      <c r="C1229" s="11" t="s">
        <v>4829</v>
      </c>
      <c r="D1229" s="11">
        <f t="shared" si="1"/>
        <v>1</v>
      </c>
      <c r="E1229" s="11">
        <f>AVERAGEIF(IMDB_Movies!$A$2:$A$3790,'4.Director Analysis'!C1229,IMDB_Movies!$I$2:$I$3790)</f>
        <v>6.9</v>
      </c>
      <c r="F1229" s="11">
        <f t="shared" si="2"/>
        <v>0.682</v>
      </c>
    </row>
    <row r="1230" ht="14.25" customHeight="1">
      <c r="A1230" s="36" t="s">
        <v>1872</v>
      </c>
      <c r="C1230" s="11" t="s">
        <v>4832</v>
      </c>
      <c r="D1230" s="11">
        <f t="shared" si="1"/>
        <v>1</v>
      </c>
      <c r="E1230" s="11">
        <f>AVERAGEIF(IMDB_Movies!$A$2:$A$3790,'4.Director Analysis'!C1230,IMDB_Movies!$I$2:$I$3790)</f>
        <v>6.7</v>
      </c>
      <c r="F1230" s="11">
        <f t="shared" si="2"/>
        <v>0.601</v>
      </c>
    </row>
    <row r="1231" ht="14.25" customHeight="1">
      <c r="A1231" s="37" t="s">
        <v>2287</v>
      </c>
      <c r="C1231" s="11" t="s">
        <v>4837</v>
      </c>
      <c r="D1231" s="11">
        <f t="shared" si="1"/>
        <v>1</v>
      </c>
      <c r="E1231" s="11">
        <f>AVERAGEIF(IMDB_Movies!$A$2:$A$3790,'4.Director Analysis'!C1231,IMDB_Movies!$I$2:$I$3790)</f>
        <v>4.5</v>
      </c>
      <c r="F1231" s="11">
        <f t="shared" si="2"/>
        <v>0.055</v>
      </c>
    </row>
    <row r="1232" ht="14.25" customHeight="1">
      <c r="A1232" s="36" t="s">
        <v>2289</v>
      </c>
      <c r="C1232" s="11" t="s">
        <v>4839</v>
      </c>
      <c r="D1232" s="11">
        <f t="shared" si="1"/>
        <v>1</v>
      </c>
      <c r="E1232" s="11">
        <f>AVERAGEIF(IMDB_Movies!$A$2:$A$3790,'4.Director Analysis'!C1232,IMDB_Movies!$I$2:$I$3790)</f>
        <v>7.6</v>
      </c>
      <c r="F1232" s="11">
        <f t="shared" si="2"/>
        <v>0.916</v>
      </c>
    </row>
    <row r="1233" ht="14.25" customHeight="1">
      <c r="A1233" s="37" t="s">
        <v>2291</v>
      </c>
      <c r="C1233" s="11" t="s">
        <v>4842</v>
      </c>
      <c r="D1233" s="11">
        <f t="shared" si="1"/>
        <v>1</v>
      </c>
      <c r="E1233" s="11">
        <f>AVERAGEIF(IMDB_Movies!$A$2:$A$3790,'4.Director Analysis'!C1233,IMDB_Movies!$I$2:$I$3790)</f>
        <v>6</v>
      </c>
      <c r="F1233" s="11">
        <f t="shared" si="2"/>
        <v>0.312</v>
      </c>
    </row>
    <row r="1234" ht="14.25" customHeight="1">
      <c r="A1234" s="36" t="s">
        <v>1773</v>
      </c>
      <c r="C1234" s="11" t="s">
        <v>4846</v>
      </c>
      <c r="D1234" s="11">
        <f t="shared" si="1"/>
        <v>2</v>
      </c>
      <c r="E1234" s="11">
        <f>AVERAGEIF(IMDB_Movies!$A$2:$A$3790,'4.Director Analysis'!C1234,IMDB_Movies!$I$2:$I$3790)</f>
        <v>7.4</v>
      </c>
      <c r="F1234" s="11">
        <f t="shared" si="2"/>
        <v>0.876</v>
      </c>
    </row>
    <row r="1235" ht="14.25" customHeight="1">
      <c r="A1235" s="37" t="s">
        <v>2231</v>
      </c>
      <c r="C1235" s="11" t="s">
        <v>4850</v>
      </c>
      <c r="D1235" s="11">
        <f t="shared" si="1"/>
        <v>1</v>
      </c>
      <c r="E1235" s="11">
        <f>AVERAGEIF(IMDB_Movies!$A$2:$A$3790,'4.Director Analysis'!C1235,IMDB_Movies!$I$2:$I$3790)</f>
        <v>6.6</v>
      </c>
      <c r="F1235" s="11">
        <f t="shared" si="2"/>
        <v>0.554</v>
      </c>
    </row>
    <row r="1236" ht="14.25" customHeight="1">
      <c r="A1236" s="36" t="s">
        <v>2296</v>
      </c>
      <c r="C1236" s="11" t="s">
        <v>4853</v>
      </c>
      <c r="D1236" s="11">
        <f t="shared" si="1"/>
        <v>3</v>
      </c>
      <c r="E1236" s="11">
        <f>AVERAGEIF(IMDB_Movies!$A$2:$A$3790,'4.Director Analysis'!C1236,IMDB_Movies!$I$2:$I$3790)</f>
        <v>7.266666667</v>
      </c>
      <c r="F1236" s="11">
        <f t="shared" si="2"/>
        <v>0.848</v>
      </c>
    </row>
    <row r="1237" ht="14.25" customHeight="1">
      <c r="A1237" s="37" t="s">
        <v>1815</v>
      </c>
      <c r="C1237" s="11" t="s">
        <v>4858</v>
      </c>
      <c r="D1237" s="11">
        <f t="shared" si="1"/>
        <v>4</v>
      </c>
      <c r="E1237" s="11">
        <f>AVERAGEIF(IMDB_Movies!$A$2:$A$3790,'4.Director Analysis'!C1237,IMDB_Movies!$I$2:$I$3790)</f>
        <v>7.75</v>
      </c>
      <c r="F1237" s="11">
        <f t="shared" si="2"/>
        <v>0.956</v>
      </c>
    </row>
    <row r="1238" ht="14.25" customHeight="1">
      <c r="A1238" s="36" t="s">
        <v>1428</v>
      </c>
      <c r="C1238" s="11" t="s">
        <v>4861</v>
      </c>
      <c r="D1238" s="11">
        <f t="shared" si="1"/>
        <v>1</v>
      </c>
      <c r="E1238" s="11">
        <f>AVERAGEIF(IMDB_Movies!$A$2:$A$3790,'4.Director Analysis'!C1238,IMDB_Movies!$I$2:$I$3790)</f>
        <v>4.9</v>
      </c>
      <c r="F1238" s="11">
        <f t="shared" si="2"/>
        <v>0.083</v>
      </c>
    </row>
    <row r="1239" ht="14.25" customHeight="1">
      <c r="A1239" s="37" t="s">
        <v>2301</v>
      </c>
      <c r="C1239" s="11" t="s">
        <v>4865</v>
      </c>
      <c r="D1239" s="11">
        <f t="shared" si="1"/>
        <v>1</v>
      </c>
      <c r="E1239" s="11">
        <f>AVERAGEIF(IMDB_Movies!$A$2:$A$3790,'4.Director Analysis'!C1239,IMDB_Movies!$I$2:$I$3790)</f>
        <v>7</v>
      </c>
      <c r="F1239" s="11">
        <f t="shared" si="2"/>
        <v>0.724</v>
      </c>
    </row>
    <row r="1240" ht="14.25" customHeight="1">
      <c r="A1240" s="36" t="s">
        <v>1709</v>
      </c>
      <c r="C1240" s="11" t="s">
        <v>4872</v>
      </c>
      <c r="D1240" s="11">
        <f t="shared" si="1"/>
        <v>1</v>
      </c>
      <c r="E1240" s="11">
        <f>AVERAGEIF(IMDB_Movies!$A$2:$A$3790,'4.Director Analysis'!C1240,IMDB_Movies!$I$2:$I$3790)</f>
        <v>6.5</v>
      </c>
      <c r="F1240" s="11">
        <f t="shared" si="2"/>
        <v>0.505</v>
      </c>
    </row>
    <row r="1241" ht="14.25" customHeight="1">
      <c r="A1241" s="37" t="s">
        <v>2305</v>
      </c>
      <c r="C1241" s="11" t="s">
        <v>4878</v>
      </c>
      <c r="D1241" s="11">
        <f t="shared" si="1"/>
        <v>1</v>
      </c>
      <c r="E1241" s="11">
        <f>AVERAGEIF(IMDB_Movies!$A$2:$A$3790,'4.Director Analysis'!C1241,IMDB_Movies!$I$2:$I$3790)</f>
        <v>6.6</v>
      </c>
      <c r="F1241" s="11">
        <f t="shared" si="2"/>
        <v>0.554</v>
      </c>
    </row>
    <row r="1242" ht="14.25" customHeight="1">
      <c r="A1242" s="36" t="s">
        <v>950</v>
      </c>
      <c r="C1242" s="11" t="s">
        <v>4880</v>
      </c>
      <c r="D1242" s="11">
        <f t="shared" si="1"/>
        <v>1</v>
      </c>
      <c r="E1242" s="11">
        <f>AVERAGEIF(IMDB_Movies!$A$2:$A$3790,'4.Director Analysis'!C1242,IMDB_Movies!$I$2:$I$3790)</f>
        <v>6.1</v>
      </c>
      <c r="F1242" s="11">
        <f t="shared" si="2"/>
        <v>0.351</v>
      </c>
    </row>
    <row r="1243" ht="14.25" customHeight="1">
      <c r="A1243" s="37" t="s">
        <v>1530</v>
      </c>
      <c r="C1243" s="11" t="s">
        <v>4883</v>
      </c>
      <c r="D1243" s="11">
        <f t="shared" si="1"/>
        <v>1</v>
      </c>
      <c r="E1243" s="11">
        <f>AVERAGEIF(IMDB_Movies!$A$2:$A$3790,'4.Director Analysis'!C1243,IMDB_Movies!$I$2:$I$3790)</f>
        <v>6.2</v>
      </c>
      <c r="F1243" s="11">
        <f t="shared" si="2"/>
        <v>0.391</v>
      </c>
    </row>
    <row r="1244" ht="14.25" customHeight="1">
      <c r="A1244" s="36" t="s">
        <v>2310</v>
      </c>
      <c r="C1244" s="11" t="s">
        <v>4886</v>
      </c>
      <c r="D1244" s="11">
        <f t="shared" si="1"/>
        <v>1</v>
      </c>
      <c r="E1244" s="11">
        <f>AVERAGEIF(IMDB_Movies!$A$2:$A$3790,'4.Director Analysis'!C1244,IMDB_Movies!$I$2:$I$3790)</f>
        <v>7.3</v>
      </c>
      <c r="F1244" s="11">
        <f t="shared" si="2"/>
        <v>0.85</v>
      </c>
    </row>
    <row r="1245" ht="14.25" customHeight="1">
      <c r="A1245" s="37" t="s">
        <v>1483</v>
      </c>
      <c r="C1245" s="11" t="s">
        <v>4888</v>
      </c>
      <c r="D1245" s="11">
        <f t="shared" si="1"/>
        <v>1</v>
      </c>
      <c r="E1245" s="11">
        <f>AVERAGEIF(IMDB_Movies!$A$2:$A$3790,'4.Director Analysis'!C1245,IMDB_Movies!$I$2:$I$3790)</f>
        <v>4.2</v>
      </c>
      <c r="F1245" s="11">
        <f t="shared" si="2"/>
        <v>0.044</v>
      </c>
    </row>
    <row r="1246" ht="14.25" customHeight="1">
      <c r="A1246" s="36" t="s">
        <v>2314</v>
      </c>
      <c r="C1246" s="11" t="s">
        <v>4890</v>
      </c>
      <c r="D1246" s="11">
        <f t="shared" si="1"/>
        <v>1</v>
      </c>
      <c r="E1246" s="11">
        <f>AVERAGEIF(IMDB_Movies!$A$2:$A$3790,'4.Director Analysis'!C1246,IMDB_Movies!$I$2:$I$3790)</f>
        <v>6.5</v>
      </c>
      <c r="F1246" s="11">
        <f t="shared" si="2"/>
        <v>0.505</v>
      </c>
    </row>
    <row r="1247" ht="14.25" customHeight="1">
      <c r="A1247" s="37" t="s">
        <v>753</v>
      </c>
      <c r="C1247" s="11" t="s">
        <v>4892</v>
      </c>
      <c r="D1247" s="11">
        <f t="shared" si="1"/>
        <v>1</v>
      </c>
      <c r="E1247" s="11">
        <f>AVERAGEIF(IMDB_Movies!$A$2:$A$3790,'4.Director Analysis'!C1247,IMDB_Movies!$I$2:$I$3790)</f>
        <v>6.5</v>
      </c>
      <c r="F1247" s="11">
        <f t="shared" si="2"/>
        <v>0.505</v>
      </c>
    </row>
    <row r="1248" ht="14.25" customHeight="1">
      <c r="A1248" s="36" t="s">
        <v>2317</v>
      </c>
      <c r="C1248" s="11" t="s">
        <v>4894</v>
      </c>
      <c r="D1248" s="11">
        <f t="shared" si="1"/>
        <v>1</v>
      </c>
      <c r="E1248" s="11">
        <f>AVERAGEIF(IMDB_Movies!$A$2:$A$3790,'4.Director Analysis'!C1248,IMDB_Movies!$I$2:$I$3790)</f>
        <v>5.7</v>
      </c>
      <c r="F1248" s="11">
        <f t="shared" si="2"/>
        <v>0.232</v>
      </c>
    </row>
    <row r="1249" ht="14.25" customHeight="1">
      <c r="A1249" s="37" t="s">
        <v>418</v>
      </c>
      <c r="C1249" s="11" t="s">
        <v>4897</v>
      </c>
      <c r="D1249" s="11">
        <f t="shared" si="1"/>
        <v>1</v>
      </c>
      <c r="E1249" s="11">
        <f>AVERAGEIF(IMDB_Movies!$A$2:$A$3790,'4.Director Analysis'!C1249,IMDB_Movies!$I$2:$I$3790)</f>
        <v>6.9</v>
      </c>
      <c r="F1249" s="11">
        <f t="shared" si="2"/>
        <v>0.682</v>
      </c>
    </row>
    <row r="1250" ht="14.25" customHeight="1">
      <c r="A1250" s="36" t="s">
        <v>2321</v>
      </c>
      <c r="C1250" s="11" t="s">
        <v>4899</v>
      </c>
      <c r="D1250" s="11">
        <f t="shared" si="1"/>
        <v>1</v>
      </c>
      <c r="E1250" s="11">
        <f>AVERAGEIF(IMDB_Movies!$A$2:$A$3790,'4.Director Analysis'!C1250,IMDB_Movies!$I$2:$I$3790)</f>
        <v>5</v>
      </c>
      <c r="F1250" s="11">
        <f t="shared" si="2"/>
        <v>0.088</v>
      </c>
    </row>
    <row r="1251" ht="14.25" customHeight="1">
      <c r="A1251" s="37" t="s">
        <v>492</v>
      </c>
      <c r="C1251" s="11" t="s">
        <v>4902</v>
      </c>
      <c r="D1251" s="11">
        <f t="shared" si="1"/>
        <v>1</v>
      </c>
      <c r="E1251" s="11">
        <f>AVERAGEIF(IMDB_Movies!$A$2:$A$3790,'4.Director Analysis'!C1251,IMDB_Movies!$I$2:$I$3790)</f>
        <v>6.5</v>
      </c>
      <c r="F1251" s="11">
        <f t="shared" si="2"/>
        <v>0.505</v>
      </c>
    </row>
    <row r="1252" ht="14.25" customHeight="1">
      <c r="A1252" s="36" t="s">
        <v>151</v>
      </c>
      <c r="C1252" s="11" t="s">
        <v>4904</v>
      </c>
      <c r="D1252" s="11">
        <f t="shared" si="1"/>
        <v>1</v>
      </c>
      <c r="E1252" s="11">
        <f>AVERAGEIF(IMDB_Movies!$A$2:$A$3790,'4.Director Analysis'!C1252,IMDB_Movies!$I$2:$I$3790)</f>
        <v>2.1</v>
      </c>
      <c r="F1252" s="11">
        <f t="shared" si="2"/>
        <v>0.001</v>
      </c>
    </row>
    <row r="1253" ht="14.25" customHeight="1">
      <c r="A1253" s="37" t="s">
        <v>55</v>
      </c>
      <c r="C1253" s="11" t="s">
        <v>4909</v>
      </c>
      <c r="D1253" s="11">
        <f t="shared" si="1"/>
        <v>4</v>
      </c>
      <c r="E1253" s="11">
        <f>AVERAGEIF(IMDB_Movies!$A$2:$A$3790,'4.Director Analysis'!C1253,IMDB_Movies!$I$2:$I$3790)</f>
        <v>6.85</v>
      </c>
      <c r="F1253" s="11">
        <f t="shared" si="2"/>
        <v>0.677</v>
      </c>
    </row>
    <row r="1254" ht="14.25" customHeight="1">
      <c r="A1254" s="36" t="s">
        <v>2329</v>
      </c>
      <c r="C1254" s="11" t="s">
        <v>4914</v>
      </c>
      <c r="D1254" s="11">
        <f t="shared" si="1"/>
        <v>1</v>
      </c>
      <c r="E1254" s="11">
        <f>AVERAGEIF(IMDB_Movies!$A$2:$A$3790,'4.Director Analysis'!C1254,IMDB_Movies!$I$2:$I$3790)</f>
        <v>7.9</v>
      </c>
      <c r="F1254" s="11">
        <f t="shared" si="2"/>
        <v>0.97</v>
      </c>
    </row>
    <row r="1255" ht="14.25" customHeight="1">
      <c r="A1255" s="37" t="s">
        <v>1671</v>
      </c>
      <c r="C1255" s="11" t="s">
        <v>4920</v>
      </c>
      <c r="D1255" s="11">
        <f t="shared" si="1"/>
        <v>1</v>
      </c>
      <c r="E1255" s="11">
        <f>AVERAGEIF(IMDB_Movies!$A$2:$A$3790,'4.Director Analysis'!C1255,IMDB_Movies!$I$2:$I$3790)</f>
        <v>7.9</v>
      </c>
      <c r="F1255" s="11">
        <f t="shared" si="2"/>
        <v>0.97</v>
      </c>
    </row>
    <row r="1256" ht="14.25" customHeight="1">
      <c r="A1256" s="36" t="s">
        <v>900</v>
      </c>
      <c r="C1256" s="11" t="s">
        <v>4924</v>
      </c>
      <c r="D1256" s="11">
        <f t="shared" si="1"/>
        <v>1</v>
      </c>
      <c r="E1256" s="11">
        <f>AVERAGEIF(IMDB_Movies!$A$2:$A$3790,'4.Director Analysis'!C1256,IMDB_Movies!$I$2:$I$3790)</f>
        <v>3.5</v>
      </c>
      <c r="F1256" s="11">
        <f t="shared" si="2"/>
        <v>0.017</v>
      </c>
    </row>
    <row r="1257" ht="14.25" customHeight="1">
      <c r="A1257" s="37" t="s">
        <v>518</v>
      </c>
      <c r="C1257" s="11" t="s">
        <v>4926</v>
      </c>
      <c r="D1257" s="11">
        <f t="shared" si="1"/>
        <v>1</v>
      </c>
      <c r="E1257" s="11">
        <f>AVERAGEIF(IMDB_Movies!$A$2:$A$3790,'4.Director Analysis'!C1257,IMDB_Movies!$I$2:$I$3790)</f>
        <v>7.6</v>
      </c>
      <c r="F1257" s="11">
        <f t="shared" si="2"/>
        <v>0.916</v>
      </c>
    </row>
    <row r="1258" ht="14.25" customHeight="1">
      <c r="A1258" s="36" t="s">
        <v>1110</v>
      </c>
      <c r="C1258" s="11" t="s">
        <v>4929</v>
      </c>
      <c r="D1258" s="11">
        <f t="shared" si="1"/>
        <v>1</v>
      </c>
      <c r="E1258" s="11">
        <f>AVERAGEIF(IMDB_Movies!$A$2:$A$3790,'4.Director Analysis'!C1258,IMDB_Movies!$I$2:$I$3790)</f>
        <v>5.6</v>
      </c>
      <c r="F1258" s="11">
        <f t="shared" si="2"/>
        <v>0.198</v>
      </c>
    </row>
    <row r="1259" ht="14.25" customHeight="1">
      <c r="A1259" s="37" t="s">
        <v>1096</v>
      </c>
      <c r="C1259" s="11" t="s">
        <v>4933</v>
      </c>
      <c r="D1259" s="11">
        <f t="shared" si="1"/>
        <v>1</v>
      </c>
      <c r="E1259" s="11">
        <f>AVERAGEIF(IMDB_Movies!$A$2:$A$3790,'4.Director Analysis'!C1259,IMDB_Movies!$I$2:$I$3790)</f>
        <v>5.2</v>
      </c>
      <c r="F1259" s="11">
        <f t="shared" si="2"/>
        <v>0.114</v>
      </c>
    </row>
    <row r="1260" ht="14.25" customHeight="1">
      <c r="A1260" s="36" t="s">
        <v>2337</v>
      </c>
      <c r="C1260" s="11" t="s">
        <v>4935</v>
      </c>
      <c r="D1260" s="11">
        <f t="shared" si="1"/>
        <v>1</v>
      </c>
      <c r="E1260" s="11">
        <f>AVERAGEIF(IMDB_Movies!$A$2:$A$3790,'4.Director Analysis'!C1260,IMDB_Movies!$I$2:$I$3790)</f>
        <v>6.1</v>
      </c>
      <c r="F1260" s="11">
        <f t="shared" si="2"/>
        <v>0.351</v>
      </c>
    </row>
    <row r="1261" ht="14.25" customHeight="1">
      <c r="A1261" s="37" t="s">
        <v>1685</v>
      </c>
      <c r="C1261" s="11" t="s">
        <v>4938</v>
      </c>
      <c r="D1261" s="11">
        <f t="shared" si="1"/>
        <v>1</v>
      </c>
      <c r="E1261" s="11">
        <f>AVERAGEIF(IMDB_Movies!$A$2:$A$3790,'4.Director Analysis'!C1261,IMDB_Movies!$I$2:$I$3790)</f>
        <v>6.8</v>
      </c>
      <c r="F1261" s="11">
        <f t="shared" si="2"/>
        <v>0.639</v>
      </c>
    </row>
    <row r="1262" ht="14.25" customHeight="1">
      <c r="A1262" s="36" t="s">
        <v>2340</v>
      </c>
      <c r="C1262" s="11" t="s">
        <v>4943</v>
      </c>
      <c r="D1262" s="11">
        <f t="shared" si="1"/>
        <v>1</v>
      </c>
      <c r="E1262" s="11">
        <f>AVERAGEIF(IMDB_Movies!$A$2:$A$3790,'4.Director Analysis'!C1262,IMDB_Movies!$I$2:$I$3790)</f>
        <v>5.6</v>
      </c>
      <c r="F1262" s="11">
        <f t="shared" si="2"/>
        <v>0.198</v>
      </c>
    </row>
    <row r="1263" ht="14.25" customHeight="1">
      <c r="A1263" s="37" t="s">
        <v>2342</v>
      </c>
      <c r="C1263" s="11" t="s">
        <v>4945</v>
      </c>
      <c r="D1263" s="11">
        <f t="shared" si="1"/>
        <v>1</v>
      </c>
      <c r="E1263" s="11">
        <f>AVERAGEIF(IMDB_Movies!$A$2:$A$3790,'4.Director Analysis'!C1263,IMDB_Movies!$I$2:$I$3790)</f>
        <v>7.6</v>
      </c>
      <c r="F1263" s="11">
        <f t="shared" si="2"/>
        <v>0.916</v>
      </c>
    </row>
    <row r="1264" ht="14.25" customHeight="1">
      <c r="A1264" s="36" t="s">
        <v>302</v>
      </c>
      <c r="C1264" s="11" t="s">
        <v>4948</v>
      </c>
      <c r="D1264" s="11">
        <f t="shared" si="1"/>
        <v>1</v>
      </c>
      <c r="E1264" s="11">
        <f>AVERAGEIF(IMDB_Movies!$A$2:$A$3790,'4.Director Analysis'!C1264,IMDB_Movies!$I$2:$I$3790)</f>
        <v>6.3</v>
      </c>
      <c r="F1264" s="11">
        <f t="shared" si="2"/>
        <v>0.423</v>
      </c>
    </row>
    <row r="1265" ht="14.25" customHeight="1">
      <c r="A1265" s="37" t="s">
        <v>2346</v>
      </c>
      <c r="C1265" s="11" t="s">
        <v>4950</v>
      </c>
      <c r="D1265" s="11">
        <f t="shared" si="1"/>
        <v>4</v>
      </c>
      <c r="E1265" s="11">
        <f>AVERAGEIF(IMDB_Movies!$A$2:$A$3790,'4.Director Analysis'!C1265,IMDB_Movies!$I$2:$I$3790)</f>
        <v>6.675</v>
      </c>
      <c r="F1265" s="11">
        <f t="shared" si="2"/>
        <v>0.598</v>
      </c>
    </row>
    <row r="1266" ht="14.25" customHeight="1">
      <c r="A1266" s="36" t="s">
        <v>318</v>
      </c>
      <c r="C1266" s="11" t="s">
        <v>4957</v>
      </c>
      <c r="D1266" s="11">
        <f t="shared" si="1"/>
        <v>1</v>
      </c>
      <c r="E1266" s="11">
        <f>AVERAGEIF(IMDB_Movies!$A$2:$A$3790,'4.Director Analysis'!C1266,IMDB_Movies!$I$2:$I$3790)</f>
        <v>5.3</v>
      </c>
      <c r="F1266" s="11">
        <f t="shared" si="2"/>
        <v>0.131</v>
      </c>
    </row>
    <row r="1267" ht="14.25" customHeight="1">
      <c r="A1267" s="37" t="s">
        <v>2349</v>
      </c>
      <c r="C1267" s="11" t="s">
        <v>4959</v>
      </c>
      <c r="D1267" s="11">
        <f t="shared" si="1"/>
        <v>1</v>
      </c>
      <c r="E1267" s="11">
        <f>AVERAGEIF(IMDB_Movies!$A$2:$A$3790,'4.Director Analysis'!C1267,IMDB_Movies!$I$2:$I$3790)</f>
        <v>7.3</v>
      </c>
      <c r="F1267" s="11">
        <f t="shared" si="2"/>
        <v>0.85</v>
      </c>
    </row>
    <row r="1268" ht="14.25" customHeight="1">
      <c r="A1268" s="36" t="s">
        <v>1762</v>
      </c>
      <c r="C1268" s="11" t="s">
        <v>4963</v>
      </c>
      <c r="D1268" s="11">
        <f t="shared" si="1"/>
        <v>1</v>
      </c>
      <c r="E1268" s="11">
        <f>AVERAGEIF(IMDB_Movies!$A$2:$A$3790,'4.Director Analysis'!C1268,IMDB_Movies!$I$2:$I$3790)</f>
        <v>7.1</v>
      </c>
      <c r="F1268" s="11">
        <f t="shared" si="2"/>
        <v>0.772</v>
      </c>
    </row>
    <row r="1269" ht="14.25" customHeight="1">
      <c r="A1269" s="37" t="s">
        <v>2352</v>
      </c>
      <c r="C1269" s="11" t="s">
        <v>4968</v>
      </c>
      <c r="D1269" s="11">
        <f t="shared" si="1"/>
        <v>1</v>
      </c>
      <c r="E1269" s="11">
        <f>AVERAGEIF(IMDB_Movies!$A$2:$A$3790,'4.Director Analysis'!C1269,IMDB_Movies!$I$2:$I$3790)</f>
        <v>7.2</v>
      </c>
      <c r="F1269" s="11">
        <f t="shared" si="2"/>
        <v>0.812</v>
      </c>
    </row>
    <row r="1270" ht="14.25" customHeight="1">
      <c r="A1270" s="36" t="s">
        <v>1464</v>
      </c>
      <c r="C1270" s="11" t="s">
        <v>4972</v>
      </c>
      <c r="D1270" s="11">
        <f t="shared" si="1"/>
        <v>2</v>
      </c>
      <c r="E1270" s="11">
        <f>AVERAGEIF(IMDB_Movies!$A$2:$A$3790,'4.Director Analysis'!C1270,IMDB_Movies!$I$2:$I$3790)</f>
        <v>7.55</v>
      </c>
      <c r="F1270" s="11">
        <f t="shared" si="2"/>
        <v>0.912</v>
      </c>
    </row>
    <row r="1271" ht="14.25" customHeight="1">
      <c r="A1271" s="37" t="s">
        <v>1336</v>
      </c>
      <c r="C1271" s="11" t="s">
        <v>4974</v>
      </c>
      <c r="D1271" s="11">
        <f t="shared" si="1"/>
        <v>1</v>
      </c>
      <c r="E1271" s="11">
        <f>AVERAGEIF(IMDB_Movies!$A$2:$A$3790,'4.Director Analysis'!C1271,IMDB_Movies!$I$2:$I$3790)</f>
        <v>7.7</v>
      </c>
      <c r="F1271" s="11">
        <f t="shared" si="2"/>
        <v>0.941</v>
      </c>
    </row>
    <row r="1272" ht="14.25" customHeight="1">
      <c r="A1272" s="36" t="s">
        <v>318</v>
      </c>
      <c r="C1272" s="11" t="s">
        <v>4976</v>
      </c>
      <c r="D1272" s="11">
        <f t="shared" si="1"/>
        <v>2</v>
      </c>
      <c r="E1272" s="11">
        <f>AVERAGEIF(IMDB_Movies!$A$2:$A$3790,'4.Director Analysis'!C1272,IMDB_Movies!$I$2:$I$3790)</f>
        <v>7.65</v>
      </c>
      <c r="F1272" s="11">
        <f t="shared" si="2"/>
        <v>0.933</v>
      </c>
    </row>
    <row r="1273" ht="14.25" customHeight="1">
      <c r="A1273" s="37" t="s">
        <v>1544</v>
      </c>
      <c r="C1273" s="11" t="s">
        <v>4978</v>
      </c>
      <c r="D1273" s="11">
        <f t="shared" si="1"/>
        <v>1</v>
      </c>
      <c r="E1273" s="11">
        <f>AVERAGEIF(IMDB_Movies!$A$2:$A$3790,'4.Director Analysis'!C1273,IMDB_Movies!$I$2:$I$3790)</f>
        <v>6.5</v>
      </c>
      <c r="F1273" s="11">
        <f t="shared" si="2"/>
        <v>0.505</v>
      </c>
    </row>
    <row r="1274" ht="14.25" customHeight="1">
      <c r="A1274" s="36" t="s">
        <v>2358</v>
      </c>
      <c r="C1274" s="11" t="s">
        <v>4980</v>
      </c>
      <c r="D1274" s="11">
        <f t="shared" si="1"/>
        <v>2</v>
      </c>
      <c r="E1274" s="11">
        <f>AVERAGEIF(IMDB_Movies!$A$2:$A$3790,'4.Director Analysis'!C1274,IMDB_Movies!$I$2:$I$3790)</f>
        <v>6.4</v>
      </c>
      <c r="F1274" s="11">
        <f t="shared" si="2"/>
        <v>0.465</v>
      </c>
    </row>
    <row r="1275" ht="14.25" customHeight="1">
      <c r="A1275" s="37" t="s">
        <v>112</v>
      </c>
      <c r="C1275" s="11" t="s">
        <v>4982</v>
      </c>
      <c r="D1275" s="11">
        <f t="shared" si="1"/>
        <v>1</v>
      </c>
      <c r="E1275" s="11">
        <f>AVERAGEIF(IMDB_Movies!$A$2:$A$3790,'4.Director Analysis'!C1275,IMDB_Movies!$I$2:$I$3790)</f>
        <v>5.6</v>
      </c>
      <c r="F1275" s="11">
        <f t="shared" si="2"/>
        <v>0.198</v>
      </c>
    </row>
    <row r="1276" ht="14.25" customHeight="1">
      <c r="A1276" s="36" t="s">
        <v>1837</v>
      </c>
      <c r="C1276" s="11" t="s">
        <v>4985</v>
      </c>
      <c r="D1276" s="11">
        <f t="shared" si="1"/>
        <v>1</v>
      </c>
      <c r="E1276" s="11">
        <f>AVERAGEIF(IMDB_Movies!$A$2:$A$3790,'4.Director Analysis'!C1276,IMDB_Movies!$I$2:$I$3790)</f>
        <v>6.8</v>
      </c>
      <c r="F1276" s="11">
        <f t="shared" si="2"/>
        <v>0.639</v>
      </c>
    </row>
    <row r="1277" ht="14.25" customHeight="1">
      <c r="A1277" s="37" t="s">
        <v>537</v>
      </c>
      <c r="C1277" s="11" t="s">
        <v>4987</v>
      </c>
      <c r="D1277" s="11">
        <f t="shared" si="1"/>
        <v>1</v>
      </c>
      <c r="E1277" s="11">
        <f>AVERAGEIF(IMDB_Movies!$A$2:$A$3790,'4.Director Analysis'!C1277,IMDB_Movies!$I$2:$I$3790)</f>
        <v>5.5</v>
      </c>
      <c r="F1277" s="11">
        <f t="shared" si="2"/>
        <v>0.178</v>
      </c>
    </row>
    <row r="1278" ht="14.25" customHeight="1">
      <c r="A1278" s="36" t="s">
        <v>2365</v>
      </c>
      <c r="C1278" s="11" t="s">
        <v>4990</v>
      </c>
      <c r="D1278" s="11">
        <f t="shared" si="1"/>
        <v>1</v>
      </c>
      <c r="E1278" s="11">
        <f>AVERAGEIF(IMDB_Movies!$A$2:$A$3790,'4.Director Analysis'!C1278,IMDB_Movies!$I$2:$I$3790)</f>
        <v>6</v>
      </c>
      <c r="F1278" s="11">
        <f t="shared" si="2"/>
        <v>0.312</v>
      </c>
    </row>
    <row r="1279" ht="14.25" customHeight="1">
      <c r="A1279" s="37" t="s">
        <v>2367</v>
      </c>
      <c r="C1279" s="11" t="s">
        <v>4992</v>
      </c>
      <c r="D1279" s="11">
        <f t="shared" si="1"/>
        <v>1</v>
      </c>
      <c r="E1279" s="11">
        <f>AVERAGEIF(IMDB_Movies!$A$2:$A$3790,'4.Director Analysis'!C1279,IMDB_Movies!$I$2:$I$3790)</f>
        <v>6.4</v>
      </c>
      <c r="F1279" s="11">
        <f t="shared" si="2"/>
        <v>0.465</v>
      </c>
    </row>
    <row r="1280" ht="14.25" customHeight="1">
      <c r="A1280" s="36" t="s">
        <v>1101</v>
      </c>
      <c r="C1280" s="11" t="s">
        <v>4994</v>
      </c>
      <c r="D1280" s="11">
        <f t="shared" si="1"/>
        <v>3</v>
      </c>
      <c r="E1280" s="11">
        <f>AVERAGEIF(IMDB_Movies!$A$2:$A$3790,'4.Director Analysis'!C1280,IMDB_Movies!$I$2:$I$3790)</f>
        <v>7.666666667</v>
      </c>
      <c r="F1280" s="11">
        <f t="shared" si="2"/>
        <v>0.938</v>
      </c>
    </row>
    <row r="1281" ht="14.25" customHeight="1">
      <c r="A1281" s="37" t="s">
        <v>2372</v>
      </c>
      <c r="C1281" s="11" t="s">
        <v>4996</v>
      </c>
      <c r="D1281" s="11">
        <f t="shared" si="1"/>
        <v>1</v>
      </c>
      <c r="E1281" s="11">
        <f>AVERAGEIF(IMDB_Movies!$A$2:$A$3790,'4.Director Analysis'!C1281,IMDB_Movies!$I$2:$I$3790)</f>
        <v>5.3</v>
      </c>
      <c r="F1281" s="11">
        <f t="shared" si="2"/>
        <v>0.131</v>
      </c>
    </row>
    <row r="1282" ht="14.25" customHeight="1">
      <c r="A1282" s="36" t="s">
        <v>1773</v>
      </c>
      <c r="C1282" s="11" t="s">
        <v>5000</v>
      </c>
      <c r="D1282" s="11">
        <f t="shared" si="1"/>
        <v>1</v>
      </c>
      <c r="E1282" s="11">
        <f>AVERAGEIF(IMDB_Movies!$A$2:$A$3790,'4.Director Analysis'!C1282,IMDB_Movies!$I$2:$I$3790)</f>
        <v>6.9</v>
      </c>
      <c r="F1282" s="11">
        <f t="shared" si="2"/>
        <v>0.682</v>
      </c>
    </row>
    <row r="1283" ht="14.25" customHeight="1">
      <c r="A1283" s="37" t="s">
        <v>2375</v>
      </c>
      <c r="C1283" s="11" t="s">
        <v>5002</v>
      </c>
      <c r="D1283" s="11">
        <f t="shared" si="1"/>
        <v>1</v>
      </c>
      <c r="E1283" s="11">
        <f>AVERAGEIF(IMDB_Movies!$A$2:$A$3790,'4.Director Analysis'!C1283,IMDB_Movies!$I$2:$I$3790)</f>
        <v>6.5</v>
      </c>
      <c r="F1283" s="11">
        <f t="shared" si="2"/>
        <v>0.505</v>
      </c>
    </row>
    <row r="1284" ht="14.25" customHeight="1">
      <c r="A1284" s="36" t="s">
        <v>2377</v>
      </c>
      <c r="C1284" s="11" t="s">
        <v>5006</v>
      </c>
      <c r="D1284" s="11">
        <f t="shared" si="1"/>
        <v>1</v>
      </c>
      <c r="E1284" s="11">
        <f>AVERAGEIF(IMDB_Movies!$A$2:$A$3790,'4.Director Analysis'!C1284,IMDB_Movies!$I$2:$I$3790)</f>
        <v>6.7</v>
      </c>
      <c r="F1284" s="11">
        <f t="shared" si="2"/>
        <v>0.601</v>
      </c>
    </row>
    <row r="1285" ht="14.25" customHeight="1">
      <c r="A1285" s="37" t="s">
        <v>2033</v>
      </c>
      <c r="C1285" s="11" t="s">
        <v>5009</v>
      </c>
      <c r="D1285" s="11">
        <f t="shared" si="1"/>
        <v>3</v>
      </c>
      <c r="E1285" s="11">
        <f>AVERAGEIF(IMDB_Movies!$A$2:$A$3790,'4.Director Analysis'!C1285,IMDB_Movies!$I$2:$I$3790)</f>
        <v>5.566666667</v>
      </c>
      <c r="F1285" s="11">
        <f t="shared" si="2"/>
        <v>0.197</v>
      </c>
    </row>
    <row r="1286" ht="14.25" customHeight="1">
      <c r="A1286" s="36" t="s">
        <v>2380</v>
      </c>
      <c r="C1286" s="11" t="s">
        <v>5012</v>
      </c>
      <c r="D1286" s="11">
        <f t="shared" si="1"/>
        <v>1</v>
      </c>
      <c r="E1286" s="11">
        <f>AVERAGEIF(IMDB_Movies!$A$2:$A$3790,'4.Director Analysis'!C1286,IMDB_Movies!$I$2:$I$3790)</f>
        <v>6</v>
      </c>
      <c r="F1286" s="11">
        <f t="shared" si="2"/>
        <v>0.312</v>
      </c>
    </row>
    <row r="1287" ht="14.25" customHeight="1">
      <c r="A1287" s="37" t="s">
        <v>2382</v>
      </c>
      <c r="C1287" s="11" t="s">
        <v>5015</v>
      </c>
      <c r="D1287" s="11">
        <f t="shared" si="1"/>
        <v>1</v>
      </c>
      <c r="E1287" s="11">
        <f>AVERAGEIF(IMDB_Movies!$A$2:$A$3790,'4.Director Analysis'!C1287,IMDB_Movies!$I$2:$I$3790)</f>
        <v>6</v>
      </c>
      <c r="F1287" s="11">
        <f t="shared" si="2"/>
        <v>0.312</v>
      </c>
    </row>
    <row r="1288" ht="14.25" customHeight="1">
      <c r="A1288" s="36" t="s">
        <v>2384</v>
      </c>
      <c r="C1288" s="11" t="s">
        <v>5017</v>
      </c>
      <c r="D1288" s="11">
        <f t="shared" si="1"/>
        <v>1</v>
      </c>
      <c r="E1288" s="11">
        <f>AVERAGEIF(IMDB_Movies!$A$2:$A$3790,'4.Director Analysis'!C1288,IMDB_Movies!$I$2:$I$3790)</f>
        <v>3.1</v>
      </c>
      <c r="F1288" s="11">
        <f t="shared" si="2"/>
        <v>0.009</v>
      </c>
    </row>
    <row r="1289" ht="14.25" customHeight="1">
      <c r="A1289" s="37" t="s">
        <v>352</v>
      </c>
      <c r="C1289" s="11" t="s">
        <v>5019</v>
      </c>
      <c r="D1289" s="11">
        <f t="shared" si="1"/>
        <v>1</v>
      </c>
      <c r="E1289" s="11">
        <f>AVERAGEIF(IMDB_Movies!$A$2:$A$3790,'4.Director Analysis'!C1289,IMDB_Movies!$I$2:$I$3790)</f>
        <v>6.9</v>
      </c>
      <c r="F1289" s="11">
        <f t="shared" si="2"/>
        <v>0.682</v>
      </c>
    </row>
    <row r="1290" ht="14.25" customHeight="1">
      <c r="A1290" s="36" t="s">
        <v>2372</v>
      </c>
      <c r="C1290" s="11" t="s">
        <v>5022</v>
      </c>
      <c r="D1290" s="11">
        <f t="shared" si="1"/>
        <v>1</v>
      </c>
      <c r="E1290" s="11">
        <f>AVERAGEIF(IMDB_Movies!$A$2:$A$3790,'4.Director Analysis'!C1290,IMDB_Movies!$I$2:$I$3790)</f>
        <v>6.9</v>
      </c>
      <c r="F1290" s="11">
        <f t="shared" si="2"/>
        <v>0.682</v>
      </c>
    </row>
    <row r="1291" ht="14.25" customHeight="1">
      <c r="A1291" s="37" t="s">
        <v>2389</v>
      </c>
      <c r="C1291" s="11" t="s">
        <v>5026</v>
      </c>
      <c r="D1291" s="11">
        <f t="shared" si="1"/>
        <v>2</v>
      </c>
      <c r="E1291" s="11">
        <f>AVERAGEIF(IMDB_Movies!$A$2:$A$3790,'4.Director Analysis'!C1291,IMDB_Movies!$I$2:$I$3790)</f>
        <v>6.95</v>
      </c>
      <c r="F1291" s="11">
        <f t="shared" si="2"/>
        <v>0.716</v>
      </c>
    </row>
    <row r="1292" ht="14.25" customHeight="1">
      <c r="A1292" s="36" t="s">
        <v>2391</v>
      </c>
      <c r="C1292" s="11" t="s">
        <v>5028</v>
      </c>
      <c r="D1292" s="11">
        <f t="shared" si="1"/>
        <v>1</v>
      </c>
      <c r="E1292" s="11">
        <f>AVERAGEIF(IMDB_Movies!$A$2:$A$3790,'4.Director Analysis'!C1292,IMDB_Movies!$I$2:$I$3790)</f>
        <v>5.4</v>
      </c>
      <c r="F1292" s="11">
        <f t="shared" si="2"/>
        <v>0.156</v>
      </c>
    </row>
    <row r="1293" ht="14.25" customHeight="1">
      <c r="A1293" s="37" t="s">
        <v>2393</v>
      </c>
      <c r="C1293" s="11" t="s">
        <v>5030</v>
      </c>
      <c r="D1293" s="11">
        <f t="shared" si="1"/>
        <v>1</v>
      </c>
      <c r="E1293" s="11">
        <f>AVERAGEIF(IMDB_Movies!$A$2:$A$3790,'4.Director Analysis'!C1293,IMDB_Movies!$I$2:$I$3790)</f>
        <v>8</v>
      </c>
      <c r="F1293" s="11">
        <f t="shared" si="2"/>
        <v>0.978</v>
      </c>
    </row>
    <row r="1294" ht="14.25" customHeight="1">
      <c r="A1294" s="36" t="s">
        <v>2083</v>
      </c>
      <c r="C1294" s="11" t="s">
        <v>5034</v>
      </c>
      <c r="D1294" s="11">
        <f t="shared" si="1"/>
        <v>1</v>
      </c>
      <c r="E1294" s="11">
        <f>AVERAGEIF(IMDB_Movies!$A$2:$A$3790,'4.Director Analysis'!C1294,IMDB_Movies!$I$2:$I$3790)</f>
        <v>7.2</v>
      </c>
      <c r="F1294" s="11">
        <f t="shared" si="2"/>
        <v>0.812</v>
      </c>
    </row>
    <row r="1295" ht="14.25" customHeight="1">
      <c r="A1295" s="37" t="s">
        <v>2163</v>
      </c>
      <c r="C1295" s="11" t="s">
        <v>5036</v>
      </c>
      <c r="D1295" s="11">
        <f t="shared" si="1"/>
        <v>1</v>
      </c>
      <c r="E1295" s="11">
        <f>AVERAGEIF(IMDB_Movies!$A$2:$A$3790,'4.Director Analysis'!C1295,IMDB_Movies!$I$2:$I$3790)</f>
        <v>3.5</v>
      </c>
      <c r="F1295" s="11">
        <f t="shared" si="2"/>
        <v>0.017</v>
      </c>
    </row>
    <row r="1296" ht="14.25" customHeight="1">
      <c r="A1296" s="36" t="s">
        <v>957</v>
      </c>
      <c r="C1296" s="11" t="s">
        <v>5039</v>
      </c>
      <c r="D1296" s="11">
        <f t="shared" si="1"/>
        <v>4</v>
      </c>
      <c r="E1296" s="11">
        <f>AVERAGEIF(IMDB_Movies!$A$2:$A$3790,'4.Director Analysis'!C1296,IMDB_Movies!$I$2:$I$3790)</f>
        <v>7.025</v>
      </c>
      <c r="F1296" s="11">
        <f t="shared" si="2"/>
        <v>0.763</v>
      </c>
    </row>
    <row r="1297" ht="14.25" customHeight="1">
      <c r="A1297" s="37" t="s">
        <v>1738</v>
      </c>
      <c r="C1297" s="11" t="s">
        <v>5053</v>
      </c>
      <c r="D1297" s="11">
        <f t="shared" si="1"/>
        <v>1</v>
      </c>
      <c r="E1297" s="11">
        <f>AVERAGEIF(IMDB_Movies!$A$2:$A$3790,'4.Director Analysis'!C1297,IMDB_Movies!$I$2:$I$3790)</f>
        <v>6.8</v>
      </c>
      <c r="F1297" s="11">
        <f t="shared" si="2"/>
        <v>0.639</v>
      </c>
    </row>
    <row r="1298" ht="14.25" customHeight="1">
      <c r="A1298" s="36" t="s">
        <v>287</v>
      </c>
      <c r="C1298" s="11" t="s">
        <v>5058</v>
      </c>
      <c r="D1298" s="11">
        <f t="shared" si="1"/>
        <v>1</v>
      </c>
      <c r="E1298" s="11">
        <f>AVERAGEIF(IMDB_Movies!$A$2:$A$3790,'4.Director Analysis'!C1298,IMDB_Movies!$I$2:$I$3790)</f>
        <v>4</v>
      </c>
      <c r="F1298" s="11">
        <f t="shared" si="2"/>
        <v>0.032</v>
      </c>
    </row>
    <row r="1299" ht="14.25" customHeight="1">
      <c r="A1299" s="37" t="s">
        <v>2401</v>
      </c>
      <c r="C1299" s="11" t="s">
        <v>5067</v>
      </c>
      <c r="D1299" s="11">
        <f t="shared" si="1"/>
        <v>1</v>
      </c>
      <c r="E1299" s="11">
        <f>AVERAGEIF(IMDB_Movies!$A$2:$A$3790,'4.Director Analysis'!C1299,IMDB_Movies!$I$2:$I$3790)</f>
        <v>7.1</v>
      </c>
      <c r="F1299" s="11">
        <f t="shared" si="2"/>
        <v>0.772</v>
      </c>
    </row>
    <row r="1300" ht="14.25" customHeight="1">
      <c r="A1300" s="36" t="s">
        <v>2403</v>
      </c>
      <c r="C1300" s="11" t="s">
        <v>5071</v>
      </c>
      <c r="D1300" s="11">
        <f t="shared" si="1"/>
        <v>1</v>
      </c>
      <c r="E1300" s="11">
        <f>AVERAGEIF(IMDB_Movies!$A$2:$A$3790,'4.Director Analysis'!C1300,IMDB_Movies!$I$2:$I$3790)</f>
        <v>7.6</v>
      </c>
      <c r="F1300" s="11">
        <f t="shared" si="2"/>
        <v>0.916</v>
      </c>
    </row>
    <row r="1301" ht="14.25" customHeight="1">
      <c r="A1301" s="37" t="s">
        <v>2393</v>
      </c>
      <c r="C1301" s="11" t="s">
        <v>5075</v>
      </c>
      <c r="D1301" s="11">
        <f t="shared" si="1"/>
        <v>2</v>
      </c>
      <c r="E1301" s="11">
        <f>AVERAGEIF(IMDB_Movies!$A$2:$A$3790,'4.Director Analysis'!C1301,IMDB_Movies!$I$2:$I$3790)</f>
        <v>6.45</v>
      </c>
      <c r="F1301" s="11">
        <f t="shared" si="2"/>
        <v>0.496</v>
      </c>
    </row>
    <row r="1302" ht="14.25" customHeight="1">
      <c r="A1302" s="36" t="s">
        <v>1623</v>
      </c>
      <c r="C1302" s="11" t="s">
        <v>5080</v>
      </c>
      <c r="D1302" s="11">
        <f t="shared" si="1"/>
        <v>1</v>
      </c>
      <c r="E1302" s="11">
        <f>AVERAGEIF(IMDB_Movies!$A$2:$A$3790,'4.Director Analysis'!C1302,IMDB_Movies!$I$2:$I$3790)</f>
        <v>6.2</v>
      </c>
      <c r="F1302" s="11">
        <f t="shared" si="2"/>
        <v>0.391</v>
      </c>
    </row>
    <row r="1303" ht="14.25" customHeight="1">
      <c r="A1303" s="37" t="s">
        <v>1090</v>
      </c>
      <c r="C1303" s="11" t="s">
        <v>5083</v>
      </c>
      <c r="D1303" s="11">
        <f t="shared" si="1"/>
        <v>1</v>
      </c>
      <c r="E1303" s="11">
        <f>AVERAGEIF(IMDB_Movies!$A$2:$A$3790,'4.Director Analysis'!C1303,IMDB_Movies!$I$2:$I$3790)</f>
        <v>6.5</v>
      </c>
      <c r="F1303" s="11">
        <f t="shared" si="2"/>
        <v>0.505</v>
      </c>
    </row>
    <row r="1304" ht="14.25" customHeight="1">
      <c r="A1304" s="36" t="s">
        <v>1181</v>
      </c>
      <c r="C1304" s="11" t="s">
        <v>5088</v>
      </c>
      <c r="D1304" s="11">
        <f t="shared" si="1"/>
        <v>1</v>
      </c>
      <c r="E1304" s="11">
        <f>AVERAGEIF(IMDB_Movies!$A$2:$A$3790,'4.Director Analysis'!C1304,IMDB_Movies!$I$2:$I$3790)</f>
        <v>6.3</v>
      </c>
      <c r="F1304" s="11">
        <f t="shared" si="2"/>
        <v>0.423</v>
      </c>
    </row>
    <row r="1305" ht="14.25" customHeight="1">
      <c r="A1305" s="37" t="s">
        <v>1360</v>
      </c>
      <c r="C1305" s="11" t="s">
        <v>5090</v>
      </c>
      <c r="D1305" s="11">
        <f t="shared" si="1"/>
        <v>3</v>
      </c>
      <c r="E1305" s="11">
        <f>AVERAGEIF(IMDB_Movies!$A$2:$A$3790,'4.Director Analysis'!C1305,IMDB_Movies!$I$2:$I$3790)</f>
        <v>5.766666667</v>
      </c>
      <c r="F1305" s="11">
        <f t="shared" si="2"/>
        <v>0.25</v>
      </c>
    </row>
    <row r="1306" ht="14.25" customHeight="1">
      <c r="A1306" s="36" t="s">
        <v>2411</v>
      </c>
      <c r="C1306" s="11" t="s">
        <v>5093</v>
      </c>
      <c r="D1306" s="11">
        <f t="shared" si="1"/>
        <v>1</v>
      </c>
      <c r="E1306" s="11">
        <f>AVERAGEIF(IMDB_Movies!$A$2:$A$3790,'4.Director Analysis'!C1306,IMDB_Movies!$I$2:$I$3790)</f>
        <v>7.5</v>
      </c>
      <c r="F1306" s="11">
        <f t="shared" si="2"/>
        <v>0.893</v>
      </c>
    </row>
    <row r="1307" ht="14.25" customHeight="1">
      <c r="A1307" s="37" t="s">
        <v>1243</v>
      </c>
      <c r="C1307" s="11" t="s">
        <v>5095</v>
      </c>
      <c r="D1307" s="11">
        <f t="shared" si="1"/>
        <v>1</v>
      </c>
      <c r="E1307" s="11">
        <f>AVERAGEIF(IMDB_Movies!$A$2:$A$3790,'4.Director Analysis'!C1307,IMDB_Movies!$I$2:$I$3790)</f>
        <v>6.5</v>
      </c>
      <c r="F1307" s="11">
        <f t="shared" si="2"/>
        <v>0.505</v>
      </c>
    </row>
    <row r="1308" ht="14.25" customHeight="1">
      <c r="A1308" s="36" t="s">
        <v>1832</v>
      </c>
      <c r="C1308" s="11" t="s">
        <v>5098</v>
      </c>
      <c r="D1308" s="11">
        <f t="shared" si="1"/>
        <v>1</v>
      </c>
      <c r="E1308" s="11">
        <f>AVERAGEIF(IMDB_Movies!$A$2:$A$3790,'4.Director Analysis'!C1308,IMDB_Movies!$I$2:$I$3790)</f>
        <v>6.3</v>
      </c>
      <c r="F1308" s="11">
        <f t="shared" si="2"/>
        <v>0.423</v>
      </c>
    </row>
    <row r="1309" ht="14.25" customHeight="1">
      <c r="A1309" s="37" t="s">
        <v>1820</v>
      </c>
      <c r="C1309" s="11" t="s">
        <v>5102</v>
      </c>
      <c r="D1309" s="11">
        <f t="shared" si="1"/>
        <v>1</v>
      </c>
      <c r="E1309" s="11">
        <f>AVERAGEIF(IMDB_Movies!$A$2:$A$3790,'4.Director Analysis'!C1309,IMDB_Movies!$I$2:$I$3790)</f>
        <v>2.3</v>
      </c>
      <c r="F1309" s="11">
        <f t="shared" si="2"/>
        <v>0.001</v>
      </c>
    </row>
    <row r="1310" ht="14.25" customHeight="1">
      <c r="A1310" s="36" t="s">
        <v>558</v>
      </c>
      <c r="C1310" s="11" t="s">
        <v>5104</v>
      </c>
      <c r="D1310" s="11">
        <f t="shared" si="1"/>
        <v>1</v>
      </c>
      <c r="E1310" s="11">
        <f>AVERAGEIF(IMDB_Movies!$A$2:$A$3790,'4.Director Analysis'!C1310,IMDB_Movies!$I$2:$I$3790)</f>
        <v>7.1</v>
      </c>
      <c r="F1310" s="11">
        <f t="shared" si="2"/>
        <v>0.772</v>
      </c>
    </row>
    <row r="1311" ht="14.25" customHeight="1">
      <c r="A1311" s="37" t="s">
        <v>2418</v>
      </c>
      <c r="C1311" s="11" t="s">
        <v>5107</v>
      </c>
      <c r="D1311" s="11">
        <f t="shared" si="1"/>
        <v>1</v>
      </c>
      <c r="E1311" s="11">
        <f>AVERAGEIF(IMDB_Movies!$A$2:$A$3790,'4.Director Analysis'!C1311,IMDB_Movies!$I$2:$I$3790)</f>
        <v>6.7</v>
      </c>
      <c r="F1311" s="11">
        <f t="shared" si="2"/>
        <v>0.601</v>
      </c>
    </row>
    <row r="1312" ht="14.25" customHeight="1">
      <c r="A1312" s="36" t="s">
        <v>923</v>
      </c>
      <c r="C1312" s="11" t="s">
        <v>5110</v>
      </c>
      <c r="D1312" s="11">
        <f t="shared" si="1"/>
        <v>1</v>
      </c>
      <c r="E1312" s="11">
        <f>AVERAGEIF(IMDB_Movies!$A$2:$A$3790,'4.Director Analysis'!C1312,IMDB_Movies!$I$2:$I$3790)</f>
        <v>5.9</v>
      </c>
      <c r="F1312" s="11">
        <f t="shared" si="2"/>
        <v>0.272</v>
      </c>
    </row>
    <row r="1313" ht="14.25" customHeight="1">
      <c r="A1313" s="37" t="s">
        <v>2421</v>
      </c>
      <c r="C1313" s="11" t="s">
        <v>5112</v>
      </c>
      <c r="D1313" s="11">
        <f t="shared" si="1"/>
        <v>1</v>
      </c>
      <c r="E1313" s="11">
        <f>AVERAGEIF(IMDB_Movies!$A$2:$A$3790,'4.Director Analysis'!C1313,IMDB_Movies!$I$2:$I$3790)</f>
        <v>6</v>
      </c>
      <c r="F1313" s="11">
        <f t="shared" si="2"/>
        <v>0.312</v>
      </c>
    </row>
    <row r="1314" ht="14.25" customHeight="1">
      <c r="A1314" s="36" t="s">
        <v>736</v>
      </c>
      <c r="C1314" s="11" t="s">
        <v>5114</v>
      </c>
      <c r="D1314" s="11">
        <f t="shared" si="1"/>
        <v>1</v>
      </c>
      <c r="E1314" s="11">
        <f>AVERAGEIF(IMDB_Movies!$A$2:$A$3790,'4.Director Analysis'!C1314,IMDB_Movies!$I$2:$I$3790)</f>
        <v>6.9</v>
      </c>
      <c r="F1314" s="11">
        <f t="shared" si="2"/>
        <v>0.682</v>
      </c>
    </row>
    <row r="1315" ht="14.25" customHeight="1">
      <c r="A1315" s="37" t="s">
        <v>151</v>
      </c>
      <c r="C1315" s="11" t="s">
        <v>5118</v>
      </c>
      <c r="D1315" s="11">
        <f t="shared" si="1"/>
        <v>1</v>
      </c>
      <c r="E1315" s="11">
        <f>AVERAGEIF(IMDB_Movies!$A$2:$A$3790,'4.Director Analysis'!C1315,IMDB_Movies!$I$2:$I$3790)</f>
        <v>7.3</v>
      </c>
      <c r="F1315" s="11">
        <f t="shared" si="2"/>
        <v>0.85</v>
      </c>
    </row>
    <row r="1316" ht="14.25" customHeight="1">
      <c r="A1316" s="36" t="s">
        <v>1863</v>
      </c>
      <c r="C1316" s="11" t="s">
        <v>5120</v>
      </c>
      <c r="D1316" s="11">
        <f t="shared" si="1"/>
        <v>1</v>
      </c>
      <c r="E1316" s="11">
        <f>AVERAGEIF(IMDB_Movies!$A$2:$A$3790,'4.Director Analysis'!C1316,IMDB_Movies!$I$2:$I$3790)</f>
        <v>7</v>
      </c>
      <c r="F1316" s="11">
        <f t="shared" si="2"/>
        <v>0.724</v>
      </c>
    </row>
    <row r="1317" ht="14.25" customHeight="1">
      <c r="A1317" s="37" t="s">
        <v>423</v>
      </c>
      <c r="C1317" s="11" t="s">
        <v>5122</v>
      </c>
      <c r="D1317" s="11">
        <f t="shared" si="1"/>
        <v>1</v>
      </c>
      <c r="E1317" s="11">
        <f>AVERAGEIF(IMDB_Movies!$A$2:$A$3790,'4.Director Analysis'!C1317,IMDB_Movies!$I$2:$I$3790)</f>
        <v>6.4</v>
      </c>
      <c r="F1317" s="11">
        <f t="shared" si="2"/>
        <v>0.465</v>
      </c>
    </row>
    <row r="1318" ht="14.25" customHeight="1">
      <c r="A1318" s="36" t="s">
        <v>766</v>
      </c>
      <c r="C1318" s="11" t="s">
        <v>5124</v>
      </c>
      <c r="D1318" s="11">
        <f t="shared" si="1"/>
        <v>1</v>
      </c>
      <c r="E1318" s="11">
        <f>AVERAGEIF(IMDB_Movies!$A$2:$A$3790,'4.Director Analysis'!C1318,IMDB_Movies!$I$2:$I$3790)</f>
        <v>5.6</v>
      </c>
      <c r="F1318" s="11">
        <f t="shared" si="2"/>
        <v>0.198</v>
      </c>
    </row>
    <row r="1319" ht="14.25" customHeight="1">
      <c r="A1319" s="37" t="s">
        <v>1685</v>
      </c>
      <c r="C1319" s="11" t="s">
        <v>5131</v>
      </c>
      <c r="D1319" s="11">
        <f t="shared" si="1"/>
        <v>1</v>
      </c>
      <c r="E1319" s="11">
        <f>AVERAGEIF(IMDB_Movies!$A$2:$A$3790,'4.Director Analysis'!C1319,IMDB_Movies!$I$2:$I$3790)</f>
        <v>6.3</v>
      </c>
      <c r="F1319" s="11">
        <f t="shared" si="2"/>
        <v>0.423</v>
      </c>
    </row>
    <row r="1320" ht="14.25" customHeight="1">
      <c r="A1320" s="36" t="s">
        <v>940</v>
      </c>
      <c r="C1320" s="11" t="s">
        <v>5135</v>
      </c>
      <c r="D1320" s="11">
        <f t="shared" si="1"/>
        <v>1</v>
      </c>
      <c r="E1320" s="11">
        <f>AVERAGEIF(IMDB_Movies!$A$2:$A$3790,'4.Director Analysis'!C1320,IMDB_Movies!$I$2:$I$3790)</f>
        <v>6.8</v>
      </c>
      <c r="F1320" s="11">
        <f t="shared" si="2"/>
        <v>0.639</v>
      </c>
    </row>
    <row r="1321" ht="14.25" customHeight="1">
      <c r="A1321" s="37" t="s">
        <v>2382</v>
      </c>
      <c r="C1321" s="11" t="s">
        <v>5143</v>
      </c>
      <c r="D1321" s="11">
        <f t="shared" si="1"/>
        <v>1</v>
      </c>
      <c r="E1321" s="11">
        <f>AVERAGEIF(IMDB_Movies!$A$2:$A$3790,'4.Director Analysis'!C1321,IMDB_Movies!$I$2:$I$3790)</f>
        <v>3.6</v>
      </c>
      <c r="F1321" s="11">
        <f t="shared" si="2"/>
        <v>0.021</v>
      </c>
    </row>
    <row r="1322" ht="14.25" customHeight="1">
      <c r="A1322" s="36" t="s">
        <v>1376</v>
      </c>
      <c r="C1322" s="11" t="s">
        <v>5145</v>
      </c>
      <c r="D1322" s="11">
        <f t="shared" si="1"/>
        <v>1</v>
      </c>
      <c r="E1322" s="11">
        <f>AVERAGEIF(IMDB_Movies!$A$2:$A$3790,'4.Director Analysis'!C1322,IMDB_Movies!$I$2:$I$3790)</f>
        <v>7.7</v>
      </c>
      <c r="F1322" s="11">
        <f t="shared" si="2"/>
        <v>0.941</v>
      </c>
    </row>
    <row r="1323" ht="14.25" customHeight="1">
      <c r="A1323" s="37" t="s">
        <v>2434</v>
      </c>
      <c r="C1323" s="11" t="s">
        <v>5149</v>
      </c>
      <c r="D1323" s="11">
        <f t="shared" si="1"/>
        <v>1</v>
      </c>
      <c r="E1323" s="11">
        <f>AVERAGEIF(IMDB_Movies!$A$2:$A$3790,'4.Director Analysis'!C1323,IMDB_Movies!$I$2:$I$3790)</f>
        <v>6.6</v>
      </c>
      <c r="F1323" s="11">
        <f t="shared" si="2"/>
        <v>0.554</v>
      </c>
    </row>
    <row r="1324" ht="14.25" customHeight="1">
      <c r="A1324" s="36" t="s">
        <v>940</v>
      </c>
      <c r="C1324" s="11" t="s">
        <v>5151</v>
      </c>
      <c r="D1324" s="11">
        <f t="shared" si="1"/>
        <v>1</v>
      </c>
      <c r="E1324" s="11">
        <f>AVERAGEIF(IMDB_Movies!$A$2:$A$3790,'4.Director Analysis'!C1324,IMDB_Movies!$I$2:$I$3790)</f>
        <v>6.9</v>
      </c>
      <c r="F1324" s="11">
        <f t="shared" si="2"/>
        <v>0.682</v>
      </c>
    </row>
    <row r="1325" ht="14.25" customHeight="1">
      <c r="A1325" s="37" t="s">
        <v>234</v>
      </c>
      <c r="C1325" s="11" t="s">
        <v>5154</v>
      </c>
      <c r="D1325" s="11">
        <f t="shared" si="1"/>
        <v>1</v>
      </c>
      <c r="E1325" s="11">
        <f>AVERAGEIF(IMDB_Movies!$A$2:$A$3790,'4.Director Analysis'!C1325,IMDB_Movies!$I$2:$I$3790)</f>
        <v>7.3</v>
      </c>
      <c r="F1325" s="11">
        <f t="shared" si="2"/>
        <v>0.85</v>
      </c>
    </row>
    <row r="1326" ht="14.25" customHeight="1">
      <c r="A1326" s="36" t="s">
        <v>1096</v>
      </c>
      <c r="C1326" s="11" t="s">
        <v>5156</v>
      </c>
      <c r="D1326" s="11">
        <f t="shared" si="1"/>
        <v>1</v>
      </c>
      <c r="E1326" s="11">
        <f>AVERAGEIF(IMDB_Movies!$A$2:$A$3790,'4.Director Analysis'!C1326,IMDB_Movies!$I$2:$I$3790)</f>
        <v>7.2</v>
      </c>
      <c r="F1326" s="11">
        <f t="shared" si="2"/>
        <v>0.812</v>
      </c>
    </row>
    <row r="1327" ht="14.25" customHeight="1">
      <c r="A1327" s="37" t="s">
        <v>1140</v>
      </c>
      <c r="C1327" s="11" t="s">
        <v>5160</v>
      </c>
      <c r="D1327" s="11">
        <f t="shared" si="1"/>
        <v>1</v>
      </c>
      <c r="E1327" s="11">
        <f>AVERAGEIF(IMDB_Movies!$A$2:$A$3790,'4.Director Analysis'!C1327,IMDB_Movies!$I$2:$I$3790)</f>
        <v>7.7</v>
      </c>
      <c r="F1327" s="11">
        <f t="shared" si="2"/>
        <v>0.941</v>
      </c>
    </row>
    <row r="1328" ht="14.25" customHeight="1">
      <c r="A1328" s="36" t="s">
        <v>2440</v>
      </c>
      <c r="C1328" s="11" t="s">
        <v>5169</v>
      </c>
      <c r="D1328" s="11">
        <f t="shared" si="1"/>
        <v>2</v>
      </c>
      <c r="E1328" s="11">
        <f>AVERAGEIF(IMDB_Movies!$A$2:$A$3790,'4.Director Analysis'!C1328,IMDB_Movies!$I$2:$I$3790)</f>
        <v>8.2</v>
      </c>
      <c r="F1328" s="11">
        <f t="shared" si="2"/>
        <v>0.987</v>
      </c>
    </row>
    <row r="1329" ht="14.25" customHeight="1">
      <c r="A1329" s="37" t="s">
        <v>952</v>
      </c>
      <c r="C1329" s="11" t="s">
        <v>5172</v>
      </c>
      <c r="D1329" s="11">
        <f t="shared" si="1"/>
        <v>1</v>
      </c>
      <c r="E1329" s="11">
        <f>AVERAGEIF(IMDB_Movies!$A$2:$A$3790,'4.Director Analysis'!C1329,IMDB_Movies!$I$2:$I$3790)</f>
        <v>7.8</v>
      </c>
      <c r="F1329" s="11">
        <f t="shared" si="2"/>
        <v>0.958</v>
      </c>
    </row>
    <row r="1330" ht="14.25" customHeight="1">
      <c r="A1330" s="36" t="s">
        <v>1690</v>
      </c>
      <c r="C1330" s="11" t="s">
        <v>5176</v>
      </c>
      <c r="D1330" s="11">
        <f t="shared" si="1"/>
        <v>1</v>
      </c>
      <c r="E1330" s="11">
        <f>AVERAGEIF(IMDB_Movies!$A$2:$A$3790,'4.Director Analysis'!C1330,IMDB_Movies!$I$2:$I$3790)</f>
        <v>7.6</v>
      </c>
      <c r="F1330" s="11">
        <f t="shared" si="2"/>
        <v>0.916</v>
      </c>
    </row>
    <row r="1331" ht="14.25" customHeight="1">
      <c r="A1331" s="37" t="s">
        <v>271</v>
      </c>
      <c r="C1331" s="11" t="s">
        <v>5180</v>
      </c>
      <c r="D1331" s="11">
        <f t="shared" si="1"/>
        <v>1</v>
      </c>
      <c r="E1331" s="11">
        <f>AVERAGEIF(IMDB_Movies!$A$2:$A$3790,'4.Director Analysis'!C1331,IMDB_Movies!$I$2:$I$3790)</f>
        <v>6.3</v>
      </c>
      <c r="F1331" s="11">
        <f t="shared" si="2"/>
        <v>0.423</v>
      </c>
    </row>
    <row r="1332" ht="14.25" customHeight="1">
      <c r="A1332" s="36" t="s">
        <v>731</v>
      </c>
      <c r="C1332" s="11" t="s">
        <v>5188</v>
      </c>
      <c r="D1332" s="11">
        <f t="shared" si="1"/>
        <v>1</v>
      </c>
      <c r="E1332" s="11">
        <f>AVERAGEIF(IMDB_Movies!$A$2:$A$3790,'4.Director Analysis'!C1332,IMDB_Movies!$I$2:$I$3790)</f>
        <v>6.9</v>
      </c>
      <c r="F1332" s="11">
        <f t="shared" si="2"/>
        <v>0.682</v>
      </c>
    </row>
    <row r="1333" ht="14.25" customHeight="1">
      <c r="A1333" s="37" t="s">
        <v>567</v>
      </c>
      <c r="C1333" s="11" t="s">
        <v>5193</v>
      </c>
      <c r="D1333" s="11">
        <f t="shared" si="1"/>
        <v>1</v>
      </c>
      <c r="E1333" s="11">
        <f>AVERAGEIF(IMDB_Movies!$A$2:$A$3790,'4.Director Analysis'!C1333,IMDB_Movies!$I$2:$I$3790)</f>
        <v>2.9</v>
      </c>
      <c r="F1333" s="11">
        <f t="shared" si="2"/>
        <v>0.006</v>
      </c>
    </row>
    <row r="1334" ht="14.25" customHeight="1">
      <c r="A1334" s="36" t="s">
        <v>2132</v>
      </c>
      <c r="C1334" s="11" t="s">
        <v>5197</v>
      </c>
      <c r="D1334" s="11">
        <f t="shared" si="1"/>
        <v>1</v>
      </c>
      <c r="E1334" s="11">
        <f>AVERAGEIF(IMDB_Movies!$A$2:$A$3790,'4.Director Analysis'!C1334,IMDB_Movies!$I$2:$I$3790)</f>
        <v>6.1</v>
      </c>
      <c r="F1334" s="11">
        <f t="shared" si="2"/>
        <v>0.351</v>
      </c>
    </row>
    <row r="1335" ht="14.25" customHeight="1">
      <c r="A1335" s="37" t="s">
        <v>892</v>
      </c>
      <c r="C1335" s="11" t="s">
        <v>5199</v>
      </c>
      <c r="D1335" s="11">
        <f t="shared" si="1"/>
        <v>1</v>
      </c>
      <c r="E1335" s="11">
        <f>AVERAGEIF(IMDB_Movies!$A$2:$A$3790,'4.Director Analysis'!C1335,IMDB_Movies!$I$2:$I$3790)</f>
        <v>7.7</v>
      </c>
      <c r="F1335" s="11">
        <f t="shared" si="2"/>
        <v>0.941</v>
      </c>
    </row>
    <row r="1336" ht="14.25" customHeight="1">
      <c r="A1336" s="36" t="s">
        <v>1189</v>
      </c>
      <c r="C1336" s="11" t="s">
        <v>5201</v>
      </c>
      <c r="D1336" s="11">
        <f t="shared" si="1"/>
        <v>1</v>
      </c>
      <c r="E1336" s="11">
        <f>AVERAGEIF(IMDB_Movies!$A$2:$A$3790,'4.Director Analysis'!C1336,IMDB_Movies!$I$2:$I$3790)</f>
        <v>5.2</v>
      </c>
      <c r="F1336" s="11">
        <f t="shared" si="2"/>
        <v>0.114</v>
      </c>
    </row>
    <row r="1337" ht="14.25" customHeight="1">
      <c r="A1337" s="37" t="s">
        <v>1189</v>
      </c>
      <c r="C1337" s="11" t="s">
        <v>5204</v>
      </c>
      <c r="D1337" s="11">
        <f t="shared" si="1"/>
        <v>1</v>
      </c>
      <c r="E1337" s="11">
        <f>AVERAGEIF(IMDB_Movies!$A$2:$A$3790,'4.Director Analysis'!C1337,IMDB_Movies!$I$2:$I$3790)</f>
        <v>6.5</v>
      </c>
      <c r="F1337" s="11">
        <f t="shared" si="2"/>
        <v>0.505</v>
      </c>
    </row>
    <row r="1338" ht="14.25" customHeight="1">
      <c r="A1338" s="36" t="s">
        <v>2454</v>
      </c>
      <c r="C1338" s="11" t="s">
        <v>5207</v>
      </c>
      <c r="D1338" s="11">
        <f t="shared" si="1"/>
        <v>1</v>
      </c>
      <c r="E1338" s="11">
        <f>AVERAGEIF(IMDB_Movies!$A$2:$A$3790,'4.Director Analysis'!C1338,IMDB_Movies!$I$2:$I$3790)</f>
        <v>7</v>
      </c>
      <c r="F1338" s="11">
        <f t="shared" si="2"/>
        <v>0.724</v>
      </c>
    </row>
    <row r="1339" ht="14.25" customHeight="1">
      <c r="A1339" s="37" t="s">
        <v>2456</v>
      </c>
      <c r="C1339" s="11" t="s">
        <v>5209</v>
      </c>
      <c r="D1339" s="11">
        <f t="shared" si="1"/>
        <v>1</v>
      </c>
      <c r="E1339" s="11">
        <f>AVERAGEIF(IMDB_Movies!$A$2:$A$3790,'4.Director Analysis'!C1339,IMDB_Movies!$I$2:$I$3790)</f>
        <v>5.9</v>
      </c>
      <c r="F1339" s="11">
        <f t="shared" si="2"/>
        <v>0.272</v>
      </c>
    </row>
    <row r="1340" ht="14.25" customHeight="1">
      <c r="A1340" s="36" t="s">
        <v>1311</v>
      </c>
      <c r="C1340" s="11" t="s">
        <v>5211</v>
      </c>
      <c r="D1340" s="11">
        <f t="shared" si="1"/>
        <v>1</v>
      </c>
      <c r="E1340" s="11">
        <f>AVERAGEIF(IMDB_Movies!$A$2:$A$3790,'4.Director Analysis'!C1340,IMDB_Movies!$I$2:$I$3790)</f>
        <v>7.1</v>
      </c>
      <c r="F1340" s="11">
        <f t="shared" si="2"/>
        <v>0.772</v>
      </c>
    </row>
    <row r="1341" ht="14.25" customHeight="1">
      <c r="A1341" s="37" t="s">
        <v>2459</v>
      </c>
      <c r="C1341" s="11" t="s">
        <v>5213</v>
      </c>
      <c r="D1341" s="11">
        <f t="shared" si="1"/>
        <v>1</v>
      </c>
      <c r="E1341" s="11">
        <f>AVERAGEIF(IMDB_Movies!$A$2:$A$3790,'4.Director Analysis'!C1341,IMDB_Movies!$I$2:$I$3790)</f>
        <v>5.5</v>
      </c>
      <c r="F1341" s="11">
        <f t="shared" si="2"/>
        <v>0.178</v>
      </c>
    </row>
    <row r="1342" ht="14.25" customHeight="1">
      <c r="A1342" s="36" t="s">
        <v>766</v>
      </c>
      <c r="C1342" s="11" t="s">
        <v>5215</v>
      </c>
      <c r="D1342" s="11">
        <f t="shared" si="1"/>
        <v>1</v>
      </c>
      <c r="E1342" s="11">
        <f>AVERAGEIF(IMDB_Movies!$A$2:$A$3790,'4.Director Analysis'!C1342,IMDB_Movies!$I$2:$I$3790)</f>
        <v>7.4</v>
      </c>
      <c r="F1342" s="11">
        <f t="shared" si="2"/>
        <v>0.876</v>
      </c>
    </row>
    <row r="1343" ht="14.25" customHeight="1">
      <c r="A1343" s="37" t="s">
        <v>1744</v>
      </c>
      <c r="C1343" s="11" t="s">
        <v>5217</v>
      </c>
      <c r="D1343" s="11">
        <f t="shared" si="1"/>
        <v>1</v>
      </c>
      <c r="E1343" s="11">
        <f>AVERAGEIF(IMDB_Movies!$A$2:$A$3790,'4.Director Analysis'!C1343,IMDB_Movies!$I$2:$I$3790)</f>
        <v>7.3</v>
      </c>
      <c r="F1343" s="11">
        <f t="shared" si="2"/>
        <v>0.85</v>
      </c>
    </row>
    <row r="1344" ht="14.25" customHeight="1">
      <c r="A1344" s="36" t="s">
        <v>1140</v>
      </c>
      <c r="C1344" s="11" t="s">
        <v>5219</v>
      </c>
      <c r="D1344" s="11">
        <f t="shared" si="1"/>
        <v>1</v>
      </c>
      <c r="E1344" s="11">
        <f>AVERAGEIF(IMDB_Movies!$A$2:$A$3790,'4.Director Analysis'!C1344,IMDB_Movies!$I$2:$I$3790)</f>
        <v>4.6</v>
      </c>
      <c r="F1344" s="11">
        <f t="shared" si="2"/>
        <v>0.06</v>
      </c>
    </row>
    <row r="1345" ht="14.25" customHeight="1">
      <c r="A1345" s="37" t="s">
        <v>803</v>
      </c>
      <c r="C1345" s="11" t="s">
        <v>5222</v>
      </c>
      <c r="D1345" s="11">
        <f t="shared" si="1"/>
        <v>1</v>
      </c>
      <c r="E1345" s="11">
        <f>AVERAGEIF(IMDB_Movies!$A$2:$A$3790,'4.Director Analysis'!C1345,IMDB_Movies!$I$2:$I$3790)</f>
        <v>5.1</v>
      </c>
      <c r="F1345" s="11">
        <f t="shared" si="2"/>
        <v>0.098</v>
      </c>
    </row>
    <row r="1346" ht="14.25" customHeight="1">
      <c r="A1346" s="36" t="s">
        <v>2466</v>
      </c>
      <c r="C1346" s="11" t="s">
        <v>5224</v>
      </c>
      <c r="D1346" s="11">
        <f t="shared" si="1"/>
        <v>2</v>
      </c>
      <c r="E1346" s="11">
        <f>AVERAGEIF(IMDB_Movies!$A$2:$A$3790,'4.Director Analysis'!C1346,IMDB_Movies!$I$2:$I$3790)</f>
        <v>7.15</v>
      </c>
      <c r="F1346" s="11">
        <f t="shared" si="2"/>
        <v>0.805</v>
      </c>
    </row>
    <row r="1347" ht="14.25" customHeight="1">
      <c r="A1347" s="37" t="s">
        <v>2129</v>
      </c>
      <c r="C1347" s="11" t="s">
        <v>5226</v>
      </c>
      <c r="D1347" s="11">
        <f t="shared" si="1"/>
        <v>1</v>
      </c>
      <c r="E1347" s="11">
        <f>AVERAGEIF(IMDB_Movies!$A$2:$A$3790,'4.Director Analysis'!C1347,IMDB_Movies!$I$2:$I$3790)</f>
        <v>5.3</v>
      </c>
      <c r="F1347" s="11">
        <f t="shared" si="2"/>
        <v>0.131</v>
      </c>
    </row>
    <row r="1348" ht="14.25" customHeight="1">
      <c r="A1348" s="36" t="s">
        <v>808</v>
      </c>
      <c r="C1348" s="11" t="s">
        <v>5228</v>
      </c>
      <c r="D1348" s="11">
        <f t="shared" si="1"/>
        <v>3</v>
      </c>
      <c r="E1348" s="11">
        <f>AVERAGEIF(IMDB_Movies!$A$2:$A$3790,'4.Director Analysis'!C1348,IMDB_Movies!$I$2:$I$3790)</f>
        <v>7.1</v>
      </c>
      <c r="F1348" s="11">
        <f t="shared" si="2"/>
        <v>0.797</v>
      </c>
    </row>
    <row r="1349" ht="14.25" customHeight="1">
      <c r="A1349" s="37" t="s">
        <v>2470</v>
      </c>
      <c r="C1349" s="11" t="s">
        <v>5232</v>
      </c>
      <c r="D1349" s="11">
        <f t="shared" si="1"/>
        <v>1</v>
      </c>
      <c r="E1349" s="11">
        <f>AVERAGEIF(IMDB_Movies!$A$2:$A$3790,'4.Director Analysis'!C1349,IMDB_Movies!$I$2:$I$3790)</f>
        <v>7.2</v>
      </c>
      <c r="F1349" s="11">
        <f t="shared" si="2"/>
        <v>0.812</v>
      </c>
    </row>
    <row r="1350" ht="14.25" customHeight="1">
      <c r="A1350" s="36" t="s">
        <v>197</v>
      </c>
      <c r="C1350" s="11" t="s">
        <v>5234</v>
      </c>
      <c r="D1350" s="11">
        <f t="shared" si="1"/>
        <v>1</v>
      </c>
      <c r="E1350" s="11">
        <f>AVERAGEIF(IMDB_Movies!$A$2:$A$3790,'4.Director Analysis'!C1350,IMDB_Movies!$I$2:$I$3790)</f>
        <v>5.8</v>
      </c>
      <c r="F1350" s="11">
        <f t="shared" si="2"/>
        <v>0.252</v>
      </c>
    </row>
    <row r="1351" ht="14.25" customHeight="1">
      <c r="A1351" s="37" t="s">
        <v>857</v>
      </c>
      <c r="C1351" s="11" t="s">
        <v>5237</v>
      </c>
      <c r="D1351" s="11">
        <f t="shared" si="1"/>
        <v>1</v>
      </c>
      <c r="E1351" s="11">
        <f>AVERAGEIF(IMDB_Movies!$A$2:$A$3790,'4.Director Analysis'!C1351,IMDB_Movies!$I$2:$I$3790)</f>
        <v>3.8</v>
      </c>
      <c r="F1351" s="11">
        <f t="shared" si="2"/>
        <v>0.025</v>
      </c>
    </row>
    <row r="1352" ht="14.25" customHeight="1">
      <c r="A1352" s="36" t="s">
        <v>2474</v>
      </c>
      <c r="C1352" s="11" t="s">
        <v>5239</v>
      </c>
      <c r="D1352" s="11">
        <f t="shared" si="1"/>
        <v>1</v>
      </c>
      <c r="E1352" s="11">
        <f>AVERAGEIF(IMDB_Movies!$A$2:$A$3790,'4.Director Analysis'!C1352,IMDB_Movies!$I$2:$I$3790)</f>
        <v>5.7</v>
      </c>
      <c r="F1352" s="11">
        <f t="shared" si="2"/>
        <v>0.232</v>
      </c>
    </row>
    <row r="1353" ht="14.25" customHeight="1">
      <c r="A1353" s="37" t="s">
        <v>2382</v>
      </c>
      <c r="C1353" s="11" t="s">
        <v>5243</v>
      </c>
      <c r="D1353" s="11">
        <f t="shared" si="1"/>
        <v>1</v>
      </c>
      <c r="E1353" s="11">
        <f>AVERAGEIF(IMDB_Movies!$A$2:$A$3790,'4.Director Analysis'!C1353,IMDB_Movies!$I$2:$I$3790)</f>
        <v>6.2</v>
      </c>
      <c r="F1353" s="11">
        <f t="shared" si="2"/>
        <v>0.391</v>
      </c>
    </row>
    <row r="1354" ht="14.25" customHeight="1">
      <c r="A1354" s="36" t="s">
        <v>764</v>
      </c>
      <c r="C1354" s="11" t="s">
        <v>5246</v>
      </c>
      <c r="D1354" s="11">
        <f t="shared" si="1"/>
        <v>1</v>
      </c>
      <c r="E1354" s="11">
        <f>AVERAGEIF(IMDB_Movies!$A$2:$A$3790,'4.Director Analysis'!C1354,IMDB_Movies!$I$2:$I$3790)</f>
        <v>4.7</v>
      </c>
      <c r="F1354" s="11">
        <f t="shared" si="2"/>
        <v>0.067</v>
      </c>
    </row>
    <row r="1355" ht="14.25" customHeight="1">
      <c r="A1355" s="37" t="s">
        <v>1832</v>
      </c>
      <c r="C1355" s="11" t="s">
        <v>5249</v>
      </c>
      <c r="D1355" s="11">
        <f t="shared" si="1"/>
        <v>2</v>
      </c>
      <c r="E1355" s="11">
        <f>AVERAGEIF(IMDB_Movies!$A$2:$A$3790,'4.Director Analysis'!C1355,IMDB_Movies!$I$2:$I$3790)</f>
        <v>7.1</v>
      </c>
      <c r="F1355" s="11">
        <f t="shared" si="2"/>
        <v>0.772</v>
      </c>
    </row>
    <row r="1356" ht="14.25" customHeight="1">
      <c r="A1356" s="36" t="s">
        <v>2480</v>
      </c>
      <c r="C1356" s="11" t="s">
        <v>5251</v>
      </c>
      <c r="D1356" s="11">
        <f t="shared" si="1"/>
        <v>1</v>
      </c>
      <c r="E1356" s="11">
        <f>AVERAGEIF(IMDB_Movies!$A$2:$A$3790,'4.Director Analysis'!C1356,IMDB_Movies!$I$2:$I$3790)</f>
        <v>5.8</v>
      </c>
      <c r="F1356" s="11">
        <f t="shared" si="2"/>
        <v>0.252</v>
      </c>
    </row>
    <row r="1357" ht="14.25" customHeight="1">
      <c r="A1357" s="37" t="s">
        <v>2482</v>
      </c>
      <c r="C1357" s="11" t="s">
        <v>5253</v>
      </c>
      <c r="D1357" s="11">
        <f t="shared" si="1"/>
        <v>1</v>
      </c>
      <c r="E1357" s="11">
        <f>AVERAGEIF(IMDB_Movies!$A$2:$A$3790,'4.Director Analysis'!C1357,IMDB_Movies!$I$2:$I$3790)</f>
        <v>7.1</v>
      </c>
      <c r="F1357" s="11">
        <f t="shared" si="2"/>
        <v>0.772</v>
      </c>
    </row>
    <row r="1358" ht="14.25" customHeight="1">
      <c r="A1358" s="36" t="s">
        <v>2484</v>
      </c>
      <c r="C1358" s="11" t="s">
        <v>5255</v>
      </c>
      <c r="D1358" s="11">
        <f t="shared" si="1"/>
        <v>1</v>
      </c>
      <c r="E1358" s="11">
        <f>AVERAGEIF(IMDB_Movies!$A$2:$A$3790,'4.Director Analysis'!C1358,IMDB_Movies!$I$2:$I$3790)</f>
        <v>7.1</v>
      </c>
      <c r="F1358" s="11">
        <f t="shared" si="2"/>
        <v>0.772</v>
      </c>
    </row>
    <row r="1359" ht="14.25" customHeight="1">
      <c r="A1359" s="37" t="s">
        <v>2486</v>
      </c>
      <c r="C1359" s="11" t="s">
        <v>5264</v>
      </c>
      <c r="D1359" s="11">
        <f t="shared" si="1"/>
        <v>1</v>
      </c>
      <c r="E1359" s="11">
        <f>AVERAGEIF(IMDB_Movies!$A$2:$A$3790,'4.Director Analysis'!C1359,IMDB_Movies!$I$2:$I$3790)</f>
        <v>5.6</v>
      </c>
      <c r="F1359" s="11">
        <f t="shared" si="2"/>
        <v>0.198</v>
      </c>
    </row>
    <row r="1360" ht="14.25" customHeight="1">
      <c r="A1360" s="36" t="s">
        <v>1336</v>
      </c>
      <c r="C1360" s="11" t="s">
        <v>5267</v>
      </c>
      <c r="D1360" s="11">
        <f t="shared" si="1"/>
        <v>1</v>
      </c>
      <c r="E1360" s="11">
        <f>AVERAGEIF(IMDB_Movies!$A$2:$A$3790,'4.Director Analysis'!C1360,IMDB_Movies!$I$2:$I$3790)</f>
        <v>6.6</v>
      </c>
      <c r="F1360" s="11">
        <f t="shared" si="2"/>
        <v>0.554</v>
      </c>
    </row>
    <row r="1361" ht="14.25" customHeight="1">
      <c r="A1361" s="37" t="s">
        <v>2083</v>
      </c>
      <c r="C1361" s="11" t="s">
        <v>5271</v>
      </c>
      <c r="D1361" s="11">
        <f t="shared" si="1"/>
        <v>1</v>
      </c>
      <c r="E1361" s="11">
        <f>AVERAGEIF(IMDB_Movies!$A$2:$A$3790,'4.Director Analysis'!C1361,IMDB_Movies!$I$2:$I$3790)</f>
        <v>7.9</v>
      </c>
      <c r="F1361" s="11">
        <f t="shared" si="2"/>
        <v>0.97</v>
      </c>
    </row>
    <row r="1362" ht="14.25" customHeight="1">
      <c r="A1362" s="36" t="s">
        <v>1760</v>
      </c>
      <c r="C1362" s="11" t="s">
        <v>5273</v>
      </c>
      <c r="D1362" s="11">
        <f t="shared" si="1"/>
        <v>1</v>
      </c>
      <c r="E1362" s="11">
        <f>AVERAGEIF(IMDB_Movies!$A$2:$A$3790,'4.Director Analysis'!C1362,IMDB_Movies!$I$2:$I$3790)</f>
        <v>6.7</v>
      </c>
      <c r="F1362" s="11">
        <f t="shared" si="2"/>
        <v>0.601</v>
      </c>
    </row>
    <row r="1363" ht="14.25" customHeight="1">
      <c r="A1363" s="37" t="s">
        <v>1084</v>
      </c>
      <c r="C1363" s="11" t="s">
        <v>5275</v>
      </c>
      <c r="D1363" s="11">
        <f t="shared" si="1"/>
        <v>1</v>
      </c>
      <c r="E1363" s="11">
        <f>AVERAGEIF(IMDB_Movies!$A$2:$A$3790,'4.Director Analysis'!C1363,IMDB_Movies!$I$2:$I$3790)</f>
        <v>6.6</v>
      </c>
      <c r="F1363" s="11">
        <f t="shared" si="2"/>
        <v>0.554</v>
      </c>
    </row>
    <row r="1364" ht="14.25" customHeight="1">
      <c r="A1364" s="36" t="s">
        <v>1300</v>
      </c>
      <c r="C1364" s="11" t="s">
        <v>5278</v>
      </c>
      <c r="D1364" s="11">
        <f t="shared" si="1"/>
        <v>2</v>
      </c>
      <c r="E1364" s="11">
        <f>AVERAGEIF(IMDB_Movies!$A$2:$A$3790,'4.Director Analysis'!C1364,IMDB_Movies!$I$2:$I$3790)</f>
        <v>5.25</v>
      </c>
      <c r="F1364" s="11">
        <f t="shared" si="2"/>
        <v>0.125</v>
      </c>
    </row>
    <row r="1365" ht="14.25" customHeight="1">
      <c r="A1365" s="37" t="s">
        <v>2493</v>
      </c>
      <c r="C1365" s="11" t="s">
        <v>5280</v>
      </c>
      <c r="D1365" s="11">
        <f t="shared" si="1"/>
        <v>1</v>
      </c>
      <c r="E1365" s="11">
        <f>AVERAGEIF(IMDB_Movies!$A$2:$A$3790,'4.Director Analysis'!C1365,IMDB_Movies!$I$2:$I$3790)</f>
        <v>7.2</v>
      </c>
      <c r="F1365" s="11">
        <f t="shared" si="2"/>
        <v>0.812</v>
      </c>
    </row>
    <row r="1366" ht="14.25" customHeight="1">
      <c r="A1366" s="36" t="s">
        <v>2495</v>
      </c>
      <c r="C1366" s="11" t="s">
        <v>5282</v>
      </c>
      <c r="D1366" s="11">
        <f t="shared" si="1"/>
        <v>1</v>
      </c>
      <c r="E1366" s="11">
        <f>AVERAGEIF(IMDB_Movies!$A$2:$A$3790,'4.Director Analysis'!C1366,IMDB_Movies!$I$2:$I$3790)</f>
        <v>6.1</v>
      </c>
      <c r="F1366" s="11">
        <f t="shared" si="2"/>
        <v>0.351</v>
      </c>
    </row>
    <row r="1367" ht="14.25" customHeight="1">
      <c r="A1367" s="37" t="s">
        <v>983</v>
      </c>
      <c r="C1367" s="11" t="s">
        <v>5284</v>
      </c>
      <c r="D1367" s="11">
        <f t="shared" si="1"/>
        <v>1</v>
      </c>
      <c r="E1367" s="11">
        <f>AVERAGEIF(IMDB_Movies!$A$2:$A$3790,'4.Director Analysis'!C1367,IMDB_Movies!$I$2:$I$3790)</f>
        <v>5.3</v>
      </c>
      <c r="F1367" s="11">
        <f t="shared" si="2"/>
        <v>0.131</v>
      </c>
    </row>
    <row r="1368" ht="14.25" customHeight="1">
      <c r="A1368" s="36" t="s">
        <v>1223</v>
      </c>
      <c r="C1368" s="11" t="s">
        <v>5289</v>
      </c>
      <c r="D1368" s="11">
        <f t="shared" si="1"/>
        <v>1</v>
      </c>
      <c r="E1368" s="11">
        <f>AVERAGEIF(IMDB_Movies!$A$2:$A$3790,'4.Director Analysis'!C1368,IMDB_Movies!$I$2:$I$3790)</f>
        <v>7.6</v>
      </c>
      <c r="F1368" s="11">
        <f t="shared" si="2"/>
        <v>0.916</v>
      </c>
    </row>
    <row r="1369" ht="14.25" customHeight="1">
      <c r="A1369" s="37" t="s">
        <v>2499</v>
      </c>
      <c r="C1369" s="11" t="s">
        <v>5293</v>
      </c>
      <c r="D1369" s="11">
        <f t="shared" si="1"/>
        <v>1</v>
      </c>
      <c r="E1369" s="11">
        <f>AVERAGEIF(IMDB_Movies!$A$2:$A$3790,'4.Director Analysis'!C1369,IMDB_Movies!$I$2:$I$3790)</f>
        <v>7.3</v>
      </c>
      <c r="F1369" s="11">
        <f t="shared" si="2"/>
        <v>0.85</v>
      </c>
    </row>
    <row r="1370" ht="14.25" customHeight="1">
      <c r="A1370" s="36" t="s">
        <v>2389</v>
      </c>
      <c r="C1370" s="11" t="s">
        <v>5298</v>
      </c>
      <c r="D1370" s="11">
        <f t="shared" si="1"/>
        <v>1</v>
      </c>
      <c r="E1370" s="11">
        <f>AVERAGEIF(IMDB_Movies!$A$2:$A$3790,'4.Director Analysis'!C1370,IMDB_Movies!$I$2:$I$3790)</f>
        <v>6.9</v>
      </c>
      <c r="F1370" s="11">
        <f t="shared" si="2"/>
        <v>0.682</v>
      </c>
    </row>
    <row r="1371" ht="14.25" customHeight="1">
      <c r="A1371" s="37" t="s">
        <v>239</v>
      </c>
      <c r="C1371" s="11" t="s">
        <v>5301</v>
      </c>
      <c r="D1371" s="11">
        <f t="shared" si="1"/>
        <v>1</v>
      </c>
      <c r="E1371" s="11">
        <f>AVERAGEIF(IMDB_Movies!$A$2:$A$3790,'4.Director Analysis'!C1371,IMDB_Movies!$I$2:$I$3790)</f>
        <v>4.4</v>
      </c>
      <c r="F1371" s="11">
        <f t="shared" si="2"/>
        <v>0.05</v>
      </c>
    </row>
    <row r="1372" ht="14.25" customHeight="1">
      <c r="A1372" s="36" t="s">
        <v>1300</v>
      </c>
      <c r="C1372" s="11" t="s">
        <v>5304</v>
      </c>
      <c r="D1372" s="11">
        <f t="shared" si="1"/>
        <v>1</v>
      </c>
      <c r="E1372" s="11">
        <f>AVERAGEIF(IMDB_Movies!$A$2:$A$3790,'4.Director Analysis'!C1372,IMDB_Movies!$I$2:$I$3790)</f>
        <v>7.6</v>
      </c>
      <c r="F1372" s="11">
        <f t="shared" si="2"/>
        <v>0.916</v>
      </c>
    </row>
    <row r="1373" ht="14.25" customHeight="1">
      <c r="A1373" s="37" t="s">
        <v>2505</v>
      </c>
      <c r="C1373" s="11" t="s">
        <v>5307</v>
      </c>
      <c r="D1373" s="11">
        <f t="shared" si="1"/>
        <v>1</v>
      </c>
      <c r="E1373" s="11">
        <f>AVERAGEIF(IMDB_Movies!$A$2:$A$3790,'4.Director Analysis'!C1373,IMDB_Movies!$I$2:$I$3790)</f>
        <v>6.8</v>
      </c>
      <c r="F1373" s="11">
        <f t="shared" si="2"/>
        <v>0.639</v>
      </c>
    </row>
    <row r="1374" ht="14.25" customHeight="1">
      <c r="A1374" s="36" t="s">
        <v>1872</v>
      </c>
      <c r="C1374" s="11" t="s">
        <v>5310</v>
      </c>
      <c r="D1374" s="11">
        <f t="shared" si="1"/>
        <v>1</v>
      </c>
      <c r="E1374" s="11">
        <f>AVERAGEIF(IMDB_Movies!$A$2:$A$3790,'4.Director Analysis'!C1374,IMDB_Movies!$I$2:$I$3790)</f>
        <v>7.3</v>
      </c>
      <c r="F1374" s="11">
        <f t="shared" si="2"/>
        <v>0.85</v>
      </c>
    </row>
    <row r="1375" ht="14.25" customHeight="1">
      <c r="A1375" s="37" t="s">
        <v>2508</v>
      </c>
      <c r="C1375" s="11" t="s">
        <v>5312</v>
      </c>
      <c r="D1375" s="11">
        <f t="shared" si="1"/>
        <v>1</v>
      </c>
      <c r="E1375" s="11">
        <f>AVERAGEIF(IMDB_Movies!$A$2:$A$3790,'4.Director Analysis'!C1375,IMDB_Movies!$I$2:$I$3790)</f>
        <v>5</v>
      </c>
      <c r="F1375" s="11">
        <f t="shared" si="2"/>
        <v>0.088</v>
      </c>
    </row>
    <row r="1376" ht="14.25" customHeight="1">
      <c r="A1376" s="36" t="s">
        <v>2510</v>
      </c>
      <c r="C1376" s="11" t="s">
        <v>5315</v>
      </c>
      <c r="D1376" s="11">
        <f t="shared" si="1"/>
        <v>1</v>
      </c>
      <c r="E1376" s="11">
        <f>AVERAGEIF(IMDB_Movies!$A$2:$A$3790,'4.Director Analysis'!C1376,IMDB_Movies!$I$2:$I$3790)</f>
        <v>5.2</v>
      </c>
      <c r="F1376" s="11">
        <f t="shared" si="2"/>
        <v>0.114</v>
      </c>
    </row>
    <row r="1377" ht="14.25" customHeight="1">
      <c r="A1377" s="37" t="s">
        <v>2512</v>
      </c>
      <c r="C1377" s="11" t="s">
        <v>5318</v>
      </c>
      <c r="D1377" s="11">
        <f t="shared" si="1"/>
        <v>1</v>
      </c>
      <c r="E1377" s="11">
        <f>AVERAGEIF(IMDB_Movies!$A$2:$A$3790,'4.Director Analysis'!C1377,IMDB_Movies!$I$2:$I$3790)</f>
        <v>6.5</v>
      </c>
      <c r="F1377" s="11">
        <f t="shared" si="2"/>
        <v>0.505</v>
      </c>
    </row>
    <row r="1378" ht="14.25" customHeight="1">
      <c r="A1378" s="36" t="s">
        <v>1044</v>
      </c>
      <c r="C1378" s="11" t="s">
        <v>5322</v>
      </c>
      <c r="D1378" s="11">
        <f t="shared" si="1"/>
        <v>1</v>
      </c>
      <c r="E1378" s="11">
        <f>AVERAGEIF(IMDB_Movies!$A$2:$A$3790,'4.Director Analysis'!C1378,IMDB_Movies!$I$2:$I$3790)</f>
        <v>7.4</v>
      </c>
      <c r="F1378" s="11">
        <f t="shared" si="2"/>
        <v>0.876</v>
      </c>
    </row>
    <row r="1379" ht="14.25" customHeight="1">
      <c r="A1379" s="37" t="s">
        <v>2515</v>
      </c>
      <c r="C1379" s="11" t="s">
        <v>5324</v>
      </c>
      <c r="D1379" s="11">
        <f t="shared" si="1"/>
        <v>1</v>
      </c>
      <c r="E1379" s="11">
        <f>AVERAGEIF(IMDB_Movies!$A$2:$A$3790,'4.Director Analysis'!C1379,IMDB_Movies!$I$2:$I$3790)</f>
        <v>5.1</v>
      </c>
      <c r="F1379" s="11">
        <f t="shared" si="2"/>
        <v>0.098</v>
      </c>
    </row>
    <row r="1380" ht="14.25" customHeight="1">
      <c r="A1380" s="36" t="s">
        <v>1690</v>
      </c>
      <c r="C1380" s="11" t="s">
        <v>5326</v>
      </c>
      <c r="D1380" s="11">
        <f t="shared" si="1"/>
        <v>1</v>
      </c>
      <c r="E1380" s="11">
        <f>AVERAGEIF(IMDB_Movies!$A$2:$A$3790,'4.Director Analysis'!C1380,IMDB_Movies!$I$2:$I$3790)</f>
        <v>5</v>
      </c>
      <c r="F1380" s="11">
        <f t="shared" si="2"/>
        <v>0.088</v>
      </c>
    </row>
    <row r="1381" ht="14.25" customHeight="1">
      <c r="A1381" s="37" t="s">
        <v>2519</v>
      </c>
      <c r="C1381" s="11" t="s">
        <v>5328</v>
      </c>
      <c r="D1381" s="11">
        <f t="shared" si="1"/>
        <v>1</v>
      </c>
      <c r="E1381" s="11">
        <f>AVERAGEIF(IMDB_Movies!$A$2:$A$3790,'4.Director Analysis'!C1381,IMDB_Movies!$I$2:$I$3790)</f>
        <v>7.2</v>
      </c>
      <c r="F1381" s="11">
        <f t="shared" si="2"/>
        <v>0.812</v>
      </c>
    </row>
    <row r="1382" ht="14.25" customHeight="1">
      <c r="A1382" s="36" t="s">
        <v>2522</v>
      </c>
      <c r="C1382" s="11" t="s">
        <v>5330</v>
      </c>
      <c r="D1382" s="11">
        <f t="shared" si="1"/>
        <v>2</v>
      </c>
      <c r="E1382" s="11">
        <f>AVERAGEIF(IMDB_Movies!$A$2:$A$3790,'4.Director Analysis'!C1382,IMDB_Movies!$I$2:$I$3790)</f>
        <v>5.95</v>
      </c>
      <c r="F1382" s="11">
        <f t="shared" si="2"/>
        <v>0.304</v>
      </c>
    </row>
    <row r="1383" ht="14.25" customHeight="1">
      <c r="A1383" s="37" t="s">
        <v>2132</v>
      </c>
      <c r="C1383" s="11" t="s">
        <v>5332</v>
      </c>
      <c r="D1383" s="11">
        <f t="shared" si="1"/>
        <v>1</v>
      </c>
      <c r="E1383" s="11">
        <f>AVERAGEIF(IMDB_Movies!$A$2:$A$3790,'4.Director Analysis'!C1383,IMDB_Movies!$I$2:$I$3790)</f>
        <v>5.6</v>
      </c>
      <c r="F1383" s="11">
        <f t="shared" si="2"/>
        <v>0.198</v>
      </c>
    </row>
    <row r="1384" ht="14.25" customHeight="1">
      <c r="A1384" s="36" t="s">
        <v>1533</v>
      </c>
      <c r="C1384" s="11" t="s">
        <v>5337</v>
      </c>
      <c r="D1384" s="11">
        <f t="shared" si="1"/>
        <v>2</v>
      </c>
      <c r="E1384" s="11">
        <f>AVERAGEIF(IMDB_Movies!$A$2:$A$3790,'4.Director Analysis'!C1384,IMDB_Movies!$I$2:$I$3790)</f>
        <v>7.3</v>
      </c>
      <c r="F1384" s="11">
        <f t="shared" si="2"/>
        <v>0.85</v>
      </c>
    </row>
    <row r="1385" ht="14.25" customHeight="1">
      <c r="A1385" s="37" t="s">
        <v>2112</v>
      </c>
      <c r="C1385" s="11" t="s">
        <v>5339</v>
      </c>
      <c r="D1385" s="11">
        <f t="shared" si="1"/>
        <v>1</v>
      </c>
      <c r="E1385" s="11">
        <f>AVERAGEIF(IMDB_Movies!$A$2:$A$3790,'4.Director Analysis'!C1385,IMDB_Movies!$I$2:$I$3790)</f>
        <v>4.5</v>
      </c>
      <c r="F1385" s="11">
        <f t="shared" si="2"/>
        <v>0.055</v>
      </c>
    </row>
    <row r="1386" ht="14.25" customHeight="1">
      <c r="A1386" s="36" t="s">
        <v>1645</v>
      </c>
      <c r="C1386" s="11" t="s">
        <v>5343</v>
      </c>
      <c r="D1386" s="11">
        <f t="shared" si="1"/>
        <v>1</v>
      </c>
      <c r="E1386" s="11">
        <f>AVERAGEIF(IMDB_Movies!$A$2:$A$3790,'4.Director Analysis'!C1386,IMDB_Movies!$I$2:$I$3790)</f>
        <v>5.3</v>
      </c>
      <c r="F1386" s="11">
        <f t="shared" si="2"/>
        <v>0.131</v>
      </c>
    </row>
    <row r="1387" ht="14.25" customHeight="1">
      <c r="A1387" s="37" t="s">
        <v>1324</v>
      </c>
      <c r="C1387" s="11" t="s">
        <v>5345</v>
      </c>
      <c r="D1387" s="11">
        <f t="shared" si="1"/>
        <v>1</v>
      </c>
      <c r="E1387" s="11">
        <f>AVERAGEIF(IMDB_Movies!$A$2:$A$3790,'4.Director Analysis'!C1387,IMDB_Movies!$I$2:$I$3790)</f>
        <v>4.9</v>
      </c>
      <c r="F1387" s="11">
        <f t="shared" si="2"/>
        <v>0.083</v>
      </c>
    </row>
    <row r="1388" ht="14.25" customHeight="1">
      <c r="A1388" s="36" t="s">
        <v>1785</v>
      </c>
      <c r="C1388" s="11" t="s">
        <v>5349</v>
      </c>
      <c r="D1388" s="11">
        <f t="shared" si="1"/>
        <v>1</v>
      </c>
      <c r="E1388" s="11">
        <f>AVERAGEIF(IMDB_Movies!$A$2:$A$3790,'4.Director Analysis'!C1388,IMDB_Movies!$I$2:$I$3790)</f>
        <v>3.8</v>
      </c>
      <c r="F1388" s="11">
        <f t="shared" si="2"/>
        <v>0.025</v>
      </c>
    </row>
    <row r="1389" ht="14.25" customHeight="1">
      <c r="A1389" s="37" t="s">
        <v>2056</v>
      </c>
      <c r="C1389" s="11" t="s">
        <v>5353</v>
      </c>
      <c r="D1389" s="11">
        <f t="shared" si="1"/>
        <v>1</v>
      </c>
      <c r="E1389" s="11">
        <f>AVERAGEIF(IMDB_Movies!$A$2:$A$3790,'4.Director Analysis'!C1389,IMDB_Movies!$I$2:$I$3790)</f>
        <v>6.2</v>
      </c>
      <c r="F1389" s="11">
        <f t="shared" si="2"/>
        <v>0.391</v>
      </c>
    </row>
    <row r="1390" ht="14.25" customHeight="1">
      <c r="A1390" s="36" t="s">
        <v>1408</v>
      </c>
      <c r="C1390" s="11" t="s">
        <v>5356</v>
      </c>
      <c r="D1390" s="11">
        <f t="shared" si="1"/>
        <v>1</v>
      </c>
      <c r="E1390" s="11">
        <f>AVERAGEIF(IMDB_Movies!$A$2:$A$3790,'4.Director Analysis'!C1390,IMDB_Movies!$I$2:$I$3790)</f>
        <v>6.3</v>
      </c>
      <c r="F1390" s="11">
        <f t="shared" si="2"/>
        <v>0.423</v>
      </c>
    </row>
    <row r="1391" ht="14.25" customHeight="1">
      <c r="A1391" s="37" t="s">
        <v>840</v>
      </c>
      <c r="C1391" s="11" t="s">
        <v>5358</v>
      </c>
      <c r="D1391" s="11">
        <f t="shared" si="1"/>
        <v>1</v>
      </c>
      <c r="E1391" s="11">
        <f>AVERAGEIF(IMDB_Movies!$A$2:$A$3790,'4.Director Analysis'!C1391,IMDB_Movies!$I$2:$I$3790)</f>
        <v>5.2</v>
      </c>
      <c r="F1391" s="11">
        <f t="shared" si="2"/>
        <v>0.114</v>
      </c>
    </row>
    <row r="1392" ht="14.25" customHeight="1">
      <c r="A1392" s="36" t="s">
        <v>2211</v>
      </c>
      <c r="C1392" s="11" t="s">
        <v>5360</v>
      </c>
      <c r="D1392" s="11">
        <f t="shared" si="1"/>
        <v>1</v>
      </c>
      <c r="E1392" s="11">
        <f>AVERAGEIF(IMDB_Movies!$A$2:$A$3790,'4.Director Analysis'!C1392,IMDB_Movies!$I$2:$I$3790)</f>
        <v>6.9</v>
      </c>
      <c r="F1392" s="11">
        <f t="shared" si="2"/>
        <v>0.682</v>
      </c>
    </row>
    <row r="1393" ht="14.25" customHeight="1">
      <c r="A1393" s="37" t="s">
        <v>2537</v>
      </c>
      <c r="C1393" s="11" t="s">
        <v>5363</v>
      </c>
      <c r="D1393" s="11">
        <f t="shared" si="1"/>
        <v>3</v>
      </c>
      <c r="E1393" s="11">
        <f>AVERAGEIF(IMDB_Movies!$A$2:$A$3790,'4.Director Analysis'!C1393,IMDB_Movies!$I$2:$I$3790)</f>
        <v>4.433333333</v>
      </c>
      <c r="F1393" s="11">
        <f t="shared" si="2"/>
        <v>0.054</v>
      </c>
    </row>
    <row r="1394" ht="14.25" customHeight="1">
      <c r="A1394" s="36" t="s">
        <v>957</v>
      </c>
      <c r="C1394" s="11" t="s">
        <v>5365</v>
      </c>
      <c r="D1394" s="11">
        <f t="shared" si="1"/>
        <v>1</v>
      </c>
      <c r="E1394" s="11">
        <f>AVERAGEIF(IMDB_Movies!$A$2:$A$3790,'4.Director Analysis'!C1394,IMDB_Movies!$I$2:$I$3790)</f>
        <v>6.1</v>
      </c>
      <c r="F1394" s="11">
        <f t="shared" si="2"/>
        <v>0.351</v>
      </c>
    </row>
    <row r="1395" ht="14.25" customHeight="1">
      <c r="A1395" s="37" t="s">
        <v>2541</v>
      </c>
      <c r="C1395" s="11" t="s">
        <v>5368</v>
      </c>
      <c r="D1395" s="11">
        <f t="shared" si="1"/>
        <v>1</v>
      </c>
      <c r="E1395" s="11">
        <f>AVERAGEIF(IMDB_Movies!$A$2:$A$3790,'4.Director Analysis'!C1395,IMDB_Movies!$I$2:$I$3790)</f>
        <v>5.9</v>
      </c>
      <c r="F1395" s="11">
        <f t="shared" si="2"/>
        <v>0.272</v>
      </c>
    </row>
    <row r="1396" ht="14.25" customHeight="1">
      <c r="A1396" s="36" t="s">
        <v>633</v>
      </c>
      <c r="C1396" s="11" t="s">
        <v>5370</v>
      </c>
      <c r="D1396" s="11">
        <f t="shared" si="1"/>
        <v>1</v>
      </c>
      <c r="E1396" s="11">
        <f>AVERAGEIF(IMDB_Movies!$A$2:$A$3790,'4.Director Analysis'!C1396,IMDB_Movies!$I$2:$I$3790)</f>
        <v>6.9</v>
      </c>
      <c r="F1396" s="11">
        <f t="shared" si="2"/>
        <v>0.682</v>
      </c>
    </row>
    <row r="1397" ht="14.25" customHeight="1">
      <c r="A1397" s="37" t="s">
        <v>1702</v>
      </c>
      <c r="C1397" s="11" t="s">
        <v>5372</v>
      </c>
      <c r="D1397" s="11">
        <f t="shared" si="1"/>
        <v>1</v>
      </c>
      <c r="E1397" s="11">
        <f>AVERAGEIF(IMDB_Movies!$A$2:$A$3790,'4.Director Analysis'!C1397,IMDB_Movies!$I$2:$I$3790)</f>
        <v>7.7</v>
      </c>
      <c r="F1397" s="11">
        <f t="shared" si="2"/>
        <v>0.941</v>
      </c>
    </row>
    <row r="1398" ht="14.25" customHeight="1">
      <c r="A1398" s="36" t="s">
        <v>2545</v>
      </c>
      <c r="C1398" s="11" t="s">
        <v>5374</v>
      </c>
      <c r="D1398" s="11">
        <f t="shared" si="1"/>
        <v>1</v>
      </c>
      <c r="E1398" s="11">
        <f>AVERAGEIF(IMDB_Movies!$A$2:$A$3790,'4.Director Analysis'!C1398,IMDB_Movies!$I$2:$I$3790)</f>
        <v>5.3</v>
      </c>
      <c r="F1398" s="11">
        <f t="shared" si="2"/>
        <v>0.131</v>
      </c>
    </row>
    <row r="1399" ht="14.25" customHeight="1">
      <c r="A1399" s="37" t="s">
        <v>242</v>
      </c>
      <c r="C1399" s="11" t="s">
        <v>5376</v>
      </c>
      <c r="D1399" s="11">
        <f t="shared" si="1"/>
        <v>1</v>
      </c>
      <c r="E1399" s="11">
        <f>AVERAGEIF(IMDB_Movies!$A$2:$A$3790,'4.Director Analysis'!C1399,IMDB_Movies!$I$2:$I$3790)</f>
        <v>7</v>
      </c>
      <c r="F1399" s="11">
        <f t="shared" si="2"/>
        <v>0.724</v>
      </c>
    </row>
    <row r="1400" ht="14.25" customHeight="1">
      <c r="A1400" s="36" t="s">
        <v>1746</v>
      </c>
      <c r="C1400" s="11" t="s">
        <v>5378</v>
      </c>
      <c r="D1400" s="11">
        <f t="shared" si="1"/>
        <v>1</v>
      </c>
      <c r="E1400" s="11">
        <f>AVERAGEIF(IMDB_Movies!$A$2:$A$3790,'4.Director Analysis'!C1400,IMDB_Movies!$I$2:$I$3790)</f>
        <v>6.6</v>
      </c>
      <c r="F1400" s="11">
        <f t="shared" si="2"/>
        <v>0.554</v>
      </c>
    </row>
    <row r="1401" ht="14.25" customHeight="1">
      <c r="A1401" s="37" t="s">
        <v>2549</v>
      </c>
      <c r="C1401" s="11" t="s">
        <v>5382</v>
      </c>
      <c r="D1401" s="11">
        <f t="shared" si="1"/>
        <v>1</v>
      </c>
      <c r="E1401" s="11">
        <f>AVERAGEIF(IMDB_Movies!$A$2:$A$3790,'4.Director Analysis'!C1401,IMDB_Movies!$I$2:$I$3790)</f>
        <v>6.9</v>
      </c>
      <c r="F1401" s="11">
        <f t="shared" si="2"/>
        <v>0.682</v>
      </c>
    </row>
    <row r="1402" ht="14.25" customHeight="1">
      <c r="A1402" s="36" t="s">
        <v>1753</v>
      </c>
      <c r="C1402" s="11" t="s">
        <v>5385</v>
      </c>
      <c r="D1402" s="11">
        <f t="shared" si="1"/>
        <v>1</v>
      </c>
      <c r="E1402" s="11">
        <f>AVERAGEIF(IMDB_Movies!$A$2:$A$3790,'4.Director Analysis'!C1402,IMDB_Movies!$I$2:$I$3790)</f>
        <v>7.2</v>
      </c>
      <c r="F1402" s="11">
        <f t="shared" si="2"/>
        <v>0.812</v>
      </c>
    </row>
    <row r="1403" ht="14.25" customHeight="1">
      <c r="A1403" s="37" t="s">
        <v>216</v>
      </c>
      <c r="C1403" s="11" t="s">
        <v>5387</v>
      </c>
      <c r="D1403" s="11">
        <f t="shared" si="1"/>
        <v>2</v>
      </c>
      <c r="E1403" s="11">
        <f>AVERAGEIF(IMDB_Movies!$A$2:$A$3790,'4.Director Analysis'!C1403,IMDB_Movies!$I$2:$I$3790)</f>
        <v>6.95</v>
      </c>
      <c r="F1403" s="11">
        <f t="shared" si="2"/>
        <v>0.715</v>
      </c>
    </row>
    <row r="1404" ht="14.25" customHeight="1">
      <c r="A1404" s="36" t="s">
        <v>2555</v>
      </c>
      <c r="C1404" s="11" t="s">
        <v>5392</v>
      </c>
      <c r="D1404" s="11">
        <f t="shared" si="1"/>
        <v>1</v>
      </c>
      <c r="E1404" s="11">
        <f>AVERAGEIF(IMDB_Movies!$A$2:$A$3790,'4.Director Analysis'!C1404,IMDB_Movies!$I$2:$I$3790)</f>
        <v>6.4</v>
      </c>
      <c r="F1404" s="11">
        <f t="shared" si="2"/>
        <v>0.465</v>
      </c>
    </row>
    <row r="1405" ht="14.25" customHeight="1">
      <c r="A1405" s="37" t="s">
        <v>112</v>
      </c>
      <c r="C1405" s="11" t="s">
        <v>5398</v>
      </c>
      <c r="D1405" s="11">
        <f t="shared" si="1"/>
        <v>2</v>
      </c>
      <c r="E1405" s="11">
        <f>AVERAGEIF(IMDB_Movies!$A$2:$A$3790,'4.Director Analysis'!C1405,IMDB_Movies!$I$2:$I$3790)</f>
        <v>7.1</v>
      </c>
      <c r="F1405" s="11">
        <f t="shared" si="2"/>
        <v>0.772</v>
      </c>
    </row>
    <row r="1406" ht="14.25" customHeight="1">
      <c r="A1406" s="36" t="s">
        <v>423</v>
      </c>
      <c r="C1406" s="11" t="s">
        <v>5402</v>
      </c>
      <c r="D1406" s="11">
        <f t="shared" si="1"/>
        <v>2</v>
      </c>
      <c r="E1406" s="11">
        <f>AVERAGEIF(IMDB_Movies!$A$2:$A$3790,'4.Director Analysis'!C1406,IMDB_Movies!$I$2:$I$3790)</f>
        <v>6.55</v>
      </c>
      <c r="F1406" s="11">
        <f t="shared" si="2"/>
        <v>0.543</v>
      </c>
    </row>
    <row r="1407" ht="14.25" customHeight="1">
      <c r="A1407" s="37" t="s">
        <v>1324</v>
      </c>
      <c r="C1407" s="11" t="s">
        <v>5404</v>
      </c>
      <c r="D1407" s="11">
        <f t="shared" si="1"/>
        <v>2</v>
      </c>
      <c r="E1407" s="11">
        <f>AVERAGEIF(IMDB_Movies!$A$2:$A$3790,'4.Director Analysis'!C1407,IMDB_Movies!$I$2:$I$3790)</f>
        <v>7.1</v>
      </c>
      <c r="F1407" s="11">
        <f t="shared" si="2"/>
        <v>0.772</v>
      </c>
    </row>
    <row r="1408" ht="14.25" customHeight="1">
      <c r="A1408" s="36" t="s">
        <v>2560</v>
      </c>
      <c r="C1408" s="11" t="s">
        <v>5407</v>
      </c>
      <c r="D1408" s="11">
        <f t="shared" si="1"/>
        <v>1</v>
      </c>
      <c r="E1408" s="11">
        <f>AVERAGEIF(IMDB_Movies!$A$2:$A$3790,'4.Director Analysis'!C1408,IMDB_Movies!$I$2:$I$3790)</f>
        <v>4.4</v>
      </c>
      <c r="F1408" s="11">
        <f t="shared" si="2"/>
        <v>0.05</v>
      </c>
    </row>
    <row r="1409" ht="14.25" customHeight="1">
      <c r="A1409" s="37" t="s">
        <v>829</v>
      </c>
      <c r="C1409" s="11" t="s">
        <v>5411</v>
      </c>
      <c r="D1409" s="11">
        <f t="shared" si="1"/>
        <v>1</v>
      </c>
      <c r="E1409" s="11">
        <f>AVERAGEIF(IMDB_Movies!$A$2:$A$3790,'4.Director Analysis'!C1409,IMDB_Movies!$I$2:$I$3790)</f>
        <v>7.3</v>
      </c>
      <c r="F1409" s="11">
        <f t="shared" si="2"/>
        <v>0.85</v>
      </c>
    </row>
    <row r="1410" ht="14.25" customHeight="1">
      <c r="A1410" s="36" t="s">
        <v>425</v>
      </c>
      <c r="C1410" s="11" t="s">
        <v>5413</v>
      </c>
      <c r="D1410" s="11">
        <f t="shared" si="1"/>
        <v>2</v>
      </c>
      <c r="E1410" s="11">
        <f>AVERAGEIF(IMDB_Movies!$A$2:$A$3790,'4.Director Analysis'!C1410,IMDB_Movies!$I$2:$I$3790)</f>
        <v>6.35</v>
      </c>
      <c r="F1410" s="11">
        <f t="shared" si="2"/>
        <v>0.457</v>
      </c>
    </row>
    <row r="1411" ht="14.25" customHeight="1">
      <c r="A1411" s="37" t="s">
        <v>1401</v>
      </c>
      <c r="C1411" s="11" t="s">
        <v>5418</v>
      </c>
      <c r="D1411" s="11">
        <f t="shared" si="1"/>
        <v>1</v>
      </c>
      <c r="E1411" s="11">
        <f>AVERAGEIF(IMDB_Movies!$A$2:$A$3790,'4.Director Analysis'!C1411,IMDB_Movies!$I$2:$I$3790)</f>
        <v>3.3</v>
      </c>
      <c r="F1411" s="11">
        <f t="shared" si="2"/>
        <v>0.011</v>
      </c>
    </row>
    <row r="1412" ht="14.25" customHeight="1">
      <c r="A1412" s="36" t="s">
        <v>2566</v>
      </c>
      <c r="C1412" s="11" t="s">
        <v>5420</v>
      </c>
      <c r="D1412" s="11">
        <f t="shared" si="1"/>
        <v>1</v>
      </c>
      <c r="E1412" s="11">
        <f>AVERAGEIF(IMDB_Movies!$A$2:$A$3790,'4.Director Analysis'!C1412,IMDB_Movies!$I$2:$I$3790)</f>
        <v>7.5</v>
      </c>
      <c r="F1412" s="11">
        <f t="shared" si="2"/>
        <v>0.893</v>
      </c>
    </row>
    <row r="1413" ht="14.25" customHeight="1">
      <c r="A1413" s="37" t="s">
        <v>234</v>
      </c>
      <c r="C1413" s="11" t="s">
        <v>5422</v>
      </c>
      <c r="D1413" s="11">
        <f t="shared" si="1"/>
        <v>1</v>
      </c>
      <c r="E1413" s="11">
        <f>AVERAGEIF(IMDB_Movies!$A$2:$A$3790,'4.Director Analysis'!C1413,IMDB_Movies!$I$2:$I$3790)</f>
        <v>7.4</v>
      </c>
      <c r="F1413" s="11">
        <f t="shared" si="2"/>
        <v>0.876</v>
      </c>
    </row>
    <row r="1414" ht="14.25" customHeight="1">
      <c r="A1414" s="36" t="s">
        <v>474</v>
      </c>
      <c r="C1414" s="11" t="s">
        <v>5425</v>
      </c>
      <c r="D1414" s="11">
        <f t="shared" si="1"/>
        <v>1</v>
      </c>
      <c r="E1414" s="11">
        <f>AVERAGEIF(IMDB_Movies!$A$2:$A$3790,'4.Director Analysis'!C1414,IMDB_Movies!$I$2:$I$3790)</f>
        <v>7.3</v>
      </c>
      <c r="F1414" s="11">
        <f t="shared" si="2"/>
        <v>0.85</v>
      </c>
    </row>
    <row r="1415" ht="14.25" customHeight="1">
      <c r="A1415" s="37" t="s">
        <v>2570</v>
      </c>
      <c r="C1415" s="11" t="s">
        <v>5431</v>
      </c>
      <c r="D1415" s="11">
        <f t="shared" si="1"/>
        <v>1</v>
      </c>
      <c r="E1415" s="11">
        <f>AVERAGEIF(IMDB_Movies!$A$2:$A$3790,'4.Director Analysis'!C1415,IMDB_Movies!$I$2:$I$3790)</f>
        <v>6.7</v>
      </c>
      <c r="F1415" s="11">
        <f t="shared" si="2"/>
        <v>0.601</v>
      </c>
    </row>
    <row r="1416" ht="14.25" customHeight="1">
      <c r="A1416" s="36" t="s">
        <v>666</v>
      </c>
      <c r="C1416" s="11" t="s">
        <v>5435</v>
      </c>
      <c r="D1416" s="11">
        <f t="shared" si="1"/>
        <v>1</v>
      </c>
      <c r="E1416" s="11">
        <f>AVERAGEIF(IMDB_Movies!$A$2:$A$3790,'4.Director Analysis'!C1416,IMDB_Movies!$I$2:$I$3790)</f>
        <v>7.2</v>
      </c>
      <c r="F1416" s="11">
        <f t="shared" si="2"/>
        <v>0.812</v>
      </c>
    </row>
    <row r="1417" ht="14.25" customHeight="1">
      <c r="A1417" s="37" t="s">
        <v>2574</v>
      </c>
      <c r="C1417" s="11" t="s">
        <v>5437</v>
      </c>
      <c r="D1417" s="11">
        <f t="shared" si="1"/>
        <v>1</v>
      </c>
      <c r="E1417" s="11">
        <f>AVERAGEIF(IMDB_Movies!$A$2:$A$3790,'4.Director Analysis'!C1417,IMDB_Movies!$I$2:$I$3790)</f>
        <v>5.9</v>
      </c>
      <c r="F1417" s="11">
        <f t="shared" si="2"/>
        <v>0.272</v>
      </c>
    </row>
    <row r="1418" ht="14.25" customHeight="1">
      <c r="A1418" s="36" t="s">
        <v>2576</v>
      </c>
      <c r="C1418" s="11" t="s">
        <v>5444</v>
      </c>
      <c r="D1418" s="11">
        <f t="shared" si="1"/>
        <v>1</v>
      </c>
      <c r="E1418" s="11">
        <f>AVERAGEIF(IMDB_Movies!$A$2:$A$3790,'4.Director Analysis'!C1418,IMDB_Movies!$I$2:$I$3790)</f>
        <v>7.2</v>
      </c>
      <c r="F1418" s="11">
        <f t="shared" si="2"/>
        <v>0.812</v>
      </c>
    </row>
    <row r="1419" ht="14.25" customHeight="1">
      <c r="A1419" s="37" t="s">
        <v>2578</v>
      </c>
      <c r="C1419" s="11" t="s">
        <v>5447</v>
      </c>
      <c r="D1419" s="11">
        <f t="shared" si="1"/>
        <v>1</v>
      </c>
      <c r="E1419" s="11">
        <f>AVERAGEIF(IMDB_Movies!$A$2:$A$3790,'4.Director Analysis'!C1419,IMDB_Movies!$I$2:$I$3790)</f>
        <v>5.4</v>
      </c>
      <c r="F1419" s="11">
        <f t="shared" si="2"/>
        <v>0.156</v>
      </c>
    </row>
    <row r="1420" ht="14.25" customHeight="1">
      <c r="A1420" s="36" t="s">
        <v>2580</v>
      </c>
      <c r="C1420" s="11" t="s">
        <v>5450</v>
      </c>
      <c r="D1420" s="11">
        <f t="shared" si="1"/>
        <v>1</v>
      </c>
      <c r="E1420" s="11">
        <f>AVERAGEIF(IMDB_Movies!$A$2:$A$3790,'4.Director Analysis'!C1420,IMDB_Movies!$I$2:$I$3790)</f>
        <v>7.8</v>
      </c>
      <c r="F1420" s="11">
        <f t="shared" si="2"/>
        <v>0.958</v>
      </c>
    </row>
    <row r="1421" ht="14.25" customHeight="1">
      <c r="A1421" s="37" t="s">
        <v>1601</v>
      </c>
      <c r="C1421" s="11" t="s">
        <v>5452</v>
      </c>
      <c r="D1421" s="11">
        <f t="shared" si="1"/>
        <v>1</v>
      </c>
      <c r="E1421" s="11">
        <f>AVERAGEIF(IMDB_Movies!$A$2:$A$3790,'4.Director Analysis'!C1421,IMDB_Movies!$I$2:$I$3790)</f>
        <v>6.8</v>
      </c>
      <c r="F1421" s="11">
        <f t="shared" si="2"/>
        <v>0.639</v>
      </c>
    </row>
    <row r="1422" ht="14.25" customHeight="1">
      <c r="A1422" s="36" t="s">
        <v>2239</v>
      </c>
      <c r="C1422" s="11" t="s">
        <v>5455</v>
      </c>
      <c r="D1422" s="11">
        <f t="shared" si="1"/>
        <v>1</v>
      </c>
      <c r="E1422" s="11">
        <f>AVERAGEIF(IMDB_Movies!$A$2:$A$3790,'4.Director Analysis'!C1422,IMDB_Movies!$I$2:$I$3790)</f>
        <v>6.5</v>
      </c>
      <c r="F1422" s="11">
        <f t="shared" si="2"/>
        <v>0.505</v>
      </c>
    </row>
    <row r="1423" ht="14.25" customHeight="1">
      <c r="A1423" s="37" t="s">
        <v>1360</v>
      </c>
      <c r="C1423" s="11" t="s">
        <v>5457</v>
      </c>
      <c r="D1423" s="11">
        <f t="shared" si="1"/>
        <v>1</v>
      </c>
      <c r="E1423" s="11">
        <f>AVERAGEIF(IMDB_Movies!$A$2:$A$3790,'4.Director Analysis'!C1423,IMDB_Movies!$I$2:$I$3790)</f>
        <v>7.3</v>
      </c>
      <c r="F1423" s="11">
        <f t="shared" si="2"/>
        <v>0.85</v>
      </c>
    </row>
    <row r="1424" ht="14.25" customHeight="1">
      <c r="A1424" s="36" t="s">
        <v>1214</v>
      </c>
      <c r="C1424" s="11" t="s">
        <v>5459</v>
      </c>
      <c r="D1424" s="11">
        <f t="shared" si="1"/>
        <v>1</v>
      </c>
      <c r="E1424" s="11">
        <f>AVERAGEIF(IMDB_Movies!$A$2:$A$3790,'4.Director Analysis'!C1424,IMDB_Movies!$I$2:$I$3790)</f>
        <v>5.9</v>
      </c>
      <c r="F1424" s="11">
        <f t="shared" si="2"/>
        <v>0.272</v>
      </c>
    </row>
    <row r="1425" ht="14.25" customHeight="1">
      <c r="A1425" s="37" t="s">
        <v>595</v>
      </c>
      <c r="C1425" s="11" t="s">
        <v>5462</v>
      </c>
      <c r="D1425" s="11">
        <f t="shared" si="1"/>
        <v>1</v>
      </c>
      <c r="E1425" s="11">
        <f>AVERAGEIF(IMDB_Movies!$A$2:$A$3790,'4.Director Analysis'!C1425,IMDB_Movies!$I$2:$I$3790)</f>
        <v>5.8</v>
      </c>
      <c r="F1425" s="11">
        <f t="shared" si="2"/>
        <v>0.252</v>
      </c>
    </row>
    <row r="1426" ht="14.25" customHeight="1">
      <c r="A1426" s="36" t="s">
        <v>2587</v>
      </c>
      <c r="C1426" s="11" t="s">
        <v>5464</v>
      </c>
      <c r="D1426" s="11">
        <f t="shared" si="1"/>
        <v>1</v>
      </c>
      <c r="E1426" s="11">
        <f>AVERAGEIF(IMDB_Movies!$A$2:$A$3790,'4.Director Analysis'!C1426,IMDB_Movies!$I$2:$I$3790)</f>
        <v>6.1</v>
      </c>
      <c r="F1426" s="11">
        <f t="shared" si="2"/>
        <v>0.351</v>
      </c>
    </row>
    <row r="1427" ht="14.25" customHeight="1">
      <c r="A1427" s="37" t="s">
        <v>2589</v>
      </c>
      <c r="C1427" s="11" t="s">
        <v>5467</v>
      </c>
      <c r="D1427" s="11">
        <f t="shared" si="1"/>
        <v>1</v>
      </c>
      <c r="E1427" s="11">
        <f>AVERAGEIF(IMDB_Movies!$A$2:$A$3790,'4.Director Analysis'!C1427,IMDB_Movies!$I$2:$I$3790)</f>
        <v>7.2</v>
      </c>
      <c r="F1427" s="11">
        <f t="shared" si="2"/>
        <v>0.812</v>
      </c>
    </row>
    <row r="1428" ht="14.25" customHeight="1">
      <c r="A1428" s="36" t="s">
        <v>2591</v>
      </c>
      <c r="C1428" s="11" t="s">
        <v>5476</v>
      </c>
      <c r="D1428" s="11">
        <f t="shared" si="1"/>
        <v>1</v>
      </c>
      <c r="E1428" s="11">
        <f>AVERAGEIF(IMDB_Movies!$A$2:$A$3790,'4.Director Analysis'!C1428,IMDB_Movies!$I$2:$I$3790)</f>
        <v>6.7</v>
      </c>
      <c r="F1428" s="11">
        <f t="shared" si="2"/>
        <v>0.601</v>
      </c>
    </row>
    <row r="1429" ht="14.25" customHeight="1">
      <c r="A1429" s="37" t="s">
        <v>1987</v>
      </c>
      <c r="C1429" s="11" t="s">
        <v>5479</v>
      </c>
      <c r="D1429" s="11">
        <f t="shared" si="1"/>
        <v>1</v>
      </c>
      <c r="E1429" s="11">
        <f>AVERAGEIF(IMDB_Movies!$A$2:$A$3790,'4.Director Analysis'!C1429,IMDB_Movies!$I$2:$I$3790)</f>
        <v>5.6</v>
      </c>
      <c r="F1429" s="11">
        <f t="shared" si="2"/>
        <v>0.198</v>
      </c>
    </row>
    <row r="1430" ht="14.25" customHeight="1">
      <c r="A1430" s="36" t="s">
        <v>2596</v>
      </c>
      <c r="C1430" s="11" t="s">
        <v>5481</v>
      </c>
      <c r="D1430" s="11">
        <f t="shared" si="1"/>
        <v>2</v>
      </c>
      <c r="E1430" s="11">
        <f>AVERAGEIF(IMDB_Movies!$A$2:$A$3790,'4.Director Analysis'!C1430,IMDB_Movies!$I$2:$I$3790)</f>
        <v>6.5</v>
      </c>
      <c r="F1430" s="11">
        <f t="shared" si="2"/>
        <v>0.505</v>
      </c>
    </row>
    <row r="1431" ht="14.25" customHeight="1">
      <c r="A1431" s="37" t="s">
        <v>2599</v>
      </c>
      <c r="C1431" s="11" t="s">
        <v>5484</v>
      </c>
      <c r="D1431" s="11">
        <f t="shared" si="1"/>
        <v>1</v>
      </c>
      <c r="E1431" s="11">
        <f>AVERAGEIF(IMDB_Movies!$A$2:$A$3790,'4.Director Analysis'!C1431,IMDB_Movies!$I$2:$I$3790)</f>
        <v>7.1</v>
      </c>
      <c r="F1431" s="11">
        <f t="shared" si="2"/>
        <v>0.772</v>
      </c>
    </row>
    <row r="1432" ht="14.25" customHeight="1">
      <c r="A1432" s="36" t="s">
        <v>2601</v>
      </c>
      <c r="C1432" s="11" t="s">
        <v>5487</v>
      </c>
      <c r="D1432" s="11">
        <f t="shared" si="1"/>
        <v>1</v>
      </c>
      <c r="E1432" s="11">
        <f>AVERAGEIF(IMDB_Movies!$A$2:$A$3790,'4.Director Analysis'!C1432,IMDB_Movies!$I$2:$I$3790)</f>
        <v>4</v>
      </c>
      <c r="F1432" s="11">
        <f t="shared" si="2"/>
        <v>0.032</v>
      </c>
    </row>
    <row r="1433" ht="14.25" customHeight="1">
      <c r="A1433" s="37" t="s">
        <v>2603</v>
      </c>
      <c r="C1433" s="11" t="s">
        <v>5491</v>
      </c>
      <c r="D1433" s="11">
        <f t="shared" si="1"/>
        <v>2</v>
      </c>
      <c r="E1433" s="11">
        <f>AVERAGEIF(IMDB_Movies!$A$2:$A$3790,'4.Director Analysis'!C1433,IMDB_Movies!$I$2:$I$3790)</f>
        <v>4.3</v>
      </c>
      <c r="F1433" s="11">
        <f t="shared" si="2"/>
        <v>0.046</v>
      </c>
    </row>
    <row r="1434" ht="14.25" customHeight="1">
      <c r="A1434" s="36" t="s">
        <v>197</v>
      </c>
      <c r="C1434" s="11" t="s">
        <v>5496</v>
      </c>
      <c r="D1434" s="11">
        <f t="shared" si="1"/>
        <v>1</v>
      </c>
      <c r="E1434" s="11">
        <f>AVERAGEIF(IMDB_Movies!$A$2:$A$3790,'4.Director Analysis'!C1434,IMDB_Movies!$I$2:$I$3790)</f>
        <v>5.9</v>
      </c>
      <c r="F1434" s="11">
        <f t="shared" si="2"/>
        <v>0.272</v>
      </c>
    </row>
    <row r="1435" ht="14.25" customHeight="1">
      <c r="A1435" s="37" t="s">
        <v>2606</v>
      </c>
      <c r="C1435" s="11" t="s">
        <v>5500</v>
      </c>
      <c r="D1435" s="11">
        <f t="shared" si="1"/>
        <v>2</v>
      </c>
      <c r="E1435" s="11">
        <f>AVERAGEIF(IMDB_Movies!$A$2:$A$3790,'4.Director Analysis'!C1435,IMDB_Movies!$I$2:$I$3790)</f>
        <v>6.6</v>
      </c>
      <c r="F1435" s="11">
        <f t="shared" si="2"/>
        <v>0.554</v>
      </c>
    </row>
    <row r="1436" ht="14.25" customHeight="1">
      <c r="A1436" s="36" t="s">
        <v>2608</v>
      </c>
      <c r="C1436" s="11" t="s">
        <v>5502</v>
      </c>
      <c r="D1436" s="11">
        <f t="shared" si="1"/>
        <v>2</v>
      </c>
      <c r="E1436" s="11">
        <f>AVERAGEIF(IMDB_Movies!$A$2:$A$3790,'4.Director Analysis'!C1436,IMDB_Movies!$I$2:$I$3790)</f>
        <v>6.4</v>
      </c>
      <c r="F1436" s="11">
        <f t="shared" si="2"/>
        <v>0.465</v>
      </c>
    </row>
    <row r="1437" ht="14.25" customHeight="1">
      <c r="A1437" s="37" t="s">
        <v>2225</v>
      </c>
      <c r="C1437" s="11" t="s">
        <v>5505</v>
      </c>
      <c r="D1437" s="11">
        <f t="shared" si="1"/>
        <v>1</v>
      </c>
      <c r="E1437" s="11">
        <f>AVERAGEIF(IMDB_Movies!$A$2:$A$3790,'4.Director Analysis'!C1437,IMDB_Movies!$I$2:$I$3790)</f>
        <v>2.7</v>
      </c>
      <c r="F1437" s="11">
        <f t="shared" si="2"/>
        <v>0.003</v>
      </c>
    </row>
    <row r="1438" ht="14.25" customHeight="1">
      <c r="A1438" s="36" t="s">
        <v>232</v>
      </c>
      <c r="C1438" s="11" t="s">
        <v>5509</v>
      </c>
      <c r="D1438" s="11">
        <f t="shared" si="1"/>
        <v>1</v>
      </c>
      <c r="E1438" s="11">
        <f>AVERAGEIF(IMDB_Movies!$A$2:$A$3790,'4.Director Analysis'!C1438,IMDB_Movies!$I$2:$I$3790)</f>
        <v>5.8</v>
      </c>
      <c r="F1438" s="11">
        <f t="shared" si="2"/>
        <v>0.252</v>
      </c>
    </row>
    <row r="1439" ht="14.25" customHeight="1">
      <c r="A1439" s="37" t="s">
        <v>305</v>
      </c>
      <c r="C1439" s="11" t="s">
        <v>5512</v>
      </c>
      <c r="D1439" s="11">
        <f t="shared" si="1"/>
        <v>2</v>
      </c>
      <c r="E1439" s="11">
        <f>AVERAGEIF(IMDB_Movies!$A$2:$A$3790,'4.Director Analysis'!C1439,IMDB_Movies!$I$2:$I$3790)</f>
        <v>6.9</v>
      </c>
      <c r="F1439" s="11">
        <f t="shared" si="2"/>
        <v>0.682</v>
      </c>
    </row>
    <row r="1440" ht="14.25" customHeight="1">
      <c r="A1440" s="36" t="s">
        <v>1431</v>
      </c>
      <c r="C1440" s="11" t="s">
        <v>5514</v>
      </c>
      <c r="D1440" s="11">
        <f t="shared" si="1"/>
        <v>1</v>
      </c>
      <c r="E1440" s="11">
        <f>AVERAGEIF(IMDB_Movies!$A$2:$A$3790,'4.Director Analysis'!C1440,IMDB_Movies!$I$2:$I$3790)</f>
        <v>6.9</v>
      </c>
      <c r="F1440" s="11">
        <f t="shared" si="2"/>
        <v>0.682</v>
      </c>
    </row>
    <row r="1441" ht="14.25" customHeight="1">
      <c r="A1441" s="37" t="s">
        <v>423</v>
      </c>
      <c r="C1441" s="11" t="s">
        <v>5516</v>
      </c>
      <c r="D1441" s="11">
        <f t="shared" si="1"/>
        <v>1</v>
      </c>
      <c r="E1441" s="11">
        <f>AVERAGEIF(IMDB_Movies!$A$2:$A$3790,'4.Director Analysis'!C1441,IMDB_Movies!$I$2:$I$3790)</f>
        <v>8.5</v>
      </c>
      <c r="F1441" s="11">
        <f t="shared" si="2"/>
        <v>0.997</v>
      </c>
    </row>
    <row r="1442" ht="14.25" customHeight="1">
      <c r="A1442" s="36" t="s">
        <v>2617</v>
      </c>
      <c r="C1442" s="11" t="s">
        <v>5518</v>
      </c>
      <c r="D1442" s="11">
        <f t="shared" si="1"/>
        <v>1</v>
      </c>
      <c r="E1442" s="11">
        <f>AVERAGEIF(IMDB_Movies!$A$2:$A$3790,'4.Director Analysis'!C1442,IMDB_Movies!$I$2:$I$3790)</f>
        <v>4.8</v>
      </c>
      <c r="F1442" s="11">
        <f t="shared" si="2"/>
        <v>0.074</v>
      </c>
    </row>
    <row r="1443" ht="14.25" customHeight="1">
      <c r="A1443" s="37" t="s">
        <v>393</v>
      </c>
      <c r="C1443" s="11" t="s">
        <v>5520</v>
      </c>
      <c r="D1443" s="11">
        <f t="shared" si="1"/>
        <v>1</v>
      </c>
      <c r="E1443" s="11">
        <f>AVERAGEIF(IMDB_Movies!$A$2:$A$3790,'4.Director Analysis'!C1443,IMDB_Movies!$I$2:$I$3790)</f>
        <v>7</v>
      </c>
      <c r="F1443" s="11">
        <f t="shared" si="2"/>
        <v>0.724</v>
      </c>
    </row>
    <row r="1444" ht="14.25" customHeight="1">
      <c r="A1444" s="36" t="s">
        <v>2093</v>
      </c>
      <c r="C1444" s="11" t="s">
        <v>5524</v>
      </c>
      <c r="D1444" s="11">
        <f t="shared" si="1"/>
        <v>1</v>
      </c>
      <c r="E1444" s="11">
        <f>AVERAGEIF(IMDB_Movies!$A$2:$A$3790,'4.Director Analysis'!C1444,IMDB_Movies!$I$2:$I$3790)</f>
        <v>6.6</v>
      </c>
      <c r="F1444" s="11">
        <f t="shared" si="2"/>
        <v>0.554</v>
      </c>
    </row>
    <row r="1445" ht="14.25" customHeight="1">
      <c r="A1445" s="37" t="s">
        <v>2622</v>
      </c>
      <c r="C1445" s="11" t="s">
        <v>5527</v>
      </c>
      <c r="D1445" s="11">
        <f t="shared" si="1"/>
        <v>1</v>
      </c>
      <c r="E1445" s="11">
        <f>AVERAGEIF(IMDB_Movies!$A$2:$A$3790,'4.Director Analysis'!C1445,IMDB_Movies!$I$2:$I$3790)</f>
        <v>6.3</v>
      </c>
      <c r="F1445" s="11">
        <f t="shared" si="2"/>
        <v>0.423</v>
      </c>
    </row>
    <row r="1446" ht="14.25" customHeight="1">
      <c r="A1446" s="36" t="s">
        <v>2576</v>
      </c>
      <c r="C1446" s="11" t="s">
        <v>5531</v>
      </c>
      <c r="D1446" s="11">
        <f t="shared" si="1"/>
        <v>1</v>
      </c>
      <c r="E1446" s="11">
        <f>AVERAGEIF(IMDB_Movies!$A$2:$A$3790,'4.Director Analysis'!C1446,IMDB_Movies!$I$2:$I$3790)</f>
        <v>7.7</v>
      </c>
      <c r="F1446" s="11">
        <f t="shared" si="2"/>
        <v>0.941</v>
      </c>
    </row>
    <row r="1447" ht="14.25" customHeight="1">
      <c r="A1447" s="37" t="s">
        <v>2625</v>
      </c>
      <c r="C1447" s="11" t="s">
        <v>5533</v>
      </c>
      <c r="D1447" s="11">
        <f t="shared" si="1"/>
        <v>1</v>
      </c>
      <c r="E1447" s="11">
        <f>AVERAGEIF(IMDB_Movies!$A$2:$A$3790,'4.Director Analysis'!C1447,IMDB_Movies!$I$2:$I$3790)</f>
        <v>7</v>
      </c>
      <c r="F1447" s="11">
        <f t="shared" si="2"/>
        <v>0.724</v>
      </c>
    </row>
    <row r="1448" ht="14.25" customHeight="1">
      <c r="A1448" s="36" t="s">
        <v>2627</v>
      </c>
      <c r="C1448" s="11" t="s">
        <v>5538</v>
      </c>
      <c r="D1448" s="11">
        <f t="shared" si="1"/>
        <v>1</v>
      </c>
      <c r="E1448" s="11">
        <f>AVERAGEIF(IMDB_Movies!$A$2:$A$3790,'4.Director Analysis'!C1448,IMDB_Movies!$I$2:$I$3790)</f>
        <v>7.7</v>
      </c>
      <c r="F1448" s="11">
        <f t="shared" si="2"/>
        <v>0.941</v>
      </c>
    </row>
    <row r="1449" ht="14.25" customHeight="1">
      <c r="A1449" s="37" t="s">
        <v>2157</v>
      </c>
      <c r="C1449" s="11" t="s">
        <v>5540</v>
      </c>
      <c r="D1449" s="11">
        <f t="shared" si="1"/>
        <v>1</v>
      </c>
      <c r="E1449" s="11">
        <f>AVERAGEIF(IMDB_Movies!$A$2:$A$3790,'4.Director Analysis'!C1449,IMDB_Movies!$I$2:$I$3790)</f>
        <v>6.5</v>
      </c>
      <c r="F1449" s="11">
        <f t="shared" si="2"/>
        <v>0.505</v>
      </c>
    </row>
    <row r="1450" ht="14.25" customHeight="1">
      <c r="A1450" s="36" t="s">
        <v>314</v>
      </c>
      <c r="C1450" s="11" t="s">
        <v>5543</v>
      </c>
      <c r="D1450" s="11">
        <f t="shared" si="1"/>
        <v>1</v>
      </c>
      <c r="E1450" s="11">
        <f>AVERAGEIF(IMDB_Movies!$A$2:$A$3790,'4.Director Analysis'!C1450,IMDB_Movies!$I$2:$I$3790)</f>
        <v>6.1</v>
      </c>
      <c r="F1450" s="11">
        <f t="shared" si="2"/>
        <v>0.351</v>
      </c>
    </row>
    <row r="1451" ht="14.25" customHeight="1">
      <c r="A1451" s="37" t="s">
        <v>1748</v>
      </c>
      <c r="C1451" s="11" t="s">
        <v>5545</v>
      </c>
      <c r="D1451" s="11">
        <f t="shared" si="1"/>
        <v>1</v>
      </c>
      <c r="E1451" s="11">
        <f>AVERAGEIF(IMDB_Movies!$A$2:$A$3790,'4.Director Analysis'!C1451,IMDB_Movies!$I$2:$I$3790)</f>
        <v>5.2</v>
      </c>
      <c r="F1451" s="11">
        <f t="shared" si="2"/>
        <v>0.114</v>
      </c>
    </row>
    <row r="1452" ht="14.25" customHeight="1">
      <c r="A1452" s="36" t="s">
        <v>514</v>
      </c>
      <c r="C1452" s="11" t="s">
        <v>5547</v>
      </c>
      <c r="D1452" s="11">
        <f t="shared" si="1"/>
        <v>2</v>
      </c>
      <c r="E1452" s="11">
        <f>AVERAGEIF(IMDB_Movies!$A$2:$A$3790,'4.Director Analysis'!C1452,IMDB_Movies!$I$2:$I$3790)</f>
        <v>8.15</v>
      </c>
      <c r="F1452" s="11">
        <f t="shared" si="2"/>
        <v>0.986</v>
      </c>
    </row>
    <row r="1453" ht="14.25" customHeight="1">
      <c r="A1453" s="37" t="s">
        <v>1455</v>
      </c>
      <c r="C1453" s="11" t="s">
        <v>5549</v>
      </c>
      <c r="D1453" s="11">
        <f t="shared" si="1"/>
        <v>1</v>
      </c>
      <c r="E1453" s="11">
        <f>AVERAGEIF(IMDB_Movies!$A$2:$A$3790,'4.Director Analysis'!C1453,IMDB_Movies!$I$2:$I$3790)</f>
        <v>6</v>
      </c>
      <c r="F1453" s="11">
        <f t="shared" si="2"/>
        <v>0.312</v>
      </c>
    </row>
    <row r="1454" ht="14.25" customHeight="1">
      <c r="A1454" s="36" t="s">
        <v>2635</v>
      </c>
      <c r="C1454" s="11" t="s">
        <v>5551</v>
      </c>
      <c r="D1454" s="11">
        <f t="shared" si="1"/>
        <v>1</v>
      </c>
      <c r="E1454" s="11">
        <f>AVERAGEIF(IMDB_Movies!$A$2:$A$3790,'4.Director Analysis'!C1454,IMDB_Movies!$I$2:$I$3790)</f>
        <v>6.8</v>
      </c>
      <c r="F1454" s="11">
        <f t="shared" si="2"/>
        <v>0.639</v>
      </c>
    </row>
    <row r="1455" ht="14.25" customHeight="1">
      <c r="A1455" s="37" t="s">
        <v>1848</v>
      </c>
      <c r="C1455" s="11" t="s">
        <v>5554</v>
      </c>
      <c r="D1455" s="11">
        <f t="shared" si="1"/>
        <v>1</v>
      </c>
      <c r="E1455" s="11">
        <f>AVERAGEIF(IMDB_Movies!$A$2:$A$3790,'4.Director Analysis'!C1455,IMDB_Movies!$I$2:$I$3790)</f>
        <v>7</v>
      </c>
      <c r="F1455" s="11">
        <f t="shared" si="2"/>
        <v>0.724</v>
      </c>
    </row>
    <row r="1456" ht="14.25" customHeight="1">
      <c r="A1456" s="36" t="s">
        <v>445</v>
      </c>
      <c r="C1456" s="11" t="s">
        <v>5557</v>
      </c>
      <c r="D1456" s="11">
        <f t="shared" si="1"/>
        <v>1</v>
      </c>
      <c r="E1456" s="11">
        <f>AVERAGEIF(IMDB_Movies!$A$2:$A$3790,'4.Director Analysis'!C1456,IMDB_Movies!$I$2:$I$3790)</f>
        <v>6.8</v>
      </c>
      <c r="F1456" s="11">
        <f t="shared" si="2"/>
        <v>0.639</v>
      </c>
    </row>
    <row r="1457" ht="14.25" customHeight="1">
      <c r="A1457" s="37" t="s">
        <v>45</v>
      </c>
      <c r="C1457" s="11" t="s">
        <v>5559</v>
      </c>
      <c r="D1457" s="11">
        <f t="shared" si="1"/>
        <v>1</v>
      </c>
      <c r="E1457" s="11">
        <f>AVERAGEIF(IMDB_Movies!$A$2:$A$3790,'4.Director Analysis'!C1457,IMDB_Movies!$I$2:$I$3790)</f>
        <v>7.1</v>
      </c>
      <c r="F1457" s="11">
        <f t="shared" si="2"/>
        <v>0.772</v>
      </c>
    </row>
    <row r="1458" ht="14.25" customHeight="1">
      <c r="A1458" s="36" t="s">
        <v>1989</v>
      </c>
      <c r="C1458" s="11" t="s">
        <v>5562</v>
      </c>
      <c r="D1458" s="11">
        <f t="shared" si="1"/>
        <v>1</v>
      </c>
      <c r="E1458" s="11">
        <f>AVERAGEIF(IMDB_Movies!$A$2:$A$3790,'4.Director Analysis'!C1458,IMDB_Movies!$I$2:$I$3790)</f>
        <v>6.9</v>
      </c>
      <c r="F1458" s="11">
        <f t="shared" si="2"/>
        <v>0.682</v>
      </c>
    </row>
    <row r="1459" ht="14.25" customHeight="1">
      <c r="A1459" s="37" t="s">
        <v>234</v>
      </c>
      <c r="C1459" s="11" t="s">
        <v>5566</v>
      </c>
      <c r="D1459" s="11">
        <f t="shared" si="1"/>
        <v>1</v>
      </c>
      <c r="E1459" s="11">
        <f>AVERAGEIF(IMDB_Movies!$A$2:$A$3790,'4.Director Analysis'!C1459,IMDB_Movies!$I$2:$I$3790)</f>
        <v>7.8</v>
      </c>
      <c r="F1459" s="11">
        <f t="shared" si="2"/>
        <v>0.958</v>
      </c>
    </row>
    <row r="1460" ht="14.25" customHeight="1">
      <c r="A1460" s="36" t="s">
        <v>2644</v>
      </c>
      <c r="C1460" s="11" t="s">
        <v>5570</v>
      </c>
      <c r="D1460" s="11">
        <f t="shared" si="1"/>
        <v>1</v>
      </c>
      <c r="E1460" s="11">
        <f>AVERAGEIF(IMDB_Movies!$A$2:$A$3790,'4.Director Analysis'!C1460,IMDB_Movies!$I$2:$I$3790)</f>
        <v>6</v>
      </c>
      <c r="F1460" s="11">
        <f t="shared" si="2"/>
        <v>0.312</v>
      </c>
    </row>
    <row r="1461" ht="14.25" customHeight="1">
      <c r="A1461" s="37" t="s">
        <v>2646</v>
      </c>
      <c r="C1461" s="11" t="s">
        <v>5572</v>
      </c>
      <c r="D1461" s="11">
        <f t="shared" si="1"/>
        <v>1</v>
      </c>
      <c r="E1461" s="11">
        <f>AVERAGEIF(IMDB_Movies!$A$2:$A$3790,'4.Director Analysis'!C1461,IMDB_Movies!$I$2:$I$3790)</f>
        <v>6.8</v>
      </c>
      <c r="F1461" s="11">
        <f t="shared" si="2"/>
        <v>0.639</v>
      </c>
    </row>
    <row r="1462" ht="14.25" customHeight="1">
      <c r="A1462" s="36" t="s">
        <v>2346</v>
      </c>
      <c r="C1462" s="11" t="s">
        <v>5574</v>
      </c>
      <c r="D1462" s="11">
        <f t="shared" si="1"/>
        <v>1</v>
      </c>
      <c r="E1462" s="11">
        <f>AVERAGEIF(IMDB_Movies!$A$2:$A$3790,'4.Director Analysis'!C1462,IMDB_Movies!$I$2:$I$3790)</f>
        <v>3.9</v>
      </c>
      <c r="F1462" s="11">
        <f t="shared" si="2"/>
        <v>0.027</v>
      </c>
    </row>
    <row r="1463" ht="14.25" customHeight="1">
      <c r="A1463" s="37" t="s">
        <v>2650</v>
      </c>
      <c r="C1463" s="11" t="s">
        <v>5576</v>
      </c>
      <c r="D1463" s="11">
        <f t="shared" si="1"/>
        <v>3</v>
      </c>
      <c r="E1463" s="11">
        <f>AVERAGEIF(IMDB_Movies!$A$2:$A$3790,'4.Director Analysis'!C1463,IMDB_Movies!$I$2:$I$3790)</f>
        <v>6.366666667</v>
      </c>
      <c r="F1463" s="11">
        <f t="shared" si="2"/>
        <v>0.46</v>
      </c>
    </row>
    <row r="1464" ht="14.25" customHeight="1">
      <c r="A1464" s="36" t="s">
        <v>664</v>
      </c>
      <c r="C1464" s="11" t="s">
        <v>5579</v>
      </c>
      <c r="D1464" s="11">
        <f t="shared" si="1"/>
        <v>1</v>
      </c>
      <c r="E1464" s="11">
        <f>AVERAGEIF(IMDB_Movies!$A$2:$A$3790,'4.Director Analysis'!C1464,IMDB_Movies!$I$2:$I$3790)</f>
        <v>8.2</v>
      </c>
      <c r="F1464" s="11">
        <f t="shared" si="2"/>
        <v>0.987</v>
      </c>
    </row>
    <row r="1465" ht="14.25" customHeight="1">
      <c r="A1465" s="37" t="s">
        <v>2654</v>
      </c>
      <c r="C1465" s="11" t="s">
        <v>5582</v>
      </c>
      <c r="D1465" s="11">
        <f t="shared" si="1"/>
        <v>1</v>
      </c>
      <c r="E1465" s="11">
        <f>AVERAGEIF(IMDB_Movies!$A$2:$A$3790,'4.Director Analysis'!C1465,IMDB_Movies!$I$2:$I$3790)</f>
        <v>5.2</v>
      </c>
      <c r="F1465" s="11">
        <f t="shared" si="2"/>
        <v>0.114</v>
      </c>
    </row>
    <row r="1466" ht="14.25" customHeight="1">
      <c r="A1466" s="36" t="s">
        <v>580</v>
      </c>
      <c r="C1466" s="11" t="s">
        <v>5585</v>
      </c>
      <c r="D1466" s="11">
        <f t="shared" si="1"/>
        <v>1</v>
      </c>
      <c r="E1466" s="11">
        <f>AVERAGEIF(IMDB_Movies!$A$2:$A$3790,'4.Director Analysis'!C1466,IMDB_Movies!$I$2:$I$3790)</f>
        <v>6.8</v>
      </c>
      <c r="F1466" s="11">
        <f t="shared" si="2"/>
        <v>0.639</v>
      </c>
    </row>
    <row r="1467" ht="14.25" customHeight="1">
      <c r="A1467" s="37" t="s">
        <v>1667</v>
      </c>
      <c r="C1467" s="11" t="s">
        <v>5587</v>
      </c>
      <c r="D1467" s="11">
        <f t="shared" si="1"/>
        <v>1</v>
      </c>
      <c r="E1467" s="11">
        <f>AVERAGEIF(IMDB_Movies!$A$2:$A$3790,'4.Director Analysis'!C1467,IMDB_Movies!$I$2:$I$3790)</f>
        <v>7</v>
      </c>
      <c r="F1467" s="11">
        <f t="shared" si="2"/>
        <v>0.724</v>
      </c>
    </row>
    <row r="1468" ht="14.25" customHeight="1">
      <c r="A1468" s="36" t="s">
        <v>2658</v>
      </c>
      <c r="C1468" s="11" t="s">
        <v>5590</v>
      </c>
      <c r="D1468" s="11">
        <f t="shared" si="1"/>
        <v>1</v>
      </c>
      <c r="E1468" s="11">
        <f>AVERAGEIF(IMDB_Movies!$A$2:$A$3790,'4.Director Analysis'!C1468,IMDB_Movies!$I$2:$I$3790)</f>
        <v>6.5</v>
      </c>
      <c r="F1468" s="11">
        <f t="shared" si="2"/>
        <v>0.505</v>
      </c>
    </row>
    <row r="1469" ht="14.25" customHeight="1">
      <c r="A1469" s="37" t="s">
        <v>1544</v>
      </c>
      <c r="C1469" s="11" t="s">
        <v>5592</v>
      </c>
      <c r="D1469" s="11">
        <f t="shared" si="1"/>
        <v>1</v>
      </c>
      <c r="E1469" s="11">
        <f>AVERAGEIF(IMDB_Movies!$A$2:$A$3790,'4.Director Analysis'!C1469,IMDB_Movies!$I$2:$I$3790)</f>
        <v>6.4</v>
      </c>
      <c r="F1469" s="11">
        <f t="shared" si="2"/>
        <v>0.465</v>
      </c>
    </row>
    <row r="1470" ht="14.25" customHeight="1">
      <c r="A1470" s="36" t="s">
        <v>2661</v>
      </c>
      <c r="C1470" s="11" t="s">
        <v>5595</v>
      </c>
      <c r="D1470" s="11">
        <f t="shared" si="1"/>
        <v>1</v>
      </c>
      <c r="E1470" s="11">
        <f>AVERAGEIF(IMDB_Movies!$A$2:$A$3790,'4.Director Analysis'!C1470,IMDB_Movies!$I$2:$I$3790)</f>
        <v>4.7</v>
      </c>
      <c r="F1470" s="11">
        <f t="shared" si="2"/>
        <v>0.067</v>
      </c>
    </row>
    <row r="1471" ht="14.25" customHeight="1">
      <c r="A1471" s="37" t="s">
        <v>819</v>
      </c>
      <c r="C1471" s="11" t="s">
        <v>5598</v>
      </c>
      <c r="D1471" s="11">
        <f t="shared" si="1"/>
        <v>2</v>
      </c>
      <c r="E1471" s="11">
        <f>AVERAGEIF(IMDB_Movies!$A$2:$A$3790,'4.Director Analysis'!C1471,IMDB_Movies!$I$2:$I$3790)</f>
        <v>7.65</v>
      </c>
      <c r="F1471" s="11">
        <f t="shared" si="2"/>
        <v>0.933</v>
      </c>
    </row>
    <row r="1472" ht="14.25" customHeight="1">
      <c r="A1472" s="36" t="s">
        <v>216</v>
      </c>
      <c r="C1472" s="11" t="s">
        <v>5600</v>
      </c>
      <c r="D1472" s="11">
        <f t="shared" si="1"/>
        <v>1</v>
      </c>
      <c r="E1472" s="11">
        <f>AVERAGEIF(IMDB_Movies!$A$2:$A$3790,'4.Director Analysis'!C1472,IMDB_Movies!$I$2:$I$3790)</f>
        <v>7.6</v>
      </c>
      <c r="F1472" s="11">
        <f t="shared" si="2"/>
        <v>0.916</v>
      </c>
    </row>
    <row r="1473" ht="14.25" customHeight="1">
      <c r="A1473" s="37" t="s">
        <v>2666</v>
      </c>
      <c r="C1473" s="11" t="s">
        <v>5603</v>
      </c>
      <c r="D1473" s="11">
        <f t="shared" si="1"/>
        <v>1</v>
      </c>
      <c r="E1473" s="11">
        <f>AVERAGEIF(IMDB_Movies!$A$2:$A$3790,'4.Director Analysis'!C1473,IMDB_Movies!$I$2:$I$3790)</f>
        <v>6.5</v>
      </c>
      <c r="F1473" s="11">
        <f t="shared" si="2"/>
        <v>0.505</v>
      </c>
    </row>
    <row r="1474" ht="14.25" customHeight="1">
      <c r="A1474" s="36" t="s">
        <v>1840</v>
      </c>
      <c r="C1474" s="11" t="s">
        <v>5605</v>
      </c>
      <c r="D1474" s="11">
        <f t="shared" si="1"/>
        <v>1</v>
      </c>
      <c r="E1474" s="11">
        <f>AVERAGEIF(IMDB_Movies!$A$2:$A$3790,'4.Director Analysis'!C1474,IMDB_Movies!$I$2:$I$3790)</f>
        <v>8.5</v>
      </c>
      <c r="F1474" s="11">
        <f t="shared" si="2"/>
        <v>0.997</v>
      </c>
    </row>
    <row r="1475" ht="14.25" customHeight="1">
      <c r="A1475" s="37" t="s">
        <v>2411</v>
      </c>
      <c r="C1475" s="11" t="s">
        <v>5608</v>
      </c>
      <c r="D1475" s="11">
        <f t="shared" si="1"/>
        <v>1</v>
      </c>
      <c r="E1475" s="11">
        <f>AVERAGEIF(IMDB_Movies!$A$2:$A$3790,'4.Director Analysis'!C1475,IMDB_Movies!$I$2:$I$3790)</f>
        <v>7.1</v>
      </c>
      <c r="F1475" s="11">
        <f t="shared" si="2"/>
        <v>0.772</v>
      </c>
    </row>
    <row r="1476" ht="14.25" customHeight="1">
      <c r="A1476" s="36" t="s">
        <v>1748</v>
      </c>
      <c r="C1476" s="11" t="s">
        <v>5612</v>
      </c>
      <c r="D1476" s="11">
        <f t="shared" si="1"/>
        <v>1</v>
      </c>
      <c r="E1476" s="11">
        <f>AVERAGEIF(IMDB_Movies!$A$2:$A$3790,'4.Director Analysis'!C1476,IMDB_Movies!$I$2:$I$3790)</f>
        <v>6.4</v>
      </c>
      <c r="F1476" s="11">
        <f t="shared" si="2"/>
        <v>0.465</v>
      </c>
    </row>
    <row r="1477" ht="14.25" customHeight="1">
      <c r="A1477" s="37" t="s">
        <v>1223</v>
      </c>
      <c r="C1477" s="11" t="s">
        <v>5614</v>
      </c>
      <c r="D1477" s="11">
        <f t="shared" si="1"/>
        <v>1</v>
      </c>
      <c r="E1477" s="11">
        <f>AVERAGEIF(IMDB_Movies!$A$2:$A$3790,'4.Director Analysis'!C1477,IMDB_Movies!$I$2:$I$3790)</f>
        <v>7.5</v>
      </c>
      <c r="F1477" s="11">
        <f t="shared" si="2"/>
        <v>0.893</v>
      </c>
    </row>
    <row r="1478" ht="14.25" customHeight="1">
      <c r="A1478" s="36" t="s">
        <v>2676</v>
      </c>
      <c r="C1478" s="11" t="s">
        <v>5621</v>
      </c>
      <c r="D1478" s="11">
        <f t="shared" si="1"/>
        <v>1</v>
      </c>
      <c r="E1478" s="11">
        <f>AVERAGEIF(IMDB_Movies!$A$2:$A$3790,'4.Director Analysis'!C1478,IMDB_Movies!$I$2:$I$3790)</f>
        <v>5.7</v>
      </c>
      <c r="F1478" s="11">
        <f t="shared" si="2"/>
        <v>0.232</v>
      </c>
    </row>
    <row r="1479" ht="14.25" customHeight="1">
      <c r="A1479" s="37" t="s">
        <v>98</v>
      </c>
      <c r="C1479" s="11" t="s">
        <v>5626</v>
      </c>
      <c r="D1479" s="11">
        <f t="shared" si="1"/>
        <v>1</v>
      </c>
      <c r="E1479" s="11">
        <f>AVERAGEIF(IMDB_Movies!$A$2:$A$3790,'4.Director Analysis'!C1479,IMDB_Movies!$I$2:$I$3790)</f>
        <v>5.4</v>
      </c>
      <c r="F1479" s="11">
        <f t="shared" si="2"/>
        <v>0.156</v>
      </c>
    </row>
    <row r="1480" ht="14.25" customHeight="1">
      <c r="A1480" s="36" t="s">
        <v>94</v>
      </c>
      <c r="C1480" s="11" t="s">
        <v>5634</v>
      </c>
      <c r="D1480" s="11">
        <f t="shared" si="1"/>
        <v>1</v>
      </c>
      <c r="E1480" s="11">
        <f>AVERAGEIF(IMDB_Movies!$A$2:$A$3790,'4.Director Analysis'!C1480,IMDB_Movies!$I$2:$I$3790)</f>
        <v>5.9</v>
      </c>
      <c r="F1480" s="11">
        <f t="shared" si="2"/>
        <v>0.272</v>
      </c>
    </row>
    <row r="1481" ht="14.25" customHeight="1">
      <c r="A1481" s="37" t="s">
        <v>808</v>
      </c>
      <c r="C1481" s="11" t="s">
        <v>5638</v>
      </c>
      <c r="D1481" s="11">
        <f t="shared" si="1"/>
        <v>1</v>
      </c>
      <c r="E1481" s="11">
        <f>AVERAGEIF(IMDB_Movies!$A$2:$A$3790,'4.Director Analysis'!C1481,IMDB_Movies!$I$2:$I$3790)</f>
        <v>4.3</v>
      </c>
      <c r="F1481" s="11">
        <f t="shared" si="2"/>
        <v>0.046</v>
      </c>
    </row>
    <row r="1482" ht="14.25" customHeight="1">
      <c r="A1482" s="36" t="s">
        <v>2682</v>
      </c>
      <c r="C1482" s="11" t="s">
        <v>5642</v>
      </c>
      <c r="D1482" s="11">
        <f t="shared" si="1"/>
        <v>1</v>
      </c>
      <c r="E1482" s="11">
        <f>AVERAGEIF(IMDB_Movies!$A$2:$A$3790,'4.Director Analysis'!C1482,IMDB_Movies!$I$2:$I$3790)</f>
        <v>5.9</v>
      </c>
      <c r="F1482" s="11">
        <f t="shared" si="2"/>
        <v>0.272</v>
      </c>
    </row>
    <row r="1483" ht="14.25" customHeight="1">
      <c r="A1483" s="37" t="s">
        <v>174</v>
      </c>
      <c r="C1483" s="11" t="s">
        <v>5644</v>
      </c>
      <c r="D1483" s="11">
        <f t="shared" si="1"/>
        <v>1</v>
      </c>
      <c r="E1483" s="11">
        <f>AVERAGEIF(IMDB_Movies!$A$2:$A$3790,'4.Director Analysis'!C1483,IMDB_Movies!$I$2:$I$3790)</f>
        <v>3</v>
      </c>
      <c r="F1483" s="11">
        <f t="shared" si="2"/>
        <v>0.007</v>
      </c>
    </row>
    <row r="1484" ht="14.25" customHeight="1">
      <c r="A1484" s="36" t="s">
        <v>605</v>
      </c>
      <c r="C1484" s="11" t="s">
        <v>5647</v>
      </c>
      <c r="D1484" s="11">
        <f t="shared" si="1"/>
        <v>1</v>
      </c>
      <c r="E1484" s="11">
        <f>AVERAGEIF(IMDB_Movies!$A$2:$A$3790,'4.Director Analysis'!C1484,IMDB_Movies!$I$2:$I$3790)</f>
        <v>3.2</v>
      </c>
      <c r="F1484" s="11">
        <f t="shared" si="2"/>
        <v>0.01</v>
      </c>
    </row>
    <row r="1485" ht="14.25" customHeight="1">
      <c r="A1485" s="37" t="s">
        <v>2686</v>
      </c>
      <c r="C1485" s="11" t="s">
        <v>5649</v>
      </c>
      <c r="D1485" s="11">
        <f t="shared" si="1"/>
        <v>1</v>
      </c>
      <c r="E1485" s="11">
        <f>AVERAGEIF(IMDB_Movies!$A$2:$A$3790,'4.Director Analysis'!C1485,IMDB_Movies!$I$2:$I$3790)</f>
        <v>6.5</v>
      </c>
      <c r="F1485" s="11">
        <f t="shared" si="2"/>
        <v>0.505</v>
      </c>
    </row>
    <row r="1486" ht="14.25" customHeight="1">
      <c r="A1486" s="36" t="s">
        <v>2688</v>
      </c>
      <c r="C1486" s="11" t="s">
        <v>5651</v>
      </c>
      <c r="D1486" s="11">
        <f t="shared" si="1"/>
        <v>1</v>
      </c>
      <c r="E1486" s="11">
        <f>AVERAGEIF(IMDB_Movies!$A$2:$A$3790,'4.Director Analysis'!C1486,IMDB_Movies!$I$2:$I$3790)</f>
        <v>7</v>
      </c>
      <c r="F1486" s="11">
        <f t="shared" si="2"/>
        <v>0.724</v>
      </c>
    </row>
    <row r="1487" ht="14.25" customHeight="1">
      <c r="A1487" s="37" t="s">
        <v>2603</v>
      </c>
      <c r="C1487" s="11" t="s">
        <v>5653</v>
      </c>
      <c r="D1487" s="11">
        <f t="shared" si="1"/>
        <v>1</v>
      </c>
      <c r="E1487" s="11">
        <f>AVERAGEIF(IMDB_Movies!$A$2:$A$3790,'4.Director Analysis'!C1487,IMDB_Movies!$I$2:$I$3790)</f>
        <v>6.9</v>
      </c>
      <c r="F1487" s="11">
        <f t="shared" si="2"/>
        <v>0.682</v>
      </c>
    </row>
    <row r="1488" ht="14.25" customHeight="1">
      <c r="A1488" s="36" t="s">
        <v>509</v>
      </c>
      <c r="C1488" s="11" t="s">
        <v>5655</v>
      </c>
      <c r="D1488" s="11">
        <f t="shared" si="1"/>
        <v>1</v>
      </c>
      <c r="E1488" s="11">
        <f>AVERAGEIF(IMDB_Movies!$A$2:$A$3790,'4.Director Analysis'!C1488,IMDB_Movies!$I$2:$I$3790)</f>
        <v>4.4</v>
      </c>
      <c r="F1488" s="11">
        <f t="shared" si="2"/>
        <v>0.05</v>
      </c>
    </row>
    <row r="1489" ht="14.25" customHeight="1">
      <c r="A1489" s="37" t="s">
        <v>2358</v>
      </c>
      <c r="C1489" s="11" t="s">
        <v>5659</v>
      </c>
      <c r="D1489" s="11">
        <f t="shared" si="1"/>
        <v>1</v>
      </c>
      <c r="E1489" s="11">
        <f>AVERAGEIF(IMDB_Movies!$A$2:$A$3790,'4.Director Analysis'!C1489,IMDB_Movies!$I$2:$I$3790)</f>
        <v>5.3</v>
      </c>
      <c r="F1489" s="11">
        <f t="shared" si="2"/>
        <v>0.131</v>
      </c>
    </row>
    <row r="1490" ht="14.25" customHeight="1">
      <c r="A1490" s="36" t="s">
        <v>1738</v>
      </c>
      <c r="C1490" s="11" t="s">
        <v>5661</v>
      </c>
      <c r="D1490" s="11">
        <f t="shared" si="1"/>
        <v>1</v>
      </c>
      <c r="E1490" s="11">
        <f>AVERAGEIF(IMDB_Movies!$A$2:$A$3790,'4.Director Analysis'!C1490,IMDB_Movies!$I$2:$I$3790)</f>
        <v>5.3</v>
      </c>
      <c r="F1490" s="11">
        <f t="shared" si="2"/>
        <v>0.131</v>
      </c>
    </row>
    <row r="1491" ht="14.25" customHeight="1">
      <c r="A1491" s="37" t="s">
        <v>98</v>
      </c>
      <c r="C1491" s="11" t="s">
        <v>5663</v>
      </c>
      <c r="D1491" s="11">
        <f t="shared" si="1"/>
        <v>1</v>
      </c>
      <c r="E1491" s="11">
        <f>AVERAGEIF(IMDB_Movies!$A$2:$A$3790,'4.Director Analysis'!C1491,IMDB_Movies!$I$2:$I$3790)</f>
        <v>7.1</v>
      </c>
      <c r="F1491" s="11">
        <f t="shared" si="2"/>
        <v>0.772</v>
      </c>
    </row>
    <row r="1492" ht="14.25" customHeight="1">
      <c r="A1492" s="36" t="s">
        <v>1714</v>
      </c>
      <c r="C1492" s="11" t="s">
        <v>5665</v>
      </c>
      <c r="D1492" s="11">
        <f t="shared" si="1"/>
        <v>1</v>
      </c>
      <c r="E1492" s="11">
        <f>AVERAGEIF(IMDB_Movies!$A$2:$A$3790,'4.Director Analysis'!C1492,IMDB_Movies!$I$2:$I$3790)</f>
        <v>5.4</v>
      </c>
      <c r="F1492" s="11">
        <f t="shared" si="2"/>
        <v>0.156</v>
      </c>
    </row>
    <row r="1493" ht="14.25" customHeight="1">
      <c r="A1493" s="37" t="s">
        <v>1168</v>
      </c>
      <c r="C1493" s="11" t="s">
        <v>5667</v>
      </c>
      <c r="D1493" s="11">
        <f t="shared" si="1"/>
        <v>1</v>
      </c>
      <c r="E1493" s="11">
        <f>AVERAGEIF(IMDB_Movies!$A$2:$A$3790,'4.Director Analysis'!C1493,IMDB_Movies!$I$2:$I$3790)</f>
        <v>6.9</v>
      </c>
      <c r="F1493" s="11">
        <f t="shared" si="2"/>
        <v>0.682</v>
      </c>
    </row>
    <row r="1494" ht="14.25" customHeight="1">
      <c r="A1494" s="36" t="s">
        <v>2499</v>
      </c>
      <c r="C1494" s="11" t="s">
        <v>5670</v>
      </c>
      <c r="D1494" s="11">
        <f t="shared" si="1"/>
        <v>2</v>
      </c>
      <c r="E1494" s="11">
        <f>AVERAGEIF(IMDB_Movies!$A$2:$A$3790,'4.Director Analysis'!C1494,IMDB_Movies!$I$2:$I$3790)</f>
        <v>7.65</v>
      </c>
      <c r="F1494" s="11">
        <f t="shared" si="2"/>
        <v>0.933</v>
      </c>
    </row>
    <row r="1495" ht="14.25" customHeight="1">
      <c r="A1495" s="37" t="s">
        <v>297</v>
      </c>
      <c r="C1495" s="11" t="s">
        <v>5676</v>
      </c>
      <c r="D1495" s="11">
        <f t="shared" si="1"/>
        <v>1</v>
      </c>
      <c r="E1495" s="11">
        <f>AVERAGEIF(IMDB_Movies!$A$2:$A$3790,'4.Director Analysis'!C1495,IMDB_Movies!$I$2:$I$3790)</f>
        <v>6.3</v>
      </c>
      <c r="F1495" s="11">
        <f t="shared" si="2"/>
        <v>0.423</v>
      </c>
    </row>
    <row r="1496" ht="14.25" customHeight="1">
      <c r="A1496" s="36" t="s">
        <v>534</v>
      </c>
      <c r="C1496" s="11" t="s">
        <v>5678</v>
      </c>
      <c r="D1496" s="11">
        <f t="shared" si="1"/>
        <v>1</v>
      </c>
      <c r="E1496" s="11">
        <f>AVERAGEIF(IMDB_Movies!$A$2:$A$3790,'4.Director Analysis'!C1496,IMDB_Movies!$I$2:$I$3790)</f>
        <v>6.1</v>
      </c>
      <c r="F1496" s="11">
        <f t="shared" si="2"/>
        <v>0.351</v>
      </c>
    </row>
    <row r="1497" ht="14.25" customHeight="1">
      <c r="A1497" s="37" t="s">
        <v>2700</v>
      </c>
      <c r="C1497" s="11" t="s">
        <v>5680</v>
      </c>
      <c r="D1497" s="11">
        <f t="shared" si="1"/>
        <v>1</v>
      </c>
      <c r="E1497" s="11">
        <f>AVERAGEIF(IMDB_Movies!$A$2:$A$3790,'4.Director Analysis'!C1497,IMDB_Movies!$I$2:$I$3790)</f>
        <v>5</v>
      </c>
      <c r="F1497" s="11">
        <f t="shared" si="2"/>
        <v>0.088</v>
      </c>
    </row>
    <row r="1498" ht="14.25" customHeight="1">
      <c r="A1498" s="36" t="s">
        <v>1300</v>
      </c>
      <c r="C1498" s="11" t="s">
        <v>5682</v>
      </c>
      <c r="D1498" s="11">
        <f t="shared" si="1"/>
        <v>2</v>
      </c>
      <c r="E1498" s="11">
        <f>AVERAGEIF(IMDB_Movies!$A$2:$A$3790,'4.Director Analysis'!C1498,IMDB_Movies!$I$2:$I$3790)</f>
        <v>6.55</v>
      </c>
      <c r="F1498" s="11">
        <f t="shared" si="2"/>
        <v>0.547</v>
      </c>
    </row>
    <row r="1499" ht="14.25" customHeight="1">
      <c r="A1499" s="37" t="s">
        <v>1300</v>
      </c>
      <c r="C1499" s="11" t="s">
        <v>5685</v>
      </c>
      <c r="D1499" s="11">
        <f t="shared" si="1"/>
        <v>1</v>
      </c>
      <c r="E1499" s="11">
        <f>AVERAGEIF(IMDB_Movies!$A$2:$A$3790,'4.Director Analysis'!C1499,IMDB_Movies!$I$2:$I$3790)</f>
        <v>5.3</v>
      </c>
      <c r="F1499" s="11">
        <f t="shared" si="2"/>
        <v>0.131</v>
      </c>
    </row>
    <row r="1500" ht="14.25" customHeight="1">
      <c r="A1500" s="36" t="s">
        <v>1469</v>
      </c>
      <c r="C1500" s="11" t="s">
        <v>5687</v>
      </c>
      <c r="D1500" s="11">
        <f t="shared" si="1"/>
        <v>1</v>
      </c>
      <c r="E1500" s="11">
        <f>AVERAGEIF(IMDB_Movies!$A$2:$A$3790,'4.Director Analysis'!C1500,IMDB_Movies!$I$2:$I$3790)</f>
        <v>5.3</v>
      </c>
      <c r="F1500" s="11">
        <f t="shared" si="2"/>
        <v>0.131</v>
      </c>
    </row>
    <row r="1501" ht="14.25" customHeight="1">
      <c r="A1501" s="37" t="s">
        <v>2163</v>
      </c>
      <c r="C1501" s="11" t="s">
        <v>5690</v>
      </c>
      <c r="D1501" s="11">
        <f t="shared" si="1"/>
        <v>1</v>
      </c>
      <c r="E1501" s="11">
        <f>AVERAGEIF(IMDB_Movies!$A$2:$A$3790,'4.Director Analysis'!C1501,IMDB_Movies!$I$2:$I$3790)</f>
        <v>5.9</v>
      </c>
      <c r="F1501" s="11">
        <f t="shared" si="2"/>
        <v>0.272</v>
      </c>
    </row>
    <row r="1502" ht="14.25" customHeight="1">
      <c r="A1502" s="36" t="s">
        <v>2112</v>
      </c>
      <c r="C1502" s="11" t="s">
        <v>5692</v>
      </c>
      <c r="D1502" s="11">
        <f t="shared" si="1"/>
        <v>1</v>
      </c>
      <c r="E1502" s="11">
        <f>AVERAGEIF(IMDB_Movies!$A$2:$A$3790,'4.Director Analysis'!C1502,IMDB_Movies!$I$2:$I$3790)</f>
        <v>4.1</v>
      </c>
      <c r="F1502" s="11">
        <f t="shared" si="2"/>
        <v>0.035</v>
      </c>
    </row>
    <row r="1503" ht="14.25" customHeight="1">
      <c r="A1503" s="37" t="s">
        <v>630</v>
      </c>
      <c r="C1503" s="11" t="s">
        <v>5694</v>
      </c>
      <c r="D1503" s="11">
        <f t="shared" si="1"/>
        <v>1</v>
      </c>
      <c r="E1503" s="11">
        <f>AVERAGEIF(IMDB_Movies!$A$2:$A$3790,'4.Director Analysis'!C1503,IMDB_Movies!$I$2:$I$3790)</f>
        <v>6.7</v>
      </c>
      <c r="F1503" s="11">
        <f t="shared" si="2"/>
        <v>0.601</v>
      </c>
    </row>
    <row r="1504" ht="14.25" customHeight="1">
      <c r="A1504" s="36" t="s">
        <v>2709</v>
      </c>
      <c r="C1504" s="11" t="s">
        <v>5697</v>
      </c>
      <c r="D1504" s="11">
        <f t="shared" si="1"/>
        <v>1</v>
      </c>
      <c r="E1504" s="11">
        <f>AVERAGEIF(IMDB_Movies!$A$2:$A$3790,'4.Director Analysis'!C1504,IMDB_Movies!$I$2:$I$3790)</f>
        <v>5.9</v>
      </c>
      <c r="F1504" s="11">
        <f t="shared" si="2"/>
        <v>0.272</v>
      </c>
    </row>
    <row r="1505" ht="14.25" customHeight="1">
      <c r="A1505" s="37" t="s">
        <v>2075</v>
      </c>
      <c r="C1505" s="11" t="s">
        <v>5700</v>
      </c>
      <c r="D1505" s="11">
        <f t="shared" si="1"/>
        <v>1</v>
      </c>
      <c r="E1505" s="11">
        <f>AVERAGEIF(IMDB_Movies!$A$2:$A$3790,'4.Director Analysis'!C1505,IMDB_Movies!$I$2:$I$3790)</f>
        <v>6.5</v>
      </c>
      <c r="F1505" s="11">
        <f t="shared" si="2"/>
        <v>0.505</v>
      </c>
    </row>
    <row r="1506" ht="14.25" customHeight="1">
      <c r="A1506" s="36" t="s">
        <v>409</v>
      </c>
      <c r="C1506" s="11" t="s">
        <v>5702</v>
      </c>
      <c r="D1506" s="11">
        <f t="shared" si="1"/>
        <v>1</v>
      </c>
      <c r="E1506" s="11">
        <f>AVERAGEIF(IMDB_Movies!$A$2:$A$3790,'4.Director Analysis'!C1506,IMDB_Movies!$I$2:$I$3790)</f>
        <v>6.4</v>
      </c>
      <c r="F1506" s="11">
        <f t="shared" si="2"/>
        <v>0.465</v>
      </c>
    </row>
    <row r="1507" ht="14.25" customHeight="1">
      <c r="A1507" s="37" t="s">
        <v>2713</v>
      </c>
      <c r="C1507" s="11" t="s">
        <v>5706</v>
      </c>
      <c r="D1507" s="11">
        <f t="shared" si="1"/>
        <v>1</v>
      </c>
      <c r="E1507" s="11">
        <f>AVERAGEIF(IMDB_Movies!$A$2:$A$3790,'4.Director Analysis'!C1507,IMDB_Movies!$I$2:$I$3790)</f>
        <v>8.3</v>
      </c>
      <c r="F1507" s="11">
        <f t="shared" si="2"/>
        <v>0.991</v>
      </c>
    </row>
    <row r="1508" ht="14.25" customHeight="1">
      <c r="A1508" s="36" t="s">
        <v>2715</v>
      </c>
      <c r="C1508" s="11" t="s">
        <v>5708</v>
      </c>
      <c r="D1508" s="11">
        <f t="shared" si="1"/>
        <v>1</v>
      </c>
      <c r="E1508" s="11">
        <f>AVERAGEIF(IMDB_Movies!$A$2:$A$3790,'4.Director Analysis'!C1508,IMDB_Movies!$I$2:$I$3790)</f>
        <v>5.3</v>
      </c>
      <c r="F1508" s="11">
        <f t="shared" si="2"/>
        <v>0.131</v>
      </c>
    </row>
    <row r="1509" ht="14.25" customHeight="1">
      <c r="A1509" s="37" t="s">
        <v>2717</v>
      </c>
      <c r="C1509" s="11" t="s">
        <v>5713</v>
      </c>
      <c r="D1509" s="11">
        <f t="shared" si="1"/>
        <v>2</v>
      </c>
      <c r="E1509" s="11">
        <f>AVERAGEIF(IMDB_Movies!$A$2:$A$3790,'4.Director Analysis'!C1509,IMDB_Movies!$I$2:$I$3790)</f>
        <v>7.15</v>
      </c>
      <c r="F1509" s="11">
        <f t="shared" si="2"/>
        <v>0.805</v>
      </c>
    </row>
    <row r="1510" ht="14.25" customHeight="1">
      <c r="A1510" s="36" t="s">
        <v>2720</v>
      </c>
      <c r="C1510" s="11" t="s">
        <v>5716</v>
      </c>
      <c r="D1510" s="11">
        <f t="shared" si="1"/>
        <v>1</v>
      </c>
      <c r="E1510" s="11">
        <f>AVERAGEIF(IMDB_Movies!$A$2:$A$3790,'4.Director Analysis'!C1510,IMDB_Movies!$I$2:$I$3790)</f>
        <v>5.9</v>
      </c>
      <c r="F1510" s="11">
        <f t="shared" si="2"/>
        <v>0.272</v>
      </c>
    </row>
    <row r="1511" ht="14.25" customHeight="1">
      <c r="A1511" s="37" t="s">
        <v>120</v>
      </c>
      <c r="C1511" s="11" t="s">
        <v>5719</v>
      </c>
      <c r="D1511" s="11">
        <f t="shared" si="1"/>
        <v>1</v>
      </c>
      <c r="E1511" s="11">
        <f>AVERAGEIF(IMDB_Movies!$A$2:$A$3790,'4.Director Analysis'!C1511,IMDB_Movies!$I$2:$I$3790)</f>
        <v>6</v>
      </c>
      <c r="F1511" s="11">
        <f t="shared" si="2"/>
        <v>0.312</v>
      </c>
    </row>
    <row r="1512" ht="14.25" customHeight="1">
      <c r="A1512" s="36" t="s">
        <v>2723</v>
      </c>
      <c r="C1512" s="11" t="s">
        <v>5721</v>
      </c>
      <c r="D1512" s="11">
        <f t="shared" si="1"/>
        <v>1</v>
      </c>
      <c r="E1512" s="11">
        <f>AVERAGEIF(IMDB_Movies!$A$2:$A$3790,'4.Director Analysis'!C1512,IMDB_Movies!$I$2:$I$3790)</f>
        <v>7.2</v>
      </c>
      <c r="F1512" s="11">
        <f t="shared" si="2"/>
        <v>0.812</v>
      </c>
    </row>
    <row r="1513" ht="14.25" customHeight="1">
      <c r="A1513" s="37" t="s">
        <v>1376</v>
      </c>
      <c r="C1513" s="11" t="s">
        <v>5724</v>
      </c>
      <c r="D1513" s="11">
        <f t="shared" si="1"/>
        <v>1</v>
      </c>
      <c r="E1513" s="11">
        <f>AVERAGEIF(IMDB_Movies!$A$2:$A$3790,'4.Director Analysis'!C1513,IMDB_Movies!$I$2:$I$3790)</f>
        <v>5.1</v>
      </c>
      <c r="F1513" s="11">
        <f t="shared" si="2"/>
        <v>0.098</v>
      </c>
    </row>
    <row r="1514" ht="14.25" customHeight="1">
      <c r="A1514" s="36" t="s">
        <v>2459</v>
      </c>
      <c r="C1514" s="11" t="s">
        <v>5727</v>
      </c>
      <c r="D1514" s="11">
        <f t="shared" si="1"/>
        <v>1</v>
      </c>
      <c r="E1514" s="11">
        <f>AVERAGEIF(IMDB_Movies!$A$2:$A$3790,'4.Director Analysis'!C1514,IMDB_Movies!$I$2:$I$3790)</f>
        <v>4.6</v>
      </c>
      <c r="F1514" s="11">
        <f t="shared" si="2"/>
        <v>0.06</v>
      </c>
    </row>
    <row r="1515" ht="14.25" customHeight="1">
      <c r="A1515" s="37" t="s">
        <v>1044</v>
      </c>
      <c r="C1515" s="11" t="s">
        <v>5729</v>
      </c>
      <c r="D1515" s="11">
        <f t="shared" si="1"/>
        <v>1</v>
      </c>
      <c r="E1515" s="11">
        <f>AVERAGEIF(IMDB_Movies!$A$2:$A$3790,'4.Director Analysis'!C1515,IMDB_Movies!$I$2:$I$3790)</f>
        <v>6.7</v>
      </c>
      <c r="F1515" s="11">
        <f t="shared" si="2"/>
        <v>0.601</v>
      </c>
    </row>
    <row r="1516" ht="14.25" customHeight="1">
      <c r="A1516" s="36" t="s">
        <v>2728</v>
      </c>
      <c r="C1516" s="11" t="s">
        <v>5734</v>
      </c>
      <c r="D1516" s="11">
        <f t="shared" si="1"/>
        <v>1</v>
      </c>
      <c r="E1516" s="11">
        <f>AVERAGEIF(IMDB_Movies!$A$2:$A$3790,'4.Director Analysis'!C1516,IMDB_Movies!$I$2:$I$3790)</f>
        <v>7</v>
      </c>
      <c r="F1516" s="11">
        <f t="shared" si="2"/>
        <v>0.724</v>
      </c>
    </row>
    <row r="1517" ht="14.25" customHeight="1">
      <c r="A1517" s="37" t="s">
        <v>2730</v>
      </c>
      <c r="C1517" s="11" t="s">
        <v>5738</v>
      </c>
      <c r="D1517" s="11">
        <f t="shared" si="1"/>
        <v>1</v>
      </c>
      <c r="E1517" s="11">
        <f>AVERAGEIF(IMDB_Movies!$A$2:$A$3790,'4.Director Analysis'!C1517,IMDB_Movies!$I$2:$I$3790)</f>
        <v>7.6</v>
      </c>
      <c r="F1517" s="11">
        <f t="shared" si="2"/>
        <v>0.916</v>
      </c>
    </row>
    <row r="1518" ht="14.25" customHeight="1">
      <c r="A1518" s="36" t="s">
        <v>2732</v>
      </c>
      <c r="C1518" s="11" t="s">
        <v>5740</v>
      </c>
      <c r="D1518" s="11">
        <f t="shared" si="1"/>
        <v>1</v>
      </c>
      <c r="E1518" s="11">
        <f>AVERAGEIF(IMDB_Movies!$A$2:$A$3790,'4.Director Analysis'!C1518,IMDB_Movies!$I$2:$I$3790)</f>
        <v>7.1</v>
      </c>
      <c r="F1518" s="11">
        <f t="shared" si="2"/>
        <v>0.772</v>
      </c>
    </row>
    <row r="1519" ht="14.25" customHeight="1">
      <c r="A1519" s="37" t="s">
        <v>999</v>
      </c>
      <c r="C1519" s="11" t="s">
        <v>5746</v>
      </c>
      <c r="D1519" s="11">
        <f t="shared" si="1"/>
        <v>1</v>
      </c>
      <c r="E1519" s="11">
        <f>AVERAGEIF(IMDB_Movies!$A$2:$A$3790,'4.Director Analysis'!C1519,IMDB_Movies!$I$2:$I$3790)</f>
        <v>7.6</v>
      </c>
      <c r="F1519" s="11">
        <f t="shared" si="2"/>
        <v>0.916</v>
      </c>
    </row>
    <row r="1520" ht="14.25" customHeight="1">
      <c r="A1520" s="36" t="s">
        <v>2732</v>
      </c>
      <c r="C1520" s="11" t="s">
        <v>5748</v>
      </c>
      <c r="D1520" s="11">
        <f t="shared" si="1"/>
        <v>1</v>
      </c>
      <c r="E1520" s="11">
        <f>AVERAGEIF(IMDB_Movies!$A$2:$A$3790,'4.Director Analysis'!C1520,IMDB_Movies!$I$2:$I$3790)</f>
        <v>6.6</v>
      </c>
      <c r="F1520" s="11">
        <f t="shared" si="2"/>
        <v>0.554</v>
      </c>
    </row>
    <row r="1521" ht="14.25" customHeight="1">
      <c r="A1521" s="37" t="s">
        <v>2736</v>
      </c>
      <c r="C1521" s="11" t="s">
        <v>5750</v>
      </c>
      <c r="D1521" s="11">
        <f t="shared" si="1"/>
        <v>1</v>
      </c>
      <c r="E1521" s="11">
        <f>AVERAGEIF(IMDB_Movies!$A$2:$A$3790,'4.Director Analysis'!C1521,IMDB_Movies!$I$2:$I$3790)</f>
        <v>5.7</v>
      </c>
      <c r="F1521" s="11">
        <f t="shared" si="2"/>
        <v>0.232</v>
      </c>
    </row>
    <row r="1522" ht="14.25" customHeight="1">
      <c r="A1522" s="36" t="s">
        <v>2738</v>
      </c>
      <c r="C1522" s="11" t="s">
        <v>5752</v>
      </c>
      <c r="D1522" s="11">
        <f t="shared" si="1"/>
        <v>1</v>
      </c>
      <c r="E1522" s="11">
        <f>AVERAGEIF(IMDB_Movies!$A$2:$A$3790,'4.Director Analysis'!C1522,IMDB_Movies!$I$2:$I$3790)</f>
        <v>7.1</v>
      </c>
      <c r="F1522" s="11">
        <f t="shared" si="2"/>
        <v>0.772</v>
      </c>
    </row>
    <row r="1523" ht="14.25" customHeight="1">
      <c r="A1523" s="37" t="s">
        <v>2740</v>
      </c>
      <c r="C1523" s="11" t="s">
        <v>5754</v>
      </c>
      <c r="D1523" s="11">
        <f t="shared" si="1"/>
        <v>1</v>
      </c>
      <c r="E1523" s="11">
        <f>AVERAGEIF(IMDB_Movies!$A$2:$A$3790,'4.Director Analysis'!C1523,IMDB_Movies!$I$2:$I$3790)</f>
        <v>6.2</v>
      </c>
      <c r="F1523" s="11">
        <f t="shared" si="2"/>
        <v>0.391</v>
      </c>
    </row>
    <row r="1524" ht="14.25" customHeight="1">
      <c r="A1524" s="36" t="s">
        <v>2352</v>
      </c>
      <c r="C1524" s="11" t="s">
        <v>5757</v>
      </c>
      <c r="D1524" s="11">
        <f t="shared" si="1"/>
        <v>1</v>
      </c>
      <c r="E1524" s="11">
        <f>AVERAGEIF(IMDB_Movies!$A$2:$A$3790,'4.Director Analysis'!C1524,IMDB_Movies!$I$2:$I$3790)</f>
        <v>5.9</v>
      </c>
      <c r="F1524" s="11">
        <f t="shared" si="2"/>
        <v>0.272</v>
      </c>
    </row>
    <row r="1525" ht="14.25" customHeight="1">
      <c r="A1525" s="37" t="s">
        <v>2743</v>
      </c>
      <c r="C1525" s="11" t="s">
        <v>5761</v>
      </c>
      <c r="D1525" s="11">
        <f t="shared" si="1"/>
        <v>1</v>
      </c>
      <c r="E1525" s="11">
        <f>AVERAGEIF(IMDB_Movies!$A$2:$A$3790,'4.Director Analysis'!C1525,IMDB_Movies!$I$2:$I$3790)</f>
        <v>5.1</v>
      </c>
      <c r="F1525" s="11">
        <f t="shared" si="2"/>
        <v>0.098</v>
      </c>
    </row>
    <row r="1526" ht="14.25" customHeight="1">
      <c r="A1526" s="36" t="s">
        <v>2005</v>
      </c>
      <c r="C1526" s="11" t="s">
        <v>5763</v>
      </c>
      <c r="D1526" s="11">
        <f t="shared" si="1"/>
        <v>2</v>
      </c>
      <c r="E1526" s="11">
        <f>AVERAGEIF(IMDB_Movies!$A$2:$A$3790,'4.Director Analysis'!C1526,IMDB_Movies!$I$2:$I$3790)</f>
        <v>7.7</v>
      </c>
      <c r="F1526" s="11">
        <f t="shared" si="2"/>
        <v>0.941</v>
      </c>
    </row>
    <row r="1527" ht="14.25" customHeight="1">
      <c r="A1527" s="37" t="s">
        <v>900</v>
      </c>
      <c r="C1527" s="11" t="s">
        <v>5765</v>
      </c>
      <c r="D1527" s="11">
        <f t="shared" si="1"/>
        <v>1</v>
      </c>
      <c r="E1527" s="11">
        <f>AVERAGEIF(IMDB_Movies!$A$2:$A$3790,'4.Director Analysis'!C1527,IMDB_Movies!$I$2:$I$3790)</f>
        <v>3.9</v>
      </c>
      <c r="F1527" s="11">
        <f t="shared" si="2"/>
        <v>0.027</v>
      </c>
    </row>
    <row r="1528" ht="14.25" customHeight="1">
      <c r="A1528" s="36" t="s">
        <v>2081</v>
      </c>
      <c r="C1528" s="11" t="s">
        <v>5769</v>
      </c>
      <c r="D1528" s="11">
        <f t="shared" si="1"/>
        <v>1</v>
      </c>
      <c r="E1528" s="11">
        <f>AVERAGEIF(IMDB_Movies!$A$2:$A$3790,'4.Director Analysis'!C1528,IMDB_Movies!$I$2:$I$3790)</f>
        <v>4.7</v>
      </c>
      <c r="F1528" s="11">
        <f t="shared" si="2"/>
        <v>0.067</v>
      </c>
    </row>
    <row r="1529" ht="14.25" customHeight="1">
      <c r="A1529" s="37" t="s">
        <v>2749</v>
      </c>
      <c r="C1529" s="11" t="s">
        <v>5772</v>
      </c>
      <c r="D1529" s="11">
        <f t="shared" si="1"/>
        <v>3</v>
      </c>
      <c r="E1529" s="11">
        <f>AVERAGEIF(IMDB_Movies!$A$2:$A$3790,'4.Director Analysis'!C1529,IMDB_Movies!$I$2:$I$3790)</f>
        <v>6.033333333</v>
      </c>
      <c r="F1529" s="11">
        <f t="shared" si="2"/>
        <v>0.337</v>
      </c>
    </row>
    <row r="1530" ht="14.25" customHeight="1">
      <c r="A1530" s="36" t="s">
        <v>1870</v>
      </c>
      <c r="C1530" s="11" t="s">
        <v>5774</v>
      </c>
      <c r="D1530" s="11">
        <f t="shared" si="1"/>
        <v>1</v>
      </c>
      <c r="E1530" s="11">
        <f>AVERAGEIF(IMDB_Movies!$A$2:$A$3790,'4.Director Analysis'!C1530,IMDB_Movies!$I$2:$I$3790)</f>
        <v>8.1</v>
      </c>
      <c r="F1530" s="11">
        <f t="shared" si="2"/>
        <v>0.981</v>
      </c>
    </row>
    <row r="1531" ht="14.25" customHeight="1">
      <c r="A1531" s="37" t="s">
        <v>385</v>
      </c>
      <c r="C1531" s="11" t="s">
        <v>5776</v>
      </c>
      <c r="D1531" s="11">
        <f t="shared" si="1"/>
        <v>1</v>
      </c>
      <c r="E1531" s="11">
        <f>AVERAGEIF(IMDB_Movies!$A$2:$A$3790,'4.Director Analysis'!C1531,IMDB_Movies!$I$2:$I$3790)</f>
        <v>7.6</v>
      </c>
      <c r="F1531" s="11">
        <f t="shared" si="2"/>
        <v>0.916</v>
      </c>
    </row>
    <row r="1532" ht="14.25" customHeight="1">
      <c r="A1532" s="36" t="s">
        <v>2732</v>
      </c>
      <c r="C1532" s="11" t="s">
        <v>5778</v>
      </c>
      <c r="D1532" s="11">
        <f t="shared" si="1"/>
        <v>1</v>
      </c>
      <c r="E1532" s="11">
        <f>AVERAGEIF(IMDB_Movies!$A$2:$A$3790,'4.Director Analysis'!C1532,IMDB_Movies!$I$2:$I$3790)</f>
        <v>7.2</v>
      </c>
      <c r="F1532" s="11">
        <f t="shared" si="2"/>
        <v>0.812</v>
      </c>
    </row>
    <row r="1533" ht="14.25" customHeight="1">
      <c r="A1533" s="37" t="s">
        <v>112</v>
      </c>
      <c r="C1533" s="11" t="s">
        <v>5781</v>
      </c>
      <c r="D1533" s="11">
        <f t="shared" si="1"/>
        <v>1</v>
      </c>
      <c r="E1533" s="11">
        <f>AVERAGEIF(IMDB_Movies!$A$2:$A$3790,'4.Director Analysis'!C1533,IMDB_Movies!$I$2:$I$3790)</f>
        <v>5.1</v>
      </c>
      <c r="F1533" s="11">
        <f t="shared" si="2"/>
        <v>0.098</v>
      </c>
    </row>
    <row r="1534" ht="14.25" customHeight="1">
      <c r="A1534" s="36" t="s">
        <v>151</v>
      </c>
      <c r="C1534" s="11" t="s">
        <v>5784</v>
      </c>
      <c r="D1534" s="11">
        <f t="shared" si="1"/>
        <v>1</v>
      </c>
      <c r="E1534" s="11">
        <f>AVERAGEIF(IMDB_Movies!$A$2:$A$3790,'4.Director Analysis'!C1534,IMDB_Movies!$I$2:$I$3790)</f>
        <v>6.9</v>
      </c>
      <c r="F1534" s="11">
        <f t="shared" si="2"/>
        <v>0.682</v>
      </c>
    </row>
    <row r="1535" ht="14.25" customHeight="1">
      <c r="A1535" s="37" t="s">
        <v>1948</v>
      </c>
      <c r="C1535" s="11" t="s">
        <v>5787</v>
      </c>
      <c r="D1535" s="11">
        <f t="shared" si="1"/>
        <v>1</v>
      </c>
      <c r="E1535" s="11">
        <f>AVERAGEIF(IMDB_Movies!$A$2:$A$3790,'4.Director Analysis'!C1535,IMDB_Movies!$I$2:$I$3790)</f>
        <v>7.6</v>
      </c>
      <c r="F1535" s="11">
        <f t="shared" si="2"/>
        <v>0.916</v>
      </c>
    </row>
    <row r="1536" ht="14.25" customHeight="1">
      <c r="A1536" s="36" t="s">
        <v>1094</v>
      </c>
      <c r="C1536" s="11" t="s">
        <v>5790</v>
      </c>
      <c r="D1536" s="11">
        <f t="shared" si="1"/>
        <v>2</v>
      </c>
      <c r="E1536" s="11">
        <f>AVERAGEIF(IMDB_Movies!$A$2:$A$3790,'4.Director Analysis'!C1536,IMDB_Movies!$I$2:$I$3790)</f>
        <v>5.5</v>
      </c>
      <c r="F1536" s="11">
        <f t="shared" si="2"/>
        <v>0.178</v>
      </c>
    </row>
    <row r="1537" ht="14.25" customHeight="1">
      <c r="A1537" s="37" t="s">
        <v>45</v>
      </c>
      <c r="C1537" s="11" t="s">
        <v>5793</v>
      </c>
      <c r="D1537" s="11">
        <f t="shared" si="1"/>
        <v>3</v>
      </c>
      <c r="E1537" s="11">
        <f>AVERAGEIF(IMDB_Movies!$A$2:$A$3790,'4.Director Analysis'!C1537,IMDB_Movies!$I$2:$I$3790)</f>
        <v>6.733333333</v>
      </c>
      <c r="F1537" s="11">
        <f t="shared" si="2"/>
        <v>0.625</v>
      </c>
    </row>
    <row r="1538" ht="14.25" customHeight="1">
      <c r="A1538" s="36" t="s">
        <v>2761</v>
      </c>
      <c r="C1538" s="11" t="s">
        <v>5795</v>
      </c>
      <c r="D1538" s="11">
        <f t="shared" si="1"/>
        <v>1</v>
      </c>
      <c r="E1538" s="11">
        <f>AVERAGEIF(IMDB_Movies!$A$2:$A$3790,'4.Director Analysis'!C1538,IMDB_Movies!$I$2:$I$3790)</f>
        <v>7.8</v>
      </c>
      <c r="F1538" s="11">
        <f t="shared" si="2"/>
        <v>0.958</v>
      </c>
    </row>
    <row r="1539" ht="14.25" customHeight="1">
      <c r="A1539" s="37" t="s">
        <v>2763</v>
      </c>
      <c r="C1539" s="11" t="s">
        <v>5798</v>
      </c>
      <c r="D1539" s="11">
        <f t="shared" si="1"/>
        <v>1</v>
      </c>
      <c r="E1539" s="11">
        <f>AVERAGEIF(IMDB_Movies!$A$2:$A$3790,'4.Director Analysis'!C1539,IMDB_Movies!$I$2:$I$3790)</f>
        <v>7.2</v>
      </c>
      <c r="F1539" s="11">
        <f t="shared" si="2"/>
        <v>0.812</v>
      </c>
    </row>
    <row r="1540" ht="14.25" customHeight="1">
      <c r="A1540" s="36" t="s">
        <v>427</v>
      </c>
      <c r="C1540" s="11" t="s">
        <v>5803</v>
      </c>
      <c r="D1540" s="11">
        <f t="shared" si="1"/>
        <v>1</v>
      </c>
      <c r="E1540" s="11">
        <f>AVERAGEIF(IMDB_Movies!$A$2:$A$3790,'4.Director Analysis'!C1540,IMDB_Movies!$I$2:$I$3790)</f>
        <v>7.2</v>
      </c>
      <c r="F1540" s="11">
        <f t="shared" si="2"/>
        <v>0.812</v>
      </c>
    </row>
    <row r="1541" ht="14.25" customHeight="1">
      <c r="A1541" s="37" t="s">
        <v>1850</v>
      </c>
      <c r="C1541" s="11" t="s">
        <v>5805</v>
      </c>
      <c r="D1541" s="11">
        <f t="shared" si="1"/>
        <v>1</v>
      </c>
      <c r="E1541" s="11">
        <f>AVERAGEIF(IMDB_Movies!$A$2:$A$3790,'4.Director Analysis'!C1541,IMDB_Movies!$I$2:$I$3790)</f>
        <v>7.4</v>
      </c>
      <c r="F1541" s="11">
        <f t="shared" si="2"/>
        <v>0.876</v>
      </c>
    </row>
    <row r="1542" ht="14.25" customHeight="1">
      <c r="A1542" s="36" t="s">
        <v>72</v>
      </c>
      <c r="C1542" s="11" t="s">
        <v>5807</v>
      </c>
      <c r="D1542" s="11">
        <f t="shared" si="1"/>
        <v>1</v>
      </c>
      <c r="E1542" s="11">
        <f>AVERAGEIF(IMDB_Movies!$A$2:$A$3790,'4.Director Analysis'!C1542,IMDB_Movies!$I$2:$I$3790)</f>
        <v>6.1</v>
      </c>
      <c r="F1542" s="11">
        <f t="shared" si="2"/>
        <v>0.351</v>
      </c>
    </row>
    <row r="1543" ht="14.25" customHeight="1">
      <c r="A1543" s="37" t="s">
        <v>1249</v>
      </c>
      <c r="C1543" s="11" t="s">
        <v>5812</v>
      </c>
      <c r="D1543" s="11">
        <f t="shared" si="1"/>
        <v>1</v>
      </c>
      <c r="E1543" s="11">
        <f>AVERAGEIF(IMDB_Movies!$A$2:$A$3790,'4.Director Analysis'!C1543,IMDB_Movies!$I$2:$I$3790)</f>
        <v>5.7</v>
      </c>
      <c r="F1543" s="11">
        <f t="shared" si="2"/>
        <v>0.232</v>
      </c>
    </row>
    <row r="1544" ht="14.25" customHeight="1">
      <c r="A1544" s="36" t="s">
        <v>2769</v>
      </c>
      <c r="C1544" s="11" t="s">
        <v>5815</v>
      </c>
      <c r="D1544" s="11">
        <f t="shared" si="1"/>
        <v>1</v>
      </c>
      <c r="E1544" s="11">
        <f>AVERAGEIF(IMDB_Movies!$A$2:$A$3790,'4.Director Analysis'!C1544,IMDB_Movies!$I$2:$I$3790)</f>
        <v>8</v>
      </c>
      <c r="F1544" s="11">
        <f t="shared" si="2"/>
        <v>0.978</v>
      </c>
    </row>
    <row r="1545" ht="14.25" customHeight="1">
      <c r="A1545" s="37" t="s">
        <v>2771</v>
      </c>
      <c r="C1545" s="11" t="s">
        <v>5818</v>
      </c>
      <c r="D1545" s="11">
        <f t="shared" si="1"/>
        <v>1</v>
      </c>
      <c r="E1545" s="11">
        <f>AVERAGEIF(IMDB_Movies!$A$2:$A$3790,'4.Director Analysis'!C1545,IMDB_Movies!$I$2:$I$3790)</f>
        <v>3.3</v>
      </c>
      <c r="F1545" s="11">
        <f t="shared" si="2"/>
        <v>0.011</v>
      </c>
    </row>
    <row r="1546" ht="14.25" customHeight="1">
      <c r="A1546" s="36" t="s">
        <v>888</v>
      </c>
      <c r="C1546" s="11" t="s">
        <v>5822</v>
      </c>
      <c r="D1546" s="11">
        <f t="shared" si="1"/>
        <v>1</v>
      </c>
      <c r="E1546" s="11">
        <f>AVERAGEIF(IMDB_Movies!$A$2:$A$3790,'4.Director Analysis'!C1546,IMDB_Movies!$I$2:$I$3790)</f>
        <v>6.9</v>
      </c>
      <c r="F1546" s="11">
        <f t="shared" si="2"/>
        <v>0.682</v>
      </c>
    </row>
    <row r="1547" ht="14.25" customHeight="1">
      <c r="A1547" s="37" t="s">
        <v>2774</v>
      </c>
      <c r="C1547" s="11" t="s">
        <v>5824</v>
      </c>
      <c r="D1547" s="11">
        <f t="shared" si="1"/>
        <v>1</v>
      </c>
      <c r="E1547" s="11">
        <f>AVERAGEIF(IMDB_Movies!$A$2:$A$3790,'4.Director Analysis'!C1547,IMDB_Movies!$I$2:$I$3790)</f>
        <v>8.1</v>
      </c>
      <c r="F1547" s="11">
        <f t="shared" si="2"/>
        <v>0.981</v>
      </c>
    </row>
    <row r="1548" ht="14.25" customHeight="1">
      <c r="A1548" s="36" t="s">
        <v>731</v>
      </c>
      <c r="C1548" s="11" t="s">
        <v>5829</v>
      </c>
      <c r="D1548" s="11">
        <f t="shared" si="1"/>
        <v>1</v>
      </c>
      <c r="E1548" s="11">
        <f>AVERAGEIF(IMDB_Movies!$A$2:$A$3790,'4.Director Analysis'!C1548,IMDB_Movies!$I$2:$I$3790)</f>
        <v>4.6</v>
      </c>
      <c r="F1548" s="11">
        <f t="shared" si="2"/>
        <v>0.06</v>
      </c>
    </row>
    <row r="1549" ht="14.25" customHeight="1">
      <c r="A1549" s="37" t="s">
        <v>385</v>
      </c>
      <c r="C1549" s="11" t="s">
        <v>5831</v>
      </c>
      <c r="D1549" s="11">
        <f t="shared" si="1"/>
        <v>1</v>
      </c>
      <c r="E1549" s="11">
        <f>AVERAGEIF(IMDB_Movies!$A$2:$A$3790,'4.Director Analysis'!C1549,IMDB_Movies!$I$2:$I$3790)</f>
        <v>7</v>
      </c>
      <c r="F1549" s="11">
        <f t="shared" si="2"/>
        <v>0.724</v>
      </c>
    </row>
    <row r="1550" ht="14.25" customHeight="1">
      <c r="A1550" s="36" t="s">
        <v>2779</v>
      </c>
      <c r="C1550" s="11" t="s">
        <v>5833</v>
      </c>
      <c r="D1550" s="11">
        <f t="shared" si="1"/>
        <v>1</v>
      </c>
      <c r="E1550" s="11">
        <f>AVERAGEIF(IMDB_Movies!$A$2:$A$3790,'4.Director Analysis'!C1550,IMDB_Movies!$I$2:$I$3790)</f>
        <v>6.7</v>
      </c>
      <c r="F1550" s="11">
        <f t="shared" si="2"/>
        <v>0.601</v>
      </c>
    </row>
    <row r="1551" ht="14.25" customHeight="1">
      <c r="A1551" s="37" t="s">
        <v>2781</v>
      </c>
      <c r="C1551" s="11" t="s">
        <v>5836</v>
      </c>
      <c r="D1551" s="11">
        <f t="shared" si="1"/>
        <v>1</v>
      </c>
      <c r="E1551" s="11">
        <f>AVERAGEIF(IMDB_Movies!$A$2:$A$3790,'4.Director Analysis'!C1551,IMDB_Movies!$I$2:$I$3790)</f>
        <v>5.8</v>
      </c>
      <c r="F1551" s="11">
        <f t="shared" si="2"/>
        <v>0.252</v>
      </c>
    </row>
    <row r="1552" ht="14.25" customHeight="1">
      <c r="A1552" s="36" t="s">
        <v>2783</v>
      </c>
      <c r="C1552" s="11" t="s">
        <v>5839</v>
      </c>
      <c r="D1552" s="11">
        <f t="shared" si="1"/>
        <v>1</v>
      </c>
      <c r="E1552" s="11">
        <f>AVERAGEIF(IMDB_Movies!$A$2:$A$3790,'4.Director Analysis'!C1552,IMDB_Movies!$I$2:$I$3790)</f>
        <v>6.2</v>
      </c>
      <c r="F1552" s="11">
        <f t="shared" si="2"/>
        <v>0.391</v>
      </c>
    </row>
    <row r="1553" ht="14.25" customHeight="1">
      <c r="A1553" s="37" t="s">
        <v>2785</v>
      </c>
      <c r="C1553" s="11" t="s">
        <v>5841</v>
      </c>
      <c r="D1553" s="11">
        <f t="shared" si="1"/>
        <v>1</v>
      </c>
      <c r="E1553" s="11">
        <f>AVERAGEIF(IMDB_Movies!$A$2:$A$3790,'4.Director Analysis'!C1553,IMDB_Movies!$I$2:$I$3790)</f>
        <v>6.6</v>
      </c>
      <c r="F1553" s="11">
        <f t="shared" si="2"/>
        <v>0.554</v>
      </c>
    </row>
    <row r="1554" ht="14.25" customHeight="1">
      <c r="A1554" s="36" t="s">
        <v>2787</v>
      </c>
      <c r="C1554" s="11" t="s">
        <v>5843</v>
      </c>
      <c r="D1554" s="11">
        <f t="shared" si="1"/>
        <v>1</v>
      </c>
      <c r="E1554" s="11">
        <f>AVERAGEIF(IMDB_Movies!$A$2:$A$3790,'4.Director Analysis'!C1554,IMDB_Movies!$I$2:$I$3790)</f>
        <v>6.6</v>
      </c>
      <c r="F1554" s="11">
        <f t="shared" si="2"/>
        <v>0.554</v>
      </c>
    </row>
    <row r="1555" ht="14.25" customHeight="1">
      <c r="A1555" s="37" t="s">
        <v>1589</v>
      </c>
      <c r="C1555" s="11" t="s">
        <v>5845</v>
      </c>
      <c r="D1555" s="11">
        <f t="shared" si="1"/>
        <v>1</v>
      </c>
      <c r="E1555" s="11">
        <f>AVERAGEIF(IMDB_Movies!$A$2:$A$3790,'4.Director Analysis'!C1555,IMDB_Movies!$I$2:$I$3790)</f>
        <v>7.8</v>
      </c>
      <c r="F1555" s="11">
        <f t="shared" si="2"/>
        <v>0.958</v>
      </c>
    </row>
    <row r="1556" ht="14.25" customHeight="1">
      <c r="A1556" s="36" t="s">
        <v>2791</v>
      </c>
      <c r="C1556" s="11" t="s">
        <v>5847</v>
      </c>
      <c r="D1556" s="11">
        <f t="shared" si="1"/>
        <v>1</v>
      </c>
      <c r="E1556" s="11">
        <f>AVERAGEIF(IMDB_Movies!$A$2:$A$3790,'4.Director Analysis'!C1556,IMDB_Movies!$I$2:$I$3790)</f>
        <v>7.7</v>
      </c>
      <c r="F1556" s="11">
        <f t="shared" si="2"/>
        <v>0.941</v>
      </c>
    </row>
    <row r="1557" ht="14.25" customHeight="1">
      <c r="A1557" s="37" t="s">
        <v>580</v>
      </c>
      <c r="C1557" s="11" t="s">
        <v>5850</v>
      </c>
      <c r="D1557" s="11">
        <f t="shared" si="1"/>
        <v>1</v>
      </c>
      <c r="E1557" s="11">
        <f>AVERAGEIF(IMDB_Movies!$A$2:$A$3790,'4.Director Analysis'!C1557,IMDB_Movies!$I$2:$I$3790)</f>
        <v>5.7</v>
      </c>
      <c r="F1557" s="11">
        <f t="shared" si="2"/>
        <v>0.232</v>
      </c>
    </row>
    <row r="1558" ht="14.25" customHeight="1">
      <c r="A1558" s="36" t="s">
        <v>2795</v>
      </c>
      <c r="C1558" s="11" t="s">
        <v>5853</v>
      </c>
      <c r="D1558" s="11">
        <f t="shared" si="1"/>
        <v>1</v>
      </c>
      <c r="E1558" s="11">
        <f>AVERAGEIF(IMDB_Movies!$A$2:$A$3790,'4.Director Analysis'!C1558,IMDB_Movies!$I$2:$I$3790)</f>
        <v>7.1</v>
      </c>
      <c r="F1558" s="11">
        <f t="shared" si="2"/>
        <v>0.772</v>
      </c>
    </row>
    <row r="1559" ht="14.25" customHeight="1">
      <c r="A1559" s="37" t="s">
        <v>2797</v>
      </c>
      <c r="C1559" s="11" t="s">
        <v>5856</v>
      </c>
      <c r="D1559" s="11">
        <f t="shared" si="1"/>
        <v>1</v>
      </c>
      <c r="E1559" s="11">
        <f>AVERAGEIF(IMDB_Movies!$A$2:$A$3790,'4.Director Analysis'!C1559,IMDB_Movies!$I$2:$I$3790)</f>
        <v>7</v>
      </c>
      <c r="F1559" s="11">
        <f t="shared" si="2"/>
        <v>0.724</v>
      </c>
    </row>
    <row r="1560" ht="14.25" customHeight="1">
      <c r="A1560" s="36" t="s">
        <v>1909</v>
      </c>
      <c r="C1560" s="11" t="s">
        <v>5858</v>
      </c>
      <c r="D1560" s="11">
        <f t="shared" si="1"/>
        <v>1</v>
      </c>
      <c r="E1560" s="11">
        <f>AVERAGEIF(IMDB_Movies!$A$2:$A$3790,'4.Director Analysis'!C1560,IMDB_Movies!$I$2:$I$3790)</f>
        <v>5.8</v>
      </c>
      <c r="F1560" s="11">
        <f t="shared" si="2"/>
        <v>0.252</v>
      </c>
    </row>
    <row r="1561" ht="14.25" customHeight="1">
      <c r="A1561" s="37" t="s">
        <v>2800</v>
      </c>
      <c r="C1561" s="11" t="s">
        <v>5862</v>
      </c>
      <c r="D1561" s="11">
        <f t="shared" si="1"/>
        <v>1</v>
      </c>
      <c r="E1561" s="11">
        <f>AVERAGEIF(IMDB_Movies!$A$2:$A$3790,'4.Director Analysis'!C1561,IMDB_Movies!$I$2:$I$3790)</f>
        <v>7.2</v>
      </c>
      <c r="F1561" s="11">
        <f t="shared" si="2"/>
        <v>0.812</v>
      </c>
    </row>
    <row r="1562" ht="14.25" customHeight="1">
      <c r="A1562" s="36" t="s">
        <v>1809</v>
      </c>
      <c r="C1562" s="11" t="s">
        <v>5864</v>
      </c>
      <c r="D1562" s="11">
        <f t="shared" si="1"/>
        <v>1</v>
      </c>
      <c r="E1562" s="11">
        <f>AVERAGEIF(IMDB_Movies!$A$2:$A$3790,'4.Director Analysis'!C1562,IMDB_Movies!$I$2:$I$3790)</f>
        <v>5.6</v>
      </c>
      <c r="F1562" s="11">
        <f t="shared" si="2"/>
        <v>0.198</v>
      </c>
    </row>
    <row r="1563" ht="14.25" customHeight="1">
      <c r="A1563" s="37" t="s">
        <v>2803</v>
      </c>
      <c r="C1563" s="11" t="s">
        <v>5866</v>
      </c>
      <c r="D1563" s="11">
        <f t="shared" si="1"/>
        <v>1</v>
      </c>
      <c r="E1563" s="11">
        <f>AVERAGEIF(IMDB_Movies!$A$2:$A$3790,'4.Director Analysis'!C1563,IMDB_Movies!$I$2:$I$3790)</f>
        <v>6.8</v>
      </c>
      <c r="F1563" s="11">
        <f t="shared" si="2"/>
        <v>0.639</v>
      </c>
    </row>
    <row r="1564" ht="14.25" customHeight="1">
      <c r="A1564" s="36" t="s">
        <v>973</v>
      </c>
      <c r="C1564" s="11" t="s">
        <v>5868</v>
      </c>
      <c r="D1564" s="11">
        <f t="shared" si="1"/>
        <v>1</v>
      </c>
      <c r="E1564" s="11">
        <f>AVERAGEIF(IMDB_Movies!$A$2:$A$3790,'4.Director Analysis'!C1564,IMDB_Movies!$I$2:$I$3790)</f>
        <v>7.3</v>
      </c>
      <c r="F1564" s="11">
        <f t="shared" si="2"/>
        <v>0.85</v>
      </c>
    </row>
    <row r="1565" ht="14.25" customHeight="1">
      <c r="A1565" s="37" t="s">
        <v>967</v>
      </c>
      <c r="C1565" s="11" t="s">
        <v>5870</v>
      </c>
      <c r="D1565" s="11">
        <f t="shared" si="1"/>
        <v>1</v>
      </c>
      <c r="E1565" s="11">
        <f>AVERAGEIF(IMDB_Movies!$A$2:$A$3790,'4.Director Analysis'!C1565,IMDB_Movies!$I$2:$I$3790)</f>
        <v>7.3</v>
      </c>
      <c r="F1565" s="11">
        <f t="shared" si="2"/>
        <v>0.85</v>
      </c>
    </row>
    <row r="1566" ht="14.25" customHeight="1">
      <c r="A1566" s="36" t="s">
        <v>2807</v>
      </c>
      <c r="C1566" s="11" t="s">
        <v>5873</v>
      </c>
      <c r="D1566" s="11">
        <f t="shared" si="1"/>
        <v>1</v>
      </c>
      <c r="E1566" s="11">
        <f>AVERAGEIF(IMDB_Movies!$A$2:$A$3790,'4.Director Analysis'!C1566,IMDB_Movies!$I$2:$I$3790)</f>
        <v>7.5</v>
      </c>
      <c r="F1566" s="11">
        <f t="shared" si="2"/>
        <v>0.893</v>
      </c>
    </row>
    <row r="1567" ht="14.25" customHeight="1">
      <c r="A1567" s="37" t="s">
        <v>2809</v>
      </c>
      <c r="C1567" s="11" t="s">
        <v>5876</v>
      </c>
      <c r="D1567" s="11">
        <f t="shared" si="1"/>
        <v>1</v>
      </c>
      <c r="E1567" s="11">
        <f>AVERAGEIF(IMDB_Movies!$A$2:$A$3790,'4.Director Analysis'!C1567,IMDB_Movies!$I$2:$I$3790)</f>
        <v>6.7</v>
      </c>
      <c r="F1567" s="11">
        <f t="shared" si="2"/>
        <v>0.601</v>
      </c>
    </row>
    <row r="1568" ht="14.25" customHeight="1">
      <c r="A1568" s="36" t="s">
        <v>2459</v>
      </c>
      <c r="C1568" s="11" t="s">
        <v>5879</v>
      </c>
      <c r="D1568" s="11">
        <f t="shared" si="1"/>
        <v>1</v>
      </c>
      <c r="E1568" s="11">
        <f>AVERAGEIF(IMDB_Movies!$A$2:$A$3790,'4.Director Analysis'!C1568,IMDB_Movies!$I$2:$I$3790)</f>
        <v>6.3</v>
      </c>
      <c r="F1568" s="11">
        <f t="shared" si="2"/>
        <v>0.423</v>
      </c>
    </row>
    <row r="1569" ht="14.25" customHeight="1">
      <c r="A1569" s="37" t="s">
        <v>2812</v>
      </c>
      <c r="C1569" s="11" t="s">
        <v>5881</v>
      </c>
      <c r="D1569" s="11">
        <f t="shared" si="1"/>
        <v>1</v>
      </c>
      <c r="E1569" s="11">
        <f>AVERAGEIF(IMDB_Movies!$A$2:$A$3790,'4.Director Analysis'!C1569,IMDB_Movies!$I$2:$I$3790)</f>
        <v>6.3</v>
      </c>
      <c r="F1569" s="11">
        <f t="shared" si="2"/>
        <v>0.423</v>
      </c>
    </row>
    <row r="1570" ht="14.25" customHeight="1">
      <c r="A1570" s="36" t="s">
        <v>2814</v>
      </c>
      <c r="C1570" s="11" t="s">
        <v>5883</v>
      </c>
      <c r="D1570" s="11">
        <f t="shared" si="1"/>
        <v>1</v>
      </c>
      <c r="E1570" s="11">
        <f>AVERAGEIF(IMDB_Movies!$A$2:$A$3790,'4.Director Analysis'!C1570,IMDB_Movies!$I$2:$I$3790)</f>
        <v>6.8</v>
      </c>
      <c r="F1570" s="11">
        <f t="shared" si="2"/>
        <v>0.639</v>
      </c>
    </row>
    <row r="1571" ht="14.25" customHeight="1">
      <c r="A1571" s="37" t="s">
        <v>2816</v>
      </c>
      <c r="C1571" s="11" t="s">
        <v>5885</v>
      </c>
      <c r="D1571" s="11">
        <f t="shared" si="1"/>
        <v>1</v>
      </c>
      <c r="E1571" s="11">
        <f>AVERAGEIF(IMDB_Movies!$A$2:$A$3790,'4.Director Analysis'!C1571,IMDB_Movies!$I$2:$I$3790)</f>
        <v>7.8</v>
      </c>
      <c r="F1571" s="11">
        <f t="shared" si="2"/>
        <v>0.958</v>
      </c>
    </row>
    <row r="1572" ht="14.25" customHeight="1">
      <c r="A1572" s="36" t="s">
        <v>2818</v>
      </c>
      <c r="C1572" s="11" t="s">
        <v>5887</v>
      </c>
      <c r="D1572" s="11">
        <f t="shared" si="1"/>
        <v>1</v>
      </c>
      <c r="E1572" s="11">
        <f>AVERAGEIF(IMDB_Movies!$A$2:$A$3790,'4.Director Analysis'!C1572,IMDB_Movies!$I$2:$I$3790)</f>
        <v>6.9</v>
      </c>
      <c r="F1572" s="11">
        <f t="shared" si="2"/>
        <v>0.682</v>
      </c>
    </row>
    <row r="1573" ht="14.25" customHeight="1">
      <c r="A1573" s="37" t="s">
        <v>1094</v>
      </c>
      <c r="C1573" s="11" t="s">
        <v>5889</v>
      </c>
      <c r="D1573" s="11">
        <f t="shared" si="1"/>
        <v>1</v>
      </c>
      <c r="E1573" s="11">
        <f>AVERAGEIF(IMDB_Movies!$A$2:$A$3790,'4.Director Analysis'!C1573,IMDB_Movies!$I$2:$I$3790)</f>
        <v>4.3</v>
      </c>
      <c r="F1573" s="11">
        <f t="shared" si="2"/>
        <v>0.046</v>
      </c>
    </row>
    <row r="1574" ht="14.25" customHeight="1">
      <c r="A1574" s="36" t="s">
        <v>2821</v>
      </c>
      <c r="C1574" s="11" t="s">
        <v>5891</v>
      </c>
      <c r="D1574" s="11">
        <f t="shared" si="1"/>
        <v>1</v>
      </c>
      <c r="E1574" s="11">
        <f>AVERAGEIF(IMDB_Movies!$A$2:$A$3790,'4.Director Analysis'!C1574,IMDB_Movies!$I$2:$I$3790)</f>
        <v>7.2</v>
      </c>
      <c r="F1574" s="11">
        <f t="shared" si="2"/>
        <v>0.812</v>
      </c>
    </row>
    <row r="1575" ht="14.25" customHeight="1">
      <c r="A1575" s="37" t="s">
        <v>2824</v>
      </c>
      <c r="C1575" s="11" t="s">
        <v>5893</v>
      </c>
      <c r="D1575" s="11">
        <f t="shared" si="1"/>
        <v>1</v>
      </c>
      <c r="E1575" s="11">
        <f>AVERAGEIF(IMDB_Movies!$A$2:$A$3790,'4.Director Analysis'!C1575,IMDB_Movies!$I$2:$I$3790)</f>
        <v>7.3</v>
      </c>
      <c r="F1575" s="11">
        <f t="shared" si="2"/>
        <v>0.85</v>
      </c>
    </row>
    <row r="1576" ht="14.25" customHeight="1">
      <c r="A1576" s="36" t="s">
        <v>409</v>
      </c>
      <c r="C1576" s="11" t="s">
        <v>5895</v>
      </c>
      <c r="D1576" s="11">
        <f t="shared" si="1"/>
        <v>1</v>
      </c>
      <c r="E1576" s="11">
        <f>AVERAGEIF(IMDB_Movies!$A$2:$A$3790,'4.Director Analysis'!C1576,IMDB_Movies!$I$2:$I$3790)</f>
        <v>7.2</v>
      </c>
      <c r="F1576" s="11">
        <f t="shared" si="2"/>
        <v>0.812</v>
      </c>
    </row>
    <row r="1577" ht="14.25" customHeight="1">
      <c r="A1577" s="37" t="s">
        <v>1441</v>
      </c>
      <c r="C1577" s="11" t="s">
        <v>5897</v>
      </c>
      <c r="D1577" s="11">
        <f t="shared" si="1"/>
        <v>1</v>
      </c>
      <c r="E1577" s="11">
        <f>AVERAGEIF(IMDB_Movies!$A$2:$A$3790,'4.Director Analysis'!C1577,IMDB_Movies!$I$2:$I$3790)</f>
        <v>5.4</v>
      </c>
      <c r="F1577" s="11">
        <f t="shared" si="2"/>
        <v>0.156</v>
      </c>
    </row>
    <row r="1578" ht="14.25" customHeight="1">
      <c r="A1578" s="36" t="s">
        <v>2829</v>
      </c>
      <c r="C1578" s="11" t="s">
        <v>5899</v>
      </c>
      <c r="D1578" s="11">
        <f t="shared" si="1"/>
        <v>1</v>
      </c>
      <c r="E1578" s="11">
        <f>AVERAGEIF(IMDB_Movies!$A$2:$A$3790,'4.Director Analysis'!C1578,IMDB_Movies!$I$2:$I$3790)</f>
        <v>7.1</v>
      </c>
      <c r="F1578" s="11">
        <f t="shared" si="2"/>
        <v>0.772</v>
      </c>
    </row>
    <row r="1579" ht="14.25" customHeight="1">
      <c r="A1579" s="37" t="s">
        <v>1793</v>
      </c>
      <c r="C1579" s="11" t="s">
        <v>5901</v>
      </c>
      <c r="D1579" s="11">
        <f t="shared" si="1"/>
        <v>1</v>
      </c>
      <c r="E1579" s="11">
        <f>AVERAGEIF(IMDB_Movies!$A$2:$A$3790,'4.Director Analysis'!C1579,IMDB_Movies!$I$2:$I$3790)</f>
        <v>6.8</v>
      </c>
      <c r="F1579" s="11">
        <f t="shared" si="2"/>
        <v>0.639</v>
      </c>
    </row>
    <row r="1580" ht="14.25" customHeight="1">
      <c r="A1580" s="36" t="s">
        <v>2832</v>
      </c>
      <c r="C1580" s="11" t="s">
        <v>5903</v>
      </c>
      <c r="D1580" s="11">
        <f t="shared" si="1"/>
        <v>1</v>
      </c>
      <c r="E1580" s="11">
        <f>AVERAGEIF(IMDB_Movies!$A$2:$A$3790,'4.Director Analysis'!C1580,IMDB_Movies!$I$2:$I$3790)</f>
        <v>7</v>
      </c>
      <c r="F1580" s="11">
        <f t="shared" si="2"/>
        <v>0.724</v>
      </c>
    </row>
    <row r="1581" ht="14.25" customHeight="1">
      <c r="A1581" s="37" t="s">
        <v>2834</v>
      </c>
      <c r="C1581" s="11" t="s">
        <v>5910</v>
      </c>
      <c r="D1581" s="11">
        <f t="shared" si="1"/>
        <v>1</v>
      </c>
      <c r="E1581" s="11">
        <f>AVERAGEIF(IMDB_Movies!$A$2:$A$3790,'4.Director Analysis'!C1581,IMDB_Movies!$I$2:$I$3790)</f>
        <v>7.9</v>
      </c>
      <c r="F1581" s="11">
        <f t="shared" si="2"/>
        <v>0.97</v>
      </c>
    </row>
    <row r="1582" ht="14.25" customHeight="1">
      <c r="A1582" s="36" t="s">
        <v>2836</v>
      </c>
      <c r="C1582" s="11" t="s">
        <v>5912</v>
      </c>
      <c r="D1582" s="11">
        <f t="shared" si="1"/>
        <v>1</v>
      </c>
      <c r="E1582" s="11">
        <f>AVERAGEIF(IMDB_Movies!$A$2:$A$3790,'4.Director Analysis'!C1582,IMDB_Movies!$I$2:$I$3790)</f>
        <v>6.7</v>
      </c>
      <c r="F1582" s="11">
        <f t="shared" si="2"/>
        <v>0.601</v>
      </c>
    </row>
    <row r="1583" ht="14.25" customHeight="1">
      <c r="A1583" s="37" t="s">
        <v>2838</v>
      </c>
      <c r="C1583" s="11" t="s">
        <v>5914</v>
      </c>
      <c r="D1583" s="11">
        <f t="shared" si="1"/>
        <v>1</v>
      </c>
      <c r="E1583" s="11">
        <f>AVERAGEIF(IMDB_Movies!$A$2:$A$3790,'4.Director Analysis'!C1583,IMDB_Movies!$I$2:$I$3790)</f>
        <v>5.8</v>
      </c>
      <c r="F1583" s="11">
        <f t="shared" si="2"/>
        <v>0.252</v>
      </c>
    </row>
    <row r="1584" ht="14.25" customHeight="1">
      <c r="A1584" s="36" t="s">
        <v>1360</v>
      </c>
      <c r="C1584" s="11" t="s">
        <v>5917</v>
      </c>
      <c r="D1584" s="11">
        <f t="shared" si="1"/>
        <v>1</v>
      </c>
      <c r="E1584" s="11">
        <f>AVERAGEIF(IMDB_Movies!$A$2:$A$3790,'4.Director Analysis'!C1584,IMDB_Movies!$I$2:$I$3790)</f>
        <v>7.2</v>
      </c>
      <c r="F1584" s="11">
        <f t="shared" si="2"/>
        <v>0.812</v>
      </c>
    </row>
    <row r="1585" ht="14.25" customHeight="1">
      <c r="A1585" s="37" t="s">
        <v>2050</v>
      </c>
      <c r="C1585" s="11" t="s">
        <v>5920</v>
      </c>
      <c r="D1585" s="11">
        <f t="shared" si="1"/>
        <v>1</v>
      </c>
      <c r="E1585" s="11">
        <f>AVERAGEIF(IMDB_Movies!$A$2:$A$3790,'4.Director Analysis'!C1585,IMDB_Movies!$I$2:$I$3790)</f>
        <v>6.2</v>
      </c>
      <c r="F1585" s="11">
        <f t="shared" si="2"/>
        <v>0.391</v>
      </c>
    </row>
    <row r="1586" ht="14.25" customHeight="1">
      <c r="A1586" s="36" t="s">
        <v>2843</v>
      </c>
      <c r="C1586" s="11" t="s">
        <v>5922</v>
      </c>
      <c r="D1586" s="11">
        <f t="shared" si="1"/>
        <v>1</v>
      </c>
      <c r="E1586" s="11">
        <f>AVERAGEIF(IMDB_Movies!$A$2:$A$3790,'4.Director Analysis'!C1586,IMDB_Movies!$I$2:$I$3790)</f>
        <v>8.6</v>
      </c>
      <c r="F1586" s="11">
        <f t="shared" si="2"/>
        <v>0.999</v>
      </c>
    </row>
    <row r="1587" ht="14.25" customHeight="1">
      <c r="A1587" s="37" t="s">
        <v>1702</v>
      </c>
      <c r="C1587" s="11" t="s">
        <v>5924</v>
      </c>
      <c r="D1587" s="11">
        <f t="shared" si="1"/>
        <v>1</v>
      </c>
      <c r="E1587" s="11">
        <f>AVERAGEIF(IMDB_Movies!$A$2:$A$3790,'4.Director Analysis'!C1587,IMDB_Movies!$I$2:$I$3790)</f>
        <v>6.5</v>
      </c>
      <c r="F1587" s="11">
        <f t="shared" si="2"/>
        <v>0.505</v>
      </c>
    </row>
    <row r="1588" ht="14.25" customHeight="1">
      <c r="A1588" s="36" t="s">
        <v>2846</v>
      </c>
      <c r="C1588" s="11" t="s">
        <v>5926</v>
      </c>
      <c r="D1588" s="11">
        <f t="shared" si="1"/>
        <v>1</v>
      </c>
      <c r="E1588" s="11">
        <f>AVERAGEIF(IMDB_Movies!$A$2:$A$3790,'4.Director Analysis'!C1588,IMDB_Movies!$I$2:$I$3790)</f>
        <v>6.3</v>
      </c>
      <c r="F1588" s="11">
        <f t="shared" si="2"/>
        <v>0.423</v>
      </c>
    </row>
    <row r="1589" ht="14.25" customHeight="1">
      <c r="A1589" s="37" t="s">
        <v>1734</v>
      </c>
      <c r="C1589" s="11" t="s">
        <v>5929</v>
      </c>
      <c r="D1589" s="11">
        <f t="shared" si="1"/>
        <v>1</v>
      </c>
      <c r="E1589" s="11">
        <f>AVERAGEIF(IMDB_Movies!$A$2:$A$3790,'4.Director Analysis'!C1589,IMDB_Movies!$I$2:$I$3790)</f>
        <v>6.1</v>
      </c>
      <c r="F1589" s="11">
        <f t="shared" si="2"/>
        <v>0.351</v>
      </c>
    </row>
    <row r="1590" ht="14.25" customHeight="1">
      <c r="A1590" s="36" t="s">
        <v>1882</v>
      </c>
      <c r="C1590" s="11" t="s">
        <v>5932</v>
      </c>
      <c r="D1590" s="11">
        <f t="shared" si="1"/>
        <v>1</v>
      </c>
      <c r="E1590" s="11">
        <f>AVERAGEIF(IMDB_Movies!$A$2:$A$3790,'4.Director Analysis'!C1590,IMDB_Movies!$I$2:$I$3790)</f>
        <v>6.7</v>
      </c>
      <c r="F1590" s="11">
        <f t="shared" si="2"/>
        <v>0.601</v>
      </c>
    </row>
    <row r="1591" ht="14.25" customHeight="1">
      <c r="A1591" s="37" t="s">
        <v>2850</v>
      </c>
      <c r="C1591" s="11" t="s">
        <v>5934</v>
      </c>
      <c r="D1591" s="11">
        <f t="shared" si="1"/>
        <v>1</v>
      </c>
      <c r="E1591" s="11">
        <f>AVERAGEIF(IMDB_Movies!$A$2:$A$3790,'4.Director Analysis'!C1591,IMDB_Movies!$I$2:$I$3790)</f>
        <v>6.7</v>
      </c>
      <c r="F1591" s="11">
        <f t="shared" si="2"/>
        <v>0.601</v>
      </c>
    </row>
    <row r="1592" ht="14.25" customHeight="1">
      <c r="A1592" s="36" t="s">
        <v>2852</v>
      </c>
      <c r="C1592" s="11" t="s">
        <v>5937</v>
      </c>
      <c r="D1592" s="11">
        <f t="shared" si="1"/>
        <v>1</v>
      </c>
      <c r="E1592" s="11">
        <f>AVERAGEIF(IMDB_Movies!$A$2:$A$3790,'4.Director Analysis'!C1592,IMDB_Movies!$I$2:$I$3790)</f>
        <v>7.7</v>
      </c>
      <c r="F1592" s="11">
        <f t="shared" si="2"/>
        <v>0.941</v>
      </c>
    </row>
    <row r="1593" ht="14.25" customHeight="1">
      <c r="A1593" s="37" t="s">
        <v>2854</v>
      </c>
      <c r="C1593" s="11" t="s">
        <v>5939</v>
      </c>
      <c r="D1593" s="11">
        <f t="shared" si="1"/>
        <v>1</v>
      </c>
      <c r="E1593" s="11">
        <f>AVERAGEIF(IMDB_Movies!$A$2:$A$3790,'4.Director Analysis'!C1593,IMDB_Movies!$I$2:$I$3790)</f>
        <v>6.7</v>
      </c>
      <c r="F1593" s="11">
        <f t="shared" si="2"/>
        <v>0.601</v>
      </c>
    </row>
    <row r="1594" ht="14.25" customHeight="1">
      <c r="A1594" s="36" t="s">
        <v>2856</v>
      </c>
      <c r="C1594" s="11" t="s">
        <v>5941</v>
      </c>
      <c r="D1594" s="11">
        <f t="shared" si="1"/>
        <v>1</v>
      </c>
      <c r="E1594" s="11">
        <f>AVERAGEIF(IMDB_Movies!$A$2:$A$3790,'4.Director Analysis'!C1594,IMDB_Movies!$I$2:$I$3790)</f>
        <v>6.6</v>
      </c>
      <c r="F1594" s="11">
        <f t="shared" si="2"/>
        <v>0.554</v>
      </c>
    </row>
    <row r="1595" ht="14.25" customHeight="1">
      <c r="A1595" s="37" t="s">
        <v>2537</v>
      </c>
      <c r="C1595" s="11" t="s">
        <v>5946</v>
      </c>
      <c r="D1595" s="11">
        <f t="shared" si="1"/>
        <v>2</v>
      </c>
      <c r="E1595" s="11">
        <f>AVERAGEIF(IMDB_Movies!$A$2:$A$3790,'4.Director Analysis'!C1595,IMDB_Movies!$I$2:$I$3790)</f>
        <v>6.9</v>
      </c>
      <c r="F1595" s="11">
        <f t="shared" si="2"/>
        <v>0.682</v>
      </c>
    </row>
    <row r="1596" ht="14.25" customHeight="1">
      <c r="A1596" s="36" t="s">
        <v>1002</v>
      </c>
      <c r="C1596" s="11" t="s">
        <v>5948</v>
      </c>
      <c r="D1596" s="11">
        <f t="shared" si="1"/>
        <v>1</v>
      </c>
      <c r="E1596" s="11">
        <f>AVERAGEIF(IMDB_Movies!$A$2:$A$3790,'4.Director Analysis'!C1596,IMDB_Movies!$I$2:$I$3790)</f>
        <v>7.4</v>
      </c>
      <c r="F1596" s="11">
        <f t="shared" si="2"/>
        <v>0.876</v>
      </c>
    </row>
    <row r="1597" ht="14.25" customHeight="1">
      <c r="A1597" s="37" t="s">
        <v>1931</v>
      </c>
      <c r="C1597" s="11" t="s">
        <v>5950</v>
      </c>
      <c r="D1597" s="11">
        <f t="shared" si="1"/>
        <v>1</v>
      </c>
      <c r="E1597" s="11">
        <f>AVERAGEIF(IMDB_Movies!$A$2:$A$3790,'4.Director Analysis'!C1597,IMDB_Movies!$I$2:$I$3790)</f>
        <v>6.5</v>
      </c>
      <c r="F1597" s="11">
        <f t="shared" si="2"/>
        <v>0.505</v>
      </c>
    </row>
    <row r="1598" ht="14.25" customHeight="1">
      <c r="A1598" s="36" t="s">
        <v>1989</v>
      </c>
      <c r="C1598" s="11" t="s">
        <v>5952</v>
      </c>
      <c r="D1598" s="11">
        <f t="shared" si="1"/>
        <v>1</v>
      </c>
      <c r="E1598" s="11">
        <f>AVERAGEIF(IMDB_Movies!$A$2:$A$3790,'4.Director Analysis'!C1598,IMDB_Movies!$I$2:$I$3790)</f>
        <v>5.7</v>
      </c>
      <c r="F1598" s="11">
        <f t="shared" si="2"/>
        <v>0.232</v>
      </c>
    </row>
    <row r="1599" ht="14.25" customHeight="1">
      <c r="A1599" s="37" t="s">
        <v>409</v>
      </c>
      <c r="C1599" s="11" t="s">
        <v>5954</v>
      </c>
      <c r="D1599" s="11">
        <f t="shared" si="1"/>
        <v>1</v>
      </c>
      <c r="E1599" s="11">
        <f>AVERAGEIF(IMDB_Movies!$A$2:$A$3790,'4.Director Analysis'!C1599,IMDB_Movies!$I$2:$I$3790)</f>
        <v>6.2</v>
      </c>
      <c r="F1599" s="11">
        <f t="shared" si="2"/>
        <v>0.391</v>
      </c>
    </row>
    <row r="1600" ht="14.25" customHeight="1">
      <c r="A1600" s="36" t="s">
        <v>2864</v>
      </c>
      <c r="C1600" s="11" t="s">
        <v>5956</v>
      </c>
      <c r="D1600" s="11">
        <f t="shared" si="1"/>
        <v>1</v>
      </c>
      <c r="E1600" s="11">
        <f>AVERAGEIF(IMDB_Movies!$A$2:$A$3790,'4.Director Analysis'!C1600,IMDB_Movies!$I$2:$I$3790)</f>
        <v>3.3</v>
      </c>
      <c r="F1600" s="11">
        <f t="shared" si="2"/>
        <v>0.011</v>
      </c>
    </row>
    <row r="1601" ht="14.25" customHeight="1">
      <c r="A1601" s="37" t="s">
        <v>2866</v>
      </c>
      <c r="C1601" s="11" t="s">
        <v>5959</v>
      </c>
      <c r="D1601" s="11">
        <f t="shared" si="1"/>
        <v>1</v>
      </c>
      <c r="E1601" s="11">
        <f>AVERAGEIF(IMDB_Movies!$A$2:$A$3790,'4.Director Analysis'!C1601,IMDB_Movies!$I$2:$I$3790)</f>
        <v>5.7</v>
      </c>
      <c r="F1601" s="11">
        <f t="shared" si="2"/>
        <v>0.232</v>
      </c>
    </row>
    <row r="1602" ht="14.25" customHeight="1">
      <c r="A1602" s="36" t="s">
        <v>2868</v>
      </c>
      <c r="C1602" s="11" t="s">
        <v>5964</v>
      </c>
      <c r="D1602" s="11">
        <f t="shared" si="1"/>
        <v>1</v>
      </c>
      <c r="E1602" s="11">
        <f>AVERAGEIF(IMDB_Movies!$A$2:$A$3790,'4.Director Analysis'!C1602,IMDB_Movies!$I$2:$I$3790)</f>
        <v>7</v>
      </c>
      <c r="F1602" s="11">
        <f t="shared" si="2"/>
        <v>0.724</v>
      </c>
    </row>
    <row r="1603" ht="14.25" customHeight="1">
      <c r="A1603" s="37" t="s">
        <v>1734</v>
      </c>
      <c r="C1603" s="11" t="s">
        <v>5968</v>
      </c>
      <c r="D1603" s="11">
        <f t="shared" si="1"/>
        <v>2</v>
      </c>
      <c r="E1603" s="11">
        <f>AVERAGEIF(IMDB_Movies!$A$2:$A$3790,'4.Director Analysis'!C1603,IMDB_Movies!$I$2:$I$3790)</f>
        <v>6.5</v>
      </c>
      <c r="F1603" s="11">
        <f t="shared" si="2"/>
        <v>0.505</v>
      </c>
    </row>
    <row r="1604" ht="14.25" customHeight="1">
      <c r="A1604" s="36" t="s">
        <v>2723</v>
      </c>
      <c r="C1604" s="11" t="s">
        <v>5970</v>
      </c>
      <c r="D1604" s="11">
        <f t="shared" si="1"/>
        <v>1</v>
      </c>
      <c r="E1604" s="11">
        <f>AVERAGEIF(IMDB_Movies!$A$2:$A$3790,'4.Director Analysis'!C1604,IMDB_Movies!$I$2:$I$3790)</f>
        <v>6</v>
      </c>
      <c r="F1604" s="11">
        <f t="shared" si="2"/>
        <v>0.312</v>
      </c>
    </row>
    <row r="1605" ht="14.25" customHeight="1">
      <c r="A1605" s="37" t="s">
        <v>2872</v>
      </c>
      <c r="C1605" s="11" t="s">
        <v>5974</v>
      </c>
      <c r="D1605" s="11">
        <f t="shared" si="1"/>
        <v>1</v>
      </c>
      <c r="E1605" s="11">
        <f>AVERAGEIF(IMDB_Movies!$A$2:$A$3790,'4.Director Analysis'!C1605,IMDB_Movies!$I$2:$I$3790)</f>
        <v>7.9</v>
      </c>
      <c r="F1605" s="11">
        <f t="shared" si="2"/>
        <v>0.97</v>
      </c>
    </row>
    <row r="1606" ht="14.25" customHeight="1">
      <c r="A1606" s="36" t="s">
        <v>2874</v>
      </c>
      <c r="C1606" s="11" t="s">
        <v>5976</v>
      </c>
      <c r="D1606" s="11">
        <f t="shared" si="1"/>
        <v>1</v>
      </c>
      <c r="E1606" s="11">
        <f>AVERAGEIF(IMDB_Movies!$A$2:$A$3790,'4.Director Analysis'!C1606,IMDB_Movies!$I$2:$I$3790)</f>
        <v>6</v>
      </c>
      <c r="F1606" s="11">
        <f t="shared" si="2"/>
        <v>0.312</v>
      </c>
    </row>
    <row r="1607" ht="14.25" customHeight="1">
      <c r="A1607" s="37" t="s">
        <v>2876</v>
      </c>
      <c r="C1607" s="11" t="s">
        <v>5978</v>
      </c>
      <c r="D1607" s="11">
        <f t="shared" si="1"/>
        <v>1</v>
      </c>
      <c r="E1607" s="11">
        <f>AVERAGEIF(IMDB_Movies!$A$2:$A$3790,'4.Director Analysis'!C1607,IMDB_Movies!$I$2:$I$3790)</f>
        <v>6.1</v>
      </c>
      <c r="F1607" s="11">
        <f t="shared" si="2"/>
        <v>0.351</v>
      </c>
    </row>
    <row r="1608" ht="14.25" customHeight="1">
      <c r="A1608" s="36" t="s">
        <v>2879</v>
      </c>
      <c r="C1608" s="11" t="s">
        <v>5980</v>
      </c>
      <c r="D1608" s="11">
        <f t="shared" si="1"/>
        <v>1</v>
      </c>
      <c r="E1608" s="11">
        <f>AVERAGEIF(IMDB_Movies!$A$2:$A$3790,'4.Director Analysis'!C1608,IMDB_Movies!$I$2:$I$3790)</f>
        <v>7.4</v>
      </c>
      <c r="F1608" s="11">
        <f t="shared" si="2"/>
        <v>0.876</v>
      </c>
    </row>
    <row r="1609" ht="14.25" customHeight="1">
      <c r="A1609" s="37" t="s">
        <v>72</v>
      </c>
      <c r="C1609" s="11" t="s">
        <v>5982</v>
      </c>
      <c r="D1609" s="11">
        <f t="shared" si="1"/>
        <v>1</v>
      </c>
      <c r="E1609" s="11">
        <f>AVERAGEIF(IMDB_Movies!$A$2:$A$3790,'4.Director Analysis'!C1609,IMDB_Movies!$I$2:$I$3790)</f>
        <v>6.2</v>
      </c>
      <c r="F1609" s="11">
        <f t="shared" si="2"/>
        <v>0.391</v>
      </c>
    </row>
    <row r="1610" ht="14.25" customHeight="1">
      <c r="A1610" s="36" t="s">
        <v>2883</v>
      </c>
      <c r="C1610" s="11" t="s">
        <v>5984</v>
      </c>
      <c r="D1610" s="11">
        <f t="shared" si="1"/>
        <v>1</v>
      </c>
      <c r="E1610" s="11">
        <f>AVERAGEIF(IMDB_Movies!$A$2:$A$3790,'4.Director Analysis'!C1610,IMDB_Movies!$I$2:$I$3790)</f>
        <v>7.2</v>
      </c>
      <c r="F1610" s="11">
        <f t="shared" si="2"/>
        <v>0.812</v>
      </c>
    </row>
    <row r="1611" ht="14.25" customHeight="1">
      <c r="A1611" s="37" t="s">
        <v>547</v>
      </c>
      <c r="C1611" s="11" t="s">
        <v>5988</v>
      </c>
      <c r="D1611" s="11">
        <f t="shared" si="1"/>
        <v>1</v>
      </c>
      <c r="E1611" s="11">
        <f>AVERAGEIF(IMDB_Movies!$A$2:$A$3790,'4.Director Analysis'!C1611,IMDB_Movies!$I$2:$I$3790)</f>
        <v>6.8</v>
      </c>
      <c r="F1611" s="11">
        <f t="shared" si="2"/>
        <v>0.639</v>
      </c>
    </row>
    <row r="1612" ht="14.25" customHeight="1">
      <c r="A1612" s="36" t="s">
        <v>2887</v>
      </c>
      <c r="C1612" s="11" t="s">
        <v>5991</v>
      </c>
      <c r="D1612" s="11">
        <f t="shared" si="1"/>
        <v>1</v>
      </c>
      <c r="E1612" s="11">
        <f>AVERAGEIF(IMDB_Movies!$A$2:$A$3790,'4.Director Analysis'!C1612,IMDB_Movies!$I$2:$I$3790)</f>
        <v>5.9</v>
      </c>
      <c r="F1612" s="11">
        <f t="shared" si="2"/>
        <v>0.272</v>
      </c>
    </row>
    <row r="1613" ht="14.25" customHeight="1">
      <c r="A1613" s="37" t="s">
        <v>1753</v>
      </c>
      <c r="C1613" s="11" t="s">
        <v>5994</v>
      </c>
      <c r="D1613" s="11">
        <f t="shared" si="1"/>
        <v>1</v>
      </c>
      <c r="E1613" s="11">
        <f>AVERAGEIF(IMDB_Movies!$A$2:$A$3790,'4.Director Analysis'!C1613,IMDB_Movies!$I$2:$I$3790)</f>
        <v>7</v>
      </c>
      <c r="F1613" s="11">
        <f t="shared" si="2"/>
        <v>0.724</v>
      </c>
    </row>
    <row r="1614" ht="14.25" customHeight="1">
      <c r="A1614" s="36" t="s">
        <v>352</v>
      </c>
      <c r="C1614" s="11" t="s">
        <v>5997</v>
      </c>
      <c r="D1614" s="11">
        <f t="shared" si="1"/>
        <v>1</v>
      </c>
      <c r="E1614" s="11">
        <f>AVERAGEIF(IMDB_Movies!$A$2:$A$3790,'4.Director Analysis'!C1614,IMDB_Movies!$I$2:$I$3790)</f>
        <v>6.1</v>
      </c>
      <c r="F1614" s="11">
        <f t="shared" si="2"/>
        <v>0.351</v>
      </c>
    </row>
    <row r="1615" ht="14.25" customHeight="1">
      <c r="A1615" s="37" t="s">
        <v>2067</v>
      </c>
      <c r="C1615" s="11" t="s">
        <v>5999</v>
      </c>
      <c r="D1615" s="11">
        <f t="shared" si="1"/>
        <v>1</v>
      </c>
      <c r="E1615" s="11">
        <f>AVERAGEIF(IMDB_Movies!$A$2:$A$3790,'4.Director Analysis'!C1615,IMDB_Movies!$I$2:$I$3790)</f>
        <v>7.6</v>
      </c>
      <c r="F1615" s="11">
        <f t="shared" si="2"/>
        <v>0.916</v>
      </c>
    </row>
    <row r="1616" ht="14.25" customHeight="1">
      <c r="A1616" s="36" t="s">
        <v>2892</v>
      </c>
      <c r="C1616" s="11" t="s">
        <v>6002</v>
      </c>
      <c r="D1616" s="11">
        <f t="shared" si="1"/>
        <v>1</v>
      </c>
      <c r="E1616" s="11">
        <f>AVERAGEIF(IMDB_Movies!$A$2:$A$3790,'4.Director Analysis'!C1616,IMDB_Movies!$I$2:$I$3790)</f>
        <v>5.7</v>
      </c>
      <c r="F1616" s="11">
        <f t="shared" si="2"/>
        <v>0.232</v>
      </c>
    </row>
    <row r="1617" ht="14.25" customHeight="1">
      <c r="A1617" s="37" t="s">
        <v>2894</v>
      </c>
      <c r="C1617" s="11" t="s">
        <v>6006</v>
      </c>
      <c r="D1617" s="11">
        <f t="shared" si="1"/>
        <v>1</v>
      </c>
      <c r="E1617" s="11">
        <f>AVERAGEIF(IMDB_Movies!$A$2:$A$3790,'4.Director Analysis'!C1617,IMDB_Movies!$I$2:$I$3790)</f>
        <v>5</v>
      </c>
      <c r="F1617" s="11">
        <f t="shared" si="2"/>
        <v>0.088</v>
      </c>
    </row>
    <row r="1618" ht="14.25" customHeight="1">
      <c r="A1618" s="36" t="s">
        <v>1280</v>
      </c>
      <c r="C1618" s="11" t="s">
        <v>6008</v>
      </c>
      <c r="D1618" s="11">
        <f t="shared" si="1"/>
        <v>1</v>
      </c>
      <c r="E1618" s="11">
        <f>AVERAGEIF(IMDB_Movies!$A$2:$A$3790,'4.Director Analysis'!C1618,IMDB_Movies!$I$2:$I$3790)</f>
        <v>7</v>
      </c>
      <c r="F1618" s="11">
        <f t="shared" si="2"/>
        <v>0.724</v>
      </c>
    </row>
    <row r="1619" ht="14.25" customHeight="1">
      <c r="A1619" s="37" t="s">
        <v>2897</v>
      </c>
      <c r="C1619" s="11" t="s">
        <v>6010</v>
      </c>
      <c r="D1619" s="11">
        <f t="shared" si="1"/>
        <v>1</v>
      </c>
      <c r="E1619" s="11">
        <f>AVERAGEIF(IMDB_Movies!$A$2:$A$3790,'4.Director Analysis'!C1619,IMDB_Movies!$I$2:$I$3790)</f>
        <v>3.4</v>
      </c>
      <c r="F1619" s="11">
        <f t="shared" si="2"/>
        <v>0.016</v>
      </c>
    </row>
    <row r="1620" ht="14.25" customHeight="1">
      <c r="A1620" s="36" t="s">
        <v>2899</v>
      </c>
      <c r="C1620" s="11" t="s">
        <v>6013</v>
      </c>
      <c r="D1620" s="11">
        <f t="shared" si="1"/>
        <v>1</v>
      </c>
      <c r="E1620" s="11">
        <f>AVERAGEIF(IMDB_Movies!$A$2:$A$3790,'4.Director Analysis'!C1620,IMDB_Movies!$I$2:$I$3790)</f>
        <v>6</v>
      </c>
      <c r="F1620" s="11">
        <f t="shared" si="2"/>
        <v>0.312</v>
      </c>
    </row>
    <row r="1621" ht="14.25" customHeight="1">
      <c r="A1621" s="37" t="s">
        <v>624</v>
      </c>
      <c r="C1621" s="11" t="s">
        <v>6016</v>
      </c>
      <c r="D1621" s="11">
        <f t="shared" si="1"/>
        <v>1</v>
      </c>
      <c r="E1621" s="11">
        <f>AVERAGEIF(IMDB_Movies!$A$2:$A$3790,'4.Director Analysis'!C1621,IMDB_Movies!$I$2:$I$3790)</f>
        <v>7.4</v>
      </c>
      <c r="F1621" s="11">
        <f t="shared" si="2"/>
        <v>0.876</v>
      </c>
    </row>
    <row r="1622" ht="14.25" customHeight="1">
      <c r="A1622" s="36" t="s">
        <v>1090</v>
      </c>
      <c r="C1622" s="11" t="s">
        <v>6019</v>
      </c>
      <c r="D1622" s="11">
        <f t="shared" si="1"/>
        <v>1</v>
      </c>
      <c r="E1622" s="11">
        <f>AVERAGEIF(IMDB_Movies!$A$2:$A$3790,'4.Director Analysis'!C1622,IMDB_Movies!$I$2:$I$3790)</f>
        <v>6.2</v>
      </c>
      <c r="F1622" s="11">
        <f t="shared" si="2"/>
        <v>0.391</v>
      </c>
    </row>
    <row r="1623" ht="14.25" customHeight="1">
      <c r="A1623" s="37" t="s">
        <v>203</v>
      </c>
      <c r="C1623" s="11" t="s">
        <v>6022</v>
      </c>
      <c r="D1623" s="11">
        <f t="shared" si="1"/>
        <v>1</v>
      </c>
      <c r="E1623" s="11">
        <f>AVERAGEIF(IMDB_Movies!$A$2:$A$3790,'4.Director Analysis'!C1623,IMDB_Movies!$I$2:$I$3790)</f>
        <v>7.2</v>
      </c>
      <c r="F1623" s="11">
        <f t="shared" si="2"/>
        <v>0.812</v>
      </c>
    </row>
    <row r="1624" ht="14.25" customHeight="1">
      <c r="A1624" s="36" t="s">
        <v>2905</v>
      </c>
      <c r="C1624" s="11" t="s">
        <v>6025</v>
      </c>
      <c r="D1624" s="11">
        <f t="shared" si="1"/>
        <v>1</v>
      </c>
      <c r="E1624" s="11">
        <f>AVERAGEIF(IMDB_Movies!$A$2:$A$3790,'4.Director Analysis'!C1624,IMDB_Movies!$I$2:$I$3790)</f>
        <v>7.2</v>
      </c>
      <c r="F1624" s="11">
        <f t="shared" si="2"/>
        <v>0.812</v>
      </c>
    </row>
    <row r="1625" ht="14.25" customHeight="1">
      <c r="A1625" s="37" t="s">
        <v>391</v>
      </c>
      <c r="C1625" s="11" t="s">
        <v>6027</v>
      </c>
      <c r="D1625" s="11">
        <f t="shared" si="1"/>
        <v>1</v>
      </c>
      <c r="E1625" s="11">
        <f>AVERAGEIF(IMDB_Movies!$A$2:$A$3790,'4.Director Analysis'!C1625,IMDB_Movies!$I$2:$I$3790)</f>
        <v>7.4</v>
      </c>
      <c r="F1625" s="11">
        <f t="shared" si="2"/>
        <v>0.876</v>
      </c>
    </row>
    <row r="1626" ht="14.25" customHeight="1">
      <c r="A1626" s="36" t="s">
        <v>1685</v>
      </c>
      <c r="C1626" s="11" t="s">
        <v>6031</v>
      </c>
      <c r="D1626" s="11">
        <f t="shared" si="1"/>
        <v>1</v>
      </c>
      <c r="E1626" s="11">
        <f>AVERAGEIF(IMDB_Movies!$A$2:$A$3790,'4.Director Analysis'!C1626,IMDB_Movies!$I$2:$I$3790)</f>
        <v>7.7</v>
      </c>
      <c r="F1626" s="11">
        <f t="shared" si="2"/>
        <v>0.941</v>
      </c>
    </row>
    <row r="1627" ht="14.25" customHeight="1">
      <c r="A1627" s="37" t="s">
        <v>509</v>
      </c>
      <c r="C1627" s="11" t="s">
        <v>6033</v>
      </c>
      <c r="D1627" s="11">
        <f t="shared" si="1"/>
        <v>1</v>
      </c>
      <c r="E1627" s="11">
        <f>AVERAGEIF(IMDB_Movies!$A$2:$A$3790,'4.Director Analysis'!C1627,IMDB_Movies!$I$2:$I$3790)</f>
        <v>7</v>
      </c>
      <c r="F1627" s="11">
        <f t="shared" si="2"/>
        <v>0.724</v>
      </c>
    </row>
    <row r="1628" ht="14.25" customHeight="1">
      <c r="A1628" s="36" t="s">
        <v>2911</v>
      </c>
      <c r="C1628" s="11" t="s">
        <v>6035</v>
      </c>
      <c r="D1628" s="11">
        <f t="shared" si="1"/>
        <v>1</v>
      </c>
      <c r="E1628" s="11">
        <f>AVERAGEIF(IMDB_Movies!$A$2:$A$3790,'4.Director Analysis'!C1628,IMDB_Movies!$I$2:$I$3790)</f>
        <v>7.2</v>
      </c>
      <c r="F1628" s="11">
        <f t="shared" si="2"/>
        <v>0.812</v>
      </c>
    </row>
    <row r="1629" ht="14.25" customHeight="1">
      <c r="A1629" s="37" t="s">
        <v>652</v>
      </c>
      <c r="C1629" s="11" t="s">
        <v>6037</v>
      </c>
      <c r="D1629" s="11">
        <f t="shared" si="1"/>
        <v>1</v>
      </c>
      <c r="E1629" s="11">
        <f>AVERAGEIF(IMDB_Movies!$A$2:$A$3790,'4.Director Analysis'!C1629,IMDB_Movies!$I$2:$I$3790)</f>
        <v>7.2</v>
      </c>
      <c r="F1629" s="11">
        <f t="shared" si="2"/>
        <v>0.812</v>
      </c>
    </row>
    <row r="1630" ht="14.25" customHeight="1">
      <c r="A1630" s="36" t="s">
        <v>425</v>
      </c>
      <c r="C1630" s="11" t="s">
        <v>6039</v>
      </c>
      <c r="D1630" s="11">
        <f t="shared" si="1"/>
        <v>1</v>
      </c>
      <c r="E1630" s="11">
        <f>AVERAGEIF(IMDB_Movies!$A$2:$A$3790,'4.Director Analysis'!C1630,IMDB_Movies!$I$2:$I$3790)</f>
        <v>6.2</v>
      </c>
      <c r="F1630" s="11">
        <f t="shared" si="2"/>
        <v>0.391</v>
      </c>
    </row>
    <row r="1631" ht="14.25" customHeight="1">
      <c r="A1631" s="37" t="s">
        <v>2836</v>
      </c>
      <c r="C1631" s="11" t="s">
        <v>6043</v>
      </c>
      <c r="D1631" s="11">
        <f t="shared" si="1"/>
        <v>1</v>
      </c>
      <c r="E1631" s="11">
        <f>AVERAGEIF(IMDB_Movies!$A$2:$A$3790,'4.Director Analysis'!C1631,IMDB_Movies!$I$2:$I$3790)</f>
        <v>7</v>
      </c>
      <c r="F1631" s="11">
        <f t="shared" si="2"/>
        <v>0.724</v>
      </c>
    </row>
    <row r="1632" ht="14.25" customHeight="1">
      <c r="A1632" s="36" t="s">
        <v>64</v>
      </c>
      <c r="C1632" s="11" t="s">
        <v>6045</v>
      </c>
      <c r="D1632" s="11">
        <f t="shared" si="1"/>
        <v>1</v>
      </c>
      <c r="E1632" s="11">
        <f>AVERAGEIF(IMDB_Movies!$A$2:$A$3790,'4.Director Analysis'!C1632,IMDB_Movies!$I$2:$I$3790)</f>
        <v>6.7</v>
      </c>
      <c r="F1632" s="11">
        <f t="shared" si="2"/>
        <v>0.601</v>
      </c>
    </row>
    <row r="1633" ht="14.25" customHeight="1">
      <c r="A1633" s="37" t="s">
        <v>944</v>
      </c>
      <c r="C1633" s="11" t="s">
        <v>6047</v>
      </c>
      <c r="D1633" s="11">
        <f t="shared" si="1"/>
        <v>1</v>
      </c>
      <c r="E1633" s="11">
        <f>AVERAGEIF(IMDB_Movies!$A$2:$A$3790,'4.Director Analysis'!C1633,IMDB_Movies!$I$2:$I$3790)</f>
        <v>3.6</v>
      </c>
      <c r="F1633" s="11">
        <f t="shared" si="2"/>
        <v>0.021</v>
      </c>
    </row>
    <row r="1634" ht="14.25" customHeight="1">
      <c r="A1634" s="36" t="s">
        <v>1840</v>
      </c>
      <c r="C1634" s="11" t="s">
        <v>6049</v>
      </c>
      <c r="D1634" s="11">
        <f t="shared" si="1"/>
        <v>1</v>
      </c>
      <c r="E1634" s="11">
        <f>AVERAGEIF(IMDB_Movies!$A$2:$A$3790,'4.Director Analysis'!C1634,IMDB_Movies!$I$2:$I$3790)</f>
        <v>7.4</v>
      </c>
      <c r="F1634" s="11">
        <f t="shared" si="2"/>
        <v>0.876</v>
      </c>
    </row>
    <row r="1635" ht="14.25" customHeight="1">
      <c r="A1635" s="37" t="s">
        <v>547</v>
      </c>
      <c r="C1635" s="11" t="s">
        <v>6051</v>
      </c>
      <c r="D1635" s="11">
        <f t="shared" si="1"/>
        <v>1</v>
      </c>
      <c r="E1635" s="11">
        <f>AVERAGEIF(IMDB_Movies!$A$2:$A$3790,'4.Director Analysis'!C1635,IMDB_Movies!$I$2:$I$3790)</f>
        <v>6.1</v>
      </c>
      <c r="F1635" s="11">
        <f t="shared" si="2"/>
        <v>0.351</v>
      </c>
    </row>
    <row r="1636" ht="14.25" customHeight="1">
      <c r="A1636" s="36" t="s">
        <v>305</v>
      </c>
      <c r="C1636" s="11" t="s">
        <v>6053</v>
      </c>
      <c r="D1636" s="11">
        <f t="shared" si="1"/>
        <v>1</v>
      </c>
      <c r="E1636" s="11">
        <f>AVERAGEIF(IMDB_Movies!$A$2:$A$3790,'4.Director Analysis'!C1636,IMDB_Movies!$I$2:$I$3790)</f>
        <v>8.2</v>
      </c>
      <c r="F1636" s="11">
        <f t="shared" si="2"/>
        <v>0.987</v>
      </c>
    </row>
    <row r="1637" ht="14.25" customHeight="1">
      <c r="A1637" s="37" t="s">
        <v>2081</v>
      </c>
      <c r="C1637" s="11" t="s">
        <v>6056</v>
      </c>
      <c r="D1637" s="11">
        <f t="shared" si="1"/>
        <v>1</v>
      </c>
      <c r="E1637" s="11">
        <f>AVERAGEIF(IMDB_Movies!$A$2:$A$3790,'4.Director Analysis'!C1637,IMDB_Movies!$I$2:$I$3790)</f>
        <v>7.7</v>
      </c>
      <c r="F1637" s="11">
        <f t="shared" si="2"/>
        <v>0.941</v>
      </c>
    </row>
    <row r="1638" ht="14.25" customHeight="1">
      <c r="A1638" s="36" t="s">
        <v>630</v>
      </c>
      <c r="C1638" s="11" t="s">
        <v>6059</v>
      </c>
      <c r="D1638" s="11">
        <f t="shared" si="1"/>
        <v>1</v>
      </c>
      <c r="E1638" s="11">
        <f>AVERAGEIF(IMDB_Movies!$A$2:$A$3790,'4.Director Analysis'!C1638,IMDB_Movies!$I$2:$I$3790)</f>
        <v>7.3</v>
      </c>
      <c r="F1638" s="11">
        <f t="shared" si="2"/>
        <v>0.85</v>
      </c>
    </row>
    <row r="1639" ht="14.25" customHeight="1">
      <c r="A1639" s="37" t="s">
        <v>679</v>
      </c>
      <c r="C1639" s="11" t="s">
        <v>6062</v>
      </c>
      <c r="D1639" s="11">
        <f t="shared" si="1"/>
        <v>1</v>
      </c>
      <c r="E1639" s="11">
        <f>AVERAGEIF(IMDB_Movies!$A$2:$A$3790,'4.Director Analysis'!C1639,IMDB_Movies!$I$2:$I$3790)</f>
        <v>7.6</v>
      </c>
      <c r="F1639" s="11">
        <f t="shared" si="2"/>
        <v>0.916</v>
      </c>
    </row>
    <row r="1640" ht="14.25" customHeight="1">
      <c r="A1640" s="36" t="s">
        <v>785</v>
      </c>
      <c r="C1640" s="11" t="s">
        <v>6065</v>
      </c>
      <c r="D1640" s="11">
        <f t="shared" si="1"/>
        <v>1</v>
      </c>
      <c r="E1640" s="11">
        <f>AVERAGEIF(IMDB_Movies!$A$2:$A$3790,'4.Director Analysis'!C1640,IMDB_Movies!$I$2:$I$3790)</f>
        <v>6.8</v>
      </c>
      <c r="F1640" s="11">
        <f t="shared" si="2"/>
        <v>0.639</v>
      </c>
    </row>
    <row r="1641" ht="14.25" customHeight="1">
      <c r="A1641" s="37" t="s">
        <v>2537</v>
      </c>
      <c r="C1641" s="11" t="s">
        <v>6067</v>
      </c>
      <c r="D1641" s="11">
        <f t="shared" si="1"/>
        <v>1</v>
      </c>
      <c r="E1641" s="11">
        <f>AVERAGEIF(IMDB_Movies!$A$2:$A$3790,'4.Director Analysis'!C1641,IMDB_Movies!$I$2:$I$3790)</f>
        <v>5.6</v>
      </c>
      <c r="F1641" s="11">
        <f t="shared" si="2"/>
        <v>0.198</v>
      </c>
    </row>
    <row r="1642" ht="14.25" customHeight="1">
      <c r="A1642" s="36" t="s">
        <v>1417</v>
      </c>
      <c r="C1642" s="11" t="s">
        <v>6069</v>
      </c>
      <c r="D1642" s="11">
        <f t="shared" si="1"/>
        <v>1</v>
      </c>
      <c r="E1642" s="11">
        <f>AVERAGEIF(IMDB_Movies!$A$2:$A$3790,'4.Director Analysis'!C1642,IMDB_Movies!$I$2:$I$3790)</f>
        <v>4.8</v>
      </c>
      <c r="F1642" s="11">
        <f t="shared" si="2"/>
        <v>0.074</v>
      </c>
    </row>
    <row r="1643" ht="14.25" customHeight="1">
      <c r="A1643" s="37" t="s">
        <v>2411</v>
      </c>
      <c r="C1643" s="11" t="s">
        <v>6071</v>
      </c>
      <c r="D1643" s="11">
        <f t="shared" si="1"/>
        <v>2</v>
      </c>
      <c r="E1643" s="11">
        <f>AVERAGEIF(IMDB_Movies!$A$2:$A$3790,'4.Director Analysis'!C1643,IMDB_Movies!$I$2:$I$3790)</f>
        <v>5.95</v>
      </c>
      <c r="F1643" s="11">
        <f t="shared" si="2"/>
        <v>0.304</v>
      </c>
    </row>
    <row r="1644" ht="14.25" customHeight="1">
      <c r="A1644" s="36" t="s">
        <v>300</v>
      </c>
      <c r="C1644" s="11" t="s">
        <v>6073</v>
      </c>
      <c r="D1644" s="11">
        <f t="shared" si="1"/>
        <v>1</v>
      </c>
      <c r="E1644" s="11">
        <f>AVERAGEIF(IMDB_Movies!$A$2:$A$3790,'4.Director Analysis'!C1644,IMDB_Movies!$I$2:$I$3790)</f>
        <v>6.8</v>
      </c>
      <c r="F1644" s="11">
        <f t="shared" si="2"/>
        <v>0.639</v>
      </c>
    </row>
    <row r="1645" ht="14.25" customHeight="1">
      <c r="A1645" s="37" t="s">
        <v>1467</v>
      </c>
      <c r="C1645" s="11" t="s">
        <v>6077</v>
      </c>
      <c r="D1645" s="11">
        <f t="shared" si="1"/>
        <v>1</v>
      </c>
      <c r="E1645" s="11">
        <f>AVERAGEIF(IMDB_Movies!$A$2:$A$3790,'4.Director Analysis'!C1645,IMDB_Movies!$I$2:$I$3790)</f>
        <v>6.1</v>
      </c>
      <c r="F1645" s="11">
        <f t="shared" si="2"/>
        <v>0.351</v>
      </c>
    </row>
    <row r="1646" ht="14.25" customHeight="1">
      <c r="A1646" s="36" t="s">
        <v>1879</v>
      </c>
      <c r="C1646" s="11" t="s">
        <v>6079</v>
      </c>
      <c r="D1646" s="11">
        <f t="shared" si="1"/>
        <v>1</v>
      </c>
      <c r="E1646" s="11">
        <f>AVERAGEIF(IMDB_Movies!$A$2:$A$3790,'4.Director Analysis'!C1646,IMDB_Movies!$I$2:$I$3790)</f>
        <v>5.5</v>
      </c>
      <c r="F1646" s="11">
        <f t="shared" si="2"/>
        <v>0.178</v>
      </c>
    </row>
    <row r="1647" ht="14.25" customHeight="1">
      <c r="A1647" s="37" t="s">
        <v>2934</v>
      </c>
      <c r="C1647" s="11" t="s">
        <v>6081</v>
      </c>
      <c r="D1647" s="11">
        <f t="shared" si="1"/>
        <v>1</v>
      </c>
      <c r="E1647" s="11">
        <f>AVERAGEIF(IMDB_Movies!$A$2:$A$3790,'4.Director Analysis'!C1647,IMDB_Movies!$I$2:$I$3790)</f>
        <v>6.9</v>
      </c>
      <c r="F1647" s="11">
        <f t="shared" si="2"/>
        <v>0.682</v>
      </c>
    </row>
    <row r="1648" ht="14.25" customHeight="1">
      <c r="A1648" s="36" t="s">
        <v>385</v>
      </c>
      <c r="C1648" s="11" t="s">
        <v>6084</v>
      </c>
      <c r="D1648" s="11">
        <f t="shared" si="1"/>
        <v>1</v>
      </c>
      <c r="E1648" s="11">
        <f>AVERAGEIF(IMDB_Movies!$A$2:$A$3790,'4.Director Analysis'!C1648,IMDB_Movies!$I$2:$I$3790)</f>
        <v>5.4</v>
      </c>
      <c r="F1648" s="11">
        <f t="shared" si="2"/>
        <v>0.156</v>
      </c>
    </row>
    <row r="1649" ht="14.25" customHeight="1">
      <c r="A1649" s="37" t="s">
        <v>112</v>
      </c>
      <c r="C1649" s="11" t="s">
        <v>6086</v>
      </c>
      <c r="D1649" s="11">
        <f t="shared" si="1"/>
        <v>1</v>
      </c>
      <c r="E1649" s="11">
        <f>AVERAGEIF(IMDB_Movies!$A$2:$A$3790,'4.Director Analysis'!C1649,IMDB_Movies!$I$2:$I$3790)</f>
        <v>8.2</v>
      </c>
      <c r="F1649" s="11">
        <f t="shared" si="2"/>
        <v>0.987</v>
      </c>
    </row>
    <row r="1650" ht="14.25" customHeight="1">
      <c r="A1650" s="36" t="s">
        <v>1241</v>
      </c>
      <c r="C1650" s="11" t="s">
        <v>6088</v>
      </c>
      <c r="D1650" s="11">
        <f t="shared" si="1"/>
        <v>1</v>
      </c>
      <c r="E1650" s="11">
        <f>AVERAGEIF(IMDB_Movies!$A$2:$A$3790,'4.Director Analysis'!C1650,IMDB_Movies!$I$2:$I$3790)</f>
        <v>5.7</v>
      </c>
      <c r="F1650" s="11">
        <f t="shared" si="2"/>
        <v>0.232</v>
      </c>
    </row>
    <row r="1651" ht="14.25" customHeight="1">
      <c r="A1651" s="37" t="s">
        <v>182</v>
      </c>
      <c r="C1651" s="11" t="s">
        <v>6090</v>
      </c>
      <c r="D1651" s="11">
        <f t="shared" si="1"/>
        <v>1</v>
      </c>
      <c r="E1651" s="11">
        <f>AVERAGEIF(IMDB_Movies!$A$2:$A$3790,'4.Director Analysis'!C1651,IMDB_Movies!$I$2:$I$3790)</f>
        <v>7.9</v>
      </c>
      <c r="F1651" s="11">
        <f t="shared" si="2"/>
        <v>0.97</v>
      </c>
    </row>
    <row r="1652" ht="14.25" customHeight="1">
      <c r="A1652" s="36" t="s">
        <v>2941</v>
      </c>
      <c r="C1652" s="11" t="s">
        <v>6095</v>
      </c>
      <c r="D1652" s="11">
        <f t="shared" si="1"/>
        <v>1</v>
      </c>
      <c r="E1652" s="11">
        <f>AVERAGEIF(IMDB_Movies!$A$2:$A$3790,'4.Director Analysis'!C1652,IMDB_Movies!$I$2:$I$3790)</f>
        <v>6.4</v>
      </c>
      <c r="F1652" s="11">
        <f t="shared" si="2"/>
        <v>0.465</v>
      </c>
    </row>
    <row r="1653" ht="14.25" customHeight="1">
      <c r="A1653" s="37" t="s">
        <v>2943</v>
      </c>
      <c r="C1653" s="11" t="s">
        <v>6099</v>
      </c>
      <c r="D1653" s="11">
        <f t="shared" si="1"/>
        <v>2</v>
      </c>
      <c r="E1653" s="11">
        <f>AVERAGEIF(IMDB_Movies!$A$2:$A$3790,'4.Director Analysis'!C1653,IMDB_Movies!$I$2:$I$3790)</f>
        <v>6.45</v>
      </c>
      <c r="F1653" s="11">
        <f t="shared" si="2"/>
        <v>0.496</v>
      </c>
    </row>
    <row r="1654" ht="14.25" customHeight="1">
      <c r="A1654" s="36" t="s">
        <v>1028</v>
      </c>
      <c r="C1654" s="11" t="s">
        <v>6101</v>
      </c>
      <c r="D1654" s="11">
        <f t="shared" si="1"/>
        <v>1</v>
      </c>
      <c r="E1654" s="11">
        <f>AVERAGEIF(IMDB_Movies!$A$2:$A$3790,'4.Director Analysis'!C1654,IMDB_Movies!$I$2:$I$3790)</f>
        <v>6</v>
      </c>
      <c r="F1654" s="11">
        <f t="shared" si="2"/>
        <v>0.312</v>
      </c>
    </row>
    <row r="1655" ht="14.25" customHeight="1">
      <c r="A1655" s="37" t="s">
        <v>1476</v>
      </c>
      <c r="C1655" s="11" t="s">
        <v>6103</v>
      </c>
      <c r="D1655" s="11">
        <f t="shared" si="1"/>
        <v>1</v>
      </c>
      <c r="E1655" s="11">
        <f>AVERAGEIF(IMDB_Movies!$A$2:$A$3790,'4.Director Analysis'!C1655,IMDB_Movies!$I$2:$I$3790)</f>
        <v>5.6</v>
      </c>
      <c r="F1655" s="11">
        <f t="shared" si="2"/>
        <v>0.198</v>
      </c>
    </row>
    <row r="1656" ht="14.25" customHeight="1">
      <c r="A1656" s="36" t="s">
        <v>736</v>
      </c>
      <c r="C1656" s="11" t="s">
        <v>6106</v>
      </c>
      <c r="D1656" s="11">
        <f t="shared" si="1"/>
        <v>1</v>
      </c>
      <c r="E1656" s="11">
        <f>AVERAGEIF(IMDB_Movies!$A$2:$A$3790,'4.Director Analysis'!C1656,IMDB_Movies!$I$2:$I$3790)</f>
        <v>8.4</v>
      </c>
      <c r="F1656" s="11">
        <f t="shared" si="2"/>
        <v>0.993</v>
      </c>
    </row>
    <row r="1657" ht="14.25" customHeight="1">
      <c r="A1657" s="37" t="s">
        <v>1431</v>
      </c>
      <c r="C1657" s="11" t="s">
        <v>6112</v>
      </c>
      <c r="D1657" s="11">
        <f t="shared" si="1"/>
        <v>1</v>
      </c>
      <c r="E1657" s="11">
        <f>AVERAGEIF(IMDB_Movies!$A$2:$A$3790,'4.Director Analysis'!C1657,IMDB_Movies!$I$2:$I$3790)</f>
        <v>5.1</v>
      </c>
      <c r="F1657" s="11">
        <f t="shared" si="2"/>
        <v>0.098</v>
      </c>
    </row>
    <row r="1658" ht="14.25" customHeight="1">
      <c r="A1658" s="36" t="s">
        <v>2950</v>
      </c>
      <c r="C1658" s="11" t="s">
        <v>6115</v>
      </c>
      <c r="D1658" s="11">
        <f t="shared" si="1"/>
        <v>1</v>
      </c>
      <c r="E1658" s="11">
        <f>AVERAGEIF(IMDB_Movies!$A$2:$A$3790,'4.Director Analysis'!C1658,IMDB_Movies!$I$2:$I$3790)</f>
        <v>6.8</v>
      </c>
      <c r="F1658" s="11">
        <f t="shared" si="2"/>
        <v>0.639</v>
      </c>
    </row>
    <row r="1659" ht="14.25" customHeight="1">
      <c r="A1659" s="37" t="s">
        <v>1837</v>
      </c>
      <c r="C1659" s="11" t="s">
        <v>6119</v>
      </c>
      <c r="D1659" s="11">
        <f t="shared" si="1"/>
        <v>1</v>
      </c>
      <c r="E1659" s="11">
        <f>AVERAGEIF(IMDB_Movies!$A$2:$A$3790,'4.Director Analysis'!C1659,IMDB_Movies!$I$2:$I$3790)</f>
        <v>6.9</v>
      </c>
      <c r="F1659" s="11">
        <f t="shared" si="2"/>
        <v>0.682</v>
      </c>
    </row>
    <row r="1660" ht="14.25" customHeight="1">
      <c r="A1660" s="36" t="s">
        <v>1853</v>
      </c>
      <c r="C1660" s="11" t="s">
        <v>6123</v>
      </c>
      <c r="D1660" s="11">
        <f t="shared" si="1"/>
        <v>1</v>
      </c>
      <c r="E1660" s="11">
        <f>AVERAGEIF(IMDB_Movies!$A$2:$A$3790,'4.Director Analysis'!C1660,IMDB_Movies!$I$2:$I$3790)</f>
        <v>6.3</v>
      </c>
      <c r="F1660" s="11">
        <f t="shared" si="2"/>
        <v>0.423</v>
      </c>
    </row>
    <row r="1661" ht="14.25" customHeight="1">
      <c r="A1661" s="37" t="s">
        <v>2059</v>
      </c>
      <c r="C1661" s="11" t="s">
        <v>6127</v>
      </c>
      <c r="D1661" s="11">
        <f t="shared" si="1"/>
        <v>1</v>
      </c>
      <c r="E1661" s="11">
        <f>AVERAGEIF(IMDB_Movies!$A$2:$A$3790,'4.Director Analysis'!C1661,IMDB_Movies!$I$2:$I$3790)</f>
        <v>5.2</v>
      </c>
      <c r="F1661" s="11">
        <f t="shared" si="2"/>
        <v>0.114</v>
      </c>
    </row>
    <row r="1662" ht="14.25" customHeight="1">
      <c r="A1662" s="36" t="s">
        <v>234</v>
      </c>
      <c r="C1662" s="11" t="s">
        <v>6132</v>
      </c>
      <c r="D1662" s="11">
        <f t="shared" si="1"/>
        <v>1</v>
      </c>
      <c r="E1662" s="11">
        <f>AVERAGEIF(IMDB_Movies!$A$2:$A$3790,'4.Director Analysis'!C1662,IMDB_Movies!$I$2:$I$3790)</f>
        <v>7.2</v>
      </c>
      <c r="F1662" s="11">
        <f t="shared" si="2"/>
        <v>0.812</v>
      </c>
    </row>
    <row r="1663" ht="14.25" customHeight="1">
      <c r="A1663" s="37" t="s">
        <v>2957</v>
      </c>
      <c r="C1663" s="11" t="s">
        <v>6134</v>
      </c>
      <c r="D1663" s="11">
        <f t="shared" si="1"/>
        <v>1</v>
      </c>
      <c r="E1663" s="11">
        <f>AVERAGEIF(IMDB_Movies!$A$2:$A$3790,'4.Director Analysis'!C1663,IMDB_Movies!$I$2:$I$3790)</f>
        <v>6.5</v>
      </c>
      <c r="F1663" s="11">
        <f t="shared" si="2"/>
        <v>0.505</v>
      </c>
    </row>
    <row r="1664" ht="14.25" customHeight="1">
      <c r="A1664" s="36" t="s">
        <v>2959</v>
      </c>
      <c r="C1664" s="11" t="s">
        <v>6136</v>
      </c>
      <c r="D1664" s="11">
        <f t="shared" si="1"/>
        <v>1</v>
      </c>
      <c r="E1664" s="11">
        <f>AVERAGEIF(IMDB_Movies!$A$2:$A$3790,'4.Director Analysis'!C1664,IMDB_Movies!$I$2:$I$3790)</f>
        <v>6.5</v>
      </c>
      <c r="F1664" s="11">
        <f t="shared" si="2"/>
        <v>0.505</v>
      </c>
    </row>
    <row r="1665" ht="14.25" customHeight="1">
      <c r="A1665" s="37" t="s">
        <v>2961</v>
      </c>
      <c r="C1665" s="11" t="s">
        <v>6138</v>
      </c>
      <c r="D1665" s="11">
        <f t="shared" si="1"/>
        <v>1</v>
      </c>
      <c r="E1665" s="11">
        <f>AVERAGEIF(IMDB_Movies!$A$2:$A$3790,'4.Director Analysis'!C1665,IMDB_Movies!$I$2:$I$3790)</f>
        <v>7.8</v>
      </c>
      <c r="F1665" s="11">
        <f t="shared" si="2"/>
        <v>0.958</v>
      </c>
    </row>
    <row r="1666" ht="14.25" customHeight="1">
      <c r="A1666" s="36" t="s">
        <v>2081</v>
      </c>
      <c r="C1666" s="11" t="s">
        <v>6140</v>
      </c>
      <c r="D1666" s="11">
        <f t="shared" si="1"/>
        <v>1</v>
      </c>
      <c r="E1666" s="11">
        <f>AVERAGEIF(IMDB_Movies!$A$2:$A$3790,'4.Director Analysis'!C1666,IMDB_Movies!$I$2:$I$3790)</f>
        <v>6.4</v>
      </c>
      <c r="F1666" s="11">
        <f t="shared" si="2"/>
        <v>0.465</v>
      </c>
    </row>
    <row r="1667" ht="14.25" customHeight="1">
      <c r="A1667" s="37" t="s">
        <v>1140</v>
      </c>
      <c r="C1667" s="11" t="s">
        <v>6142</v>
      </c>
      <c r="D1667" s="11">
        <f t="shared" si="1"/>
        <v>1</v>
      </c>
      <c r="E1667" s="11">
        <f>AVERAGEIF(IMDB_Movies!$A$2:$A$3790,'4.Director Analysis'!C1667,IMDB_Movies!$I$2:$I$3790)</f>
        <v>8.1</v>
      </c>
      <c r="F1667" s="11">
        <f t="shared" si="2"/>
        <v>0.981</v>
      </c>
    </row>
    <row r="1668" ht="14.25" customHeight="1">
      <c r="A1668" s="36" t="s">
        <v>2163</v>
      </c>
      <c r="C1668" s="11" t="s">
        <v>6146</v>
      </c>
      <c r="D1668" s="11">
        <f t="shared" si="1"/>
        <v>1</v>
      </c>
      <c r="E1668" s="11">
        <f>AVERAGEIF(IMDB_Movies!$A$2:$A$3790,'4.Director Analysis'!C1668,IMDB_Movies!$I$2:$I$3790)</f>
        <v>5.6</v>
      </c>
      <c r="F1668" s="11">
        <f t="shared" si="2"/>
        <v>0.198</v>
      </c>
    </row>
    <row r="1669" ht="14.25" customHeight="1">
      <c r="A1669" s="37" t="s">
        <v>2966</v>
      </c>
      <c r="C1669" s="11" t="s">
        <v>6148</v>
      </c>
      <c r="D1669" s="11">
        <f t="shared" si="1"/>
        <v>1</v>
      </c>
      <c r="E1669" s="11">
        <f>AVERAGEIF(IMDB_Movies!$A$2:$A$3790,'4.Director Analysis'!C1669,IMDB_Movies!$I$2:$I$3790)</f>
        <v>6.6</v>
      </c>
      <c r="F1669" s="11">
        <f t="shared" si="2"/>
        <v>0.554</v>
      </c>
    </row>
    <row r="1670" ht="14.25" customHeight="1">
      <c r="A1670" s="36" t="s">
        <v>2968</v>
      </c>
      <c r="C1670" s="11" t="s">
        <v>6151</v>
      </c>
      <c r="D1670" s="11">
        <f t="shared" si="1"/>
        <v>1</v>
      </c>
      <c r="E1670" s="11">
        <f>AVERAGEIF(IMDB_Movies!$A$2:$A$3790,'4.Director Analysis'!C1670,IMDB_Movies!$I$2:$I$3790)</f>
        <v>7.2</v>
      </c>
      <c r="F1670" s="11">
        <f t="shared" si="2"/>
        <v>0.812</v>
      </c>
    </row>
    <row r="1671" ht="14.25" customHeight="1">
      <c r="A1671" s="37" t="s">
        <v>2970</v>
      </c>
      <c r="C1671" s="11" t="s">
        <v>6154</v>
      </c>
      <c r="D1671" s="11">
        <f t="shared" si="1"/>
        <v>1</v>
      </c>
      <c r="E1671" s="11">
        <f>AVERAGEIF(IMDB_Movies!$A$2:$A$3790,'4.Director Analysis'!C1671,IMDB_Movies!$I$2:$I$3790)</f>
        <v>6.1</v>
      </c>
      <c r="F1671" s="11">
        <f t="shared" si="2"/>
        <v>0.351</v>
      </c>
    </row>
    <row r="1672" ht="14.25" customHeight="1">
      <c r="A1672" s="36" t="s">
        <v>342</v>
      </c>
      <c r="C1672" s="11" t="s">
        <v>6159</v>
      </c>
      <c r="D1672" s="11">
        <f t="shared" si="1"/>
        <v>1</v>
      </c>
      <c r="E1672" s="11">
        <f>AVERAGEIF(IMDB_Movies!$A$2:$A$3790,'4.Director Analysis'!C1672,IMDB_Movies!$I$2:$I$3790)</f>
        <v>5.9</v>
      </c>
      <c r="F1672" s="11">
        <f t="shared" si="2"/>
        <v>0.272</v>
      </c>
    </row>
    <row r="1673" ht="14.25" customHeight="1">
      <c r="A1673" s="37" t="s">
        <v>2973</v>
      </c>
      <c r="C1673" s="11" t="s">
        <v>6162</v>
      </c>
      <c r="D1673" s="11">
        <f t="shared" si="1"/>
        <v>1</v>
      </c>
      <c r="E1673" s="11">
        <f>AVERAGEIF(IMDB_Movies!$A$2:$A$3790,'4.Director Analysis'!C1673,IMDB_Movies!$I$2:$I$3790)</f>
        <v>7.1</v>
      </c>
      <c r="F1673" s="11">
        <f t="shared" si="2"/>
        <v>0.772</v>
      </c>
    </row>
    <row r="1674" ht="14.25" customHeight="1">
      <c r="A1674" s="36" t="s">
        <v>2975</v>
      </c>
      <c r="C1674" s="11" t="s">
        <v>6164</v>
      </c>
      <c r="D1674" s="11">
        <f t="shared" si="1"/>
        <v>1</v>
      </c>
      <c r="E1674" s="11">
        <f>AVERAGEIF(IMDB_Movies!$A$2:$A$3790,'4.Director Analysis'!C1674,IMDB_Movies!$I$2:$I$3790)</f>
        <v>7.6</v>
      </c>
      <c r="F1674" s="11">
        <f t="shared" si="2"/>
        <v>0.916</v>
      </c>
    </row>
    <row r="1675" ht="14.25" customHeight="1">
      <c r="A1675" s="37" t="s">
        <v>1773</v>
      </c>
      <c r="C1675" s="11" t="s">
        <v>6167</v>
      </c>
      <c r="D1675" s="11">
        <f t="shared" si="1"/>
        <v>2</v>
      </c>
      <c r="E1675" s="11">
        <f>AVERAGEIF(IMDB_Movies!$A$2:$A$3790,'4.Director Analysis'!C1675,IMDB_Movies!$I$2:$I$3790)</f>
        <v>6.2</v>
      </c>
      <c r="F1675" s="11">
        <f t="shared" si="2"/>
        <v>0.391</v>
      </c>
    </row>
    <row r="1676" ht="14.25" customHeight="1">
      <c r="A1676" s="36" t="s">
        <v>1800</v>
      </c>
      <c r="C1676" s="11" t="s">
        <v>6169</v>
      </c>
      <c r="D1676" s="11">
        <f t="shared" si="1"/>
        <v>1</v>
      </c>
      <c r="E1676" s="11">
        <f>AVERAGEIF(IMDB_Movies!$A$2:$A$3790,'4.Director Analysis'!C1676,IMDB_Movies!$I$2:$I$3790)</f>
        <v>7.4</v>
      </c>
      <c r="F1676" s="11">
        <f t="shared" si="2"/>
        <v>0.876</v>
      </c>
    </row>
    <row r="1677" ht="14.25" customHeight="1">
      <c r="A1677" s="37" t="s">
        <v>2980</v>
      </c>
      <c r="C1677" s="11" t="s">
        <v>6171</v>
      </c>
      <c r="D1677" s="11">
        <f t="shared" si="1"/>
        <v>1</v>
      </c>
      <c r="E1677" s="11">
        <f>AVERAGEIF(IMDB_Movies!$A$2:$A$3790,'4.Director Analysis'!C1677,IMDB_Movies!$I$2:$I$3790)</f>
        <v>6.8</v>
      </c>
      <c r="F1677" s="11">
        <f t="shared" si="2"/>
        <v>0.639</v>
      </c>
    </row>
    <row r="1678" ht="14.25" customHeight="1">
      <c r="A1678" s="36" t="s">
        <v>120</v>
      </c>
      <c r="C1678" s="11" t="s">
        <v>6173</v>
      </c>
      <c r="D1678" s="11">
        <f t="shared" si="1"/>
        <v>2</v>
      </c>
      <c r="E1678" s="11">
        <f>AVERAGEIF(IMDB_Movies!$A$2:$A$3790,'4.Director Analysis'!C1678,IMDB_Movies!$I$2:$I$3790)</f>
        <v>6</v>
      </c>
      <c r="F1678" s="11">
        <f t="shared" si="2"/>
        <v>0.312</v>
      </c>
    </row>
    <row r="1679" ht="14.25" customHeight="1">
      <c r="A1679" s="37" t="s">
        <v>2367</v>
      </c>
      <c r="C1679" s="11" t="s">
        <v>6177</v>
      </c>
      <c r="D1679" s="11">
        <f t="shared" si="1"/>
        <v>1</v>
      </c>
      <c r="E1679" s="11">
        <f>AVERAGEIF(IMDB_Movies!$A$2:$A$3790,'4.Director Analysis'!C1679,IMDB_Movies!$I$2:$I$3790)</f>
        <v>7.3</v>
      </c>
      <c r="F1679" s="11">
        <f t="shared" si="2"/>
        <v>0.85</v>
      </c>
    </row>
    <row r="1680" ht="14.25" customHeight="1">
      <c r="A1680" s="36" t="s">
        <v>2050</v>
      </c>
      <c r="C1680" s="11" t="s">
        <v>6180</v>
      </c>
      <c r="D1680" s="11">
        <f t="shared" si="1"/>
        <v>1</v>
      </c>
      <c r="E1680" s="11">
        <f>AVERAGEIF(IMDB_Movies!$A$2:$A$3790,'4.Director Analysis'!C1680,IMDB_Movies!$I$2:$I$3790)</f>
        <v>6</v>
      </c>
      <c r="F1680" s="11">
        <f t="shared" si="2"/>
        <v>0.312</v>
      </c>
    </row>
    <row r="1681" ht="14.25" customHeight="1">
      <c r="A1681" s="37" t="s">
        <v>2985</v>
      </c>
      <c r="C1681" s="11" t="s">
        <v>6182</v>
      </c>
      <c r="D1681" s="11">
        <f t="shared" si="1"/>
        <v>1</v>
      </c>
      <c r="E1681" s="11">
        <f>AVERAGEIF(IMDB_Movies!$A$2:$A$3790,'4.Director Analysis'!C1681,IMDB_Movies!$I$2:$I$3790)</f>
        <v>5.3</v>
      </c>
      <c r="F1681" s="11">
        <f t="shared" si="2"/>
        <v>0.131</v>
      </c>
    </row>
    <row r="1682" ht="14.25" customHeight="1">
      <c r="A1682" s="36" t="s">
        <v>214</v>
      </c>
      <c r="C1682" s="11" t="s">
        <v>6185</v>
      </c>
      <c r="D1682" s="11">
        <f t="shared" si="1"/>
        <v>1</v>
      </c>
      <c r="E1682" s="11">
        <f>AVERAGEIF(IMDB_Movies!$A$2:$A$3790,'4.Director Analysis'!C1682,IMDB_Movies!$I$2:$I$3790)</f>
        <v>7.1</v>
      </c>
      <c r="F1682" s="11">
        <f t="shared" si="2"/>
        <v>0.772</v>
      </c>
    </row>
    <row r="1683" ht="14.25" customHeight="1">
      <c r="A1683" s="37" t="s">
        <v>418</v>
      </c>
      <c r="C1683" s="11" t="s">
        <v>6188</v>
      </c>
      <c r="D1683" s="11">
        <f t="shared" si="1"/>
        <v>1</v>
      </c>
      <c r="E1683" s="11">
        <f>AVERAGEIF(IMDB_Movies!$A$2:$A$3790,'4.Director Analysis'!C1683,IMDB_Movies!$I$2:$I$3790)</f>
        <v>8.4</v>
      </c>
      <c r="F1683" s="11">
        <f t="shared" si="2"/>
        <v>0.993</v>
      </c>
    </row>
    <row r="1684" ht="14.25" customHeight="1">
      <c r="A1684" s="36" t="s">
        <v>2990</v>
      </c>
      <c r="C1684" s="11" t="s">
        <v>6191</v>
      </c>
      <c r="D1684" s="11">
        <f t="shared" si="1"/>
        <v>1</v>
      </c>
      <c r="E1684" s="11">
        <f>AVERAGEIF(IMDB_Movies!$A$2:$A$3790,'4.Director Analysis'!C1684,IMDB_Movies!$I$2:$I$3790)</f>
        <v>5.8</v>
      </c>
      <c r="F1684" s="11">
        <f t="shared" si="2"/>
        <v>0.252</v>
      </c>
    </row>
    <row r="1685" ht="14.25" customHeight="1">
      <c r="A1685" s="37" t="s">
        <v>2992</v>
      </c>
      <c r="C1685" s="11" t="s">
        <v>6194</v>
      </c>
      <c r="D1685" s="11">
        <f t="shared" si="1"/>
        <v>1</v>
      </c>
      <c r="E1685" s="11">
        <f>AVERAGEIF(IMDB_Movies!$A$2:$A$3790,'4.Director Analysis'!C1685,IMDB_Movies!$I$2:$I$3790)</f>
        <v>6.1</v>
      </c>
      <c r="F1685" s="11">
        <f t="shared" si="2"/>
        <v>0.351</v>
      </c>
    </row>
    <row r="1686" ht="14.25" customHeight="1">
      <c r="A1686" s="36" t="s">
        <v>2291</v>
      </c>
      <c r="C1686" s="11" t="s">
        <v>6196</v>
      </c>
      <c r="D1686" s="11">
        <f t="shared" si="1"/>
        <v>1</v>
      </c>
      <c r="E1686" s="11">
        <f>AVERAGEIF(IMDB_Movies!$A$2:$A$3790,'4.Director Analysis'!C1686,IMDB_Movies!$I$2:$I$3790)</f>
        <v>6.4</v>
      </c>
      <c r="F1686" s="11">
        <f t="shared" si="2"/>
        <v>0.465</v>
      </c>
    </row>
    <row r="1687" ht="14.25" customHeight="1">
      <c r="A1687" s="37" t="s">
        <v>2996</v>
      </c>
      <c r="C1687" s="11" t="s">
        <v>6198</v>
      </c>
      <c r="D1687" s="11">
        <f t="shared" si="1"/>
        <v>1</v>
      </c>
      <c r="E1687" s="11">
        <f>AVERAGEIF(IMDB_Movies!$A$2:$A$3790,'4.Director Analysis'!C1687,IMDB_Movies!$I$2:$I$3790)</f>
        <v>6.5</v>
      </c>
      <c r="F1687" s="11">
        <f t="shared" si="2"/>
        <v>0.505</v>
      </c>
    </row>
    <row r="1688" ht="14.25" customHeight="1">
      <c r="A1688" s="36" t="s">
        <v>2998</v>
      </c>
      <c r="C1688" s="11" t="s">
        <v>6200</v>
      </c>
      <c r="D1688" s="11">
        <f t="shared" si="1"/>
        <v>1</v>
      </c>
      <c r="E1688" s="11">
        <f>AVERAGEIF(IMDB_Movies!$A$2:$A$3790,'4.Director Analysis'!C1688,IMDB_Movies!$I$2:$I$3790)</f>
        <v>4.6</v>
      </c>
      <c r="F1688" s="11">
        <f t="shared" si="2"/>
        <v>0.06</v>
      </c>
    </row>
    <row r="1689" ht="14.25" customHeight="1">
      <c r="A1689" s="37" t="s">
        <v>1685</v>
      </c>
      <c r="C1689" s="11" t="s">
        <v>6202</v>
      </c>
      <c r="D1689" s="11">
        <f t="shared" si="1"/>
        <v>1</v>
      </c>
      <c r="E1689" s="11">
        <f>AVERAGEIF(IMDB_Movies!$A$2:$A$3790,'4.Director Analysis'!C1689,IMDB_Movies!$I$2:$I$3790)</f>
        <v>6.8</v>
      </c>
      <c r="F1689" s="11">
        <f t="shared" si="2"/>
        <v>0.639</v>
      </c>
    </row>
    <row r="1690" ht="14.25" customHeight="1">
      <c r="A1690" s="36" t="s">
        <v>3001</v>
      </c>
      <c r="C1690" s="11" t="s">
        <v>6205</v>
      </c>
      <c r="D1690" s="11">
        <f t="shared" si="1"/>
        <v>1</v>
      </c>
      <c r="E1690" s="11">
        <f>AVERAGEIF(IMDB_Movies!$A$2:$A$3790,'4.Director Analysis'!C1690,IMDB_Movies!$I$2:$I$3790)</f>
        <v>5.9</v>
      </c>
      <c r="F1690" s="11">
        <f t="shared" si="2"/>
        <v>0.272</v>
      </c>
    </row>
    <row r="1691" ht="14.25" customHeight="1">
      <c r="A1691" s="37" t="s">
        <v>2555</v>
      </c>
      <c r="C1691" s="11" t="s">
        <v>6208</v>
      </c>
      <c r="D1691" s="11">
        <f t="shared" si="1"/>
        <v>1</v>
      </c>
      <c r="E1691" s="11">
        <f>AVERAGEIF(IMDB_Movies!$A$2:$A$3790,'4.Director Analysis'!C1691,IMDB_Movies!$I$2:$I$3790)</f>
        <v>7.1</v>
      </c>
      <c r="F1691" s="11">
        <f t="shared" si="2"/>
        <v>0.772</v>
      </c>
    </row>
    <row r="1692" ht="14.25" customHeight="1">
      <c r="A1692" s="36" t="s">
        <v>514</v>
      </c>
      <c r="C1692" s="11" t="s">
        <v>6210</v>
      </c>
      <c r="D1692" s="11">
        <f t="shared" si="1"/>
        <v>1</v>
      </c>
      <c r="E1692" s="11">
        <f>AVERAGEIF(IMDB_Movies!$A$2:$A$3790,'4.Director Analysis'!C1692,IMDB_Movies!$I$2:$I$3790)</f>
        <v>6.2</v>
      </c>
      <c r="F1692" s="11">
        <f t="shared" si="2"/>
        <v>0.391</v>
      </c>
    </row>
    <row r="1693" ht="14.25" customHeight="1">
      <c r="A1693" s="37" t="s">
        <v>771</v>
      </c>
      <c r="C1693" s="11" t="s">
        <v>6212</v>
      </c>
      <c r="D1693" s="11">
        <f t="shared" si="1"/>
        <v>1</v>
      </c>
      <c r="E1693" s="11">
        <f>AVERAGEIF(IMDB_Movies!$A$2:$A$3790,'4.Director Analysis'!C1693,IMDB_Movies!$I$2:$I$3790)</f>
        <v>7.7</v>
      </c>
      <c r="F1693" s="11">
        <f t="shared" si="2"/>
        <v>0.941</v>
      </c>
    </row>
    <row r="1694" ht="14.25" customHeight="1">
      <c r="A1694" s="36" t="s">
        <v>1104</v>
      </c>
      <c r="C1694" s="11" t="s">
        <v>6214</v>
      </c>
      <c r="D1694" s="11">
        <f t="shared" si="1"/>
        <v>1</v>
      </c>
      <c r="E1694" s="11">
        <f>AVERAGEIF(IMDB_Movies!$A$2:$A$3790,'4.Director Analysis'!C1694,IMDB_Movies!$I$2:$I$3790)</f>
        <v>7.5</v>
      </c>
      <c r="F1694" s="11">
        <f t="shared" si="2"/>
        <v>0.893</v>
      </c>
    </row>
    <row r="1695" ht="14.25" customHeight="1">
      <c r="A1695" s="37" t="s">
        <v>2346</v>
      </c>
      <c r="C1695" s="11" t="s">
        <v>6216</v>
      </c>
      <c r="D1695" s="11">
        <f t="shared" si="1"/>
        <v>1</v>
      </c>
      <c r="E1695" s="11">
        <f>AVERAGEIF(IMDB_Movies!$A$2:$A$3790,'4.Director Analysis'!C1695,IMDB_Movies!$I$2:$I$3790)</f>
        <v>7.6</v>
      </c>
      <c r="F1695" s="11">
        <f t="shared" si="2"/>
        <v>0.916</v>
      </c>
    </row>
    <row r="1696" ht="14.25" customHeight="1">
      <c r="A1696" s="36" t="s">
        <v>1145</v>
      </c>
      <c r="C1696" s="11" t="s">
        <v>6220</v>
      </c>
      <c r="D1696" s="11">
        <f t="shared" si="1"/>
        <v>1</v>
      </c>
      <c r="E1696" s="11">
        <f>AVERAGEIF(IMDB_Movies!$A$2:$A$3790,'4.Director Analysis'!C1696,IMDB_Movies!$I$2:$I$3790)</f>
        <v>6.3</v>
      </c>
      <c r="F1696" s="11">
        <f t="shared" si="2"/>
        <v>0.423</v>
      </c>
    </row>
    <row r="1697" ht="14.25" customHeight="1">
      <c r="A1697" s="37" t="s">
        <v>762</v>
      </c>
      <c r="C1697" s="11" t="s">
        <v>6224</v>
      </c>
      <c r="D1697" s="11">
        <f t="shared" si="1"/>
        <v>1</v>
      </c>
      <c r="E1697" s="11">
        <f>AVERAGEIF(IMDB_Movies!$A$2:$A$3790,'4.Director Analysis'!C1697,IMDB_Movies!$I$2:$I$3790)</f>
        <v>4.7</v>
      </c>
      <c r="F1697" s="11">
        <f t="shared" si="2"/>
        <v>0.067</v>
      </c>
    </row>
    <row r="1698" ht="14.25" customHeight="1">
      <c r="A1698" s="36" t="s">
        <v>1140</v>
      </c>
      <c r="C1698" s="11" t="s">
        <v>6227</v>
      </c>
      <c r="D1698" s="11">
        <f t="shared" si="1"/>
        <v>1</v>
      </c>
      <c r="E1698" s="11">
        <f>AVERAGEIF(IMDB_Movies!$A$2:$A$3790,'4.Director Analysis'!C1698,IMDB_Movies!$I$2:$I$3790)</f>
        <v>7.2</v>
      </c>
      <c r="F1698" s="11">
        <f t="shared" si="2"/>
        <v>0.812</v>
      </c>
    </row>
    <row r="1699" ht="14.25" customHeight="1">
      <c r="A1699" s="37" t="s">
        <v>1571</v>
      </c>
      <c r="C1699" s="11" t="s">
        <v>6230</v>
      </c>
      <c r="D1699" s="11">
        <f t="shared" si="1"/>
        <v>1</v>
      </c>
      <c r="E1699" s="11">
        <f>AVERAGEIF(IMDB_Movies!$A$2:$A$3790,'4.Director Analysis'!C1699,IMDB_Movies!$I$2:$I$3790)</f>
        <v>5.1</v>
      </c>
      <c r="F1699" s="11">
        <f t="shared" si="2"/>
        <v>0.098</v>
      </c>
    </row>
    <row r="1700" ht="14.25" customHeight="1">
      <c r="A1700" s="36" t="s">
        <v>3014</v>
      </c>
      <c r="C1700" s="11" t="s">
        <v>6232</v>
      </c>
      <c r="D1700" s="11">
        <f t="shared" si="1"/>
        <v>1</v>
      </c>
      <c r="E1700" s="11">
        <f>AVERAGEIF(IMDB_Movies!$A$2:$A$3790,'4.Director Analysis'!C1700,IMDB_Movies!$I$2:$I$3790)</f>
        <v>6.9</v>
      </c>
      <c r="F1700" s="11">
        <f t="shared" si="2"/>
        <v>0.682</v>
      </c>
    </row>
    <row r="1701" ht="14.25" customHeight="1">
      <c r="A1701" s="37" t="s">
        <v>973</v>
      </c>
      <c r="C1701" s="11" t="s">
        <v>6235</v>
      </c>
      <c r="D1701" s="11">
        <f t="shared" si="1"/>
        <v>1</v>
      </c>
      <c r="E1701" s="11">
        <f>AVERAGEIF(IMDB_Movies!$A$2:$A$3790,'4.Director Analysis'!C1701,IMDB_Movies!$I$2:$I$3790)</f>
        <v>7</v>
      </c>
      <c r="F1701" s="11">
        <f t="shared" si="2"/>
        <v>0.724</v>
      </c>
    </row>
    <row r="1702" ht="14.25" customHeight="1">
      <c r="A1702" s="36" t="s">
        <v>1853</v>
      </c>
      <c r="C1702" s="11" t="s">
        <v>6237</v>
      </c>
      <c r="D1702" s="11">
        <f t="shared" si="1"/>
        <v>1</v>
      </c>
      <c r="E1702" s="11">
        <f>AVERAGEIF(IMDB_Movies!$A$2:$A$3790,'4.Director Analysis'!C1702,IMDB_Movies!$I$2:$I$3790)</f>
        <v>6.3</v>
      </c>
      <c r="F1702" s="11">
        <f t="shared" si="2"/>
        <v>0.423</v>
      </c>
    </row>
    <row r="1703" ht="14.25" customHeight="1">
      <c r="A1703" s="37" t="s">
        <v>1110</v>
      </c>
      <c r="C1703" s="11" t="s">
        <v>6239</v>
      </c>
      <c r="D1703" s="11">
        <f t="shared" si="1"/>
        <v>1</v>
      </c>
      <c r="E1703" s="11">
        <f>AVERAGEIF(IMDB_Movies!$A$2:$A$3790,'4.Director Analysis'!C1703,IMDB_Movies!$I$2:$I$3790)</f>
        <v>6.1</v>
      </c>
      <c r="F1703" s="11">
        <f t="shared" si="2"/>
        <v>0.351</v>
      </c>
    </row>
    <row r="1704" ht="14.25" customHeight="1">
      <c r="A1704" s="36" t="s">
        <v>1021</v>
      </c>
      <c r="C1704" s="11" t="s">
        <v>6241</v>
      </c>
      <c r="D1704" s="11">
        <f t="shared" si="1"/>
        <v>1</v>
      </c>
      <c r="E1704" s="11">
        <f>AVERAGEIF(IMDB_Movies!$A$2:$A$3790,'4.Director Analysis'!C1704,IMDB_Movies!$I$2:$I$3790)</f>
        <v>7.2</v>
      </c>
      <c r="F1704" s="11">
        <f t="shared" si="2"/>
        <v>0.812</v>
      </c>
    </row>
    <row r="1705" ht="14.25" customHeight="1">
      <c r="A1705" s="37" t="s">
        <v>514</v>
      </c>
      <c r="C1705" s="11" t="s">
        <v>6243</v>
      </c>
      <c r="D1705" s="11">
        <f t="shared" si="1"/>
        <v>1</v>
      </c>
      <c r="E1705" s="11">
        <f>AVERAGEIF(IMDB_Movies!$A$2:$A$3790,'4.Director Analysis'!C1705,IMDB_Movies!$I$2:$I$3790)</f>
        <v>7.8</v>
      </c>
      <c r="F1705" s="11">
        <f t="shared" si="2"/>
        <v>0.958</v>
      </c>
    </row>
    <row r="1706" ht="14.25" customHeight="1">
      <c r="A1706" s="36" t="s">
        <v>2894</v>
      </c>
      <c r="C1706" s="11" t="s">
        <v>6245</v>
      </c>
      <c r="D1706" s="11">
        <f t="shared" si="1"/>
        <v>1</v>
      </c>
      <c r="E1706" s="11">
        <f>AVERAGEIF(IMDB_Movies!$A$2:$A$3790,'4.Director Analysis'!C1706,IMDB_Movies!$I$2:$I$3790)</f>
        <v>4.7</v>
      </c>
      <c r="F1706" s="11">
        <f t="shared" si="2"/>
        <v>0.067</v>
      </c>
    </row>
    <row r="1707" ht="14.25" customHeight="1">
      <c r="A1707" s="37" t="s">
        <v>2132</v>
      </c>
      <c r="C1707" s="11" t="s">
        <v>6248</v>
      </c>
      <c r="D1707" s="11">
        <f t="shared" si="1"/>
        <v>1</v>
      </c>
      <c r="E1707" s="11">
        <f>AVERAGEIF(IMDB_Movies!$A$2:$A$3790,'4.Director Analysis'!C1707,IMDB_Movies!$I$2:$I$3790)</f>
        <v>6.6</v>
      </c>
      <c r="F1707" s="11">
        <f t="shared" si="2"/>
        <v>0.554</v>
      </c>
    </row>
    <row r="1708" ht="14.25" customHeight="1">
      <c r="A1708" s="36" t="s">
        <v>1987</v>
      </c>
      <c r="C1708" s="11" t="s">
        <v>6253</v>
      </c>
      <c r="D1708" s="11">
        <f t="shared" si="1"/>
        <v>2</v>
      </c>
      <c r="E1708" s="11">
        <f>AVERAGEIF(IMDB_Movies!$A$2:$A$3790,'4.Director Analysis'!C1708,IMDB_Movies!$I$2:$I$3790)</f>
        <v>6.9</v>
      </c>
      <c r="F1708" s="11">
        <f t="shared" si="2"/>
        <v>0.682</v>
      </c>
    </row>
    <row r="1709" ht="14.25" customHeight="1">
      <c r="A1709" s="37" t="s">
        <v>1483</v>
      </c>
      <c r="C1709" s="11" t="s">
        <v>6256</v>
      </c>
      <c r="D1709" s="11">
        <f t="shared" si="1"/>
        <v>1</v>
      </c>
      <c r="E1709" s="11">
        <f>AVERAGEIF(IMDB_Movies!$A$2:$A$3790,'4.Director Analysis'!C1709,IMDB_Movies!$I$2:$I$3790)</f>
        <v>7.6</v>
      </c>
      <c r="F1709" s="11">
        <f t="shared" si="2"/>
        <v>0.916</v>
      </c>
    </row>
    <row r="1710" ht="14.25" customHeight="1">
      <c r="A1710" s="36" t="s">
        <v>1500</v>
      </c>
      <c r="C1710" s="11" t="s">
        <v>6258</v>
      </c>
      <c r="D1710" s="11">
        <f t="shared" si="1"/>
        <v>1</v>
      </c>
      <c r="E1710" s="11">
        <f>AVERAGEIF(IMDB_Movies!$A$2:$A$3790,'4.Director Analysis'!C1710,IMDB_Movies!$I$2:$I$3790)</f>
        <v>8.1</v>
      </c>
      <c r="F1710" s="11">
        <f t="shared" si="2"/>
        <v>0.981</v>
      </c>
    </row>
    <row r="1711" ht="14.25" customHeight="1">
      <c r="A1711" s="37" t="s">
        <v>162</v>
      </c>
      <c r="C1711" s="11" t="s">
        <v>6261</v>
      </c>
      <c r="D1711" s="11">
        <f t="shared" si="1"/>
        <v>1</v>
      </c>
      <c r="E1711" s="11">
        <f>AVERAGEIF(IMDB_Movies!$A$2:$A$3790,'4.Director Analysis'!C1711,IMDB_Movies!$I$2:$I$3790)</f>
        <v>6.6</v>
      </c>
      <c r="F1711" s="11">
        <f t="shared" si="2"/>
        <v>0.554</v>
      </c>
    </row>
    <row r="1712" ht="14.25" customHeight="1">
      <c r="A1712" s="36" t="s">
        <v>650</v>
      </c>
      <c r="C1712" s="11" t="s">
        <v>6263</v>
      </c>
      <c r="D1712" s="11">
        <f t="shared" si="1"/>
        <v>1</v>
      </c>
      <c r="E1712" s="11">
        <f>AVERAGEIF(IMDB_Movies!$A$2:$A$3790,'4.Director Analysis'!C1712,IMDB_Movies!$I$2:$I$3790)</f>
        <v>4.8</v>
      </c>
      <c r="F1712" s="11">
        <f t="shared" si="2"/>
        <v>0.074</v>
      </c>
    </row>
    <row r="1713" ht="14.25" customHeight="1">
      <c r="A1713" s="37" t="s">
        <v>1192</v>
      </c>
      <c r="C1713" s="11" t="s">
        <v>6265</v>
      </c>
      <c r="D1713" s="11">
        <f t="shared" si="1"/>
        <v>1</v>
      </c>
      <c r="E1713" s="11">
        <f>AVERAGEIF(IMDB_Movies!$A$2:$A$3790,'4.Director Analysis'!C1713,IMDB_Movies!$I$2:$I$3790)</f>
        <v>6.4</v>
      </c>
      <c r="F1713" s="11">
        <f t="shared" si="2"/>
        <v>0.465</v>
      </c>
    </row>
    <row r="1714" ht="14.25" customHeight="1">
      <c r="A1714" s="36" t="s">
        <v>1280</v>
      </c>
      <c r="C1714" s="11" t="s">
        <v>6270</v>
      </c>
      <c r="D1714" s="11">
        <f t="shared" si="1"/>
        <v>1</v>
      </c>
      <c r="E1714" s="11">
        <f>AVERAGEIF(IMDB_Movies!$A$2:$A$3790,'4.Director Analysis'!C1714,IMDB_Movies!$I$2:$I$3790)</f>
        <v>6.5</v>
      </c>
      <c r="F1714" s="11">
        <f t="shared" si="2"/>
        <v>0.505</v>
      </c>
    </row>
    <row r="1715" ht="14.25" customHeight="1">
      <c r="A1715" s="37" t="s">
        <v>1856</v>
      </c>
      <c r="C1715" s="11" t="s">
        <v>6273</v>
      </c>
      <c r="D1715" s="11">
        <f t="shared" si="1"/>
        <v>1</v>
      </c>
      <c r="E1715" s="11">
        <f>AVERAGEIF(IMDB_Movies!$A$2:$A$3790,'4.Director Analysis'!C1715,IMDB_Movies!$I$2:$I$3790)</f>
        <v>6.7</v>
      </c>
      <c r="F1715" s="11">
        <f t="shared" si="2"/>
        <v>0.601</v>
      </c>
    </row>
    <row r="1716" ht="14.25" customHeight="1">
      <c r="A1716" s="36" t="s">
        <v>3034</v>
      </c>
      <c r="C1716" s="11" t="s">
        <v>6276</v>
      </c>
      <c r="D1716" s="11">
        <f t="shared" si="1"/>
        <v>1</v>
      </c>
      <c r="E1716" s="11">
        <f>AVERAGEIF(IMDB_Movies!$A$2:$A$3790,'4.Director Analysis'!C1716,IMDB_Movies!$I$2:$I$3790)</f>
        <v>6.4</v>
      </c>
      <c r="F1716" s="11">
        <f t="shared" si="2"/>
        <v>0.465</v>
      </c>
    </row>
    <row r="1717" ht="14.25" customHeight="1">
      <c r="A1717" s="37" t="s">
        <v>1168</v>
      </c>
      <c r="C1717" s="11" t="s">
        <v>6278</v>
      </c>
      <c r="D1717" s="11">
        <f t="shared" si="1"/>
        <v>1</v>
      </c>
      <c r="E1717" s="11">
        <f>AVERAGEIF(IMDB_Movies!$A$2:$A$3790,'4.Director Analysis'!C1717,IMDB_Movies!$I$2:$I$3790)</f>
        <v>7</v>
      </c>
      <c r="F1717" s="11">
        <f t="shared" si="2"/>
        <v>0.724</v>
      </c>
    </row>
    <row r="1718" ht="14.25" customHeight="1">
      <c r="A1718" s="36" t="s">
        <v>3038</v>
      </c>
      <c r="C1718" s="11" t="s">
        <v>6282</v>
      </c>
      <c r="D1718" s="11">
        <f t="shared" si="1"/>
        <v>1</v>
      </c>
      <c r="E1718" s="11">
        <f>AVERAGEIF(IMDB_Movies!$A$2:$A$3790,'4.Director Analysis'!C1718,IMDB_Movies!$I$2:$I$3790)</f>
        <v>6.7</v>
      </c>
      <c r="F1718" s="11">
        <f t="shared" si="2"/>
        <v>0.601</v>
      </c>
    </row>
    <row r="1719" ht="14.25" customHeight="1">
      <c r="A1719" s="37" t="s">
        <v>1765</v>
      </c>
      <c r="C1719" s="11" t="s">
        <v>6286</v>
      </c>
      <c r="D1719" s="11">
        <f t="shared" si="1"/>
        <v>1</v>
      </c>
      <c r="E1719" s="11">
        <f>AVERAGEIF(IMDB_Movies!$A$2:$A$3790,'4.Director Analysis'!C1719,IMDB_Movies!$I$2:$I$3790)</f>
        <v>6.3</v>
      </c>
      <c r="F1719" s="11">
        <f t="shared" si="2"/>
        <v>0.423</v>
      </c>
    </row>
    <row r="1720" ht="14.25" customHeight="1">
      <c r="A1720" s="36" t="s">
        <v>1476</v>
      </c>
      <c r="C1720" s="11" t="s">
        <v>6288</v>
      </c>
      <c r="D1720" s="11">
        <f t="shared" si="1"/>
        <v>1</v>
      </c>
      <c r="E1720" s="11">
        <f>AVERAGEIF(IMDB_Movies!$A$2:$A$3790,'4.Director Analysis'!C1720,IMDB_Movies!$I$2:$I$3790)</f>
        <v>7.5</v>
      </c>
      <c r="F1720" s="11">
        <f t="shared" si="2"/>
        <v>0.893</v>
      </c>
    </row>
    <row r="1721" ht="14.25" customHeight="1">
      <c r="A1721" s="37" t="s">
        <v>3042</v>
      </c>
      <c r="C1721" s="11" t="s">
        <v>6290</v>
      </c>
      <c r="D1721" s="11">
        <f t="shared" si="1"/>
        <v>1</v>
      </c>
      <c r="E1721" s="11">
        <f>AVERAGEIF(IMDB_Movies!$A$2:$A$3790,'4.Director Analysis'!C1721,IMDB_Movies!$I$2:$I$3790)</f>
        <v>7</v>
      </c>
      <c r="F1721" s="11">
        <f t="shared" si="2"/>
        <v>0.724</v>
      </c>
    </row>
    <row r="1722" ht="14.25" customHeight="1">
      <c r="A1722" s="36" t="s">
        <v>3045</v>
      </c>
      <c r="C1722" s="11" t="s">
        <v>6292</v>
      </c>
      <c r="D1722" s="11">
        <f t="shared" si="1"/>
        <v>1</v>
      </c>
      <c r="E1722" s="11">
        <f>AVERAGEIF(IMDB_Movies!$A$2:$A$3790,'4.Director Analysis'!C1722,IMDB_Movies!$I$2:$I$3790)</f>
        <v>6.7</v>
      </c>
      <c r="F1722" s="11">
        <f t="shared" si="2"/>
        <v>0.601</v>
      </c>
    </row>
    <row r="1723" ht="14.25" customHeight="1">
      <c r="A1723" s="37" t="s">
        <v>2736</v>
      </c>
      <c r="C1723" s="11" t="s">
        <v>6297</v>
      </c>
      <c r="D1723" s="11">
        <f t="shared" si="1"/>
        <v>1</v>
      </c>
      <c r="E1723" s="11">
        <f>AVERAGEIF(IMDB_Movies!$A$2:$A$3790,'4.Director Analysis'!C1723,IMDB_Movies!$I$2:$I$3790)</f>
        <v>7.2</v>
      </c>
      <c r="F1723" s="11">
        <f t="shared" si="2"/>
        <v>0.812</v>
      </c>
    </row>
    <row r="1724" ht="14.25" customHeight="1">
      <c r="A1724" s="36" t="s">
        <v>3049</v>
      </c>
      <c r="C1724" s="11" t="s">
        <v>6299</v>
      </c>
      <c r="D1724" s="11">
        <f t="shared" si="1"/>
        <v>1</v>
      </c>
      <c r="E1724" s="11">
        <f>AVERAGEIF(IMDB_Movies!$A$2:$A$3790,'4.Director Analysis'!C1724,IMDB_Movies!$I$2:$I$3790)</f>
        <v>6.4</v>
      </c>
      <c r="F1724" s="11">
        <f t="shared" si="2"/>
        <v>0.465</v>
      </c>
    </row>
    <row r="1725" ht="14.25" customHeight="1">
      <c r="A1725" s="37" t="s">
        <v>892</v>
      </c>
      <c r="C1725" s="11" t="s">
        <v>6302</v>
      </c>
      <c r="D1725" s="11">
        <f t="shared" si="1"/>
        <v>1</v>
      </c>
      <c r="E1725" s="11">
        <f>AVERAGEIF(IMDB_Movies!$A$2:$A$3790,'4.Director Analysis'!C1725,IMDB_Movies!$I$2:$I$3790)</f>
        <v>6.9</v>
      </c>
      <c r="F1725" s="11">
        <f t="shared" si="2"/>
        <v>0.682</v>
      </c>
    </row>
    <row r="1726" ht="14.25" customHeight="1">
      <c r="A1726" s="36" t="s">
        <v>3053</v>
      </c>
      <c r="C1726" s="11" t="s">
        <v>6304</v>
      </c>
      <c r="D1726" s="11">
        <f t="shared" si="1"/>
        <v>1</v>
      </c>
      <c r="E1726" s="11">
        <f>AVERAGEIF(IMDB_Movies!$A$2:$A$3790,'4.Director Analysis'!C1726,IMDB_Movies!$I$2:$I$3790)</f>
        <v>7.5</v>
      </c>
      <c r="F1726" s="11">
        <f t="shared" si="2"/>
        <v>0.893</v>
      </c>
    </row>
    <row r="1727" ht="14.25" customHeight="1">
      <c r="A1727" s="37" t="s">
        <v>1147</v>
      </c>
      <c r="C1727" s="11" t="s">
        <v>6306</v>
      </c>
      <c r="D1727" s="11">
        <f t="shared" si="1"/>
        <v>1</v>
      </c>
      <c r="E1727" s="11">
        <f>AVERAGEIF(IMDB_Movies!$A$2:$A$3790,'4.Director Analysis'!C1727,IMDB_Movies!$I$2:$I$3790)</f>
        <v>7.7</v>
      </c>
      <c r="F1727" s="11">
        <f t="shared" si="2"/>
        <v>0.941</v>
      </c>
    </row>
    <row r="1728" ht="14.25" customHeight="1">
      <c r="A1728" s="36" t="s">
        <v>490</v>
      </c>
      <c r="C1728" s="11" t="s">
        <v>6309</v>
      </c>
      <c r="D1728" s="11">
        <f t="shared" si="1"/>
        <v>1</v>
      </c>
      <c r="E1728" s="11">
        <f>AVERAGEIF(IMDB_Movies!$A$2:$A$3790,'4.Director Analysis'!C1728,IMDB_Movies!$I$2:$I$3790)</f>
        <v>8.5</v>
      </c>
      <c r="F1728" s="11">
        <f t="shared" si="2"/>
        <v>0.997</v>
      </c>
      <c r="I1728" s="40"/>
      <c r="J1728" s="40"/>
      <c r="K1728" s="40"/>
      <c r="L1728" s="40"/>
    </row>
    <row r="1729" ht="14.25" customHeight="1">
      <c r="A1729" s="37" t="s">
        <v>1104</v>
      </c>
      <c r="C1729" s="11" t="s">
        <v>6311</v>
      </c>
      <c r="D1729" s="11">
        <f t="shared" si="1"/>
        <v>1</v>
      </c>
      <c r="E1729" s="11">
        <f>AVERAGEIF(IMDB_Movies!$A$2:$A$3790,'4.Director Analysis'!C1729,IMDB_Movies!$I$2:$I$3790)</f>
        <v>7.7</v>
      </c>
      <c r="F1729" s="11">
        <f t="shared" si="2"/>
        <v>0.941</v>
      </c>
    </row>
    <row r="1730" ht="14.25" customHeight="1">
      <c r="A1730" s="36" t="s">
        <v>1300</v>
      </c>
      <c r="C1730" s="11" t="s">
        <v>6314</v>
      </c>
      <c r="D1730" s="11">
        <f t="shared" si="1"/>
        <v>1</v>
      </c>
      <c r="E1730" s="11">
        <f>AVERAGEIF(IMDB_Movies!$A$2:$A$3790,'4.Director Analysis'!C1730,IMDB_Movies!$I$2:$I$3790)</f>
        <v>7</v>
      </c>
      <c r="F1730" s="11">
        <f t="shared" si="2"/>
        <v>0.724</v>
      </c>
    </row>
    <row r="1731" ht="14.25" customHeight="1">
      <c r="A1731" s="37" t="s">
        <v>323</v>
      </c>
      <c r="C1731" s="11" t="s">
        <v>6316</v>
      </c>
      <c r="D1731" s="11">
        <f t="shared" si="1"/>
        <v>1</v>
      </c>
      <c r="E1731" s="11">
        <f>AVERAGEIF(IMDB_Movies!$A$2:$A$3790,'4.Director Analysis'!C1731,IMDB_Movies!$I$2:$I$3790)</f>
        <v>5.5</v>
      </c>
      <c r="F1731" s="11">
        <f t="shared" si="2"/>
        <v>0.178</v>
      </c>
    </row>
    <row r="1732" ht="14.25" customHeight="1">
      <c r="A1732" s="36" t="s">
        <v>1709</v>
      </c>
      <c r="C1732" s="11" t="s">
        <v>6320</v>
      </c>
      <c r="D1732" s="11">
        <f t="shared" si="1"/>
        <v>1</v>
      </c>
      <c r="E1732" s="11">
        <f>AVERAGEIF(IMDB_Movies!$A$2:$A$3790,'4.Director Analysis'!C1732,IMDB_Movies!$I$2:$I$3790)</f>
        <v>7.3</v>
      </c>
      <c r="F1732" s="11">
        <f t="shared" si="2"/>
        <v>0.85</v>
      </c>
    </row>
    <row r="1733" ht="14.25" customHeight="1">
      <c r="A1733" s="37" t="s">
        <v>3062</v>
      </c>
      <c r="C1733" s="11" t="s">
        <v>6322</v>
      </c>
      <c r="D1733" s="11">
        <f t="shared" si="1"/>
        <v>1</v>
      </c>
      <c r="E1733" s="11">
        <f>AVERAGEIF(IMDB_Movies!$A$2:$A$3790,'4.Director Analysis'!C1733,IMDB_Movies!$I$2:$I$3790)</f>
        <v>7.4</v>
      </c>
      <c r="F1733" s="11">
        <f t="shared" si="2"/>
        <v>0.876</v>
      </c>
    </row>
    <row r="1734" ht="14.25" customHeight="1">
      <c r="A1734" s="36" t="s">
        <v>834</v>
      </c>
      <c r="C1734" s="11" t="s">
        <v>6324</v>
      </c>
      <c r="D1734" s="11">
        <f t="shared" si="1"/>
        <v>1</v>
      </c>
      <c r="E1734" s="11">
        <f>AVERAGEIF(IMDB_Movies!$A$2:$A$3790,'4.Director Analysis'!C1734,IMDB_Movies!$I$2:$I$3790)</f>
        <v>7</v>
      </c>
      <c r="F1734" s="11">
        <f t="shared" si="2"/>
        <v>0.724</v>
      </c>
    </row>
    <row r="1735" ht="14.25" customHeight="1">
      <c r="A1735" s="37" t="s">
        <v>203</v>
      </c>
      <c r="C1735" s="11" t="s">
        <v>6327</v>
      </c>
      <c r="D1735" s="11">
        <f t="shared" si="1"/>
        <v>1</v>
      </c>
      <c r="E1735" s="11">
        <f>AVERAGEIF(IMDB_Movies!$A$2:$A$3790,'4.Director Analysis'!C1735,IMDB_Movies!$I$2:$I$3790)</f>
        <v>7.1</v>
      </c>
      <c r="F1735" s="11">
        <f t="shared" si="2"/>
        <v>0.772</v>
      </c>
    </row>
    <row r="1736" ht="14.25" customHeight="1">
      <c r="A1736" s="36" t="s">
        <v>2800</v>
      </c>
      <c r="C1736" s="11" t="s">
        <v>6330</v>
      </c>
      <c r="D1736" s="11">
        <f t="shared" si="1"/>
        <v>1</v>
      </c>
      <c r="E1736" s="11">
        <f>AVERAGEIF(IMDB_Movies!$A$2:$A$3790,'4.Director Analysis'!C1736,IMDB_Movies!$I$2:$I$3790)</f>
        <v>6.7</v>
      </c>
      <c r="F1736" s="11">
        <f t="shared" si="2"/>
        <v>0.601</v>
      </c>
    </row>
    <row r="1737" ht="14.25" customHeight="1">
      <c r="A1737" s="37" t="s">
        <v>440</v>
      </c>
      <c r="C1737" s="11" t="s">
        <v>6333</v>
      </c>
      <c r="D1737" s="11">
        <f t="shared" si="1"/>
        <v>1</v>
      </c>
      <c r="E1737" s="11">
        <f>AVERAGEIF(IMDB_Movies!$A$2:$A$3790,'4.Director Analysis'!C1737,IMDB_Movies!$I$2:$I$3790)</f>
        <v>4.2</v>
      </c>
      <c r="F1737" s="11">
        <f t="shared" si="2"/>
        <v>0.044</v>
      </c>
    </row>
    <row r="1738" ht="14.25" customHeight="1">
      <c r="A1738" s="36" t="s">
        <v>595</v>
      </c>
      <c r="C1738" s="11" t="s">
        <v>6335</v>
      </c>
      <c r="D1738" s="11">
        <f t="shared" si="1"/>
        <v>1</v>
      </c>
      <c r="E1738" s="11">
        <f>AVERAGEIF(IMDB_Movies!$A$2:$A$3790,'4.Director Analysis'!C1738,IMDB_Movies!$I$2:$I$3790)</f>
        <v>4.8</v>
      </c>
      <c r="F1738" s="11">
        <f t="shared" si="2"/>
        <v>0.074</v>
      </c>
    </row>
    <row r="1739" ht="14.25" customHeight="1">
      <c r="A1739" s="37" t="s">
        <v>2555</v>
      </c>
      <c r="C1739" s="11" t="s">
        <v>6337</v>
      </c>
      <c r="D1739" s="11">
        <f t="shared" si="1"/>
        <v>1</v>
      </c>
      <c r="E1739" s="11">
        <f>AVERAGEIF(IMDB_Movies!$A$2:$A$3790,'4.Director Analysis'!C1739,IMDB_Movies!$I$2:$I$3790)</f>
        <v>7</v>
      </c>
      <c r="F1739" s="11">
        <f t="shared" si="2"/>
        <v>0.724</v>
      </c>
    </row>
    <row r="1740" ht="14.25" customHeight="1">
      <c r="A1740" s="36" t="s">
        <v>1991</v>
      </c>
      <c r="C1740" s="11" t="s">
        <v>6339</v>
      </c>
      <c r="D1740" s="11">
        <f t="shared" si="1"/>
        <v>1</v>
      </c>
      <c r="E1740" s="11">
        <f>AVERAGEIF(IMDB_Movies!$A$2:$A$3790,'4.Director Analysis'!C1740,IMDB_Movies!$I$2:$I$3790)</f>
        <v>7</v>
      </c>
      <c r="F1740" s="11">
        <f t="shared" si="2"/>
        <v>0.724</v>
      </c>
    </row>
    <row r="1741" ht="14.25" customHeight="1">
      <c r="A1741" s="37" t="s">
        <v>265</v>
      </c>
      <c r="C1741" s="11" t="s">
        <v>6341</v>
      </c>
      <c r="D1741" s="11">
        <f t="shared" si="1"/>
        <v>1</v>
      </c>
      <c r="E1741" s="11">
        <f>AVERAGEIF(IMDB_Movies!$A$2:$A$3790,'4.Director Analysis'!C1741,IMDB_Movies!$I$2:$I$3790)</f>
        <v>6.8</v>
      </c>
      <c r="F1741" s="11">
        <f t="shared" si="2"/>
        <v>0.639</v>
      </c>
    </row>
    <row r="1742" ht="14.25" customHeight="1">
      <c r="A1742" s="36" t="s">
        <v>3074</v>
      </c>
      <c r="C1742" s="11" t="s">
        <v>6345</v>
      </c>
      <c r="D1742" s="11">
        <f t="shared" si="1"/>
        <v>1</v>
      </c>
      <c r="E1742" s="11">
        <f>AVERAGEIF(IMDB_Movies!$A$2:$A$3790,'4.Director Analysis'!C1742,IMDB_Movies!$I$2:$I$3790)</f>
        <v>5.3</v>
      </c>
      <c r="F1742" s="11">
        <f t="shared" si="2"/>
        <v>0.131</v>
      </c>
    </row>
    <row r="1743" ht="14.25" customHeight="1">
      <c r="A1743" s="37" t="s">
        <v>829</v>
      </c>
      <c r="C1743" s="11" t="s">
        <v>6349</v>
      </c>
      <c r="D1743" s="11">
        <f t="shared" si="1"/>
        <v>1</v>
      </c>
      <c r="E1743" s="11">
        <f>AVERAGEIF(IMDB_Movies!$A$2:$A$3790,'4.Director Analysis'!C1743,IMDB_Movies!$I$2:$I$3790)</f>
        <v>5.6</v>
      </c>
      <c r="F1743" s="11">
        <f t="shared" si="2"/>
        <v>0.198</v>
      </c>
    </row>
    <row r="1744" ht="14.25" customHeight="1">
      <c r="A1744" s="36" t="s">
        <v>2382</v>
      </c>
      <c r="C1744" s="11" t="s">
        <v>6351</v>
      </c>
      <c r="D1744" s="11">
        <f t="shared" si="1"/>
        <v>1</v>
      </c>
      <c r="E1744" s="11">
        <f>AVERAGEIF(IMDB_Movies!$A$2:$A$3790,'4.Director Analysis'!C1744,IMDB_Movies!$I$2:$I$3790)</f>
        <v>5.6</v>
      </c>
      <c r="F1744" s="11">
        <f t="shared" si="2"/>
        <v>0.198</v>
      </c>
    </row>
    <row r="1745" ht="14.25" customHeight="1">
      <c r="A1745" s="37" t="s">
        <v>521</v>
      </c>
      <c r="C1745" s="11" t="s">
        <v>6354</v>
      </c>
      <c r="D1745" s="11">
        <f t="shared" si="1"/>
        <v>1</v>
      </c>
      <c r="E1745" s="11">
        <f>AVERAGEIF(IMDB_Movies!$A$2:$A$3790,'4.Director Analysis'!C1745,IMDB_Movies!$I$2:$I$3790)</f>
        <v>6.3</v>
      </c>
      <c r="F1745" s="11">
        <f t="shared" si="2"/>
        <v>0.423</v>
      </c>
    </row>
    <row r="1746" ht="14.25" customHeight="1">
      <c r="A1746" s="36" t="s">
        <v>3079</v>
      </c>
      <c r="C1746" s="11" t="s">
        <v>6357</v>
      </c>
      <c r="D1746" s="11">
        <f t="shared" si="1"/>
        <v>1</v>
      </c>
      <c r="E1746" s="11">
        <f>AVERAGEIF(IMDB_Movies!$A$2:$A$3790,'4.Director Analysis'!C1746,IMDB_Movies!$I$2:$I$3790)</f>
        <v>7.6</v>
      </c>
      <c r="F1746" s="11">
        <f t="shared" si="2"/>
        <v>0.916</v>
      </c>
    </row>
    <row r="1747" ht="14.25" customHeight="1">
      <c r="A1747" s="37" t="s">
        <v>2537</v>
      </c>
      <c r="C1747" s="11" t="s">
        <v>6359</v>
      </c>
      <c r="D1747" s="11">
        <f t="shared" si="1"/>
        <v>1</v>
      </c>
      <c r="E1747" s="11">
        <f>AVERAGEIF(IMDB_Movies!$A$2:$A$3790,'4.Director Analysis'!C1747,IMDB_Movies!$I$2:$I$3790)</f>
        <v>4.1</v>
      </c>
      <c r="F1747" s="11">
        <f t="shared" si="2"/>
        <v>0.035</v>
      </c>
    </row>
    <row r="1748" ht="14.25" customHeight="1">
      <c r="A1748" s="36" t="s">
        <v>3082</v>
      </c>
      <c r="C1748" s="11" t="s">
        <v>6362</v>
      </c>
      <c r="D1748" s="11">
        <f t="shared" si="1"/>
        <v>1</v>
      </c>
      <c r="E1748" s="11">
        <f>AVERAGEIF(IMDB_Movies!$A$2:$A$3790,'4.Director Analysis'!C1748,IMDB_Movies!$I$2:$I$3790)</f>
        <v>6.7</v>
      </c>
      <c r="F1748" s="11">
        <f t="shared" si="2"/>
        <v>0.601</v>
      </c>
    </row>
    <row r="1749" ht="14.25" customHeight="1">
      <c r="A1749" s="37" t="s">
        <v>1762</v>
      </c>
      <c r="C1749" s="11" t="s">
        <v>6367</v>
      </c>
      <c r="D1749" s="11">
        <f t="shared" si="1"/>
        <v>1</v>
      </c>
      <c r="E1749" s="11">
        <f>AVERAGEIF(IMDB_Movies!$A$2:$A$3790,'4.Director Analysis'!C1749,IMDB_Movies!$I$2:$I$3790)</f>
        <v>6.2</v>
      </c>
      <c r="F1749" s="11">
        <f t="shared" si="2"/>
        <v>0.391</v>
      </c>
    </row>
    <row r="1750" ht="14.25" customHeight="1">
      <c r="A1750" s="36" t="s">
        <v>973</v>
      </c>
      <c r="C1750" s="11" t="s">
        <v>6372</v>
      </c>
      <c r="D1750" s="11">
        <f t="shared" si="1"/>
        <v>1</v>
      </c>
      <c r="E1750" s="11">
        <f>AVERAGEIF(IMDB_Movies!$A$2:$A$3790,'4.Director Analysis'!C1750,IMDB_Movies!$I$2:$I$3790)</f>
        <v>7.5</v>
      </c>
      <c r="F1750" s="11">
        <f t="shared" si="2"/>
        <v>0.893</v>
      </c>
    </row>
    <row r="1751" ht="14.25" customHeight="1">
      <c r="A1751" s="37" t="s">
        <v>2029</v>
      </c>
      <c r="C1751" s="11" t="s">
        <v>6374</v>
      </c>
      <c r="D1751" s="11">
        <f t="shared" si="1"/>
        <v>1</v>
      </c>
      <c r="E1751" s="11">
        <f>AVERAGEIF(IMDB_Movies!$A$2:$A$3790,'4.Director Analysis'!C1751,IMDB_Movies!$I$2:$I$3790)</f>
        <v>7.4</v>
      </c>
      <c r="F1751" s="11">
        <f t="shared" si="2"/>
        <v>0.876</v>
      </c>
    </row>
    <row r="1752" ht="14.25" customHeight="1">
      <c r="A1752" s="36" t="s">
        <v>1214</v>
      </c>
      <c r="C1752" s="11" t="s">
        <v>6376</v>
      </c>
      <c r="D1752" s="11">
        <f t="shared" si="1"/>
        <v>1</v>
      </c>
      <c r="E1752" s="11">
        <f>AVERAGEIF(IMDB_Movies!$A$2:$A$3790,'4.Director Analysis'!C1752,IMDB_Movies!$I$2:$I$3790)</f>
        <v>7</v>
      </c>
      <c r="F1752" s="11">
        <f t="shared" si="2"/>
        <v>0.724</v>
      </c>
    </row>
    <row r="1753" ht="14.25" customHeight="1">
      <c r="A1753" s="37" t="s">
        <v>1882</v>
      </c>
      <c r="C1753" s="11" t="s">
        <v>6378</v>
      </c>
      <c r="D1753" s="11">
        <f t="shared" si="1"/>
        <v>1</v>
      </c>
      <c r="E1753" s="11">
        <f>AVERAGEIF(IMDB_Movies!$A$2:$A$3790,'4.Director Analysis'!C1753,IMDB_Movies!$I$2:$I$3790)</f>
        <v>6.3</v>
      </c>
      <c r="F1753" s="11">
        <f t="shared" si="2"/>
        <v>0.423</v>
      </c>
    </row>
    <row r="1754" ht="14.25" customHeight="1">
      <c r="A1754" s="36" t="s">
        <v>2411</v>
      </c>
    </row>
    <row r="1755" ht="14.25" customHeight="1">
      <c r="A1755" s="37" t="s">
        <v>3091</v>
      </c>
    </row>
    <row r="1756" ht="14.25" customHeight="1">
      <c r="A1756" s="36" t="s">
        <v>72</v>
      </c>
    </row>
    <row r="1757" ht="14.25" customHeight="1">
      <c r="A1757" s="37" t="s">
        <v>3095</v>
      </c>
    </row>
    <row r="1758" ht="14.25" customHeight="1">
      <c r="A1758" s="36" t="s">
        <v>3097</v>
      </c>
    </row>
    <row r="1759" ht="14.25" customHeight="1">
      <c r="A1759" s="37" t="s">
        <v>3099</v>
      </c>
    </row>
    <row r="1760" ht="14.25" customHeight="1">
      <c r="A1760" s="36" t="s">
        <v>652</v>
      </c>
    </row>
    <row r="1761" ht="14.25" customHeight="1">
      <c r="A1761" s="37" t="s">
        <v>234</v>
      </c>
    </row>
    <row r="1762" ht="14.25" customHeight="1">
      <c r="A1762" s="36" t="s">
        <v>1521</v>
      </c>
    </row>
    <row r="1763" ht="14.25" customHeight="1">
      <c r="A1763" s="37" t="s">
        <v>2380</v>
      </c>
    </row>
    <row r="1764" ht="14.25" customHeight="1">
      <c r="A1764" s="36" t="s">
        <v>829</v>
      </c>
    </row>
    <row r="1765" ht="14.25" customHeight="1">
      <c r="A1765" s="37" t="s">
        <v>1714</v>
      </c>
    </row>
    <row r="1766" ht="14.25" customHeight="1">
      <c r="A1766" s="36" t="s">
        <v>3108</v>
      </c>
    </row>
    <row r="1767" ht="14.25" customHeight="1">
      <c r="A1767" s="37" t="s">
        <v>1343</v>
      </c>
    </row>
    <row r="1768" ht="14.25" customHeight="1">
      <c r="A1768" s="36" t="s">
        <v>154</v>
      </c>
    </row>
    <row r="1769" ht="14.25" customHeight="1">
      <c r="A1769" s="37" t="s">
        <v>2372</v>
      </c>
    </row>
    <row r="1770" ht="14.25" customHeight="1">
      <c r="A1770" s="36" t="s">
        <v>3113</v>
      </c>
    </row>
    <row r="1771" ht="14.25" customHeight="1">
      <c r="A1771" s="37" t="s">
        <v>3115</v>
      </c>
    </row>
    <row r="1772" ht="14.25" customHeight="1">
      <c r="A1772" s="36" t="s">
        <v>2966</v>
      </c>
    </row>
    <row r="1773" ht="14.25" customHeight="1">
      <c r="A1773" s="37" t="s">
        <v>2129</v>
      </c>
    </row>
    <row r="1774" ht="14.25" customHeight="1">
      <c r="A1774" s="36" t="s">
        <v>3119</v>
      </c>
    </row>
    <row r="1775" ht="14.25" customHeight="1">
      <c r="A1775" s="37" t="s">
        <v>3121</v>
      </c>
    </row>
    <row r="1776" ht="14.25" customHeight="1">
      <c r="A1776" s="36" t="s">
        <v>2843</v>
      </c>
    </row>
    <row r="1777" ht="14.25" customHeight="1">
      <c r="A1777" s="37" t="s">
        <v>471</v>
      </c>
    </row>
    <row r="1778" ht="14.25" customHeight="1">
      <c r="A1778" s="36" t="s">
        <v>2274</v>
      </c>
    </row>
    <row r="1779" ht="14.25" customHeight="1">
      <c r="A1779" s="37" t="s">
        <v>3127</v>
      </c>
    </row>
    <row r="1780" ht="14.25" customHeight="1">
      <c r="A1780" s="36" t="s">
        <v>3129</v>
      </c>
    </row>
    <row r="1781" ht="14.25" customHeight="1">
      <c r="A1781" s="37" t="s">
        <v>1214</v>
      </c>
    </row>
    <row r="1782" ht="14.25" customHeight="1">
      <c r="A1782" s="36" t="s">
        <v>2225</v>
      </c>
    </row>
    <row r="1783" ht="14.25" customHeight="1">
      <c r="A1783" s="37" t="s">
        <v>1762</v>
      </c>
    </row>
    <row r="1784" ht="14.25" customHeight="1">
      <c r="A1784" s="36" t="s">
        <v>3134</v>
      </c>
    </row>
    <row r="1785" ht="14.25" customHeight="1">
      <c r="A1785" s="37" t="s">
        <v>3136</v>
      </c>
    </row>
    <row r="1786" ht="14.25" customHeight="1">
      <c r="A1786" s="36" t="s">
        <v>3138</v>
      </c>
    </row>
    <row r="1787" ht="14.25" customHeight="1">
      <c r="A1787" s="37" t="s">
        <v>3140</v>
      </c>
    </row>
    <row r="1788" ht="14.25" customHeight="1">
      <c r="A1788" s="36" t="s">
        <v>1645</v>
      </c>
    </row>
    <row r="1789" ht="14.25" customHeight="1">
      <c r="A1789" s="37" t="s">
        <v>2555</v>
      </c>
    </row>
    <row r="1790" ht="14.25" customHeight="1">
      <c r="A1790" s="36" t="s">
        <v>3145</v>
      </c>
    </row>
    <row r="1791" ht="14.25" customHeight="1">
      <c r="A1791" s="37" t="s">
        <v>3147</v>
      </c>
    </row>
    <row r="1792" ht="14.25" customHeight="1">
      <c r="A1792" s="36" t="s">
        <v>3150</v>
      </c>
    </row>
    <row r="1793" ht="14.25" customHeight="1">
      <c r="A1793" s="37" t="s">
        <v>1154</v>
      </c>
    </row>
    <row r="1794" ht="14.25" customHeight="1">
      <c r="A1794" s="36" t="s">
        <v>2013</v>
      </c>
    </row>
    <row r="1795" ht="14.25" customHeight="1">
      <c r="A1795" s="37" t="s">
        <v>1233</v>
      </c>
    </row>
    <row r="1796" ht="14.25" customHeight="1">
      <c r="A1796" s="36" t="s">
        <v>760</v>
      </c>
    </row>
    <row r="1797" ht="14.25" customHeight="1">
      <c r="A1797" s="37" t="s">
        <v>3158</v>
      </c>
    </row>
    <row r="1798" ht="14.25" customHeight="1">
      <c r="A1798" s="36" t="s">
        <v>3160</v>
      </c>
    </row>
    <row r="1799" ht="14.25" customHeight="1">
      <c r="A1799" s="37" t="s">
        <v>3162</v>
      </c>
    </row>
    <row r="1800" ht="14.25" customHeight="1">
      <c r="A1800" s="36" t="s">
        <v>1744</v>
      </c>
    </row>
    <row r="1801" ht="14.25" customHeight="1">
      <c r="A1801" s="37" t="s">
        <v>3166</v>
      </c>
    </row>
    <row r="1802" ht="14.25" customHeight="1">
      <c r="A1802" s="36" t="s">
        <v>2537</v>
      </c>
    </row>
    <row r="1803" ht="14.25" customHeight="1">
      <c r="A1803" s="37" t="s">
        <v>3169</v>
      </c>
    </row>
    <row r="1804" ht="14.25" customHeight="1">
      <c r="A1804" s="36" t="s">
        <v>3171</v>
      </c>
    </row>
    <row r="1805" ht="14.25" customHeight="1">
      <c r="A1805" s="37" t="s">
        <v>3174</v>
      </c>
    </row>
    <row r="1806" ht="14.25" customHeight="1">
      <c r="A1806" s="36" t="s">
        <v>2372</v>
      </c>
    </row>
    <row r="1807" ht="14.25" customHeight="1">
      <c r="A1807" s="37" t="s">
        <v>3178</v>
      </c>
    </row>
    <row r="1808" ht="14.25" customHeight="1">
      <c r="A1808" s="36" t="s">
        <v>3180</v>
      </c>
    </row>
    <row r="1809" ht="14.25" customHeight="1">
      <c r="A1809" s="37" t="s">
        <v>393</v>
      </c>
    </row>
    <row r="1810" ht="14.25" customHeight="1">
      <c r="A1810" s="36" t="s">
        <v>3184</v>
      </c>
    </row>
    <row r="1811" ht="14.25" customHeight="1">
      <c r="A1811" s="37" t="s">
        <v>3186</v>
      </c>
    </row>
    <row r="1812" ht="14.25" customHeight="1">
      <c r="A1812" s="36" t="s">
        <v>3189</v>
      </c>
    </row>
    <row r="1813" ht="14.25" customHeight="1">
      <c r="A1813" s="37" t="s">
        <v>3191</v>
      </c>
    </row>
    <row r="1814" ht="14.25" customHeight="1">
      <c r="A1814" s="36" t="s">
        <v>3193</v>
      </c>
    </row>
    <row r="1815" ht="14.25" customHeight="1">
      <c r="A1815" s="37" t="s">
        <v>2132</v>
      </c>
    </row>
    <row r="1816" ht="14.25" customHeight="1">
      <c r="A1816" s="36" t="s">
        <v>2482</v>
      </c>
    </row>
    <row r="1817" ht="14.25" customHeight="1">
      <c r="A1817" s="37" t="s">
        <v>3197</v>
      </c>
    </row>
    <row r="1818" ht="14.25" customHeight="1">
      <c r="A1818" s="36" t="s">
        <v>3199</v>
      </c>
    </row>
    <row r="1819" ht="14.25" customHeight="1">
      <c r="A1819" s="37" t="s">
        <v>1746</v>
      </c>
    </row>
    <row r="1820" ht="14.25" customHeight="1">
      <c r="A1820" s="36" t="s">
        <v>1987</v>
      </c>
    </row>
    <row r="1821" ht="14.25" customHeight="1">
      <c r="A1821" s="37" t="s">
        <v>1620</v>
      </c>
    </row>
    <row r="1822" ht="14.25" customHeight="1">
      <c r="A1822" s="36" t="s">
        <v>973</v>
      </c>
    </row>
    <row r="1823" ht="14.25" customHeight="1">
      <c r="A1823" s="37" t="s">
        <v>1408</v>
      </c>
    </row>
    <row r="1824" ht="14.25" customHeight="1">
      <c r="A1824" s="36" t="s">
        <v>2083</v>
      </c>
    </row>
    <row r="1825" ht="14.25" customHeight="1">
      <c r="A1825" s="37" t="s">
        <v>3209</v>
      </c>
    </row>
    <row r="1826" ht="14.25" customHeight="1">
      <c r="A1826" s="36" t="s">
        <v>1837</v>
      </c>
    </row>
    <row r="1827" ht="14.25" customHeight="1">
      <c r="A1827" s="37" t="s">
        <v>2836</v>
      </c>
    </row>
    <row r="1828" ht="14.25" customHeight="1">
      <c r="A1828" s="36" t="s">
        <v>1734</v>
      </c>
    </row>
    <row r="1829" ht="14.25" customHeight="1">
      <c r="A1829" s="37" t="s">
        <v>1649</v>
      </c>
    </row>
    <row r="1830" ht="14.25" customHeight="1">
      <c r="A1830" s="36" t="s">
        <v>2783</v>
      </c>
    </row>
    <row r="1831" ht="14.25" customHeight="1">
      <c r="A1831" s="37" t="s">
        <v>1780</v>
      </c>
    </row>
    <row r="1832" ht="14.25" customHeight="1">
      <c r="A1832" s="36" t="s">
        <v>3219</v>
      </c>
    </row>
    <row r="1833" ht="14.25" customHeight="1">
      <c r="A1833" s="37" t="s">
        <v>3221</v>
      </c>
    </row>
    <row r="1834" ht="14.25" customHeight="1">
      <c r="A1834" s="36" t="s">
        <v>3223</v>
      </c>
    </row>
    <row r="1835" ht="14.25" customHeight="1">
      <c r="A1835" s="37" t="s">
        <v>1514</v>
      </c>
    </row>
    <row r="1836" ht="14.25" customHeight="1">
      <c r="A1836" s="36" t="s">
        <v>2537</v>
      </c>
    </row>
    <row r="1837" ht="14.25" customHeight="1">
      <c r="A1837" s="37" t="s">
        <v>3227</v>
      </c>
    </row>
    <row r="1838" ht="14.25" customHeight="1">
      <c r="A1838" s="36" t="s">
        <v>3229</v>
      </c>
    </row>
    <row r="1839" ht="14.25" customHeight="1">
      <c r="A1839" s="37" t="s">
        <v>3231</v>
      </c>
    </row>
    <row r="1840" ht="14.25" customHeight="1">
      <c r="A1840" s="36" t="s">
        <v>2682</v>
      </c>
    </row>
    <row r="1841" ht="14.25" customHeight="1">
      <c r="A1841" s="37" t="s">
        <v>567</v>
      </c>
    </row>
    <row r="1842" ht="14.25" customHeight="1">
      <c r="A1842" s="36" t="s">
        <v>3235</v>
      </c>
    </row>
    <row r="1843" ht="14.25" customHeight="1">
      <c r="A1843" s="37" t="s">
        <v>3237</v>
      </c>
    </row>
    <row r="1844" ht="14.25" customHeight="1">
      <c r="A1844" s="36" t="s">
        <v>3053</v>
      </c>
    </row>
    <row r="1845" ht="14.25" customHeight="1">
      <c r="A1845" s="37" t="s">
        <v>1536</v>
      </c>
    </row>
    <row r="1846" ht="14.25" customHeight="1">
      <c r="A1846" s="36" t="s">
        <v>3242</v>
      </c>
    </row>
    <row r="1847" ht="14.25" customHeight="1">
      <c r="A1847" s="37" t="s">
        <v>3244</v>
      </c>
    </row>
    <row r="1848" ht="14.25" customHeight="1">
      <c r="A1848" s="36" t="s">
        <v>2992</v>
      </c>
    </row>
    <row r="1849" ht="14.25" customHeight="1">
      <c r="A1849" s="37" t="s">
        <v>3247</v>
      </c>
    </row>
    <row r="1850" ht="14.25" customHeight="1">
      <c r="A1850" s="36" t="s">
        <v>3250</v>
      </c>
    </row>
    <row r="1851" ht="14.25" customHeight="1">
      <c r="A1851" s="37" t="s">
        <v>3138</v>
      </c>
    </row>
    <row r="1852" ht="14.25" customHeight="1">
      <c r="A1852" s="36" t="s">
        <v>1324</v>
      </c>
    </row>
    <row r="1853" ht="14.25" customHeight="1">
      <c r="A1853" s="37" t="s">
        <v>112</v>
      </c>
    </row>
    <row r="1854" ht="14.25" customHeight="1">
      <c r="A1854" s="36" t="s">
        <v>3255</v>
      </c>
    </row>
    <row r="1855" ht="14.25" customHeight="1">
      <c r="A1855" s="37" t="s">
        <v>1918</v>
      </c>
    </row>
    <row r="1856" ht="14.25" customHeight="1">
      <c r="A1856" s="36" t="s">
        <v>1526</v>
      </c>
    </row>
    <row r="1857" ht="14.25" customHeight="1">
      <c r="A1857" s="37" t="s">
        <v>3259</v>
      </c>
    </row>
    <row r="1858" ht="14.25" customHeight="1">
      <c r="A1858" s="36" t="s">
        <v>919</v>
      </c>
    </row>
    <row r="1859" ht="14.25" customHeight="1">
      <c r="A1859" s="37" t="s">
        <v>2132</v>
      </c>
    </row>
    <row r="1860" ht="14.25" customHeight="1">
      <c r="A1860" s="36" t="s">
        <v>2836</v>
      </c>
    </row>
    <row r="1861" ht="14.25" customHeight="1">
      <c r="A1861" s="37" t="s">
        <v>521</v>
      </c>
    </row>
    <row r="1862" ht="14.25" customHeight="1">
      <c r="A1862" s="36" t="s">
        <v>2337</v>
      </c>
    </row>
    <row r="1863" ht="14.25" customHeight="1">
      <c r="A1863" s="37" t="s">
        <v>3267</v>
      </c>
    </row>
    <row r="1864" ht="14.25" customHeight="1">
      <c r="A1864" s="36" t="s">
        <v>923</v>
      </c>
    </row>
    <row r="1865" ht="14.25" customHeight="1">
      <c r="A1865" s="37" t="s">
        <v>1002</v>
      </c>
    </row>
    <row r="1866" ht="14.25" customHeight="1">
      <c r="A1866" s="36" t="s">
        <v>2601</v>
      </c>
    </row>
    <row r="1867" ht="14.25" customHeight="1">
      <c r="A1867" s="37" t="s">
        <v>3272</v>
      </c>
    </row>
    <row r="1868" ht="14.25" customHeight="1">
      <c r="A1868" s="36" t="s">
        <v>2389</v>
      </c>
    </row>
    <row r="1869" ht="14.25" customHeight="1">
      <c r="A1869" s="37" t="s">
        <v>3275</v>
      </c>
    </row>
    <row r="1870" ht="14.25" customHeight="1">
      <c r="A1870" s="36" t="s">
        <v>3277</v>
      </c>
    </row>
    <row r="1871" ht="14.25" customHeight="1">
      <c r="A1871" s="37" t="s">
        <v>3280</v>
      </c>
    </row>
    <row r="1872" ht="14.25" customHeight="1">
      <c r="A1872" s="36" t="s">
        <v>547</v>
      </c>
    </row>
    <row r="1873" ht="14.25" customHeight="1">
      <c r="A1873" s="37" t="s">
        <v>1096</v>
      </c>
    </row>
    <row r="1874" ht="14.25" customHeight="1">
      <c r="A1874" s="36" t="s">
        <v>1372</v>
      </c>
    </row>
    <row r="1875" ht="14.25" customHeight="1">
      <c r="A1875" s="37" t="s">
        <v>3286</v>
      </c>
    </row>
    <row r="1876" ht="14.25" customHeight="1">
      <c r="A1876" s="36" t="s">
        <v>1428</v>
      </c>
    </row>
    <row r="1877" ht="14.25" customHeight="1">
      <c r="A1877" s="37" t="s">
        <v>1120</v>
      </c>
    </row>
    <row r="1878" ht="14.25" customHeight="1">
      <c r="A1878" s="36" t="s">
        <v>3291</v>
      </c>
    </row>
    <row r="1879" ht="14.25" customHeight="1">
      <c r="A1879" s="37" t="s">
        <v>2493</v>
      </c>
    </row>
    <row r="1880" ht="14.25" customHeight="1">
      <c r="A1880" s="36" t="s">
        <v>3294</v>
      </c>
    </row>
    <row r="1881" ht="14.25" customHeight="1">
      <c r="A1881" s="37" t="s">
        <v>3296</v>
      </c>
    </row>
    <row r="1882" ht="14.25" customHeight="1">
      <c r="A1882" s="36" t="s">
        <v>3298</v>
      </c>
    </row>
    <row r="1883" ht="14.25" customHeight="1">
      <c r="A1883" s="37" t="s">
        <v>3301</v>
      </c>
    </row>
    <row r="1884" ht="14.25" customHeight="1">
      <c r="A1884" s="36" t="s">
        <v>2576</v>
      </c>
    </row>
    <row r="1885" ht="14.25" customHeight="1">
      <c r="A1885" s="37" t="s">
        <v>2574</v>
      </c>
    </row>
    <row r="1886" ht="14.25" customHeight="1">
      <c r="A1886" s="36" t="s">
        <v>1467</v>
      </c>
    </row>
    <row r="1887" ht="14.25" customHeight="1">
      <c r="A1887" s="37" t="s">
        <v>612</v>
      </c>
    </row>
    <row r="1888" ht="14.25" customHeight="1">
      <c r="A1888" s="36" t="s">
        <v>2401</v>
      </c>
    </row>
    <row r="1889" ht="14.25" customHeight="1">
      <c r="A1889" s="37" t="s">
        <v>162</v>
      </c>
    </row>
    <row r="1890" ht="14.25" customHeight="1">
      <c r="A1890" s="36" t="s">
        <v>1936</v>
      </c>
    </row>
    <row r="1891" ht="14.25" customHeight="1">
      <c r="A1891" s="37" t="s">
        <v>1882</v>
      </c>
    </row>
    <row r="1892" ht="14.25" customHeight="1">
      <c r="A1892" s="36" t="s">
        <v>1200</v>
      </c>
    </row>
    <row r="1893" ht="14.25" customHeight="1">
      <c r="A1893" s="37" t="s">
        <v>537</v>
      </c>
    </row>
    <row r="1894" ht="14.25" customHeight="1">
      <c r="A1894" s="36" t="s">
        <v>3315</v>
      </c>
    </row>
    <row r="1895" ht="14.25" customHeight="1">
      <c r="A1895" s="37" t="s">
        <v>672</v>
      </c>
    </row>
    <row r="1896" ht="14.25" customHeight="1">
      <c r="A1896" s="36" t="s">
        <v>1539</v>
      </c>
    </row>
    <row r="1897" ht="14.25" customHeight="1">
      <c r="A1897" s="37" t="s">
        <v>3319</v>
      </c>
    </row>
    <row r="1898" ht="14.25" customHeight="1">
      <c r="A1898" s="36" t="s">
        <v>1598</v>
      </c>
    </row>
    <row r="1899" ht="14.25" customHeight="1">
      <c r="A1899" s="37" t="s">
        <v>3322</v>
      </c>
    </row>
    <row r="1900" ht="14.25" customHeight="1">
      <c r="A1900" s="36" t="s">
        <v>580</v>
      </c>
    </row>
    <row r="1901" ht="14.25" customHeight="1">
      <c r="A1901" s="37" t="s">
        <v>3325</v>
      </c>
    </row>
    <row r="1902" ht="14.25" customHeight="1">
      <c r="A1902" s="36" t="s">
        <v>3327</v>
      </c>
    </row>
    <row r="1903" ht="14.25" customHeight="1">
      <c r="A1903" s="37" t="s">
        <v>3329</v>
      </c>
    </row>
    <row r="1904" ht="14.25" customHeight="1">
      <c r="A1904" s="36" t="s">
        <v>1734</v>
      </c>
    </row>
    <row r="1905" ht="14.25" customHeight="1">
      <c r="A1905" s="37" t="s">
        <v>2013</v>
      </c>
    </row>
    <row r="1906" ht="14.25" customHeight="1">
      <c r="A1906" s="36" t="s">
        <v>3335</v>
      </c>
    </row>
    <row r="1907" ht="14.25" customHeight="1">
      <c r="A1907" s="37" t="s">
        <v>1918</v>
      </c>
    </row>
    <row r="1908" ht="14.25" customHeight="1">
      <c r="A1908" s="36" t="s">
        <v>3338</v>
      </c>
    </row>
    <row r="1909" ht="14.25" customHeight="1">
      <c r="A1909" s="37" t="s">
        <v>1243</v>
      </c>
    </row>
    <row r="1910" ht="14.25" customHeight="1">
      <c r="A1910" s="36" t="s">
        <v>3341</v>
      </c>
    </row>
    <row r="1911" ht="14.25" customHeight="1">
      <c r="A1911" s="37" t="s">
        <v>3343</v>
      </c>
    </row>
    <row r="1912" ht="14.25" customHeight="1">
      <c r="A1912" s="36" t="s">
        <v>1107</v>
      </c>
    </row>
    <row r="1913" ht="14.25" customHeight="1">
      <c r="A1913" s="37" t="s">
        <v>1233</v>
      </c>
    </row>
    <row r="1914" ht="14.25" customHeight="1">
      <c r="A1914" s="36" t="s">
        <v>1464</v>
      </c>
    </row>
    <row r="1915" ht="14.25" customHeight="1">
      <c r="A1915" s="37" t="s">
        <v>766</v>
      </c>
    </row>
    <row r="1916" ht="14.25" customHeight="1">
      <c r="A1916" s="36" t="s">
        <v>1762</v>
      </c>
    </row>
    <row r="1917" ht="14.25" customHeight="1">
      <c r="A1917" s="37" t="s">
        <v>1300</v>
      </c>
    </row>
    <row r="1918" ht="14.25" customHeight="1">
      <c r="A1918" s="36" t="s">
        <v>2482</v>
      </c>
    </row>
    <row r="1919" ht="14.25" customHeight="1">
      <c r="A1919" s="37" t="s">
        <v>2537</v>
      </c>
    </row>
    <row r="1920" ht="14.25" customHeight="1">
      <c r="A1920" s="36" t="s">
        <v>2252</v>
      </c>
    </row>
    <row r="1921" ht="14.25" customHeight="1">
      <c r="A1921" s="37" t="s">
        <v>3355</v>
      </c>
    </row>
    <row r="1922" ht="14.25" customHeight="1">
      <c r="A1922" s="36" t="s">
        <v>3357</v>
      </c>
    </row>
    <row r="1923" ht="14.25" customHeight="1">
      <c r="A1923" s="37" t="s">
        <v>609</v>
      </c>
    </row>
    <row r="1924" ht="14.25" customHeight="1">
      <c r="A1924" s="36" t="s">
        <v>1243</v>
      </c>
    </row>
    <row r="1925" ht="14.25" customHeight="1">
      <c r="A1925" s="37" t="s">
        <v>580</v>
      </c>
    </row>
    <row r="1926" ht="14.25" customHeight="1">
      <c r="A1926" s="36" t="s">
        <v>2894</v>
      </c>
    </row>
    <row r="1927" ht="14.25" customHeight="1">
      <c r="A1927" s="37" t="s">
        <v>3363</v>
      </c>
    </row>
    <row r="1928" ht="14.25" customHeight="1">
      <c r="A1928" s="36" t="s">
        <v>2566</v>
      </c>
    </row>
    <row r="1929" ht="14.25" customHeight="1">
      <c r="A1929" s="37" t="s">
        <v>808</v>
      </c>
    </row>
    <row r="1930" ht="14.25" customHeight="1">
      <c r="A1930" s="36" t="s">
        <v>383</v>
      </c>
    </row>
    <row r="1931" ht="14.25" customHeight="1">
      <c r="A1931" s="37" t="s">
        <v>1744</v>
      </c>
    </row>
    <row r="1932" ht="14.25" customHeight="1">
      <c r="A1932" s="36" t="s">
        <v>2389</v>
      </c>
    </row>
    <row r="1933" ht="14.25" customHeight="1">
      <c r="A1933" s="37" t="s">
        <v>3370</v>
      </c>
    </row>
    <row r="1934" ht="14.25" customHeight="1">
      <c r="A1934" s="36" t="s">
        <v>2382</v>
      </c>
    </row>
    <row r="1935" ht="14.25" customHeight="1">
      <c r="A1935" s="37" t="s">
        <v>3374</v>
      </c>
    </row>
    <row r="1936" ht="14.25" customHeight="1">
      <c r="A1936" s="36" t="s">
        <v>1773</v>
      </c>
    </row>
    <row r="1937" ht="14.25" customHeight="1">
      <c r="A1937" s="37" t="s">
        <v>3377</v>
      </c>
    </row>
    <row r="1938" ht="14.25" customHeight="1">
      <c r="A1938" s="36" t="s">
        <v>1450</v>
      </c>
    </row>
    <row r="1939" ht="14.25" customHeight="1">
      <c r="A1939" s="37" t="s">
        <v>3380</v>
      </c>
    </row>
    <row r="1940" ht="14.25" customHeight="1">
      <c r="A1940" s="36" t="s">
        <v>3382</v>
      </c>
    </row>
    <row r="1941" ht="14.25" customHeight="1">
      <c r="A1941" s="37" t="s">
        <v>3384</v>
      </c>
    </row>
    <row r="1942" ht="14.25" customHeight="1">
      <c r="A1942" s="36" t="s">
        <v>2499</v>
      </c>
    </row>
    <row r="1943" ht="14.25" customHeight="1">
      <c r="A1943" s="37" t="s">
        <v>2961</v>
      </c>
    </row>
    <row r="1944" ht="14.25" customHeight="1">
      <c r="A1944" s="36" t="s">
        <v>507</v>
      </c>
    </row>
    <row r="1945" ht="14.25" customHeight="1">
      <c r="A1945" s="37" t="s">
        <v>3390</v>
      </c>
    </row>
    <row r="1946" ht="14.25" customHeight="1">
      <c r="A1946" s="36" t="s">
        <v>3393</v>
      </c>
    </row>
    <row r="1947" ht="14.25" customHeight="1">
      <c r="A1947" s="37" t="s">
        <v>2975</v>
      </c>
    </row>
    <row r="1948" ht="14.25" customHeight="1">
      <c r="A1948" s="36" t="s">
        <v>3396</v>
      </c>
    </row>
    <row r="1949" ht="14.25" customHeight="1">
      <c r="A1949" s="37" t="s">
        <v>3398</v>
      </c>
    </row>
    <row r="1950" ht="14.25" customHeight="1">
      <c r="A1950" s="36" t="s">
        <v>3400</v>
      </c>
    </row>
    <row r="1951" ht="14.25" customHeight="1">
      <c r="A1951" s="37" t="s">
        <v>1681</v>
      </c>
    </row>
    <row r="1952" ht="14.25" customHeight="1">
      <c r="A1952" s="36" t="s">
        <v>512</v>
      </c>
    </row>
    <row r="1953" ht="14.25" customHeight="1">
      <c r="A1953" s="37" t="s">
        <v>900</v>
      </c>
    </row>
    <row r="1954" ht="14.25" customHeight="1">
      <c r="A1954" s="36" t="s">
        <v>2077</v>
      </c>
    </row>
    <row r="1955" ht="14.25" customHeight="1">
      <c r="A1955" s="37" t="s">
        <v>2736</v>
      </c>
    </row>
    <row r="1956" ht="14.25" customHeight="1">
      <c r="A1956" s="36" t="s">
        <v>1300</v>
      </c>
    </row>
    <row r="1957" ht="14.25" customHeight="1">
      <c r="A1957" s="37" t="s">
        <v>3409</v>
      </c>
    </row>
    <row r="1958" ht="14.25" customHeight="1">
      <c r="A1958" s="36" t="s">
        <v>731</v>
      </c>
    </row>
    <row r="1959" ht="14.25" customHeight="1">
      <c r="A1959" s="37" t="s">
        <v>3413</v>
      </c>
    </row>
    <row r="1960" ht="14.25" customHeight="1">
      <c r="A1960" s="36" t="s">
        <v>1428</v>
      </c>
    </row>
    <row r="1961" ht="14.25" customHeight="1">
      <c r="A1961" s="37" t="s">
        <v>1450</v>
      </c>
    </row>
    <row r="1962" ht="14.25" customHeight="1">
      <c r="A1962" s="36" t="s">
        <v>1870</v>
      </c>
    </row>
    <row r="1963" ht="14.25" customHeight="1">
      <c r="A1963" s="37" t="s">
        <v>445</v>
      </c>
    </row>
    <row r="1964" ht="14.25" customHeight="1">
      <c r="A1964" s="36" t="s">
        <v>2959</v>
      </c>
    </row>
    <row r="1965" ht="14.25" customHeight="1">
      <c r="A1965" s="37" t="s">
        <v>3420</v>
      </c>
    </row>
    <row r="1966" ht="14.25" customHeight="1">
      <c r="A1966" s="36" t="s">
        <v>18</v>
      </c>
    </row>
    <row r="1967" ht="14.25" customHeight="1">
      <c r="A1967" s="37" t="s">
        <v>3423</v>
      </c>
    </row>
    <row r="1968" ht="14.25" customHeight="1">
      <c r="A1968" s="36" t="s">
        <v>699</v>
      </c>
    </row>
    <row r="1969" ht="14.25" customHeight="1">
      <c r="A1969" s="37" t="s">
        <v>3426</v>
      </c>
    </row>
    <row r="1970" ht="14.25" customHeight="1">
      <c r="A1970" s="36" t="s">
        <v>3428</v>
      </c>
    </row>
    <row r="1971" ht="14.25" customHeight="1">
      <c r="A1971" s="37" t="s">
        <v>3001</v>
      </c>
    </row>
    <row r="1972" ht="14.25" customHeight="1">
      <c r="A1972" s="36" t="s">
        <v>3431</v>
      </c>
    </row>
    <row r="1973" ht="14.25" customHeight="1">
      <c r="A1973" s="37" t="s">
        <v>1848</v>
      </c>
    </row>
    <row r="1974" ht="14.25" customHeight="1">
      <c r="A1974" s="36" t="s">
        <v>203</v>
      </c>
    </row>
    <row r="1975" ht="14.25" customHeight="1">
      <c r="A1975" s="37" t="s">
        <v>490</v>
      </c>
    </row>
    <row r="1976" ht="14.25" customHeight="1">
      <c r="A1976" s="36" t="s">
        <v>203</v>
      </c>
    </row>
    <row r="1977" ht="14.25" customHeight="1">
      <c r="A1977" s="37" t="s">
        <v>3437</v>
      </c>
    </row>
    <row r="1978" ht="14.25" customHeight="1">
      <c r="A1978" s="36" t="s">
        <v>648</v>
      </c>
    </row>
    <row r="1979" ht="14.25" customHeight="1">
      <c r="A1979" s="37" t="s">
        <v>944</v>
      </c>
    </row>
    <row r="1980" ht="14.25" customHeight="1">
      <c r="A1980" s="36" t="s">
        <v>986</v>
      </c>
    </row>
    <row r="1981" ht="14.25" customHeight="1">
      <c r="A1981" s="37" t="s">
        <v>3442</v>
      </c>
    </row>
    <row r="1982" ht="14.25" customHeight="1">
      <c r="A1982" s="36" t="s">
        <v>3444</v>
      </c>
    </row>
    <row r="1983" ht="14.25" customHeight="1">
      <c r="A1983" s="37" t="s">
        <v>3447</v>
      </c>
    </row>
    <row r="1984" ht="14.25" customHeight="1">
      <c r="A1984" s="36" t="s">
        <v>595</v>
      </c>
    </row>
    <row r="1985" ht="14.25" customHeight="1">
      <c r="A1985" s="37" t="s">
        <v>184</v>
      </c>
    </row>
    <row r="1986" ht="14.25" customHeight="1">
      <c r="A1986" s="36" t="s">
        <v>1431</v>
      </c>
    </row>
    <row r="1987" ht="14.25" customHeight="1">
      <c r="A1987" s="37" t="s">
        <v>2892</v>
      </c>
    </row>
    <row r="1988" ht="14.25" customHeight="1">
      <c r="A1988" s="36" t="s">
        <v>2992</v>
      </c>
    </row>
    <row r="1989" ht="14.25" customHeight="1">
      <c r="A1989" s="37" t="s">
        <v>857</v>
      </c>
    </row>
    <row r="1990" ht="14.25" customHeight="1">
      <c r="A1990" s="36" t="s">
        <v>1356</v>
      </c>
    </row>
    <row r="1991" ht="14.25" customHeight="1">
      <c r="A1991" s="37" t="s">
        <v>2715</v>
      </c>
    </row>
    <row r="1992" ht="14.25" customHeight="1">
      <c r="A1992" s="36" t="s">
        <v>890</v>
      </c>
    </row>
    <row r="1993" ht="14.25" customHeight="1">
      <c r="A1993" s="37" t="s">
        <v>2091</v>
      </c>
    </row>
    <row r="1994" ht="14.25" customHeight="1">
      <c r="A1994" s="36" t="s">
        <v>3462</v>
      </c>
    </row>
    <row r="1995" ht="14.25" customHeight="1">
      <c r="A1995" s="37" t="s">
        <v>2812</v>
      </c>
    </row>
    <row r="1996" ht="14.25" customHeight="1">
      <c r="A1996" s="36" t="s">
        <v>3095</v>
      </c>
    </row>
    <row r="1997" ht="14.25" customHeight="1">
      <c r="A1997" s="37" t="s">
        <v>151</v>
      </c>
    </row>
    <row r="1998" ht="14.25" customHeight="1">
      <c r="A1998" s="36" t="s">
        <v>3468</v>
      </c>
    </row>
    <row r="1999" ht="14.25" customHeight="1">
      <c r="A1999" s="37" t="s">
        <v>3095</v>
      </c>
    </row>
    <row r="2000" ht="14.25" customHeight="1">
      <c r="A2000" s="36" t="s">
        <v>3471</v>
      </c>
    </row>
    <row r="2001" ht="14.25" customHeight="1">
      <c r="A2001" s="37" t="s">
        <v>3473</v>
      </c>
    </row>
    <row r="2002" ht="14.25" customHeight="1">
      <c r="A2002" s="36" t="s">
        <v>3475</v>
      </c>
    </row>
    <row r="2003" ht="14.25" customHeight="1">
      <c r="A2003" s="37" t="s">
        <v>3477</v>
      </c>
    </row>
    <row r="2004" ht="14.25" customHeight="1">
      <c r="A2004" s="36" t="s">
        <v>3479</v>
      </c>
    </row>
    <row r="2005" ht="14.25" customHeight="1">
      <c r="A2005" s="37" t="s">
        <v>2261</v>
      </c>
    </row>
    <row r="2006" ht="14.25" customHeight="1">
      <c r="A2006" s="36" t="s">
        <v>3483</v>
      </c>
    </row>
    <row r="2007" ht="14.25" customHeight="1">
      <c r="A2007" s="37" t="s">
        <v>3485</v>
      </c>
    </row>
    <row r="2008" ht="14.25" customHeight="1">
      <c r="A2008" s="36" t="s">
        <v>2603</v>
      </c>
    </row>
    <row r="2009" ht="14.25" customHeight="1">
      <c r="A2009" s="37" t="s">
        <v>2771</v>
      </c>
    </row>
    <row r="2010" ht="14.25" customHeight="1">
      <c r="A2010" s="36" t="s">
        <v>3490</v>
      </c>
    </row>
    <row r="2011" ht="14.25" customHeight="1">
      <c r="A2011" s="37" t="s">
        <v>3275</v>
      </c>
    </row>
    <row r="2012" ht="14.25" customHeight="1">
      <c r="A2012" s="36" t="s">
        <v>3494</v>
      </c>
    </row>
    <row r="2013" ht="14.25" customHeight="1">
      <c r="A2013" s="37" t="s">
        <v>2440</v>
      </c>
    </row>
    <row r="2014" ht="14.25" customHeight="1">
      <c r="A2014" s="36" t="s">
        <v>1753</v>
      </c>
    </row>
    <row r="2015" ht="14.25" customHeight="1">
      <c r="A2015" s="37" t="s">
        <v>1104</v>
      </c>
    </row>
    <row r="2016" ht="14.25" customHeight="1">
      <c r="A2016" s="36" t="s">
        <v>3500</v>
      </c>
    </row>
    <row r="2017" ht="14.25" customHeight="1">
      <c r="A2017" s="37" t="s">
        <v>3502</v>
      </c>
    </row>
    <row r="2018" ht="14.25" customHeight="1">
      <c r="A2018" s="36" t="s">
        <v>2771</v>
      </c>
    </row>
    <row r="2019" ht="14.25" customHeight="1">
      <c r="A2019" s="37" t="s">
        <v>448</v>
      </c>
    </row>
    <row r="2020" ht="14.25" customHeight="1">
      <c r="A2020" s="36" t="s">
        <v>340</v>
      </c>
    </row>
    <row r="2021" ht="14.25" customHeight="1">
      <c r="A2021" s="37" t="s">
        <v>3507</v>
      </c>
    </row>
    <row r="2022" ht="14.25" customHeight="1">
      <c r="A2022" s="36" t="s">
        <v>3409</v>
      </c>
    </row>
    <row r="2023" ht="14.25" customHeight="1">
      <c r="A2023" s="37" t="s">
        <v>2625</v>
      </c>
    </row>
    <row r="2024" ht="14.25" customHeight="1">
      <c r="A2024" s="36" t="s">
        <v>898</v>
      </c>
    </row>
    <row r="2025" ht="14.25" customHeight="1">
      <c r="A2025" s="37" t="s">
        <v>2966</v>
      </c>
    </row>
    <row r="2026" ht="14.25" customHeight="1">
      <c r="A2026" s="36" t="s">
        <v>2052</v>
      </c>
    </row>
    <row r="2027" ht="14.25" customHeight="1">
      <c r="A2027" s="37" t="s">
        <v>250</v>
      </c>
    </row>
    <row r="2028" ht="14.25" customHeight="1">
      <c r="A2028" s="36" t="s">
        <v>3516</v>
      </c>
    </row>
    <row r="2029" ht="14.25" customHeight="1">
      <c r="A2029" s="37" t="s">
        <v>3518</v>
      </c>
    </row>
    <row r="2030" ht="14.25" customHeight="1">
      <c r="A2030" s="36" t="s">
        <v>3520</v>
      </c>
    </row>
    <row r="2031" ht="14.25" customHeight="1">
      <c r="A2031" s="37" t="s">
        <v>1571</v>
      </c>
    </row>
    <row r="2032" ht="14.25" customHeight="1">
      <c r="A2032" s="36" t="s">
        <v>1918</v>
      </c>
    </row>
    <row r="2033" ht="14.25" customHeight="1">
      <c r="A2033" s="37" t="s">
        <v>3524</v>
      </c>
    </row>
    <row r="2034" ht="14.25" customHeight="1">
      <c r="A2034" s="36" t="s">
        <v>3193</v>
      </c>
    </row>
    <row r="2035" ht="14.25" customHeight="1">
      <c r="A2035" s="37" t="s">
        <v>567</v>
      </c>
    </row>
    <row r="2036" ht="14.25" customHeight="1">
      <c r="A2036" s="36" t="s">
        <v>589</v>
      </c>
    </row>
    <row r="2037" ht="14.25" customHeight="1">
      <c r="A2037" s="37" t="s">
        <v>1762</v>
      </c>
    </row>
    <row r="2038" ht="14.25" customHeight="1">
      <c r="A2038" s="36" t="s">
        <v>242</v>
      </c>
    </row>
    <row r="2039" ht="14.25" customHeight="1">
      <c r="A2039" s="37" t="s">
        <v>895</v>
      </c>
    </row>
    <row r="2040" ht="14.25" customHeight="1">
      <c r="A2040" s="36" t="s">
        <v>3532</v>
      </c>
    </row>
    <row r="2041" ht="14.25" customHeight="1">
      <c r="A2041" s="37" t="s">
        <v>3535</v>
      </c>
    </row>
    <row r="2042" ht="14.25" customHeight="1">
      <c r="A2042" s="36" t="s">
        <v>3537</v>
      </c>
    </row>
    <row r="2043" ht="14.25" customHeight="1">
      <c r="A2043" s="37" t="s">
        <v>3539</v>
      </c>
    </row>
    <row r="2044" ht="14.25" customHeight="1">
      <c r="A2044" s="36" t="s">
        <v>3541</v>
      </c>
    </row>
    <row r="2045" ht="14.25" customHeight="1">
      <c r="A2045" s="37" t="s">
        <v>2013</v>
      </c>
    </row>
    <row r="2046" ht="14.25" customHeight="1">
      <c r="A2046" s="36" t="s">
        <v>3545</v>
      </c>
    </row>
    <row r="2047" ht="14.25" customHeight="1">
      <c r="A2047" s="37" t="s">
        <v>771</v>
      </c>
    </row>
    <row r="2048" ht="14.25" customHeight="1">
      <c r="A2048" s="36" t="s">
        <v>1685</v>
      </c>
    </row>
    <row r="2049" ht="14.25" customHeight="1">
      <c r="A2049" s="37" t="s">
        <v>2052</v>
      </c>
    </row>
    <row r="2050" ht="14.25" customHeight="1">
      <c r="A2050" s="36" t="s">
        <v>3550</v>
      </c>
    </row>
    <row r="2051" ht="14.25" customHeight="1">
      <c r="A2051" s="37" t="s">
        <v>1837</v>
      </c>
    </row>
    <row r="2052" ht="14.25" customHeight="1">
      <c r="A2052" s="36" t="s">
        <v>3554</v>
      </c>
    </row>
    <row r="2053" ht="14.25" customHeight="1">
      <c r="A2053" s="37" t="s">
        <v>1793</v>
      </c>
    </row>
    <row r="2054" ht="14.25" customHeight="1">
      <c r="A2054" s="36" t="s">
        <v>3557</v>
      </c>
    </row>
    <row r="2055" ht="14.25" customHeight="1">
      <c r="A2055" s="37" t="s">
        <v>1168</v>
      </c>
    </row>
    <row r="2056" ht="14.25" customHeight="1">
      <c r="A2056" s="36" t="s">
        <v>3560</v>
      </c>
    </row>
    <row r="2057" ht="14.25" customHeight="1">
      <c r="A2057" s="37" t="s">
        <v>525</v>
      </c>
    </row>
    <row r="2058" ht="14.25" customHeight="1">
      <c r="A2058" s="36" t="s">
        <v>3563</v>
      </c>
    </row>
    <row r="2059" ht="14.25" customHeight="1">
      <c r="A2059" s="37" t="s">
        <v>2008</v>
      </c>
    </row>
    <row r="2060" ht="14.25" customHeight="1">
      <c r="A2060" s="36" t="s">
        <v>923</v>
      </c>
    </row>
    <row r="2061" ht="14.25" customHeight="1">
      <c r="A2061" s="37" t="s">
        <v>3568</v>
      </c>
    </row>
    <row r="2062" ht="14.25" customHeight="1">
      <c r="A2062" s="36" t="s">
        <v>1685</v>
      </c>
    </row>
    <row r="2063" ht="14.25" customHeight="1">
      <c r="A2063" s="37" t="s">
        <v>3573</v>
      </c>
    </row>
    <row r="2064" ht="14.25" customHeight="1">
      <c r="A2064" s="36" t="s">
        <v>3001</v>
      </c>
    </row>
    <row r="2065" ht="14.25" customHeight="1">
      <c r="A2065" s="37" t="s">
        <v>3577</v>
      </c>
    </row>
    <row r="2066" ht="14.25" customHeight="1">
      <c r="A2066" s="36" t="s">
        <v>3580</v>
      </c>
    </row>
    <row r="2067" ht="14.25" customHeight="1">
      <c r="A2067" s="37" t="s">
        <v>72</v>
      </c>
    </row>
    <row r="2068" ht="14.25" customHeight="1">
      <c r="A2068" s="36" t="s">
        <v>448</v>
      </c>
    </row>
    <row r="2069" ht="14.25" customHeight="1">
      <c r="A2069" s="37" t="s">
        <v>3585</v>
      </c>
    </row>
    <row r="2070" ht="14.25" customHeight="1">
      <c r="A2070" s="36" t="s">
        <v>3587</v>
      </c>
    </row>
    <row r="2071" ht="14.25" customHeight="1">
      <c r="A2071" s="37" t="s">
        <v>3589</v>
      </c>
    </row>
    <row r="2072" ht="14.25" customHeight="1">
      <c r="A2072" s="36" t="s">
        <v>3591</v>
      </c>
    </row>
    <row r="2073" ht="14.25" customHeight="1">
      <c r="A2073" s="37" t="s">
        <v>2771</v>
      </c>
    </row>
    <row r="2074" ht="14.25" customHeight="1">
      <c r="A2074" s="36" t="s">
        <v>2182</v>
      </c>
    </row>
    <row r="2075" ht="14.25" customHeight="1">
      <c r="A2075" s="37" t="s">
        <v>898</v>
      </c>
    </row>
    <row r="2076" ht="14.25" customHeight="1">
      <c r="A2076" s="36" t="s">
        <v>3596</v>
      </c>
    </row>
    <row r="2077" ht="14.25" customHeight="1">
      <c r="A2077" s="37" t="s">
        <v>3598</v>
      </c>
    </row>
    <row r="2078" ht="14.25" customHeight="1">
      <c r="A2078" s="36" t="s">
        <v>1104</v>
      </c>
    </row>
    <row r="2079" ht="14.25" customHeight="1">
      <c r="A2079" s="37" t="s">
        <v>1569</v>
      </c>
    </row>
    <row r="2080" ht="14.25" customHeight="1">
      <c r="A2080" s="36" t="s">
        <v>2736</v>
      </c>
    </row>
    <row r="2081" ht="14.25" customHeight="1">
      <c r="A2081" s="37" t="s">
        <v>3603</v>
      </c>
    </row>
    <row r="2082" ht="14.25" customHeight="1">
      <c r="A2082" s="36" t="s">
        <v>471</v>
      </c>
    </row>
    <row r="2083" ht="14.25" customHeight="1">
      <c r="A2083" s="37" t="s">
        <v>15</v>
      </c>
    </row>
    <row r="2084" ht="14.25" customHeight="1">
      <c r="A2084" s="36" t="s">
        <v>1516</v>
      </c>
    </row>
    <row r="2085" ht="14.25" customHeight="1">
      <c r="A2085" s="37" t="s">
        <v>1533</v>
      </c>
    </row>
    <row r="2086" ht="14.25" customHeight="1">
      <c r="A2086" s="36" t="s">
        <v>771</v>
      </c>
    </row>
    <row r="2087" ht="14.25" customHeight="1">
      <c r="A2087" s="37" t="s">
        <v>265</v>
      </c>
    </row>
    <row r="2088" ht="14.25" customHeight="1">
      <c r="A2088" s="36" t="s">
        <v>3614</v>
      </c>
    </row>
    <row r="2089" ht="14.25" customHeight="1">
      <c r="A2089" s="37" t="s">
        <v>589</v>
      </c>
    </row>
    <row r="2090" ht="14.25" customHeight="1">
      <c r="A2090" s="36" t="s">
        <v>1918</v>
      </c>
    </row>
    <row r="2091" ht="14.25" customHeight="1">
      <c r="A2091" s="37" t="s">
        <v>3229</v>
      </c>
    </row>
    <row r="2092" ht="14.25" customHeight="1">
      <c r="A2092" s="36" t="s">
        <v>2736</v>
      </c>
    </row>
    <row r="2093" ht="14.25" customHeight="1">
      <c r="A2093" s="37" t="s">
        <v>3621</v>
      </c>
    </row>
    <row r="2094" ht="14.25" customHeight="1">
      <c r="A2094" s="36" t="s">
        <v>3158</v>
      </c>
    </row>
    <row r="2095" ht="14.25" customHeight="1">
      <c r="A2095" s="37" t="s">
        <v>1734</v>
      </c>
    </row>
    <row r="2096" ht="14.25" customHeight="1">
      <c r="A2096" s="36" t="s">
        <v>2736</v>
      </c>
    </row>
    <row r="2097" ht="14.25" customHeight="1">
      <c r="A2097" s="37" t="s">
        <v>184</v>
      </c>
    </row>
    <row r="2098" ht="14.25" customHeight="1">
      <c r="A2098" s="36" t="s">
        <v>2380</v>
      </c>
    </row>
    <row r="2099" ht="14.25" customHeight="1">
      <c r="A2099" s="37" t="s">
        <v>3629</v>
      </c>
    </row>
    <row r="2100" ht="14.25" customHeight="1">
      <c r="A2100" s="36" t="s">
        <v>957</v>
      </c>
    </row>
    <row r="2101" ht="14.25" customHeight="1">
      <c r="A2101" s="37" t="s">
        <v>957</v>
      </c>
    </row>
    <row r="2102" ht="14.25" customHeight="1">
      <c r="A2102" s="36" t="s">
        <v>1287</v>
      </c>
    </row>
    <row r="2103" ht="14.25" customHeight="1">
      <c r="A2103" s="37" t="s">
        <v>2372</v>
      </c>
    </row>
    <row r="2104" ht="14.25" customHeight="1">
      <c r="A2104" s="36" t="s">
        <v>3636</v>
      </c>
    </row>
    <row r="2105" ht="14.25" customHeight="1">
      <c r="A2105" s="37" t="s">
        <v>3638</v>
      </c>
    </row>
    <row r="2106" ht="14.25" customHeight="1">
      <c r="A2106" s="36" t="s">
        <v>1936</v>
      </c>
    </row>
    <row r="2107" ht="14.25" customHeight="1">
      <c r="A2107" s="37" t="s">
        <v>1685</v>
      </c>
    </row>
    <row r="2108" ht="14.25" customHeight="1">
      <c r="A2108" s="36" t="s">
        <v>3642</v>
      </c>
    </row>
    <row r="2109" ht="14.25" customHeight="1">
      <c r="A2109" s="37" t="s">
        <v>3121</v>
      </c>
    </row>
    <row r="2110" ht="14.25" customHeight="1">
      <c r="A2110" s="36" t="s">
        <v>3645</v>
      </c>
    </row>
    <row r="2111" ht="14.25" customHeight="1">
      <c r="A2111" s="37" t="s">
        <v>3648</v>
      </c>
    </row>
    <row r="2112" ht="14.25" customHeight="1">
      <c r="A2112" s="36" t="s">
        <v>1848</v>
      </c>
    </row>
    <row r="2113" ht="14.25" customHeight="1">
      <c r="A2113" s="37" t="s">
        <v>2992</v>
      </c>
    </row>
    <row r="2114" ht="14.25" customHeight="1">
      <c r="A2114" s="36" t="s">
        <v>318</v>
      </c>
    </row>
    <row r="2115" ht="14.25" customHeight="1">
      <c r="A2115" s="37" t="s">
        <v>1536</v>
      </c>
    </row>
    <row r="2116" ht="14.25" customHeight="1">
      <c r="A2116" s="36" t="s">
        <v>2980</v>
      </c>
    </row>
    <row r="2117" ht="14.25" customHeight="1">
      <c r="A2117" s="37" t="s">
        <v>3656</v>
      </c>
    </row>
    <row r="2118" ht="14.25" customHeight="1">
      <c r="A2118" s="36" t="s">
        <v>3658</v>
      </c>
    </row>
    <row r="2119" ht="14.25" customHeight="1">
      <c r="A2119" s="37" t="s">
        <v>3660</v>
      </c>
    </row>
    <row r="2120" ht="14.25" customHeight="1">
      <c r="A2120" s="36" t="s">
        <v>3662</v>
      </c>
    </row>
    <row r="2121" ht="14.25" customHeight="1">
      <c r="A2121" s="37" t="s">
        <v>3664</v>
      </c>
    </row>
    <row r="2122" ht="14.25" customHeight="1">
      <c r="A2122" s="36" t="s">
        <v>2720</v>
      </c>
    </row>
    <row r="2123" ht="14.25" customHeight="1">
      <c r="A2123" s="37" t="s">
        <v>3668</v>
      </c>
    </row>
    <row r="2124" ht="14.25" customHeight="1">
      <c r="A2124" s="36" t="s">
        <v>2574</v>
      </c>
    </row>
    <row r="2125" ht="14.25" customHeight="1">
      <c r="A2125" s="37" t="s">
        <v>3672</v>
      </c>
    </row>
    <row r="2126" ht="14.25" customHeight="1">
      <c r="A2126" s="36" t="s">
        <v>3675</v>
      </c>
    </row>
    <row r="2127" ht="14.25" customHeight="1">
      <c r="A2127" s="37" t="s">
        <v>3229</v>
      </c>
    </row>
    <row r="2128" ht="14.25" customHeight="1">
      <c r="A2128" s="36" t="s">
        <v>3680</v>
      </c>
    </row>
    <row r="2129" ht="14.25" customHeight="1">
      <c r="A2129" s="37" t="s">
        <v>3223</v>
      </c>
    </row>
    <row r="2130" ht="14.25" customHeight="1">
      <c r="A2130" s="36" t="s">
        <v>2816</v>
      </c>
    </row>
    <row r="2131" ht="14.25" customHeight="1">
      <c r="A2131" s="37" t="s">
        <v>577</v>
      </c>
    </row>
    <row r="2132" ht="14.25" customHeight="1">
      <c r="A2132" s="36" t="s">
        <v>2941</v>
      </c>
    </row>
    <row r="2133" ht="14.25" customHeight="1">
      <c r="A2133" s="37" t="s">
        <v>3686</v>
      </c>
    </row>
    <row r="2134" ht="14.25" customHeight="1">
      <c r="A2134" s="36" t="s">
        <v>1297</v>
      </c>
    </row>
    <row r="2135" ht="14.25" customHeight="1">
      <c r="A2135" s="37" t="s">
        <v>3689</v>
      </c>
    </row>
    <row r="2136" ht="14.25" customHeight="1">
      <c r="A2136" s="36" t="s">
        <v>3692</v>
      </c>
    </row>
    <row r="2137" ht="14.25" customHeight="1">
      <c r="A2137" s="37" t="s">
        <v>250</v>
      </c>
    </row>
    <row r="2138" ht="14.25" customHeight="1">
      <c r="A2138" s="36" t="s">
        <v>2296</v>
      </c>
    </row>
    <row r="2139" ht="14.25" customHeight="1">
      <c r="A2139" s="37" t="s">
        <v>2454</v>
      </c>
    </row>
    <row r="2140" ht="14.25" customHeight="1">
      <c r="A2140" s="36" t="s">
        <v>3699</v>
      </c>
    </row>
    <row r="2141" ht="14.25" customHeight="1">
      <c r="A2141" s="37" t="s">
        <v>1995</v>
      </c>
    </row>
    <row r="2142" ht="14.25" customHeight="1">
      <c r="A2142" s="36" t="s">
        <v>3398</v>
      </c>
    </row>
    <row r="2143" ht="14.25" customHeight="1">
      <c r="A2143" s="37" t="s">
        <v>3377</v>
      </c>
    </row>
    <row r="2144" ht="14.25" customHeight="1">
      <c r="A2144" s="36" t="s">
        <v>1021</v>
      </c>
    </row>
    <row r="2145" ht="14.25" customHeight="1">
      <c r="A2145" s="37" t="s">
        <v>2211</v>
      </c>
    </row>
    <row r="2146" ht="14.25" customHeight="1">
      <c r="A2146" s="36" t="s">
        <v>1491</v>
      </c>
    </row>
    <row r="2147" ht="14.25" customHeight="1">
      <c r="A2147" s="37" t="s">
        <v>3708</v>
      </c>
    </row>
    <row r="2148" ht="14.25" customHeight="1">
      <c r="A2148" s="36" t="s">
        <v>2132</v>
      </c>
    </row>
    <row r="2149" ht="14.25" customHeight="1">
      <c r="A2149" s="37" t="s">
        <v>3516</v>
      </c>
    </row>
    <row r="2150" ht="14.25" customHeight="1">
      <c r="A2150" s="36" t="s">
        <v>216</v>
      </c>
    </row>
    <row r="2151" ht="14.25" customHeight="1">
      <c r="A2151" s="37" t="s">
        <v>2282</v>
      </c>
    </row>
    <row r="2152" ht="14.25" customHeight="1">
      <c r="A2152" s="36" t="s">
        <v>3095</v>
      </c>
    </row>
    <row r="2153" ht="14.25" customHeight="1">
      <c r="A2153" s="37" t="s">
        <v>1369</v>
      </c>
    </row>
    <row r="2154" ht="14.25" customHeight="1">
      <c r="A2154" s="36" t="s">
        <v>340</v>
      </c>
    </row>
    <row r="2155" ht="14.25" customHeight="1">
      <c r="A2155" s="37" t="s">
        <v>391</v>
      </c>
    </row>
    <row r="2156" ht="14.25" customHeight="1">
      <c r="A2156" s="36" t="s">
        <v>3718</v>
      </c>
    </row>
    <row r="2157" ht="14.25" customHeight="1">
      <c r="A2157" s="37" t="s">
        <v>429</v>
      </c>
    </row>
    <row r="2158" ht="14.25" customHeight="1">
      <c r="A2158" s="36" t="s">
        <v>2574</v>
      </c>
    </row>
    <row r="2159" ht="14.25" customHeight="1">
      <c r="A2159" s="37" t="s">
        <v>567</v>
      </c>
    </row>
    <row r="2160" ht="14.25" customHeight="1">
      <c r="A2160" s="36" t="s">
        <v>3723</v>
      </c>
    </row>
    <row r="2161" ht="14.25" customHeight="1">
      <c r="A2161" s="37" t="s">
        <v>1564</v>
      </c>
    </row>
    <row r="2162" ht="14.25" customHeight="1">
      <c r="A2162" s="36" t="s">
        <v>3727</v>
      </c>
    </row>
    <row r="2163" ht="14.25" customHeight="1">
      <c r="A2163" s="37" t="s">
        <v>3729</v>
      </c>
    </row>
    <row r="2164" ht="14.25" customHeight="1">
      <c r="A2164" s="36" t="s">
        <v>3731</v>
      </c>
    </row>
    <row r="2165" ht="14.25" customHeight="1">
      <c r="A2165" s="37" t="s">
        <v>3734</v>
      </c>
    </row>
    <row r="2166" ht="14.25" customHeight="1">
      <c r="A2166" s="36" t="s">
        <v>3737</v>
      </c>
    </row>
    <row r="2167" ht="14.25" customHeight="1">
      <c r="A2167" s="37" t="s">
        <v>672</v>
      </c>
    </row>
    <row r="2168" ht="14.25" customHeight="1">
      <c r="A2168" s="36" t="s">
        <v>3740</v>
      </c>
    </row>
    <row r="2169" ht="14.25" customHeight="1">
      <c r="A2169" s="37" t="s">
        <v>1002</v>
      </c>
    </row>
    <row r="2170" ht="14.25" customHeight="1">
      <c r="A2170" s="36" t="s">
        <v>3743</v>
      </c>
    </row>
    <row r="2171" ht="14.25" customHeight="1">
      <c r="A2171" s="37" t="s">
        <v>2459</v>
      </c>
    </row>
    <row r="2172" ht="14.25" customHeight="1">
      <c r="A2172" s="36" t="s">
        <v>655</v>
      </c>
    </row>
    <row r="2173" ht="14.25" customHeight="1">
      <c r="A2173" s="37" t="s">
        <v>1914</v>
      </c>
    </row>
    <row r="2174" ht="14.25" customHeight="1">
      <c r="A2174" s="36" t="s">
        <v>1307</v>
      </c>
    </row>
    <row r="2175" ht="14.25" customHeight="1">
      <c r="A2175" s="37" t="s">
        <v>1096</v>
      </c>
    </row>
    <row r="2176" ht="14.25" customHeight="1">
      <c r="A2176" s="36" t="s">
        <v>3259</v>
      </c>
    </row>
    <row r="2177" ht="14.25" customHeight="1">
      <c r="A2177" s="37" t="s">
        <v>967</v>
      </c>
    </row>
    <row r="2178" ht="14.25" customHeight="1">
      <c r="A2178" s="36" t="s">
        <v>271</v>
      </c>
    </row>
    <row r="2179" ht="14.25" customHeight="1">
      <c r="A2179" s="37" t="s">
        <v>3753</v>
      </c>
    </row>
    <row r="2180" ht="14.25" customHeight="1">
      <c r="A2180" s="36" t="s">
        <v>3539</v>
      </c>
    </row>
    <row r="2181" ht="14.25" customHeight="1">
      <c r="A2181" s="37" t="s">
        <v>2440</v>
      </c>
    </row>
    <row r="2182" ht="14.25" customHeight="1">
      <c r="A2182" s="36" t="s">
        <v>3758</v>
      </c>
    </row>
    <row r="2183" ht="14.25" customHeight="1">
      <c r="A2183" s="37" t="s">
        <v>736</v>
      </c>
    </row>
    <row r="2184" ht="14.25" customHeight="1">
      <c r="A2184" s="36" t="s">
        <v>2380</v>
      </c>
    </row>
    <row r="2185" ht="14.25" customHeight="1">
      <c r="A2185" s="37" t="s">
        <v>383</v>
      </c>
    </row>
    <row r="2186" ht="14.25" customHeight="1">
      <c r="A2186" s="36" t="s">
        <v>509</v>
      </c>
    </row>
    <row r="2187" ht="14.25" customHeight="1">
      <c r="A2187" s="37" t="s">
        <v>1706</v>
      </c>
    </row>
    <row r="2188" ht="14.25" customHeight="1">
      <c r="A2188" s="36" t="s">
        <v>3766</v>
      </c>
    </row>
    <row r="2189" ht="14.25" customHeight="1">
      <c r="A2189" s="37" t="s">
        <v>762</v>
      </c>
    </row>
    <row r="2190" ht="14.25" customHeight="1">
      <c r="A2190" s="36" t="s">
        <v>3769</v>
      </c>
    </row>
    <row r="2191" ht="14.25" customHeight="1">
      <c r="A2191" s="37" t="s">
        <v>3734</v>
      </c>
    </row>
    <row r="2192" ht="14.25" customHeight="1">
      <c r="A2192" s="36" t="s">
        <v>1667</v>
      </c>
    </row>
    <row r="2193" ht="14.25" customHeight="1">
      <c r="A2193" s="37" t="s">
        <v>448</v>
      </c>
    </row>
    <row r="2194" ht="14.25" customHeight="1">
      <c r="A2194" s="36" t="s">
        <v>2736</v>
      </c>
    </row>
    <row r="2195" ht="14.25" customHeight="1">
      <c r="A2195" s="37" t="s">
        <v>456</v>
      </c>
    </row>
    <row r="2196" ht="14.25" customHeight="1">
      <c r="A2196" s="36" t="s">
        <v>3776</v>
      </c>
    </row>
    <row r="2197" ht="14.25" customHeight="1">
      <c r="A2197" s="37" t="s">
        <v>3778</v>
      </c>
    </row>
    <row r="2198" ht="14.25" customHeight="1">
      <c r="A2198" s="36" t="s">
        <v>1837</v>
      </c>
    </row>
    <row r="2199" ht="14.25" customHeight="1">
      <c r="A2199" s="37" t="s">
        <v>3781</v>
      </c>
    </row>
    <row r="2200" ht="14.25" customHeight="1">
      <c r="A2200" s="36" t="s">
        <v>3784</v>
      </c>
    </row>
    <row r="2201" ht="14.25" customHeight="1">
      <c r="A2201" s="37" t="s">
        <v>3145</v>
      </c>
    </row>
    <row r="2202" ht="14.25" customHeight="1">
      <c r="A2202" s="36" t="s">
        <v>234</v>
      </c>
    </row>
    <row r="2203" ht="14.25" customHeight="1">
      <c r="A2203" s="37" t="s">
        <v>3788</v>
      </c>
    </row>
    <row r="2204" ht="14.25" customHeight="1">
      <c r="A2204" s="36" t="s">
        <v>1104</v>
      </c>
    </row>
    <row r="2205" ht="14.25" customHeight="1">
      <c r="A2205" s="37" t="s">
        <v>3792</v>
      </c>
    </row>
    <row r="2206" ht="14.25" customHeight="1">
      <c r="A2206" s="36" t="s">
        <v>1815</v>
      </c>
    </row>
    <row r="2207" ht="14.25" customHeight="1">
      <c r="A2207" s="37" t="s">
        <v>2736</v>
      </c>
    </row>
    <row r="2208" ht="14.25" customHeight="1">
      <c r="A2208" s="36" t="s">
        <v>3796</v>
      </c>
    </row>
    <row r="2209" ht="14.25" customHeight="1">
      <c r="A2209" s="37" t="s">
        <v>3355</v>
      </c>
    </row>
    <row r="2210" ht="14.25" customHeight="1">
      <c r="A2210" s="36" t="s">
        <v>3799</v>
      </c>
    </row>
    <row r="2211" ht="14.25" customHeight="1">
      <c r="A2211" s="37" t="s">
        <v>2252</v>
      </c>
    </row>
    <row r="2212" ht="14.25" customHeight="1">
      <c r="A2212" s="36" t="s">
        <v>1815</v>
      </c>
    </row>
    <row r="2213" ht="14.25" customHeight="1">
      <c r="A2213" s="37" t="s">
        <v>490</v>
      </c>
    </row>
    <row r="2214" ht="14.25" customHeight="1">
      <c r="A2214" s="36" t="s">
        <v>2934</v>
      </c>
    </row>
    <row r="2215" ht="14.25" customHeight="1">
      <c r="A2215" s="37" t="s">
        <v>3805</v>
      </c>
    </row>
    <row r="2216" ht="14.25" customHeight="1">
      <c r="A2216" s="36" t="s">
        <v>3807</v>
      </c>
    </row>
    <row r="2217" ht="14.25" customHeight="1">
      <c r="A2217" s="37" t="s">
        <v>3809</v>
      </c>
    </row>
    <row r="2218" ht="14.25" customHeight="1">
      <c r="A2218" s="36" t="s">
        <v>425</v>
      </c>
    </row>
    <row r="2219" ht="14.25" customHeight="1">
      <c r="A2219" s="37" t="s">
        <v>1360</v>
      </c>
    </row>
    <row r="2220" ht="14.25" customHeight="1">
      <c r="A2220" s="36" t="s">
        <v>3813</v>
      </c>
    </row>
    <row r="2221" ht="14.25" customHeight="1">
      <c r="A2221" s="37" t="s">
        <v>3815</v>
      </c>
    </row>
    <row r="2222" ht="14.25" customHeight="1">
      <c r="A2222" s="36" t="s">
        <v>1777</v>
      </c>
    </row>
    <row r="2223" ht="14.25" customHeight="1">
      <c r="A2223" s="37" t="s">
        <v>3818</v>
      </c>
    </row>
    <row r="2224" ht="14.25" customHeight="1">
      <c r="A2224" s="36" t="s">
        <v>3062</v>
      </c>
    </row>
    <row r="2225" ht="14.25" customHeight="1">
      <c r="A2225" s="37" t="s">
        <v>151</v>
      </c>
    </row>
    <row r="2226" ht="14.25" customHeight="1">
      <c r="A2226" s="36" t="s">
        <v>2713</v>
      </c>
    </row>
    <row r="2227" ht="14.25" customHeight="1">
      <c r="A2227" s="37" t="s">
        <v>753</v>
      </c>
    </row>
    <row r="2228" ht="14.25" customHeight="1">
      <c r="A2228" s="36" t="s">
        <v>503</v>
      </c>
    </row>
    <row r="2229" ht="14.25" customHeight="1">
      <c r="A2229" s="37" t="s">
        <v>3825</v>
      </c>
    </row>
    <row r="2230" ht="14.25" customHeight="1">
      <c r="A2230" s="36" t="s">
        <v>355</v>
      </c>
    </row>
    <row r="2231" ht="14.25" customHeight="1">
      <c r="A2231" s="37" t="s">
        <v>3828</v>
      </c>
    </row>
    <row r="2232" ht="14.25" customHeight="1">
      <c r="A2232" s="36" t="s">
        <v>2736</v>
      </c>
    </row>
    <row r="2233" ht="14.25" customHeight="1">
      <c r="A2233" s="37" t="s">
        <v>3831</v>
      </c>
    </row>
    <row r="2234" ht="14.25" customHeight="1">
      <c r="A2234" s="36" t="s">
        <v>3834</v>
      </c>
    </row>
    <row r="2235" ht="14.25" customHeight="1">
      <c r="A2235" s="37" t="s">
        <v>3836</v>
      </c>
    </row>
    <row r="2236" ht="14.25" customHeight="1">
      <c r="A2236" s="36" t="s">
        <v>950</v>
      </c>
    </row>
    <row r="2237" ht="14.25" customHeight="1">
      <c r="A2237" s="37" t="s">
        <v>3840</v>
      </c>
    </row>
    <row r="2238" ht="14.25" customHeight="1">
      <c r="A2238" s="36" t="s">
        <v>3843</v>
      </c>
    </row>
    <row r="2239" ht="14.25" customHeight="1">
      <c r="A2239" s="37" t="s">
        <v>2205</v>
      </c>
    </row>
    <row r="2240" ht="14.25" customHeight="1">
      <c r="A2240" s="36" t="s">
        <v>427</v>
      </c>
    </row>
    <row r="2241" ht="14.25" customHeight="1">
      <c r="A2241" s="37" t="s">
        <v>3848</v>
      </c>
    </row>
    <row r="2242" ht="14.25" customHeight="1">
      <c r="A2242" s="36" t="s">
        <v>3851</v>
      </c>
    </row>
    <row r="2243" ht="14.25" customHeight="1">
      <c r="A2243" s="37" t="s">
        <v>3853</v>
      </c>
    </row>
    <row r="2244" ht="14.25" customHeight="1">
      <c r="A2244" s="36" t="s">
        <v>3855</v>
      </c>
    </row>
    <row r="2245" ht="14.25" customHeight="1">
      <c r="A2245" s="37" t="s">
        <v>3858</v>
      </c>
    </row>
    <row r="2246" ht="14.25" customHeight="1">
      <c r="A2246" s="36" t="s">
        <v>1258</v>
      </c>
    </row>
    <row r="2247" ht="14.25" customHeight="1">
      <c r="A2247" s="37" t="s">
        <v>10</v>
      </c>
    </row>
    <row r="2248" ht="14.25" customHeight="1">
      <c r="A2248" s="36" t="s">
        <v>3862</v>
      </c>
    </row>
    <row r="2249" ht="14.25" customHeight="1">
      <c r="A2249" s="37" t="s">
        <v>3865</v>
      </c>
    </row>
    <row r="2250" ht="14.25" customHeight="1">
      <c r="A2250" s="36" t="s">
        <v>2482</v>
      </c>
    </row>
    <row r="2251" ht="14.25" customHeight="1">
      <c r="A2251" s="37" t="s">
        <v>2715</v>
      </c>
    </row>
    <row r="2252" ht="14.25" customHeight="1">
      <c r="A2252" s="36" t="s">
        <v>1700</v>
      </c>
    </row>
    <row r="2253" ht="14.25" customHeight="1">
      <c r="A2253" s="37" t="s">
        <v>1837</v>
      </c>
    </row>
    <row r="2254" ht="14.25" customHeight="1">
      <c r="A2254" s="36" t="s">
        <v>3871</v>
      </c>
    </row>
    <row r="2255" ht="14.25" customHeight="1">
      <c r="A2255" s="37" t="s">
        <v>2966</v>
      </c>
    </row>
    <row r="2256" ht="14.25" customHeight="1">
      <c r="A2256" s="36" t="s">
        <v>3097</v>
      </c>
    </row>
    <row r="2257" ht="14.25" customHeight="1">
      <c r="A2257" s="37" t="s">
        <v>3876</v>
      </c>
    </row>
    <row r="2258" ht="14.25" customHeight="1">
      <c r="A2258" s="36" t="s">
        <v>1330</v>
      </c>
    </row>
    <row r="2259" ht="14.25" customHeight="1">
      <c r="A2259" s="37" t="s">
        <v>3879</v>
      </c>
    </row>
    <row r="2260" ht="14.25" customHeight="1">
      <c r="A2260" s="36" t="s">
        <v>3882</v>
      </c>
    </row>
    <row r="2261" ht="14.25" customHeight="1">
      <c r="A2261" s="37" t="s">
        <v>2493</v>
      </c>
    </row>
    <row r="2262" ht="14.25" customHeight="1">
      <c r="A2262" s="36" t="s">
        <v>1589</v>
      </c>
    </row>
    <row r="2263" ht="14.25" customHeight="1">
      <c r="A2263" s="37" t="s">
        <v>2829</v>
      </c>
    </row>
    <row r="2264" ht="14.25" customHeight="1">
      <c r="A2264" s="36" t="s">
        <v>3887</v>
      </c>
    </row>
    <row r="2265" ht="14.25" customHeight="1">
      <c r="A2265" s="37" t="s">
        <v>2456</v>
      </c>
    </row>
    <row r="2266" ht="14.25" customHeight="1">
      <c r="A2266" s="36" t="s">
        <v>45</v>
      </c>
    </row>
    <row r="2267" ht="14.25" customHeight="1">
      <c r="A2267" s="37" t="s">
        <v>3891</v>
      </c>
    </row>
    <row r="2268" ht="14.25" customHeight="1">
      <c r="A2268" s="36" t="s">
        <v>3893</v>
      </c>
    </row>
    <row r="2269" ht="14.25" customHeight="1">
      <c r="A2269" s="37" t="s">
        <v>3895</v>
      </c>
    </row>
    <row r="2270" ht="14.25" customHeight="1">
      <c r="A2270" s="36" t="s">
        <v>1094</v>
      </c>
    </row>
    <row r="2271" ht="14.25" customHeight="1">
      <c r="A2271" s="37" t="s">
        <v>3899</v>
      </c>
    </row>
    <row r="2272" ht="14.25" customHeight="1">
      <c r="A2272" s="36" t="s">
        <v>1476</v>
      </c>
    </row>
    <row r="2273" ht="14.25" customHeight="1">
      <c r="A2273" s="37" t="s">
        <v>650</v>
      </c>
    </row>
    <row r="2274" ht="14.25" customHeight="1">
      <c r="A2274" s="36" t="s">
        <v>3903</v>
      </c>
    </row>
    <row r="2275" ht="14.25" customHeight="1">
      <c r="A2275" s="37" t="s">
        <v>3905</v>
      </c>
    </row>
    <row r="2276" ht="14.25" customHeight="1">
      <c r="A2276" s="36" t="s">
        <v>3907</v>
      </c>
    </row>
    <row r="2277" ht="14.25" customHeight="1">
      <c r="A2277" s="37" t="s">
        <v>877</v>
      </c>
    </row>
    <row r="2278" ht="14.25" customHeight="1">
      <c r="A2278" s="36" t="s">
        <v>3911</v>
      </c>
    </row>
    <row r="2279" ht="14.25" customHeight="1">
      <c r="A2279" s="37" t="s">
        <v>514</v>
      </c>
    </row>
    <row r="2280" ht="14.25" customHeight="1">
      <c r="A2280" s="36" t="s">
        <v>3914</v>
      </c>
    </row>
    <row r="2281" ht="14.25" customHeight="1">
      <c r="A2281" s="37" t="s">
        <v>3189</v>
      </c>
    </row>
    <row r="2282" ht="14.25" customHeight="1">
      <c r="A2282" s="36" t="s">
        <v>3918</v>
      </c>
    </row>
    <row r="2283" ht="14.25" customHeight="1">
      <c r="A2283" s="37" t="s">
        <v>3920</v>
      </c>
    </row>
    <row r="2284" ht="14.25" customHeight="1">
      <c r="A2284" s="36" t="s">
        <v>3922</v>
      </c>
    </row>
    <row r="2285" ht="14.25" customHeight="1">
      <c r="A2285" s="37" t="s">
        <v>323</v>
      </c>
    </row>
    <row r="2286" ht="14.25" customHeight="1">
      <c r="A2286" s="36" t="s">
        <v>425</v>
      </c>
    </row>
    <row r="2287" ht="14.25" customHeight="1">
      <c r="A2287" s="37" t="s">
        <v>3926</v>
      </c>
    </row>
    <row r="2288" ht="14.25" customHeight="1">
      <c r="A2288" s="36" t="s">
        <v>3928</v>
      </c>
    </row>
    <row r="2289" ht="14.25" customHeight="1">
      <c r="A2289" s="37" t="s">
        <v>3930</v>
      </c>
    </row>
    <row r="2290" ht="14.25" customHeight="1">
      <c r="A2290" s="36" t="s">
        <v>437</v>
      </c>
    </row>
    <row r="2291" ht="14.25" customHeight="1">
      <c r="A2291" s="37" t="s">
        <v>3933</v>
      </c>
    </row>
    <row r="2292" ht="14.25" customHeight="1">
      <c r="A2292" s="36" t="s">
        <v>1360</v>
      </c>
    </row>
    <row r="2293" ht="14.25" customHeight="1">
      <c r="A2293" s="37" t="s">
        <v>3286</v>
      </c>
    </row>
    <row r="2294" ht="14.25" customHeight="1">
      <c r="A2294" s="36" t="s">
        <v>923</v>
      </c>
    </row>
    <row r="2295" ht="14.25" customHeight="1">
      <c r="A2295" s="37" t="s">
        <v>1428</v>
      </c>
    </row>
    <row r="2296" ht="14.25" customHeight="1">
      <c r="A2296" s="36" t="s">
        <v>3939</v>
      </c>
    </row>
    <row r="2297" ht="14.25" customHeight="1">
      <c r="A2297" s="37" t="s">
        <v>1317</v>
      </c>
    </row>
    <row r="2298" ht="14.25" customHeight="1">
      <c r="A2298" s="36" t="s">
        <v>1840</v>
      </c>
    </row>
    <row r="2299" ht="14.25" customHeight="1">
      <c r="A2299" s="37" t="s">
        <v>363</v>
      </c>
    </row>
    <row r="2300" ht="14.25" customHeight="1">
      <c r="A2300" s="36" t="s">
        <v>3944</v>
      </c>
    </row>
    <row r="2301" ht="14.25" customHeight="1">
      <c r="A2301" s="37" t="s">
        <v>3946</v>
      </c>
    </row>
    <row r="2302" ht="14.25" customHeight="1">
      <c r="A2302" s="36" t="s">
        <v>199</v>
      </c>
    </row>
    <row r="2303" ht="14.25" customHeight="1">
      <c r="A2303" s="37" t="s">
        <v>2157</v>
      </c>
    </row>
    <row r="2304" ht="14.25" customHeight="1">
      <c r="A2304" s="36" t="s">
        <v>1044</v>
      </c>
    </row>
    <row r="2305" ht="14.25" customHeight="1">
      <c r="A2305" s="37" t="s">
        <v>3953</v>
      </c>
    </row>
    <row r="2306" ht="14.25" customHeight="1">
      <c r="A2306" s="36" t="s">
        <v>2274</v>
      </c>
    </row>
    <row r="2307" ht="14.25" customHeight="1">
      <c r="A2307" s="37" t="s">
        <v>3956</v>
      </c>
    </row>
    <row r="2308" ht="14.25" customHeight="1">
      <c r="A2308" s="36" t="s">
        <v>895</v>
      </c>
    </row>
    <row r="2309" ht="14.25" customHeight="1">
      <c r="A2309" s="37" t="s">
        <v>3960</v>
      </c>
    </row>
    <row r="2310" ht="14.25" customHeight="1">
      <c r="A2310" s="36" t="s">
        <v>2736</v>
      </c>
    </row>
    <row r="2311" ht="14.25" customHeight="1">
      <c r="A2311" s="37" t="s">
        <v>3963</v>
      </c>
    </row>
    <row r="2312" ht="14.25" customHeight="1">
      <c r="A2312" s="36" t="s">
        <v>3965</v>
      </c>
    </row>
    <row r="2313" ht="14.25" customHeight="1">
      <c r="A2313" s="37" t="s">
        <v>1647</v>
      </c>
    </row>
    <row r="2314" ht="14.25" customHeight="1">
      <c r="A2314" s="36" t="s">
        <v>3968</v>
      </c>
    </row>
    <row r="2315" ht="14.25" customHeight="1">
      <c r="A2315" s="37" t="s">
        <v>2736</v>
      </c>
    </row>
    <row r="2316" ht="14.25" customHeight="1">
      <c r="A2316" s="36" t="s">
        <v>3972</v>
      </c>
    </row>
    <row r="2317" ht="14.25" customHeight="1">
      <c r="A2317" s="37" t="s">
        <v>3974</v>
      </c>
    </row>
    <row r="2318" ht="14.25" customHeight="1">
      <c r="A2318" s="36" t="s">
        <v>3223</v>
      </c>
    </row>
    <row r="2319" ht="14.25" customHeight="1">
      <c r="A2319" s="37" t="s">
        <v>986</v>
      </c>
    </row>
    <row r="2320" ht="14.25" customHeight="1">
      <c r="A2320" s="36" t="s">
        <v>3978</v>
      </c>
    </row>
    <row r="2321" ht="14.25" customHeight="1">
      <c r="A2321" s="37" t="s">
        <v>3980</v>
      </c>
    </row>
    <row r="2322" ht="14.25" customHeight="1">
      <c r="A2322" s="36" t="s">
        <v>2736</v>
      </c>
    </row>
    <row r="2323" ht="14.25" customHeight="1">
      <c r="A2323" s="37" t="s">
        <v>3983</v>
      </c>
    </row>
    <row r="2324" ht="14.25" customHeight="1">
      <c r="A2324" s="36" t="s">
        <v>1979</v>
      </c>
    </row>
    <row r="2325" ht="14.25" customHeight="1">
      <c r="A2325" s="37" t="s">
        <v>3986</v>
      </c>
    </row>
    <row r="2326" ht="14.25" customHeight="1">
      <c r="A2326" s="36" t="s">
        <v>3988</v>
      </c>
    </row>
    <row r="2327" ht="14.25" customHeight="1">
      <c r="A2327" s="37" t="s">
        <v>2941</v>
      </c>
    </row>
    <row r="2328" ht="14.25" customHeight="1">
      <c r="A2328" s="36" t="s">
        <v>3992</v>
      </c>
    </row>
    <row r="2329" ht="14.25" customHeight="1">
      <c r="A2329" s="37" t="s">
        <v>1815</v>
      </c>
    </row>
    <row r="2330" ht="14.25" customHeight="1">
      <c r="A2330" s="36" t="s">
        <v>3995</v>
      </c>
    </row>
    <row r="2331" ht="14.25" customHeight="1">
      <c r="A2331" s="37" t="s">
        <v>3997</v>
      </c>
    </row>
    <row r="2332" ht="14.25" customHeight="1">
      <c r="A2332" s="36" t="s">
        <v>3999</v>
      </c>
    </row>
    <row r="2333" ht="14.25" customHeight="1">
      <c r="A2333" s="37" t="s">
        <v>3589</v>
      </c>
    </row>
    <row r="2334" ht="14.25" customHeight="1">
      <c r="A2334" s="36" t="s">
        <v>4002</v>
      </c>
    </row>
    <row r="2335" ht="14.25" customHeight="1">
      <c r="A2335" s="37" t="s">
        <v>4004</v>
      </c>
    </row>
    <row r="2336" ht="14.25" customHeight="1">
      <c r="A2336" s="36" t="s">
        <v>4006</v>
      </c>
    </row>
    <row r="2337" ht="14.25" customHeight="1">
      <c r="A2337" s="37" t="s">
        <v>4008</v>
      </c>
    </row>
    <row r="2338" ht="14.25" customHeight="1">
      <c r="A2338" s="36" t="s">
        <v>290</v>
      </c>
    </row>
    <row r="2339" ht="14.25" customHeight="1">
      <c r="A2339" s="37" t="s">
        <v>888</v>
      </c>
    </row>
    <row r="2340" ht="14.25" customHeight="1">
      <c r="A2340" s="36" t="s">
        <v>490</v>
      </c>
    </row>
    <row r="2341" ht="14.25" customHeight="1">
      <c r="A2341" s="37" t="s">
        <v>3259</v>
      </c>
    </row>
    <row r="2342" ht="14.25" customHeight="1">
      <c r="A2342" s="36" t="s">
        <v>819</v>
      </c>
    </row>
    <row r="2343" ht="14.25" customHeight="1">
      <c r="A2343" s="37" t="s">
        <v>648</v>
      </c>
    </row>
    <row r="2344" ht="14.25" customHeight="1">
      <c r="A2344" s="36" t="s">
        <v>425</v>
      </c>
    </row>
    <row r="2345" ht="14.25" customHeight="1">
      <c r="A2345" s="37" t="s">
        <v>18</v>
      </c>
    </row>
    <row r="2346" ht="14.25" customHeight="1">
      <c r="A2346" s="36" t="s">
        <v>1289</v>
      </c>
    </row>
    <row r="2347" ht="14.25" customHeight="1">
      <c r="A2347" s="37" t="s">
        <v>973</v>
      </c>
    </row>
    <row r="2348" ht="14.25" customHeight="1">
      <c r="A2348" s="36" t="s">
        <v>4021</v>
      </c>
    </row>
    <row r="2349" ht="14.25" customHeight="1">
      <c r="A2349" s="37" t="s">
        <v>203</v>
      </c>
    </row>
    <row r="2350" ht="14.25" customHeight="1">
      <c r="A2350" s="36" t="s">
        <v>4024</v>
      </c>
    </row>
    <row r="2351" ht="14.25" customHeight="1">
      <c r="A2351" s="37" t="s">
        <v>3920</v>
      </c>
    </row>
    <row r="2352" ht="14.25" customHeight="1">
      <c r="A2352" s="36" t="s">
        <v>822</v>
      </c>
    </row>
    <row r="2353" ht="14.25" customHeight="1">
      <c r="A2353" s="37" t="s">
        <v>4028</v>
      </c>
    </row>
    <row r="2354" ht="14.25" customHeight="1">
      <c r="A2354" s="36" t="s">
        <v>1469</v>
      </c>
    </row>
    <row r="2355" ht="14.25" customHeight="1">
      <c r="A2355" s="37" t="s">
        <v>3444</v>
      </c>
    </row>
    <row r="2356" ht="14.25" customHeight="1">
      <c r="A2356" s="36" t="s">
        <v>1918</v>
      </c>
    </row>
    <row r="2357" ht="14.25" customHeight="1">
      <c r="A2357" s="37" t="s">
        <v>151</v>
      </c>
    </row>
    <row r="2358" ht="14.25" customHeight="1">
      <c r="A2358" s="36" t="s">
        <v>3095</v>
      </c>
    </row>
    <row r="2359" ht="14.25" customHeight="1">
      <c r="A2359" s="37" t="s">
        <v>4035</v>
      </c>
    </row>
    <row r="2360" ht="14.25" customHeight="1">
      <c r="A2360" s="36" t="s">
        <v>4038</v>
      </c>
    </row>
    <row r="2361" ht="14.25" customHeight="1">
      <c r="A2361" s="37" t="s">
        <v>666</v>
      </c>
    </row>
    <row r="2362" ht="14.25" customHeight="1">
      <c r="A2362" s="36" t="s">
        <v>340</v>
      </c>
    </row>
    <row r="2363" ht="14.25" customHeight="1">
      <c r="A2363" s="37" t="s">
        <v>1104</v>
      </c>
    </row>
    <row r="2364" ht="14.25" customHeight="1">
      <c r="A2364" s="36" t="s">
        <v>4043</v>
      </c>
    </row>
    <row r="2365" ht="14.25" customHeight="1">
      <c r="A2365" s="37" t="s">
        <v>4046</v>
      </c>
    </row>
    <row r="2366" ht="14.25" customHeight="1">
      <c r="A2366" s="36" t="s">
        <v>4048</v>
      </c>
    </row>
    <row r="2367" ht="14.25" customHeight="1">
      <c r="A2367" s="37" t="s">
        <v>1685</v>
      </c>
    </row>
    <row r="2368" ht="14.25" customHeight="1">
      <c r="A2368" s="36" t="s">
        <v>547</v>
      </c>
    </row>
    <row r="2369" ht="14.25" customHeight="1">
      <c r="A2369" s="37" t="s">
        <v>4052</v>
      </c>
    </row>
    <row r="2370" ht="14.25" customHeight="1">
      <c r="A2370" s="36" t="s">
        <v>242</v>
      </c>
    </row>
    <row r="2371" ht="14.25" customHeight="1">
      <c r="A2371" s="37" t="s">
        <v>239</v>
      </c>
    </row>
    <row r="2372" ht="14.25" customHeight="1">
      <c r="A2372" s="36" t="s">
        <v>4056</v>
      </c>
    </row>
    <row r="2373" ht="14.25" customHeight="1">
      <c r="A2373" s="37" t="s">
        <v>2157</v>
      </c>
    </row>
    <row r="2374" ht="14.25" customHeight="1">
      <c r="A2374" s="36" t="s">
        <v>4059</v>
      </c>
    </row>
    <row r="2375" ht="14.25" customHeight="1">
      <c r="A2375" s="37" t="s">
        <v>2968</v>
      </c>
    </row>
    <row r="2376" ht="14.25" customHeight="1">
      <c r="A2376" s="36" t="s">
        <v>4062</v>
      </c>
    </row>
    <row r="2377" ht="14.25" customHeight="1">
      <c r="A2377" s="37" t="s">
        <v>2541</v>
      </c>
    </row>
    <row r="2378" ht="14.25" customHeight="1">
      <c r="A2378" s="36" t="s">
        <v>4065</v>
      </c>
    </row>
    <row r="2379" ht="14.25" customHeight="1">
      <c r="A2379" s="37" t="s">
        <v>3974</v>
      </c>
    </row>
    <row r="2380" ht="14.25" customHeight="1">
      <c r="A2380" s="36" t="s">
        <v>4068</v>
      </c>
    </row>
    <row r="2381" ht="14.25" customHeight="1">
      <c r="A2381" s="37" t="s">
        <v>1360</v>
      </c>
    </row>
    <row r="2382" ht="14.25" customHeight="1">
      <c r="A2382" s="36" t="s">
        <v>4072</v>
      </c>
    </row>
    <row r="2383" ht="14.25" customHeight="1">
      <c r="A2383" s="37" t="s">
        <v>4074</v>
      </c>
    </row>
    <row r="2384" ht="14.25" customHeight="1">
      <c r="A2384" s="36" t="s">
        <v>4076</v>
      </c>
    </row>
    <row r="2385" ht="14.25" customHeight="1">
      <c r="A2385" s="37" t="s">
        <v>3796</v>
      </c>
    </row>
    <row r="2386" ht="14.25" customHeight="1">
      <c r="A2386" s="36" t="s">
        <v>4080</v>
      </c>
    </row>
    <row r="2387" ht="14.25" customHeight="1">
      <c r="A2387" s="37" t="s">
        <v>1957</v>
      </c>
    </row>
    <row r="2388" ht="14.25" customHeight="1">
      <c r="A2388" s="36" t="s">
        <v>1598</v>
      </c>
    </row>
    <row r="2389" ht="14.25" customHeight="1">
      <c r="A2389" s="37" t="s">
        <v>4084</v>
      </c>
    </row>
    <row r="2390" ht="14.25" customHeight="1">
      <c r="A2390" s="36" t="s">
        <v>1875</v>
      </c>
    </row>
    <row r="2391" ht="14.25" customHeight="1">
      <c r="A2391" s="37" t="s">
        <v>4087</v>
      </c>
    </row>
    <row r="2392" ht="14.25" customHeight="1">
      <c r="A2392" s="36" t="s">
        <v>4089</v>
      </c>
    </row>
    <row r="2393" ht="14.25" customHeight="1">
      <c r="A2393" s="37" t="s">
        <v>3532</v>
      </c>
    </row>
    <row r="2394" ht="14.25" customHeight="1">
      <c r="A2394" s="36" t="s">
        <v>2736</v>
      </c>
    </row>
    <row r="2395" ht="14.25" customHeight="1">
      <c r="A2395" s="37" t="s">
        <v>4094</v>
      </c>
    </row>
    <row r="2396" ht="14.25" customHeight="1">
      <c r="A2396" s="36" t="s">
        <v>3992</v>
      </c>
    </row>
    <row r="2397" ht="14.25" customHeight="1">
      <c r="A2397" s="37" t="s">
        <v>2372</v>
      </c>
    </row>
    <row r="2398" ht="14.25" customHeight="1">
      <c r="A2398" s="36" t="s">
        <v>3891</v>
      </c>
    </row>
    <row r="2399" ht="14.25" customHeight="1">
      <c r="A2399" s="37" t="s">
        <v>4099</v>
      </c>
    </row>
    <row r="2400" ht="14.25" customHeight="1">
      <c r="A2400" s="36" t="s">
        <v>4101</v>
      </c>
    </row>
    <row r="2401" ht="14.25" customHeight="1">
      <c r="A2401" s="37" t="s">
        <v>4103</v>
      </c>
    </row>
    <row r="2402" ht="14.25" customHeight="1">
      <c r="A2402" s="36" t="s">
        <v>1413</v>
      </c>
    </row>
    <row r="2403" ht="14.25" customHeight="1">
      <c r="A2403" s="37" t="s">
        <v>4106</v>
      </c>
    </row>
    <row r="2404" ht="14.25" customHeight="1">
      <c r="A2404" s="36" t="s">
        <v>4108</v>
      </c>
    </row>
    <row r="2405" ht="14.25" customHeight="1">
      <c r="A2405" s="37" t="s">
        <v>3557</v>
      </c>
    </row>
    <row r="2406" ht="14.25" customHeight="1">
      <c r="A2406" s="36" t="s">
        <v>4111</v>
      </c>
    </row>
    <row r="2407" ht="14.25" customHeight="1">
      <c r="A2407" s="37" t="s">
        <v>4113</v>
      </c>
    </row>
    <row r="2408" ht="14.25" customHeight="1">
      <c r="A2408" s="36" t="s">
        <v>567</v>
      </c>
    </row>
    <row r="2409" ht="14.25" customHeight="1">
      <c r="A2409" s="37" t="s">
        <v>4116</v>
      </c>
    </row>
    <row r="2410" ht="14.25" customHeight="1">
      <c r="A2410" s="36" t="s">
        <v>838</v>
      </c>
    </row>
    <row r="2411" ht="14.25" customHeight="1">
      <c r="A2411" s="37" t="s">
        <v>4119</v>
      </c>
    </row>
    <row r="2412" ht="14.25" customHeight="1">
      <c r="A2412" s="36" t="s">
        <v>2876</v>
      </c>
    </row>
    <row r="2413" ht="14.25" customHeight="1">
      <c r="A2413" s="37" t="s">
        <v>3500</v>
      </c>
    </row>
    <row r="2414" ht="14.25" customHeight="1">
      <c r="A2414" s="36" t="s">
        <v>4123</v>
      </c>
    </row>
    <row r="2415" ht="14.25" customHeight="1">
      <c r="A2415" s="37" t="s">
        <v>4125</v>
      </c>
    </row>
    <row r="2416" ht="14.25" customHeight="1">
      <c r="A2416" s="36" t="s">
        <v>4127</v>
      </c>
    </row>
    <row r="2417" ht="14.25" customHeight="1">
      <c r="A2417" s="37" t="s">
        <v>4129</v>
      </c>
    </row>
    <row r="2418" ht="14.25" customHeight="1">
      <c r="A2418" s="36" t="s">
        <v>4132</v>
      </c>
    </row>
    <row r="2419" ht="14.25" customHeight="1">
      <c r="A2419" s="37" t="s">
        <v>4134</v>
      </c>
    </row>
    <row r="2420" ht="14.25" customHeight="1">
      <c r="A2420" s="36" t="s">
        <v>4136</v>
      </c>
    </row>
    <row r="2421" ht="14.25" customHeight="1">
      <c r="A2421" s="37" t="s">
        <v>4138</v>
      </c>
    </row>
    <row r="2422" ht="14.25" customHeight="1">
      <c r="A2422" s="36" t="s">
        <v>2252</v>
      </c>
    </row>
    <row r="2423" ht="14.25" customHeight="1">
      <c r="A2423" s="37" t="s">
        <v>2736</v>
      </c>
    </row>
    <row r="2424" ht="14.25" customHeight="1">
      <c r="A2424" s="36" t="s">
        <v>4142</v>
      </c>
    </row>
    <row r="2425" ht="14.25" customHeight="1">
      <c r="A2425" s="37" t="s">
        <v>4144</v>
      </c>
    </row>
    <row r="2426" ht="14.25" customHeight="1">
      <c r="A2426" s="36" t="s">
        <v>406</v>
      </c>
    </row>
    <row r="2427" ht="14.25" customHeight="1">
      <c r="A2427" s="37" t="s">
        <v>4147</v>
      </c>
    </row>
    <row r="2428" ht="14.25" customHeight="1">
      <c r="A2428" s="36" t="s">
        <v>1002</v>
      </c>
    </row>
    <row r="2429" ht="14.25" customHeight="1">
      <c r="A2429" s="37" t="s">
        <v>3781</v>
      </c>
    </row>
    <row r="2430" ht="14.25" customHeight="1">
      <c r="A2430" s="36" t="s">
        <v>1483</v>
      </c>
    </row>
    <row r="2431" ht="14.25" customHeight="1">
      <c r="A2431" s="37" t="s">
        <v>4153</v>
      </c>
    </row>
    <row r="2432" ht="14.25" customHeight="1">
      <c r="A2432" s="36" t="s">
        <v>1120</v>
      </c>
    </row>
    <row r="2433" ht="14.25" customHeight="1">
      <c r="A2433" s="37" t="s">
        <v>4156</v>
      </c>
    </row>
    <row r="2434" ht="14.25" customHeight="1">
      <c r="A2434" s="36" t="s">
        <v>4159</v>
      </c>
    </row>
    <row r="2435" ht="14.25" customHeight="1">
      <c r="A2435" s="37" t="s">
        <v>4161</v>
      </c>
    </row>
    <row r="2436" ht="14.25" customHeight="1">
      <c r="A2436" s="36" t="s">
        <v>2031</v>
      </c>
    </row>
    <row r="2437" ht="14.25" customHeight="1">
      <c r="A2437" s="37" t="s">
        <v>4164</v>
      </c>
    </row>
    <row r="2438" ht="14.25" customHeight="1">
      <c r="A2438" s="36" t="s">
        <v>4166</v>
      </c>
    </row>
    <row r="2439" ht="14.25" customHeight="1">
      <c r="A2439" s="37" t="s">
        <v>4168</v>
      </c>
    </row>
    <row r="2440" ht="14.25" customHeight="1">
      <c r="A2440" s="36" t="s">
        <v>4170</v>
      </c>
    </row>
    <row r="2441" ht="14.25" customHeight="1">
      <c r="A2441" s="37" t="s">
        <v>4172</v>
      </c>
    </row>
    <row r="2442" ht="14.25" customHeight="1">
      <c r="A2442" s="36" t="s">
        <v>2052</v>
      </c>
    </row>
    <row r="2443" ht="14.25" customHeight="1">
      <c r="A2443" s="37" t="s">
        <v>2736</v>
      </c>
    </row>
    <row r="2444" ht="14.25" customHeight="1">
      <c r="A2444" s="36" t="s">
        <v>4176</v>
      </c>
    </row>
    <row r="2445" ht="14.25" customHeight="1">
      <c r="A2445" s="37" t="s">
        <v>4002</v>
      </c>
    </row>
    <row r="2446" ht="14.25" customHeight="1">
      <c r="A2446" s="36" t="s">
        <v>4180</v>
      </c>
    </row>
    <row r="2447" ht="14.25" customHeight="1">
      <c r="A2447" s="37" t="s">
        <v>148</v>
      </c>
    </row>
    <row r="2448" ht="14.25" customHeight="1">
      <c r="A2448" s="36" t="s">
        <v>4183</v>
      </c>
    </row>
    <row r="2449" ht="14.25" customHeight="1">
      <c r="A2449" s="37" t="s">
        <v>1993</v>
      </c>
    </row>
    <row r="2450" ht="14.25" customHeight="1">
      <c r="A2450" s="36" t="s">
        <v>2736</v>
      </c>
    </row>
    <row r="2451" ht="14.25" customHeight="1">
      <c r="A2451" s="37" t="s">
        <v>4187</v>
      </c>
    </row>
    <row r="2452" ht="14.25" customHeight="1">
      <c r="A2452" s="36" t="s">
        <v>4189</v>
      </c>
    </row>
    <row r="2453" ht="14.25" customHeight="1">
      <c r="A2453" s="37" t="s">
        <v>4191</v>
      </c>
    </row>
    <row r="2454" ht="14.25" customHeight="1">
      <c r="A2454" s="36" t="s">
        <v>4193</v>
      </c>
    </row>
    <row r="2455" ht="14.25" customHeight="1">
      <c r="A2455" s="37" t="s">
        <v>3834</v>
      </c>
    </row>
    <row r="2456" ht="14.25" customHeight="1">
      <c r="A2456" s="36" t="s">
        <v>4196</v>
      </c>
    </row>
    <row r="2457" ht="14.25" customHeight="1">
      <c r="A2457" s="37" t="s">
        <v>1709</v>
      </c>
    </row>
    <row r="2458" ht="14.25" customHeight="1">
      <c r="A2458" s="36" t="s">
        <v>1773</v>
      </c>
    </row>
    <row r="2459" ht="14.25" customHeight="1">
      <c r="A2459" s="37" t="s">
        <v>4200</v>
      </c>
    </row>
    <row r="2460" ht="14.25" customHeight="1">
      <c r="A2460" s="36" t="s">
        <v>4202</v>
      </c>
    </row>
    <row r="2461" ht="14.25" customHeight="1">
      <c r="A2461" s="37" t="s">
        <v>4205</v>
      </c>
    </row>
    <row r="2462" ht="14.25" customHeight="1">
      <c r="A2462" s="36" t="s">
        <v>4207</v>
      </c>
    </row>
    <row r="2463" ht="14.25" customHeight="1">
      <c r="A2463" s="37" t="s">
        <v>4210</v>
      </c>
    </row>
    <row r="2464" ht="14.25" customHeight="1">
      <c r="A2464" s="36" t="s">
        <v>4212</v>
      </c>
    </row>
    <row r="2465" ht="14.25" customHeight="1">
      <c r="A2465" s="37" t="s">
        <v>4215</v>
      </c>
    </row>
    <row r="2466" ht="14.25" customHeight="1">
      <c r="A2466" s="36" t="s">
        <v>1469</v>
      </c>
    </row>
    <row r="2467" ht="14.25" customHeight="1">
      <c r="A2467" s="37" t="s">
        <v>4219</v>
      </c>
    </row>
    <row r="2468" ht="14.25" customHeight="1">
      <c r="A2468" s="36" t="s">
        <v>195</v>
      </c>
    </row>
    <row r="2469" ht="14.25" customHeight="1">
      <c r="A2469" s="37" t="s">
        <v>4222</v>
      </c>
    </row>
    <row r="2470" ht="14.25" customHeight="1">
      <c r="A2470" s="36" t="s">
        <v>1300</v>
      </c>
    </row>
    <row r="2471" ht="14.25" customHeight="1">
      <c r="A2471" s="37" t="s">
        <v>4225</v>
      </c>
    </row>
    <row r="2472" ht="14.25" customHeight="1">
      <c r="A2472" s="36" t="s">
        <v>1815</v>
      </c>
    </row>
    <row r="2473" ht="14.25" customHeight="1">
      <c r="A2473" s="37" t="s">
        <v>1777</v>
      </c>
    </row>
    <row r="2474" ht="14.25" customHeight="1">
      <c r="A2474" s="36" t="s">
        <v>1168</v>
      </c>
    </row>
    <row r="2475" ht="14.25" customHeight="1">
      <c r="A2475" s="37" t="s">
        <v>4230</v>
      </c>
    </row>
    <row r="2476" ht="14.25" customHeight="1">
      <c r="A2476" s="36" t="s">
        <v>323</v>
      </c>
    </row>
    <row r="2477" ht="14.25" customHeight="1">
      <c r="A2477" s="37" t="s">
        <v>305</v>
      </c>
    </row>
    <row r="2478" ht="14.25" customHeight="1">
      <c r="A2478" s="36" t="s">
        <v>1879</v>
      </c>
    </row>
    <row r="2479" ht="14.25" customHeight="1">
      <c r="A2479" s="37" t="s">
        <v>3169</v>
      </c>
    </row>
    <row r="2480" ht="14.25" customHeight="1">
      <c r="A2480" s="36" t="s">
        <v>2666</v>
      </c>
    </row>
    <row r="2481" ht="14.25" customHeight="1">
      <c r="A2481" s="37" t="s">
        <v>4237</v>
      </c>
    </row>
    <row r="2482" ht="14.25" customHeight="1">
      <c r="A2482" s="36" t="s">
        <v>4239</v>
      </c>
    </row>
    <row r="2483" ht="14.25" customHeight="1">
      <c r="A2483" s="37" t="s">
        <v>3199</v>
      </c>
    </row>
    <row r="2484" ht="14.25" customHeight="1">
      <c r="A2484" s="36" t="s">
        <v>1696</v>
      </c>
    </row>
    <row r="2485" ht="14.25" customHeight="1">
      <c r="A2485" s="37" t="s">
        <v>4125</v>
      </c>
    </row>
    <row r="2486" ht="14.25" customHeight="1">
      <c r="A2486" s="36" t="s">
        <v>1044</v>
      </c>
    </row>
    <row r="2487" ht="14.25" customHeight="1">
      <c r="A2487" s="37" t="s">
        <v>1576</v>
      </c>
    </row>
    <row r="2488" ht="14.25" customHeight="1">
      <c r="A2488" s="36" t="s">
        <v>2132</v>
      </c>
    </row>
    <row r="2489" ht="14.25" customHeight="1">
      <c r="A2489" s="37" t="s">
        <v>3809</v>
      </c>
    </row>
    <row r="2490" ht="14.25" customHeight="1">
      <c r="A2490" s="36" t="s">
        <v>1936</v>
      </c>
    </row>
    <row r="2491" ht="14.25" customHeight="1">
      <c r="A2491" s="37" t="s">
        <v>537</v>
      </c>
    </row>
    <row r="2492" ht="14.25" customHeight="1">
      <c r="A2492" s="36" t="s">
        <v>4251</v>
      </c>
    </row>
    <row r="2493" ht="14.25" customHeight="1">
      <c r="A2493" s="37" t="s">
        <v>4253</v>
      </c>
    </row>
    <row r="2494" ht="14.25" customHeight="1">
      <c r="A2494" s="36" t="s">
        <v>4255</v>
      </c>
    </row>
    <row r="2495" ht="14.25" customHeight="1">
      <c r="A2495" s="37" t="s">
        <v>4258</v>
      </c>
    </row>
    <row r="2496" ht="14.25" customHeight="1">
      <c r="A2496" s="36" t="s">
        <v>1744</v>
      </c>
    </row>
    <row r="2497" ht="14.25" customHeight="1">
      <c r="A2497" s="37" t="s">
        <v>4261</v>
      </c>
    </row>
    <row r="2498" ht="14.25" customHeight="1">
      <c r="A2498" s="36" t="s">
        <v>4263</v>
      </c>
    </row>
    <row r="2499" ht="14.25" customHeight="1">
      <c r="A2499" s="37" t="s">
        <v>762</v>
      </c>
    </row>
    <row r="2500" ht="14.25" customHeight="1">
      <c r="A2500" s="36" t="s">
        <v>4267</v>
      </c>
    </row>
    <row r="2501" ht="14.25" customHeight="1">
      <c r="A2501" s="37" t="s">
        <v>4269</v>
      </c>
    </row>
    <row r="2502" ht="14.25" customHeight="1">
      <c r="A2502" s="36" t="s">
        <v>4271</v>
      </c>
    </row>
    <row r="2503" ht="14.25" customHeight="1">
      <c r="A2503" s="37" t="s">
        <v>3315</v>
      </c>
    </row>
    <row r="2504" ht="14.25" customHeight="1">
      <c r="A2504" s="36" t="s">
        <v>471</v>
      </c>
    </row>
    <row r="2505" ht="14.25" customHeight="1">
      <c r="A2505" s="37" t="s">
        <v>4275</v>
      </c>
    </row>
    <row r="2506" ht="14.25" customHeight="1">
      <c r="A2506" s="36" t="s">
        <v>3992</v>
      </c>
    </row>
    <row r="2507" ht="14.25" customHeight="1">
      <c r="A2507" s="37" t="s">
        <v>4278</v>
      </c>
    </row>
    <row r="2508" ht="14.25" customHeight="1">
      <c r="A2508" s="36" t="s">
        <v>3645</v>
      </c>
    </row>
    <row r="2509" ht="14.25" customHeight="1">
      <c r="A2509" s="37" t="s">
        <v>1858</v>
      </c>
    </row>
    <row r="2510" ht="14.25" customHeight="1">
      <c r="A2510" s="36" t="s">
        <v>877</v>
      </c>
    </row>
    <row r="2511" ht="14.25" customHeight="1">
      <c r="A2511" s="37" t="s">
        <v>4284</v>
      </c>
    </row>
    <row r="2512" ht="14.25" customHeight="1">
      <c r="A2512" s="36" t="s">
        <v>1360</v>
      </c>
    </row>
    <row r="2513" ht="14.25" customHeight="1">
      <c r="A2513" s="37" t="s">
        <v>425</v>
      </c>
    </row>
    <row r="2514" ht="14.25" customHeight="1">
      <c r="A2514" s="36" t="s">
        <v>3589</v>
      </c>
    </row>
    <row r="2515" ht="14.25" customHeight="1">
      <c r="A2515" s="37" t="s">
        <v>3662</v>
      </c>
    </row>
    <row r="2516" ht="14.25" customHeight="1">
      <c r="A2516" s="36" t="s">
        <v>2403</v>
      </c>
    </row>
    <row r="2517" ht="14.25" customHeight="1">
      <c r="A2517" s="37" t="s">
        <v>2985</v>
      </c>
    </row>
    <row r="2518" ht="14.25" customHeight="1">
      <c r="A2518" s="36" t="s">
        <v>4166</v>
      </c>
    </row>
    <row r="2519" ht="14.25" customHeight="1">
      <c r="A2519" s="37" t="s">
        <v>1048</v>
      </c>
    </row>
    <row r="2520" ht="14.25" customHeight="1">
      <c r="A2520" s="36" t="s">
        <v>1258</v>
      </c>
    </row>
    <row r="2521" ht="14.25" customHeight="1">
      <c r="A2521" s="37" t="s">
        <v>1104</v>
      </c>
    </row>
    <row r="2522" ht="14.25" customHeight="1">
      <c r="A2522" s="36" t="s">
        <v>2646</v>
      </c>
    </row>
    <row r="2523" ht="14.25" customHeight="1">
      <c r="A2523" s="37" t="s">
        <v>427</v>
      </c>
    </row>
    <row r="2524" ht="14.25" customHeight="1">
      <c r="A2524" s="36" t="s">
        <v>474</v>
      </c>
    </row>
    <row r="2525" ht="14.25" customHeight="1">
      <c r="A2525" s="37" t="s">
        <v>1667</v>
      </c>
    </row>
    <row r="2526" ht="14.25" customHeight="1">
      <c r="A2526" s="36" t="s">
        <v>1957</v>
      </c>
    </row>
    <row r="2527" ht="14.25" customHeight="1">
      <c r="A2527" s="37" t="s">
        <v>771</v>
      </c>
    </row>
    <row r="2528" ht="14.25" customHeight="1">
      <c r="A2528" s="36" t="s">
        <v>3209</v>
      </c>
    </row>
    <row r="2529" ht="14.25" customHeight="1">
      <c r="A2529" s="37" t="s">
        <v>4304</v>
      </c>
    </row>
    <row r="2530" ht="14.25" customHeight="1">
      <c r="A2530" s="36" t="s">
        <v>4306</v>
      </c>
    </row>
    <row r="2531" ht="14.25" customHeight="1">
      <c r="A2531" s="37" t="s">
        <v>4308</v>
      </c>
    </row>
    <row r="2532" ht="14.25" customHeight="1">
      <c r="A2532" s="36" t="s">
        <v>2403</v>
      </c>
    </row>
    <row r="2533" ht="14.25" customHeight="1">
      <c r="A2533" s="37" t="s">
        <v>2484</v>
      </c>
    </row>
    <row r="2534" ht="14.25" customHeight="1">
      <c r="A2534" s="36" t="s">
        <v>4312</v>
      </c>
    </row>
    <row r="2535" ht="14.25" customHeight="1">
      <c r="A2535" s="37" t="s">
        <v>4314</v>
      </c>
    </row>
    <row r="2536" ht="14.25" customHeight="1">
      <c r="A2536" s="36" t="s">
        <v>1760</v>
      </c>
    </row>
    <row r="2537" ht="14.25" customHeight="1">
      <c r="A2537" s="37" t="s">
        <v>4317</v>
      </c>
    </row>
    <row r="2538" ht="14.25" customHeight="1">
      <c r="A2538" s="36" t="s">
        <v>3587</v>
      </c>
    </row>
    <row r="2539" ht="14.25" customHeight="1">
      <c r="A2539" s="37" t="s">
        <v>4320</v>
      </c>
    </row>
    <row r="2540" ht="14.25" customHeight="1">
      <c r="A2540" s="36" t="s">
        <v>3629</v>
      </c>
    </row>
    <row r="2541" ht="14.25" customHeight="1">
      <c r="A2541" s="37" t="s">
        <v>4324</v>
      </c>
    </row>
    <row r="2542" ht="14.25" customHeight="1">
      <c r="A2542" s="36" t="s">
        <v>4326</v>
      </c>
    </row>
    <row r="2543" ht="14.25" customHeight="1">
      <c r="A2543" s="37" t="s">
        <v>4328</v>
      </c>
    </row>
    <row r="2544" ht="14.25" customHeight="1">
      <c r="A2544" s="36" t="s">
        <v>4330</v>
      </c>
    </row>
    <row r="2545" ht="14.25" customHeight="1">
      <c r="A2545" s="37" t="s">
        <v>1154</v>
      </c>
    </row>
    <row r="2546" ht="14.25" customHeight="1">
      <c r="A2546" s="36" t="s">
        <v>4333</v>
      </c>
    </row>
    <row r="2547" ht="14.25" customHeight="1">
      <c r="A2547" s="37" t="s">
        <v>672</v>
      </c>
    </row>
    <row r="2548" ht="14.25" customHeight="1">
      <c r="A2548" s="36" t="s">
        <v>4336</v>
      </c>
    </row>
    <row r="2549" ht="14.25" customHeight="1">
      <c r="A2549" s="37" t="s">
        <v>569</v>
      </c>
    </row>
    <row r="2550" ht="14.25" customHeight="1">
      <c r="A2550" s="36" t="s">
        <v>1850</v>
      </c>
    </row>
    <row r="2551" ht="14.25" customHeight="1">
      <c r="A2551" s="37" t="s">
        <v>1300</v>
      </c>
    </row>
    <row r="2552" ht="14.25" customHeight="1">
      <c r="A2552" s="36" t="s">
        <v>4342</v>
      </c>
    </row>
    <row r="2553" ht="14.25" customHeight="1">
      <c r="A2553" s="37" t="s">
        <v>4344</v>
      </c>
    </row>
    <row r="2554" ht="14.25" customHeight="1">
      <c r="A2554" s="36" t="s">
        <v>4346</v>
      </c>
    </row>
    <row r="2555" ht="14.25" customHeight="1">
      <c r="A2555" s="37" t="s">
        <v>4348</v>
      </c>
    </row>
    <row r="2556" ht="14.25" customHeight="1">
      <c r="A2556" s="36" t="s">
        <v>4350</v>
      </c>
    </row>
    <row r="2557" ht="14.25" customHeight="1">
      <c r="A2557" s="37" t="s">
        <v>3532</v>
      </c>
    </row>
    <row r="2558" ht="14.25" customHeight="1">
      <c r="A2558" s="36" t="s">
        <v>4353</v>
      </c>
    </row>
    <row r="2559" ht="14.25" customHeight="1">
      <c r="A2559" s="37" t="s">
        <v>4355</v>
      </c>
    </row>
    <row r="2560" ht="14.25" customHeight="1">
      <c r="A2560" s="36" t="s">
        <v>4357</v>
      </c>
    </row>
    <row r="2561" ht="14.25" customHeight="1">
      <c r="A2561" s="37" t="s">
        <v>4360</v>
      </c>
    </row>
    <row r="2562" ht="14.25" customHeight="1">
      <c r="A2562" s="36" t="s">
        <v>3471</v>
      </c>
    </row>
    <row r="2563" ht="14.25" customHeight="1">
      <c r="A2563" s="37" t="s">
        <v>4363</v>
      </c>
    </row>
    <row r="2564" ht="14.25" customHeight="1">
      <c r="A2564" s="36" t="s">
        <v>1514</v>
      </c>
    </row>
    <row r="2565" ht="14.25" customHeight="1">
      <c r="A2565" s="37" t="s">
        <v>650</v>
      </c>
    </row>
    <row r="2566" ht="14.25" customHeight="1">
      <c r="A2566" s="36" t="s">
        <v>4367</v>
      </c>
    </row>
    <row r="2567" ht="14.25" customHeight="1">
      <c r="A2567" s="37" t="s">
        <v>3242</v>
      </c>
    </row>
    <row r="2568" ht="14.25" customHeight="1">
      <c r="A2568" s="36" t="s">
        <v>4370</v>
      </c>
    </row>
    <row r="2569" ht="14.25" customHeight="1">
      <c r="A2569" s="37" t="s">
        <v>3286</v>
      </c>
    </row>
    <row r="2570" ht="14.25" customHeight="1">
      <c r="A2570" s="36" t="s">
        <v>4373</v>
      </c>
    </row>
    <row r="2571" ht="14.25" customHeight="1">
      <c r="A2571" s="37" t="s">
        <v>4375</v>
      </c>
    </row>
    <row r="2572" ht="14.25" customHeight="1">
      <c r="A2572" s="36" t="s">
        <v>3291</v>
      </c>
    </row>
    <row r="2573" ht="14.25" customHeight="1">
      <c r="A2573" s="37" t="s">
        <v>4156</v>
      </c>
    </row>
    <row r="2574" ht="14.25" customHeight="1">
      <c r="A2574" s="36" t="s">
        <v>1569</v>
      </c>
    </row>
    <row r="2575" ht="14.25" customHeight="1">
      <c r="A2575" s="37" t="s">
        <v>4380</v>
      </c>
    </row>
    <row r="2576" ht="14.25" customHeight="1">
      <c r="A2576" s="36" t="s">
        <v>1297</v>
      </c>
    </row>
    <row r="2577" ht="14.25" customHeight="1">
      <c r="A2577" s="37" t="s">
        <v>4189</v>
      </c>
    </row>
    <row r="2578" ht="14.25" customHeight="1">
      <c r="A2578" s="36" t="s">
        <v>4384</v>
      </c>
    </row>
    <row r="2579" ht="14.25" customHeight="1">
      <c r="A2579" s="37" t="s">
        <v>4386</v>
      </c>
    </row>
    <row r="2580" ht="14.25" customHeight="1">
      <c r="A2580" s="36" t="s">
        <v>1314</v>
      </c>
    </row>
    <row r="2581" ht="14.25" customHeight="1">
      <c r="A2581" s="37" t="s">
        <v>4072</v>
      </c>
    </row>
    <row r="2582" ht="14.25" customHeight="1">
      <c r="A2582" s="36" t="s">
        <v>3062</v>
      </c>
    </row>
    <row r="2583" ht="14.25" customHeight="1">
      <c r="A2583" s="37" t="s">
        <v>648</v>
      </c>
    </row>
    <row r="2584" ht="14.25" customHeight="1">
      <c r="A2584" s="36" t="s">
        <v>4136</v>
      </c>
    </row>
    <row r="2585" ht="14.25" customHeight="1">
      <c r="A2585" s="37" t="s">
        <v>4156</v>
      </c>
    </row>
    <row r="2586" ht="14.25" customHeight="1">
      <c r="A2586" s="36" t="s">
        <v>4396</v>
      </c>
    </row>
    <row r="2587" ht="14.25" customHeight="1">
      <c r="A2587" s="37" t="s">
        <v>2843</v>
      </c>
    </row>
    <row r="2588" ht="14.25" customHeight="1">
      <c r="A2588" s="36" t="s">
        <v>4399</v>
      </c>
    </row>
    <row r="2589" ht="14.25" customHeight="1">
      <c r="A2589" s="37" t="s">
        <v>4225</v>
      </c>
    </row>
    <row r="2590" ht="14.25" customHeight="1">
      <c r="A2590" s="36" t="s">
        <v>4035</v>
      </c>
    </row>
    <row r="2591" ht="14.25" customHeight="1">
      <c r="A2591" s="37" t="s">
        <v>4404</v>
      </c>
    </row>
    <row r="2592" ht="14.25" customHeight="1">
      <c r="A2592" s="36" t="s">
        <v>4406</v>
      </c>
    </row>
    <row r="2593" ht="14.25" customHeight="1">
      <c r="A2593" s="37" t="s">
        <v>4408</v>
      </c>
    </row>
    <row r="2594" ht="14.25" customHeight="1">
      <c r="A2594" s="36" t="s">
        <v>4410</v>
      </c>
    </row>
    <row r="2595" ht="14.25" customHeight="1">
      <c r="A2595" s="37" t="s">
        <v>1117</v>
      </c>
    </row>
    <row r="2596" ht="14.25" customHeight="1">
      <c r="A2596" s="36" t="s">
        <v>4413</v>
      </c>
    </row>
    <row r="2597" ht="14.25" customHeight="1">
      <c r="A2597" s="37" t="s">
        <v>4415</v>
      </c>
    </row>
    <row r="2598" ht="14.25" customHeight="1">
      <c r="A2598" s="36" t="s">
        <v>1631</v>
      </c>
    </row>
    <row r="2599" ht="14.25" customHeight="1">
      <c r="A2599" s="37" t="s">
        <v>203</v>
      </c>
    </row>
    <row r="2600" ht="14.25" customHeight="1">
      <c r="A2600" s="36" t="s">
        <v>650</v>
      </c>
    </row>
    <row r="2601" ht="14.25" customHeight="1">
      <c r="A2601" s="37" t="s">
        <v>4421</v>
      </c>
    </row>
    <row r="2602" ht="14.25" customHeight="1">
      <c r="A2602" s="36" t="s">
        <v>2950</v>
      </c>
    </row>
    <row r="2603" ht="14.25" customHeight="1">
      <c r="A2603" s="37" t="s">
        <v>521</v>
      </c>
    </row>
    <row r="2604" ht="14.25" customHeight="1">
      <c r="A2604" s="36" t="s">
        <v>521</v>
      </c>
    </row>
    <row r="2605" ht="14.25" customHeight="1">
      <c r="A2605" s="37" t="s">
        <v>2973</v>
      </c>
    </row>
    <row r="2606" ht="14.25" customHeight="1">
      <c r="A2606" s="36" t="s">
        <v>245</v>
      </c>
    </row>
    <row r="2607" ht="14.25" customHeight="1">
      <c r="A2607" s="37" t="s">
        <v>4430</v>
      </c>
    </row>
    <row r="2608" ht="14.25" customHeight="1">
      <c r="A2608" s="36" t="s">
        <v>437</v>
      </c>
    </row>
    <row r="2609" ht="14.25" customHeight="1">
      <c r="A2609" s="37" t="s">
        <v>4433</v>
      </c>
    </row>
    <row r="2610" ht="14.25" customHeight="1">
      <c r="A2610" s="36" t="s">
        <v>2112</v>
      </c>
    </row>
    <row r="2611" ht="14.25" customHeight="1">
      <c r="A2611" s="37" t="s">
        <v>4438</v>
      </c>
    </row>
    <row r="2612" ht="14.25" customHeight="1">
      <c r="A2612" s="36" t="s">
        <v>658</v>
      </c>
    </row>
    <row r="2613" ht="14.25" customHeight="1">
      <c r="A2613" s="37" t="s">
        <v>1795</v>
      </c>
    </row>
    <row r="2614" ht="14.25" customHeight="1">
      <c r="A2614" s="36" t="s">
        <v>571</v>
      </c>
    </row>
    <row r="2615" ht="14.25" customHeight="1">
      <c r="A2615" s="37" t="s">
        <v>2075</v>
      </c>
    </row>
    <row r="2616" ht="14.25" customHeight="1">
      <c r="A2616" s="36" t="s">
        <v>1002</v>
      </c>
    </row>
    <row r="2617" ht="14.25" customHeight="1">
      <c r="A2617" s="37" t="s">
        <v>4447</v>
      </c>
    </row>
    <row r="2618" ht="14.25" customHeight="1">
      <c r="A2618" s="36" t="s">
        <v>4449</v>
      </c>
    </row>
    <row r="2619" ht="14.25" customHeight="1">
      <c r="A2619" s="37" t="s">
        <v>4187</v>
      </c>
    </row>
    <row r="2620" ht="14.25" customHeight="1">
      <c r="A2620" s="36" t="s">
        <v>4452</v>
      </c>
    </row>
    <row r="2621" ht="14.25" customHeight="1">
      <c r="A2621" s="37" t="s">
        <v>4454</v>
      </c>
    </row>
    <row r="2622" ht="14.25" customHeight="1">
      <c r="A2622" s="36" t="s">
        <v>4456</v>
      </c>
    </row>
    <row r="2623" ht="14.25" customHeight="1">
      <c r="A2623" s="37" t="s">
        <v>1592</v>
      </c>
    </row>
    <row r="2624" ht="14.25" customHeight="1">
      <c r="A2624" s="36" t="s">
        <v>4459</v>
      </c>
    </row>
    <row r="2625" ht="14.25" customHeight="1">
      <c r="A2625" s="37" t="s">
        <v>1995</v>
      </c>
    </row>
    <row r="2626" ht="14.25" customHeight="1">
      <c r="A2626" s="36" t="s">
        <v>4463</v>
      </c>
    </row>
    <row r="2627" ht="14.25" customHeight="1">
      <c r="A2627" s="37" t="s">
        <v>4465</v>
      </c>
    </row>
    <row r="2628" ht="14.25" customHeight="1">
      <c r="A2628" s="36" t="s">
        <v>1539</v>
      </c>
    </row>
    <row r="2629" ht="14.25" customHeight="1">
      <c r="A2629" s="37" t="s">
        <v>2418</v>
      </c>
    </row>
    <row r="2630" ht="14.25" customHeight="1">
      <c r="A2630" s="36" t="s">
        <v>1533</v>
      </c>
    </row>
    <row r="2631" ht="14.25" customHeight="1">
      <c r="A2631" s="37" t="s">
        <v>1918</v>
      </c>
    </row>
    <row r="2632" ht="14.25" customHeight="1">
      <c r="A2632" s="36" t="s">
        <v>3563</v>
      </c>
    </row>
    <row r="2633" ht="14.25" customHeight="1">
      <c r="A2633" s="37" t="s">
        <v>4094</v>
      </c>
    </row>
    <row r="2634" ht="14.25" customHeight="1">
      <c r="A2634" s="36" t="s">
        <v>4473</v>
      </c>
    </row>
    <row r="2635" ht="14.25" customHeight="1">
      <c r="A2635" s="37" t="s">
        <v>2715</v>
      </c>
    </row>
    <row r="2636" ht="14.25" customHeight="1">
      <c r="A2636" s="36" t="s">
        <v>4476</v>
      </c>
    </row>
    <row r="2637" ht="14.25" customHeight="1">
      <c r="A2637" s="37" t="s">
        <v>1372</v>
      </c>
    </row>
    <row r="2638" ht="14.25" customHeight="1">
      <c r="A2638" s="36" t="s">
        <v>2713</v>
      </c>
    </row>
    <row r="2639" ht="14.25" customHeight="1">
      <c r="A2639" s="37" t="s">
        <v>1569</v>
      </c>
    </row>
    <row r="2640" ht="14.25" customHeight="1">
      <c r="A2640" s="36" t="s">
        <v>1870</v>
      </c>
    </row>
    <row r="2641" ht="14.25" customHeight="1">
      <c r="A2641" s="37" t="s">
        <v>307</v>
      </c>
    </row>
    <row r="2642" ht="14.25" customHeight="1">
      <c r="A2642" s="36" t="s">
        <v>4485</v>
      </c>
    </row>
    <row r="2643" ht="14.25" customHeight="1">
      <c r="A2643" s="37" t="s">
        <v>1966</v>
      </c>
    </row>
    <row r="2644" ht="14.25" customHeight="1">
      <c r="A2644" s="36" t="s">
        <v>725</v>
      </c>
    </row>
    <row r="2645" ht="14.25" customHeight="1">
      <c r="A2645" s="37" t="s">
        <v>4489</v>
      </c>
    </row>
    <row r="2646" ht="14.25" customHeight="1">
      <c r="A2646" s="36" t="s">
        <v>4491</v>
      </c>
    </row>
    <row r="2647" ht="14.25" customHeight="1">
      <c r="A2647" s="37" t="s">
        <v>4493</v>
      </c>
    </row>
    <row r="2648" ht="14.25" customHeight="1">
      <c r="A2648" s="36" t="s">
        <v>4495</v>
      </c>
    </row>
    <row r="2649" ht="14.25" customHeight="1">
      <c r="A2649" s="37" t="s">
        <v>4497</v>
      </c>
    </row>
    <row r="2650" ht="14.25" customHeight="1">
      <c r="A2650" s="36" t="s">
        <v>4499</v>
      </c>
    </row>
    <row r="2651" ht="14.25" customHeight="1">
      <c r="A2651" s="37" t="s">
        <v>2736</v>
      </c>
    </row>
    <row r="2652" ht="14.25" customHeight="1">
      <c r="A2652" s="36" t="s">
        <v>1403</v>
      </c>
    </row>
    <row r="2653" ht="14.25" customHeight="1">
      <c r="A2653" s="37" t="s">
        <v>3963</v>
      </c>
    </row>
    <row r="2654" ht="14.25" customHeight="1">
      <c r="A2654" s="36" t="s">
        <v>1744</v>
      </c>
    </row>
    <row r="2655" ht="14.25" customHeight="1">
      <c r="A2655" s="37" t="s">
        <v>4505</v>
      </c>
    </row>
    <row r="2656" ht="14.25" customHeight="1">
      <c r="A2656" s="36" t="s">
        <v>2941</v>
      </c>
    </row>
    <row r="2657" ht="14.25" customHeight="1">
      <c r="A2657" s="37" t="s">
        <v>4508</v>
      </c>
    </row>
    <row r="2658" ht="14.25" customHeight="1">
      <c r="A2658" s="36" t="s">
        <v>2317</v>
      </c>
    </row>
    <row r="2659" ht="14.25" customHeight="1">
      <c r="A2659" s="37" t="s">
        <v>4511</v>
      </c>
    </row>
    <row r="2660" ht="14.25" customHeight="1">
      <c r="A2660" s="36" t="s">
        <v>4513</v>
      </c>
    </row>
    <row r="2661" ht="14.25" customHeight="1">
      <c r="A2661" s="37" t="s">
        <v>4515</v>
      </c>
    </row>
    <row r="2662" ht="14.25" customHeight="1">
      <c r="A2662" s="36" t="s">
        <v>4517</v>
      </c>
    </row>
    <row r="2663" ht="14.25" customHeight="1">
      <c r="A2663" s="37" t="s">
        <v>4519</v>
      </c>
    </row>
    <row r="2664" ht="14.25" customHeight="1">
      <c r="A2664" s="36" t="s">
        <v>2342</v>
      </c>
    </row>
    <row r="2665" ht="14.25" customHeight="1">
      <c r="A2665" s="37" t="s">
        <v>4522</v>
      </c>
    </row>
    <row r="2666" ht="14.25" customHeight="1">
      <c r="A2666" s="36" t="s">
        <v>4525</v>
      </c>
    </row>
    <row r="2667" ht="14.25" customHeight="1">
      <c r="A2667" s="37" t="s">
        <v>1734</v>
      </c>
    </row>
    <row r="2668" ht="14.25" customHeight="1">
      <c r="A2668" s="36" t="s">
        <v>4528</v>
      </c>
    </row>
    <row r="2669" ht="14.25" customHeight="1">
      <c r="A2669" s="37" t="s">
        <v>133</v>
      </c>
    </row>
    <row r="2670" ht="14.25" customHeight="1">
      <c r="A2670" s="36" t="s">
        <v>3286</v>
      </c>
    </row>
    <row r="2671" ht="14.25" customHeight="1">
      <c r="A2671" s="37" t="s">
        <v>3930</v>
      </c>
    </row>
    <row r="2672" ht="14.25" customHeight="1">
      <c r="A2672" s="36" t="s">
        <v>4533</v>
      </c>
    </row>
    <row r="2673" ht="14.25" customHeight="1">
      <c r="A2673" s="37" t="s">
        <v>4535</v>
      </c>
    </row>
    <row r="2674" ht="14.25" customHeight="1">
      <c r="A2674" s="36" t="s">
        <v>4537</v>
      </c>
    </row>
    <row r="2675" ht="14.25" customHeight="1">
      <c r="A2675" s="37" t="s">
        <v>4539</v>
      </c>
    </row>
    <row r="2676" ht="14.25" customHeight="1">
      <c r="A2676" s="36" t="s">
        <v>771</v>
      </c>
    </row>
    <row r="2677" ht="14.25" customHeight="1">
      <c r="A2677" s="37" t="s">
        <v>4542</v>
      </c>
    </row>
    <row r="2678" ht="14.25" customHeight="1">
      <c r="A2678" s="36" t="s">
        <v>1189</v>
      </c>
    </row>
    <row r="2679" ht="14.25" customHeight="1">
      <c r="A2679" s="37" t="s">
        <v>503</v>
      </c>
    </row>
    <row r="2680" ht="14.25" customHeight="1">
      <c r="A2680" s="36" t="s">
        <v>4176</v>
      </c>
    </row>
    <row r="2681" ht="14.25" customHeight="1">
      <c r="A2681" s="37" t="s">
        <v>4547</v>
      </c>
    </row>
    <row r="2682" ht="14.25" customHeight="1">
      <c r="A2682" s="36" t="s">
        <v>1016</v>
      </c>
    </row>
    <row r="2683" ht="14.25" customHeight="1">
      <c r="A2683" s="37" t="s">
        <v>552</v>
      </c>
    </row>
    <row r="2684" ht="14.25" customHeight="1">
      <c r="A2684" s="36" t="s">
        <v>4551</v>
      </c>
    </row>
    <row r="2685" ht="14.25" customHeight="1">
      <c r="A2685" s="37" t="s">
        <v>2968</v>
      </c>
    </row>
    <row r="2686" ht="14.25" customHeight="1">
      <c r="A2686" s="36" t="s">
        <v>1417</v>
      </c>
    </row>
    <row r="2687" ht="14.25" customHeight="1">
      <c r="A2687" s="37" t="s">
        <v>1450</v>
      </c>
    </row>
    <row r="2688" ht="14.25" customHeight="1">
      <c r="A2688" s="36" t="s">
        <v>2337</v>
      </c>
    </row>
    <row r="2689" ht="14.25" customHeight="1">
      <c r="A2689" s="37" t="s">
        <v>4557</v>
      </c>
    </row>
    <row r="2690" ht="14.25" customHeight="1">
      <c r="A2690" s="36" t="s">
        <v>4560</v>
      </c>
    </row>
    <row r="2691" ht="14.25" customHeight="1">
      <c r="A2691" s="37" t="s">
        <v>514</v>
      </c>
    </row>
    <row r="2692" ht="14.25" customHeight="1">
      <c r="A2692" s="36" t="s">
        <v>944</v>
      </c>
    </row>
    <row r="2693" ht="14.25" customHeight="1">
      <c r="A2693" s="37" t="s">
        <v>2654</v>
      </c>
    </row>
    <row r="2694" ht="14.25" customHeight="1">
      <c r="A2694" s="36" t="s">
        <v>2056</v>
      </c>
    </row>
    <row r="2695" ht="14.25" customHeight="1">
      <c r="A2695" s="37" t="s">
        <v>3876</v>
      </c>
    </row>
    <row r="2696" ht="14.25" customHeight="1">
      <c r="A2696" s="36" t="s">
        <v>4084</v>
      </c>
    </row>
    <row r="2697" ht="14.25" customHeight="1">
      <c r="A2697" s="37" t="s">
        <v>4568</v>
      </c>
    </row>
    <row r="2698" ht="14.25" customHeight="1">
      <c r="A2698" s="36" t="s">
        <v>829</v>
      </c>
    </row>
    <row r="2699" ht="14.25" customHeight="1">
      <c r="A2699" s="37" t="s">
        <v>2474</v>
      </c>
    </row>
    <row r="2700" ht="14.25" customHeight="1">
      <c r="A2700" s="36" t="s">
        <v>4572</v>
      </c>
    </row>
    <row r="2701" ht="14.25" customHeight="1">
      <c r="A2701" s="37" t="s">
        <v>4574</v>
      </c>
    </row>
    <row r="2702" ht="14.25" customHeight="1">
      <c r="A2702" s="36" t="s">
        <v>2067</v>
      </c>
    </row>
    <row r="2703" ht="14.25" customHeight="1">
      <c r="A2703" s="37" t="s">
        <v>4577</v>
      </c>
    </row>
    <row r="2704" ht="14.25" customHeight="1">
      <c r="A2704" s="36" t="s">
        <v>4579</v>
      </c>
    </row>
    <row r="2705" ht="14.25" customHeight="1">
      <c r="A2705" s="37" t="s">
        <v>4581</v>
      </c>
    </row>
    <row r="2706" ht="14.25" customHeight="1">
      <c r="A2706" s="36" t="s">
        <v>4583</v>
      </c>
    </row>
    <row r="2707" ht="14.25" customHeight="1">
      <c r="A2707" s="37" t="s">
        <v>440</v>
      </c>
    </row>
    <row r="2708" ht="14.25" customHeight="1">
      <c r="A2708" s="36" t="s">
        <v>45</v>
      </c>
    </row>
    <row r="2709" ht="14.25" customHeight="1">
      <c r="A2709" s="37" t="s">
        <v>4587</v>
      </c>
    </row>
    <row r="2710" ht="14.25" customHeight="1">
      <c r="A2710" s="36" t="s">
        <v>2537</v>
      </c>
    </row>
    <row r="2711" ht="14.25" customHeight="1">
      <c r="A2711" s="37" t="s">
        <v>4590</v>
      </c>
    </row>
    <row r="2712" ht="14.25" customHeight="1">
      <c r="A2712" s="36" t="s">
        <v>3645</v>
      </c>
    </row>
    <row r="2713" ht="14.25" customHeight="1">
      <c r="A2713" s="37" t="s">
        <v>4344</v>
      </c>
    </row>
    <row r="2714" ht="14.25" customHeight="1">
      <c r="A2714" s="36" t="s">
        <v>3338</v>
      </c>
    </row>
    <row r="2715" ht="14.25" customHeight="1">
      <c r="A2715" s="37" t="s">
        <v>2382</v>
      </c>
    </row>
    <row r="2716" ht="14.25" customHeight="1">
      <c r="A2716" s="36" t="s">
        <v>4596</v>
      </c>
    </row>
    <row r="2717" ht="14.25" customHeight="1">
      <c r="A2717" s="37" t="s">
        <v>4598</v>
      </c>
    </row>
    <row r="2718" ht="14.25" customHeight="1">
      <c r="A2718" s="36" t="s">
        <v>4600</v>
      </c>
    </row>
    <row r="2719" ht="14.25" customHeight="1">
      <c r="A2719" s="37" t="s">
        <v>4602</v>
      </c>
    </row>
    <row r="2720" ht="14.25" customHeight="1">
      <c r="A2720" s="36" t="s">
        <v>4604</v>
      </c>
    </row>
    <row r="2721" ht="14.25" customHeight="1">
      <c r="A2721" s="37" t="s">
        <v>4606</v>
      </c>
    </row>
    <row r="2722" ht="14.25" customHeight="1">
      <c r="A2722" s="36" t="s">
        <v>2031</v>
      </c>
    </row>
    <row r="2723" ht="14.25" customHeight="1">
      <c r="A2723" s="37" t="s">
        <v>4609</v>
      </c>
    </row>
    <row r="2724" ht="14.25" customHeight="1">
      <c r="A2724" s="36" t="s">
        <v>4611</v>
      </c>
    </row>
    <row r="2725" ht="14.25" customHeight="1">
      <c r="A2725" s="37" t="s">
        <v>1309</v>
      </c>
    </row>
    <row r="2726" ht="14.25" customHeight="1">
      <c r="A2726" s="36" t="s">
        <v>203</v>
      </c>
    </row>
    <row r="2727" ht="14.25" customHeight="1">
      <c r="A2727" s="37" t="s">
        <v>4616</v>
      </c>
    </row>
    <row r="2728" ht="14.25" customHeight="1">
      <c r="A2728" s="36" t="s">
        <v>4618</v>
      </c>
    </row>
    <row r="2729" ht="14.25" customHeight="1">
      <c r="A2729" s="37" t="s">
        <v>4306</v>
      </c>
    </row>
    <row r="2730" ht="14.25" customHeight="1">
      <c r="A2730" s="36" t="s">
        <v>4623</v>
      </c>
    </row>
    <row r="2731" ht="14.25" customHeight="1">
      <c r="A2731" s="37" t="s">
        <v>2052</v>
      </c>
    </row>
    <row r="2732" ht="14.25" customHeight="1">
      <c r="A2732" s="36" t="s">
        <v>4626</v>
      </c>
    </row>
    <row r="2733" ht="14.25" customHeight="1">
      <c r="A2733" s="37" t="s">
        <v>973</v>
      </c>
    </row>
    <row r="2734" ht="14.25" customHeight="1">
      <c r="A2734" s="36" t="s">
        <v>461</v>
      </c>
    </row>
    <row r="2735" ht="14.25" customHeight="1">
      <c r="A2735" s="37" t="s">
        <v>4631</v>
      </c>
    </row>
    <row r="2736" ht="14.25" customHeight="1">
      <c r="A2736" s="36" t="s">
        <v>3963</v>
      </c>
    </row>
    <row r="2737" ht="14.25" customHeight="1">
      <c r="A2737" s="37" t="s">
        <v>4626</v>
      </c>
    </row>
    <row r="2738" ht="14.25" customHeight="1">
      <c r="A2738" s="36" t="s">
        <v>2305</v>
      </c>
    </row>
    <row r="2739" ht="14.25" customHeight="1">
      <c r="A2739" s="37" t="s">
        <v>3095</v>
      </c>
    </row>
    <row r="2740" ht="14.25" customHeight="1">
      <c r="A2740" s="36" t="s">
        <v>234</v>
      </c>
    </row>
    <row r="2741" ht="14.25" customHeight="1">
      <c r="A2741" s="37" t="s">
        <v>1544</v>
      </c>
    </row>
    <row r="2742" ht="14.25" customHeight="1">
      <c r="A2742" s="36" t="s">
        <v>3494</v>
      </c>
    </row>
    <row r="2743" ht="14.25" customHeight="1">
      <c r="A2743" s="37" t="s">
        <v>808</v>
      </c>
    </row>
    <row r="2744" ht="14.25" customHeight="1">
      <c r="A2744" s="36" t="s">
        <v>3127</v>
      </c>
    </row>
    <row r="2745" ht="14.25" customHeight="1">
      <c r="A2745" s="37" t="s">
        <v>1544</v>
      </c>
    </row>
    <row r="2746" ht="14.25" customHeight="1">
      <c r="A2746" s="36" t="s">
        <v>4644</v>
      </c>
    </row>
    <row r="2747" ht="14.25" customHeight="1">
      <c r="A2747" s="37" t="s">
        <v>1571</v>
      </c>
    </row>
    <row r="2748" ht="14.25" customHeight="1">
      <c r="A2748" s="36" t="s">
        <v>4648</v>
      </c>
    </row>
    <row r="2749" ht="14.25" customHeight="1">
      <c r="A2749" s="37" t="s">
        <v>350</v>
      </c>
    </row>
    <row r="2750" ht="14.25" customHeight="1">
      <c r="A2750" s="36" t="s">
        <v>3541</v>
      </c>
    </row>
    <row r="2751" ht="14.25" customHeight="1">
      <c r="A2751" s="37" t="s">
        <v>4452</v>
      </c>
    </row>
    <row r="2752" ht="14.25" customHeight="1">
      <c r="A2752" s="36" t="s">
        <v>4653</v>
      </c>
    </row>
    <row r="2753" ht="14.25" customHeight="1">
      <c r="A2753" s="37" t="s">
        <v>4655</v>
      </c>
    </row>
    <row r="2754" ht="14.25" customHeight="1">
      <c r="A2754" s="36" t="s">
        <v>4657</v>
      </c>
    </row>
    <row r="2755" ht="14.25" customHeight="1">
      <c r="A2755" s="37" t="s">
        <v>2803</v>
      </c>
    </row>
    <row r="2756" ht="14.25" customHeight="1">
      <c r="A2756" s="36" t="s">
        <v>4661</v>
      </c>
    </row>
    <row r="2757" ht="14.25" customHeight="1">
      <c r="A2757" s="37" t="s">
        <v>2389</v>
      </c>
    </row>
    <row r="2758" ht="14.25" customHeight="1">
      <c r="A2758" s="36" t="s">
        <v>4665</v>
      </c>
    </row>
    <row r="2759" ht="14.25" customHeight="1">
      <c r="A2759" s="37" t="s">
        <v>1016</v>
      </c>
    </row>
    <row r="2760" ht="14.25" customHeight="1">
      <c r="A2760" s="36" t="s">
        <v>4669</v>
      </c>
    </row>
    <row r="2761" ht="14.25" customHeight="1">
      <c r="A2761" s="37" t="s">
        <v>1356</v>
      </c>
    </row>
    <row r="2762" ht="14.25" customHeight="1">
      <c r="A2762" s="36" t="s">
        <v>3099</v>
      </c>
    </row>
    <row r="2763" ht="14.25" customHeight="1">
      <c r="A2763" s="37" t="s">
        <v>4673</v>
      </c>
    </row>
    <row r="2764" ht="14.25" customHeight="1">
      <c r="A2764" s="36" t="s">
        <v>3374</v>
      </c>
    </row>
    <row r="2765" ht="14.25" customHeight="1">
      <c r="A2765" s="37" t="s">
        <v>1667</v>
      </c>
    </row>
    <row r="2766" ht="14.25" customHeight="1">
      <c r="A2766" s="36" t="s">
        <v>4677</v>
      </c>
    </row>
    <row r="2767" ht="14.25" customHeight="1">
      <c r="A2767" s="37" t="s">
        <v>4679</v>
      </c>
    </row>
    <row r="2768" ht="14.25" customHeight="1">
      <c r="A2768" s="36" t="s">
        <v>4237</v>
      </c>
    </row>
    <row r="2769" ht="14.25" customHeight="1">
      <c r="A2769" s="37" t="s">
        <v>4682</v>
      </c>
    </row>
    <row r="2770" ht="14.25" customHeight="1">
      <c r="A2770" s="36" t="s">
        <v>3734</v>
      </c>
    </row>
    <row r="2771" ht="14.25" customHeight="1">
      <c r="A2771" s="37" t="s">
        <v>4685</v>
      </c>
    </row>
    <row r="2772" ht="14.25" customHeight="1">
      <c r="A2772" s="36" t="s">
        <v>1840</v>
      </c>
    </row>
    <row r="2773" ht="14.25" customHeight="1">
      <c r="A2773" s="37" t="s">
        <v>2200</v>
      </c>
    </row>
    <row r="2774" ht="14.25" customHeight="1">
      <c r="A2774" s="36" t="s">
        <v>1571</v>
      </c>
    </row>
    <row r="2775" ht="14.25" customHeight="1">
      <c r="A2775" s="37" t="s">
        <v>4690</v>
      </c>
    </row>
    <row r="2776" ht="14.25" customHeight="1">
      <c r="A2776" s="36" t="s">
        <v>3708</v>
      </c>
    </row>
    <row r="2777" ht="14.25" customHeight="1">
      <c r="A2777" s="37" t="s">
        <v>1744</v>
      </c>
    </row>
    <row r="2778" ht="14.25" customHeight="1">
      <c r="A2778" s="36" t="s">
        <v>1714</v>
      </c>
    </row>
    <row r="2779" ht="14.25" customHeight="1">
      <c r="A2779" s="37" t="s">
        <v>711</v>
      </c>
    </row>
    <row r="2780" ht="14.25" customHeight="1">
      <c r="A2780" s="36" t="s">
        <v>4696</v>
      </c>
    </row>
    <row r="2781" ht="14.25" customHeight="1">
      <c r="A2781" s="37" t="s">
        <v>4136</v>
      </c>
    </row>
    <row r="2782" ht="14.25" customHeight="1">
      <c r="A2782" s="36" t="s">
        <v>3828</v>
      </c>
    </row>
    <row r="2783" ht="14.25" customHeight="1">
      <c r="A2783" s="37" t="s">
        <v>4700</v>
      </c>
    </row>
    <row r="2784" ht="14.25" customHeight="1">
      <c r="A2784" s="36" t="s">
        <v>4702</v>
      </c>
    </row>
    <row r="2785" ht="14.25" customHeight="1">
      <c r="A2785" s="37" t="s">
        <v>4704</v>
      </c>
    </row>
    <row r="2786" ht="14.25" customHeight="1">
      <c r="A2786" s="36" t="s">
        <v>4583</v>
      </c>
    </row>
    <row r="2787" ht="14.25" customHeight="1">
      <c r="A2787" s="37" t="s">
        <v>2310</v>
      </c>
    </row>
    <row r="2788" ht="14.25" customHeight="1">
      <c r="A2788" s="36" t="s">
        <v>4708</v>
      </c>
    </row>
    <row r="2789" ht="14.25" customHeight="1">
      <c r="A2789" s="37" t="s">
        <v>4710</v>
      </c>
    </row>
    <row r="2790" ht="14.25" customHeight="1">
      <c r="A2790" s="36" t="s">
        <v>4712</v>
      </c>
    </row>
    <row r="2791" ht="14.25" customHeight="1">
      <c r="A2791" s="37" t="s">
        <v>2510</v>
      </c>
    </row>
    <row r="2792" ht="14.25" customHeight="1">
      <c r="A2792" s="36" t="s">
        <v>4438</v>
      </c>
    </row>
    <row r="2793" ht="14.25" customHeight="1">
      <c r="A2793" s="37" t="s">
        <v>4716</v>
      </c>
    </row>
    <row r="2794" ht="14.25" customHeight="1">
      <c r="A2794" s="36" t="s">
        <v>151</v>
      </c>
    </row>
    <row r="2795" ht="14.25" customHeight="1">
      <c r="A2795" s="37" t="s">
        <v>136</v>
      </c>
    </row>
    <row r="2796" ht="14.25" customHeight="1">
      <c r="A2796" s="36" t="s">
        <v>3928</v>
      </c>
    </row>
    <row r="2797" ht="14.25" customHeight="1">
      <c r="A2797" s="37" t="s">
        <v>4723</v>
      </c>
    </row>
    <row r="2798" ht="14.25" customHeight="1">
      <c r="A2798" s="36" t="s">
        <v>1918</v>
      </c>
    </row>
    <row r="2799" ht="14.25" customHeight="1">
      <c r="A2799" s="37" t="s">
        <v>2883</v>
      </c>
    </row>
    <row r="2800" ht="14.25" customHeight="1">
      <c r="A2800" s="36" t="s">
        <v>4727</v>
      </c>
    </row>
    <row r="2801" ht="14.25" customHeight="1">
      <c r="A2801" s="37" t="s">
        <v>4729</v>
      </c>
    </row>
    <row r="2802" ht="14.25" customHeight="1">
      <c r="A2802" s="36" t="s">
        <v>4732</v>
      </c>
    </row>
    <row r="2803" ht="14.25" customHeight="1">
      <c r="A2803" s="37" t="s">
        <v>4734</v>
      </c>
    </row>
    <row r="2804" ht="14.25" customHeight="1">
      <c r="A2804" s="36" t="s">
        <v>4736</v>
      </c>
    </row>
    <row r="2805" ht="14.25" customHeight="1">
      <c r="A2805" s="37" t="s">
        <v>4738</v>
      </c>
    </row>
    <row r="2806" ht="14.25" customHeight="1">
      <c r="A2806" s="36" t="s">
        <v>1993</v>
      </c>
    </row>
    <row r="2807" ht="14.25" customHeight="1">
      <c r="A2807" s="37" t="s">
        <v>4742</v>
      </c>
    </row>
    <row r="2808" ht="14.25" customHeight="1">
      <c r="A2808" s="36" t="s">
        <v>4745</v>
      </c>
    </row>
    <row r="2809" ht="14.25" customHeight="1">
      <c r="A2809" s="37" t="s">
        <v>3563</v>
      </c>
    </row>
    <row r="2810" ht="14.25" customHeight="1">
      <c r="A2810" s="36" t="s">
        <v>4748</v>
      </c>
    </row>
    <row r="2811" ht="14.25" customHeight="1">
      <c r="A2811" s="37" t="s">
        <v>3250</v>
      </c>
    </row>
    <row r="2812" ht="14.25" customHeight="1">
      <c r="A2812" s="36" t="s">
        <v>4752</v>
      </c>
    </row>
    <row r="2813" ht="14.25" customHeight="1">
      <c r="A2813" s="37" t="s">
        <v>4754</v>
      </c>
    </row>
    <row r="2814" ht="14.25" customHeight="1">
      <c r="A2814" s="36" t="s">
        <v>4756</v>
      </c>
    </row>
    <row r="2815" ht="14.25" customHeight="1">
      <c r="A2815" s="37" t="s">
        <v>4758</v>
      </c>
    </row>
    <row r="2816" ht="14.25" customHeight="1">
      <c r="A2816" s="36" t="s">
        <v>4760</v>
      </c>
    </row>
    <row r="2817" ht="14.25" customHeight="1">
      <c r="A2817" s="37" t="s">
        <v>580</v>
      </c>
    </row>
    <row r="2818" ht="14.25" customHeight="1">
      <c r="A2818" s="36" t="s">
        <v>2814</v>
      </c>
    </row>
    <row r="2819" ht="14.25" customHeight="1">
      <c r="A2819" s="37" t="s">
        <v>4764</v>
      </c>
    </row>
    <row r="2820" ht="14.25" customHeight="1">
      <c r="A2820" s="36" t="s">
        <v>4766</v>
      </c>
    </row>
    <row r="2821" ht="14.25" customHeight="1">
      <c r="A2821" s="37" t="s">
        <v>3127</v>
      </c>
    </row>
    <row r="2822" ht="14.25" customHeight="1">
      <c r="A2822" s="36" t="s">
        <v>4769</v>
      </c>
    </row>
    <row r="2823" ht="14.25" customHeight="1">
      <c r="A2823" s="37" t="s">
        <v>1744</v>
      </c>
    </row>
    <row r="2824" ht="14.25" customHeight="1">
      <c r="A2824" s="36" t="s">
        <v>4772</v>
      </c>
    </row>
    <row r="2825" ht="14.25" customHeight="1">
      <c r="A2825" s="37" t="s">
        <v>4774</v>
      </c>
    </row>
    <row r="2826" ht="14.25" customHeight="1">
      <c r="A2826" s="36" t="s">
        <v>4776</v>
      </c>
    </row>
    <row r="2827" ht="14.25" customHeight="1">
      <c r="A2827" s="37" t="s">
        <v>120</v>
      </c>
    </row>
    <row r="2828" ht="14.25" customHeight="1">
      <c r="A2828" s="36" t="s">
        <v>1848</v>
      </c>
    </row>
    <row r="2829" ht="14.25" customHeight="1">
      <c r="A2829" s="37" t="s">
        <v>4780</v>
      </c>
    </row>
    <row r="2830" ht="14.25" customHeight="1">
      <c r="A2830" s="36" t="s">
        <v>3291</v>
      </c>
    </row>
    <row r="2831" ht="14.25" customHeight="1">
      <c r="A2831" s="37" t="s">
        <v>2661</v>
      </c>
    </row>
    <row r="2832" ht="14.25" customHeight="1">
      <c r="A2832" s="36" t="s">
        <v>4350</v>
      </c>
    </row>
    <row r="2833" ht="14.25" customHeight="1">
      <c r="A2833" s="37" t="s">
        <v>1631</v>
      </c>
    </row>
    <row r="2834" ht="14.25" customHeight="1">
      <c r="A2834" s="36" t="s">
        <v>4786</v>
      </c>
    </row>
    <row r="2835" ht="14.25" customHeight="1">
      <c r="A2835" s="37" t="s">
        <v>4788</v>
      </c>
    </row>
    <row r="2836" ht="14.25" customHeight="1">
      <c r="A2836" s="36" t="s">
        <v>4790</v>
      </c>
    </row>
    <row r="2837" ht="14.25" customHeight="1">
      <c r="A2837" s="37" t="s">
        <v>2342</v>
      </c>
    </row>
    <row r="2838" ht="14.25" customHeight="1">
      <c r="A2838" s="36" t="s">
        <v>503</v>
      </c>
    </row>
    <row r="2839" ht="14.25" customHeight="1">
      <c r="A2839" s="37" t="s">
        <v>4794</v>
      </c>
    </row>
    <row r="2840" ht="14.25" customHeight="1">
      <c r="A2840" s="36" t="s">
        <v>3577</v>
      </c>
    </row>
    <row r="2841" ht="14.25" customHeight="1">
      <c r="A2841" s="37" t="s">
        <v>4797</v>
      </c>
    </row>
    <row r="2842" ht="14.25" customHeight="1">
      <c r="A2842" s="36" t="s">
        <v>4799</v>
      </c>
    </row>
    <row r="2843" ht="14.25" customHeight="1">
      <c r="A2843" s="37" t="s">
        <v>4801</v>
      </c>
    </row>
    <row r="2844" ht="14.25" customHeight="1">
      <c r="A2844" s="36" t="s">
        <v>4803</v>
      </c>
    </row>
    <row r="2845" ht="14.25" customHeight="1">
      <c r="A2845" s="37" t="s">
        <v>4805</v>
      </c>
    </row>
    <row r="2846" ht="14.25" customHeight="1">
      <c r="A2846" s="36" t="s">
        <v>4808</v>
      </c>
    </row>
    <row r="2847" ht="14.25" customHeight="1">
      <c r="A2847" s="37" t="s">
        <v>4497</v>
      </c>
    </row>
    <row r="2848" ht="14.25" customHeight="1">
      <c r="A2848" s="36" t="s">
        <v>4811</v>
      </c>
    </row>
    <row r="2849" ht="14.25" customHeight="1">
      <c r="A2849" s="37" t="s">
        <v>4813</v>
      </c>
    </row>
    <row r="2850" ht="14.25" customHeight="1">
      <c r="A2850" s="36" t="s">
        <v>4815</v>
      </c>
    </row>
    <row r="2851" ht="14.25" customHeight="1">
      <c r="A2851" s="37" t="s">
        <v>4817</v>
      </c>
    </row>
    <row r="2852" ht="14.25" customHeight="1">
      <c r="A2852" s="36" t="s">
        <v>4819</v>
      </c>
    </row>
    <row r="2853" ht="14.25" customHeight="1">
      <c r="A2853" s="37" t="s">
        <v>4821</v>
      </c>
    </row>
    <row r="2854" ht="14.25" customHeight="1">
      <c r="A2854" s="36" t="s">
        <v>4823</v>
      </c>
    </row>
    <row r="2855" ht="14.25" customHeight="1">
      <c r="A2855" s="37" t="s">
        <v>4825</v>
      </c>
    </row>
    <row r="2856" ht="14.25" customHeight="1">
      <c r="A2856" s="36" t="s">
        <v>4827</v>
      </c>
    </row>
    <row r="2857" ht="14.25" customHeight="1">
      <c r="A2857" s="37" t="s">
        <v>4829</v>
      </c>
    </row>
    <row r="2858" ht="14.25" customHeight="1">
      <c r="A2858" s="36" t="s">
        <v>2850</v>
      </c>
    </row>
    <row r="2859" ht="14.25" customHeight="1">
      <c r="A2859" s="37" t="s">
        <v>4832</v>
      </c>
    </row>
    <row r="2860" ht="14.25" customHeight="1">
      <c r="A2860" s="36" t="s">
        <v>1145</v>
      </c>
    </row>
    <row r="2861" ht="14.25" customHeight="1">
      <c r="A2861" s="37" t="s">
        <v>2666</v>
      </c>
    </row>
    <row r="2862" ht="14.25" customHeight="1">
      <c r="A2862" s="36" t="s">
        <v>3834</v>
      </c>
    </row>
    <row r="2863" ht="14.25" customHeight="1">
      <c r="A2863" s="37" t="s">
        <v>4837</v>
      </c>
    </row>
    <row r="2864" ht="14.25" customHeight="1">
      <c r="A2864" s="36" t="s">
        <v>4839</v>
      </c>
    </row>
    <row r="2865" ht="14.25" customHeight="1">
      <c r="A2865" s="37" t="s">
        <v>1785</v>
      </c>
    </row>
    <row r="2866" ht="14.25" customHeight="1">
      <c r="A2866" s="36" t="s">
        <v>4842</v>
      </c>
    </row>
    <row r="2867" ht="14.25" customHeight="1">
      <c r="A2867" s="37" t="s">
        <v>4225</v>
      </c>
    </row>
    <row r="2868" ht="14.25" customHeight="1">
      <c r="A2868" s="36" t="s">
        <v>4846</v>
      </c>
    </row>
    <row r="2869" ht="14.25" customHeight="1">
      <c r="A2869" s="37" t="s">
        <v>112</v>
      </c>
    </row>
    <row r="2870" ht="14.25" customHeight="1">
      <c r="A2870" s="36" t="s">
        <v>2474</v>
      </c>
    </row>
    <row r="2871" ht="14.25" customHeight="1">
      <c r="A2871" s="37" t="s">
        <v>4850</v>
      </c>
    </row>
    <row r="2872" ht="14.25" customHeight="1">
      <c r="A2872" s="36" t="s">
        <v>2346</v>
      </c>
    </row>
    <row r="2873" ht="14.25" customHeight="1">
      <c r="A2873" s="37" t="s">
        <v>4853</v>
      </c>
    </row>
    <row r="2874" ht="14.25" customHeight="1">
      <c r="A2874" s="36" t="s">
        <v>1090</v>
      </c>
    </row>
    <row r="2875" ht="14.25" customHeight="1">
      <c r="A2875" s="37" t="s">
        <v>2966</v>
      </c>
    </row>
    <row r="2876" ht="14.25" customHeight="1">
      <c r="A2876" s="36" t="s">
        <v>4258</v>
      </c>
    </row>
    <row r="2877" ht="14.25" customHeight="1">
      <c r="A2877" s="37" t="s">
        <v>4858</v>
      </c>
    </row>
    <row r="2878" ht="14.25" customHeight="1">
      <c r="A2878" s="36" t="s">
        <v>4631</v>
      </c>
    </row>
    <row r="2879" ht="14.25" customHeight="1">
      <c r="A2879" s="37" t="s">
        <v>4861</v>
      </c>
    </row>
    <row r="2880" ht="14.25" customHeight="1">
      <c r="A2880" s="36" t="s">
        <v>4304</v>
      </c>
    </row>
    <row r="2881" ht="14.25" customHeight="1">
      <c r="A2881" s="37" t="s">
        <v>1514</v>
      </c>
    </row>
    <row r="2882" ht="14.25" customHeight="1">
      <c r="A2882" s="36" t="s">
        <v>4865</v>
      </c>
    </row>
    <row r="2883" ht="14.25" customHeight="1">
      <c r="A2883" s="37" t="s">
        <v>3642</v>
      </c>
    </row>
    <row r="2884" ht="14.25" customHeight="1">
      <c r="A2884" s="36" t="s">
        <v>355</v>
      </c>
    </row>
    <row r="2885" ht="14.25" customHeight="1">
      <c r="A2885" s="37" t="s">
        <v>367</v>
      </c>
    </row>
    <row r="2886" ht="14.25" customHeight="1">
      <c r="A2886" s="36" t="s">
        <v>2059</v>
      </c>
    </row>
    <row r="2887" ht="14.25" customHeight="1">
      <c r="A2887" s="37" t="s">
        <v>4872</v>
      </c>
    </row>
    <row r="2888" ht="14.25" customHeight="1">
      <c r="A2888" s="36" t="s">
        <v>4271</v>
      </c>
    </row>
    <row r="2889" ht="14.25" customHeight="1">
      <c r="A2889" s="37" t="s">
        <v>3799</v>
      </c>
    </row>
    <row r="2890" ht="14.25" customHeight="1">
      <c r="A2890" s="36" t="s">
        <v>3532</v>
      </c>
    </row>
    <row r="2891" ht="14.25" customHeight="1">
      <c r="A2891" s="37" t="s">
        <v>3792</v>
      </c>
    </row>
    <row r="2892" ht="14.25" customHeight="1">
      <c r="A2892" s="36" t="s">
        <v>4878</v>
      </c>
    </row>
    <row r="2893" ht="14.25" customHeight="1">
      <c r="A2893" s="37" t="s">
        <v>4880</v>
      </c>
    </row>
    <row r="2894" ht="14.25" customHeight="1">
      <c r="A2894" s="36" t="s">
        <v>3645</v>
      </c>
    </row>
    <row r="2895" ht="14.25" customHeight="1">
      <c r="A2895" s="37" t="s">
        <v>4883</v>
      </c>
    </row>
    <row r="2896" ht="14.25" customHeight="1">
      <c r="A2896" s="36" t="s">
        <v>4170</v>
      </c>
    </row>
    <row r="2897" ht="14.25" customHeight="1">
      <c r="A2897" s="37" t="s">
        <v>4886</v>
      </c>
    </row>
    <row r="2898" ht="14.25" customHeight="1">
      <c r="A2898" s="36" t="s">
        <v>4888</v>
      </c>
    </row>
    <row r="2899" ht="14.25" customHeight="1">
      <c r="A2899" s="37" t="s">
        <v>4890</v>
      </c>
    </row>
    <row r="2900" ht="14.25" customHeight="1">
      <c r="A2900" s="36" t="s">
        <v>4892</v>
      </c>
    </row>
    <row r="2901" ht="14.25" customHeight="1">
      <c r="A2901" s="37" t="s">
        <v>4894</v>
      </c>
    </row>
    <row r="2902" ht="14.25" customHeight="1">
      <c r="A2902" s="36" t="s">
        <v>1681</v>
      </c>
    </row>
    <row r="2903" ht="14.25" customHeight="1">
      <c r="A2903" s="37" t="s">
        <v>4897</v>
      </c>
    </row>
    <row r="2904" ht="14.25" customHeight="1">
      <c r="A2904" s="36" t="s">
        <v>4899</v>
      </c>
    </row>
    <row r="2905" ht="14.25" customHeight="1">
      <c r="A2905" s="37" t="s">
        <v>2715</v>
      </c>
    </row>
    <row r="2906" ht="14.25" customHeight="1">
      <c r="A2906" s="36" t="s">
        <v>4902</v>
      </c>
    </row>
    <row r="2907" ht="14.25" customHeight="1">
      <c r="A2907" s="37" t="s">
        <v>4904</v>
      </c>
    </row>
    <row r="2908" ht="14.25" customHeight="1">
      <c r="A2908" s="36" t="s">
        <v>4505</v>
      </c>
    </row>
    <row r="2909" ht="14.25" customHeight="1">
      <c r="A2909" s="37" t="s">
        <v>4606</v>
      </c>
    </row>
    <row r="2910" ht="14.25" customHeight="1">
      <c r="A2910" s="36" t="s">
        <v>3658</v>
      </c>
    </row>
    <row r="2911" ht="14.25" customHeight="1">
      <c r="A2911" s="37" t="s">
        <v>4909</v>
      </c>
    </row>
    <row r="2912" ht="14.25" customHeight="1">
      <c r="A2912" s="36" t="s">
        <v>4626</v>
      </c>
    </row>
    <row r="2913" ht="14.25" customHeight="1">
      <c r="A2913" s="37" t="s">
        <v>658</v>
      </c>
    </row>
    <row r="2914" ht="14.25" customHeight="1">
      <c r="A2914" s="36" t="s">
        <v>4914</v>
      </c>
    </row>
    <row r="2915" ht="14.25" customHeight="1">
      <c r="A2915" s="37" t="s">
        <v>1700</v>
      </c>
    </row>
    <row r="2916" ht="14.25" customHeight="1">
      <c r="A2916" s="36" t="s">
        <v>2434</v>
      </c>
    </row>
    <row r="2917" ht="14.25" customHeight="1">
      <c r="A2917" s="37" t="s">
        <v>352</v>
      </c>
    </row>
    <row r="2918" ht="14.25" customHeight="1">
      <c r="A2918" s="36" t="s">
        <v>4920</v>
      </c>
    </row>
    <row r="2919" ht="14.25" customHeight="1">
      <c r="A2919" s="37" t="s">
        <v>1360</v>
      </c>
    </row>
    <row r="2920" ht="14.25" customHeight="1">
      <c r="A2920" s="36" t="s">
        <v>1815</v>
      </c>
    </row>
    <row r="2921" ht="14.25" customHeight="1">
      <c r="A2921" s="37" t="s">
        <v>4924</v>
      </c>
    </row>
    <row r="2922" ht="14.25" customHeight="1">
      <c r="A2922" s="36" t="s">
        <v>4926</v>
      </c>
    </row>
    <row r="2923" ht="14.25" customHeight="1">
      <c r="A2923" s="37" t="s">
        <v>4251</v>
      </c>
    </row>
    <row r="2924" ht="14.25" customHeight="1">
      <c r="A2924" s="36" t="s">
        <v>4929</v>
      </c>
    </row>
    <row r="2925" ht="14.25" customHeight="1">
      <c r="A2925" s="37" t="s">
        <v>2717</v>
      </c>
    </row>
    <row r="2926" ht="14.25" customHeight="1">
      <c r="A2926" s="36" t="s">
        <v>4933</v>
      </c>
    </row>
    <row r="2927" ht="14.25" customHeight="1">
      <c r="A2927" s="37" t="s">
        <v>4935</v>
      </c>
    </row>
    <row r="2928" ht="14.25" customHeight="1">
      <c r="A2928" s="36" t="s">
        <v>355</v>
      </c>
    </row>
    <row r="2929" ht="14.25" customHeight="1">
      <c r="A2929" s="37" t="s">
        <v>4938</v>
      </c>
    </row>
    <row r="2930" ht="14.25" customHeight="1">
      <c r="A2930" s="36" t="s">
        <v>2132</v>
      </c>
    </row>
    <row r="2931" ht="14.25" customHeight="1">
      <c r="A2931" s="37" t="s">
        <v>2005</v>
      </c>
    </row>
    <row r="2932" ht="14.25" customHeight="1">
      <c r="A2932" s="36" t="s">
        <v>4447</v>
      </c>
    </row>
    <row r="2933" ht="14.25" customHeight="1">
      <c r="A2933" s="37" t="s">
        <v>4943</v>
      </c>
    </row>
    <row r="2934" ht="14.25" customHeight="1">
      <c r="A2934" s="36" t="s">
        <v>4945</v>
      </c>
    </row>
    <row r="2935" ht="14.25" customHeight="1">
      <c r="A2935" s="37" t="s">
        <v>2934</v>
      </c>
    </row>
    <row r="2936" ht="14.25" customHeight="1">
      <c r="A2936" s="36" t="s">
        <v>4948</v>
      </c>
    </row>
    <row r="2937" ht="14.25" customHeight="1">
      <c r="A2937" s="37" t="s">
        <v>4950</v>
      </c>
    </row>
    <row r="2938" ht="14.25" customHeight="1">
      <c r="A2938" s="36" t="s">
        <v>1311</v>
      </c>
    </row>
    <row r="2939" ht="14.25" customHeight="1">
      <c r="A2939" s="37" t="s">
        <v>2996</v>
      </c>
    </row>
    <row r="2940" ht="14.25" customHeight="1">
      <c r="A2940" s="36" t="s">
        <v>3928</v>
      </c>
    </row>
    <row r="2941" ht="14.25" customHeight="1">
      <c r="A2941" s="37" t="s">
        <v>3560</v>
      </c>
    </row>
    <row r="2942" ht="14.25" customHeight="1">
      <c r="A2942" s="36" t="s">
        <v>4957</v>
      </c>
    </row>
    <row r="2943" ht="14.25" customHeight="1">
      <c r="A2943" s="37" t="s">
        <v>4959</v>
      </c>
    </row>
    <row r="2944" ht="14.25" customHeight="1">
      <c r="A2944" s="36" t="s">
        <v>3645</v>
      </c>
    </row>
    <row r="2945" ht="14.25" customHeight="1">
      <c r="A2945" s="37" t="s">
        <v>4963</v>
      </c>
    </row>
    <row r="2946" ht="14.25" customHeight="1">
      <c r="A2946" s="36" t="s">
        <v>4119</v>
      </c>
    </row>
    <row r="2947" ht="14.25" customHeight="1">
      <c r="A2947" s="37" t="s">
        <v>1704</v>
      </c>
    </row>
    <row r="2948" ht="14.25" customHeight="1">
      <c r="A2948" s="36" t="s">
        <v>4968</v>
      </c>
    </row>
    <row r="2949" ht="14.25" customHeight="1">
      <c r="A2949" s="37" t="s">
        <v>3160</v>
      </c>
    </row>
    <row r="2950" ht="14.25" customHeight="1">
      <c r="A2950" s="36" t="s">
        <v>3727</v>
      </c>
    </row>
    <row r="2951" ht="14.25" customHeight="1">
      <c r="A2951" s="37" t="s">
        <v>4972</v>
      </c>
    </row>
    <row r="2952" ht="14.25" customHeight="1">
      <c r="A2952" s="36" t="s">
        <v>4974</v>
      </c>
    </row>
    <row r="2953" ht="14.25" customHeight="1">
      <c r="A2953" s="37" t="s">
        <v>4976</v>
      </c>
    </row>
    <row r="2954" ht="14.25" customHeight="1">
      <c r="A2954" s="36" t="s">
        <v>4978</v>
      </c>
    </row>
    <row r="2955" ht="14.25" customHeight="1">
      <c r="A2955" s="37" t="s">
        <v>4980</v>
      </c>
    </row>
    <row r="2956" ht="14.25" customHeight="1">
      <c r="A2956" s="36" t="s">
        <v>4982</v>
      </c>
    </row>
    <row r="2957" ht="14.25" customHeight="1">
      <c r="A2957" s="37" t="s">
        <v>4985</v>
      </c>
    </row>
    <row r="2958" ht="14.25" customHeight="1">
      <c r="A2958" s="36" t="s">
        <v>4987</v>
      </c>
    </row>
    <row r="2959" ht="14.25" customHeight="1">
      <c r="A2959" s="37" t="s">
        <v>2337</v>
      </c>
    </row>
    <row r="2960" ht="14.25" customHeight="1">
      <c r="A2960" s="36" t="s">
        <v>4990</v>
      </c>
    </row>
    <row r="2961" ht="14.25" customHeight="1">
      <c r="A2961" s="37" t="s">
        <v>4992</v>
      </c>
    </row>
    <row r="2962" ht="14.25" customHeight="1">
      <c r="A2962" s="36" t="s">
        <v>4994</v>
      </c>
    </row>
    <row r="2963" ht="14.25" customHeight="1">
      <c r="A2963" s="37" t="s">
        <v>4996</v>
      </c>
    </row>
    <row r="2964" ht="14.25" customHeight="1">
      <c r="A2964" s="36" t="s">
        <v>3689</v>
      </c>
    </row>
    <row r="2965" ht="14.25" customHeight="1">
      <c r="A2965" s="37" t="s">
        <v>5000</v>
      </c>
    </row>
    <row r="2966" ht="14.25" customHeight="1">
      <c r="A2966" s="36" t="s">
        <v>5002</v>
      </c>
    </row>
    <row r="2967" ht="14.25" customHeight="1">
      <c r="A2967" s="37" t="s">
        <v>2114</v>
      </c>
    </row>
    <row r="2968" ht="14.25" customHeight="1">
      <c r="A2968" s="36" t="s">
        <v>2576</v>
      </c>
    </row>
    <row r="2969" ht="14.25" customHeight="1">
      <c r="A2969" s="37" t="s">
        <v>5006</v>
      </c>
    </row>
    <row r="2970" ht="14.25" customHeight="1">
      <c r="A2970" s="36" t="s">
        <v>2713</v>
      </c>
    </row>
    <row r="2971" ht="14.25" customHeight="1">
      <c r="A2971" s="37" t="s">
        <v>5009</v>
      </c>
    </row>
    <row r="2972" ht="14.25" customHeight="1">
      <c r="A2972" s="36" t="s">
        <v>4132</v>
      </c>
    </row>
    <row r="2973" ht="14.25" customHeight="1">
      <c r="A2973" s="37" t="s">
        <v>5012</v>
      </c>
    </row>
    <row r="2974" ht="14.25" customHeight="1">
      <c r="A2974" s="36" t="s">
        <v>3097</v>
      </c>
    </row>
    <row r="2975" ht="14.25" customHeight="1">
      <c r="A2975" s="37" t="s">
        <v>5015</v>
      </c>
    </row>
    <row r="2976" ht="14.25" customHeight="1">
      <c r="A2976" s="36" t="s">
        <v>5017</v>
      </c>
    </row>
    <row r="2977" ht="14.25" customHeight="1">
      <c r="A2977" s="37" t="s">
        <v>5019</v>
      </c>
    </row>
    <row r="2978" ht="14.25" customHeight="1">
      <c r="A2978" s="36" t="s">
        <v>4438</v>
      </c>
    </row>
    <row r="2979" ht="14.25" customHeight="1">
      <c r="A2979" s="37" t="s">
        <v>5022</v>
      </c>
    </row>
    <row r="2980" ht="14.25" customHeight="1">
      <c r="A2980" s="36" t="s">
        <v>4156</v>
      </c>
    </row>
    <row r="2981" ht="14.25" customHeight="1">
      <c r="A2981" s="37" t="s">
        <v>5026</v>
      </c>
    </row>
    <row r="2982" ht="14.25" customHeight="1">
      <c r="A2982" s="36" t="s">
        <v>5028</v>
      </c>
    </row>
    <row r="2983" ht="14.25" customHeight="1">
      <c r="A2983" s="37" t="s">
        <v>5030</v>
      </c>
    </row>
    <row r="2984" ht="14.25" customHeight="1">
      <c r="A2984" s="36" t="s">
        <v>4074</v>
      </c>
    </row>
    <row r="2985" ht="14.25" customHeight="1">
      <c r="A2985" s="37" t="s">
        <v>5034</v>
      </c>
    </row>
    <row r="2986" ht="14.25" customHeight="1">
      <c r="A2986" s="36" t="s">
        <v>5036</v>
      </c>
    </row>
    <row r="2987" ht="14.25" customHeight="1">
      <c r="A2987" s="37" t="s">
        <v>2713</v>
      </c>
    </row>
    <row r="2988" ht="14.25" customHeight="1">
      <c r="A2988" s="36" t="s">
        <v>5039</v>
      </c>
    </row>
    <row r="2989" ht="14.25" customHeight="1">
      <c r="A2989" s="37" t="s">
        <v>1667</v>
      </c>
    </row>
    <row r="2990" ht="14.25" customHeight="1">
      <c r="A2990" s="36" t="s">
        <v>1777</v>
      </c>
    </row>
    <row r="2991" ht="14.25" customHeight="1">
      <c r="A2991" s="37" t="s">
        <v>108</v>
      </c>
    </row>
    <row r="2992" ht="14.25" customHeight="1">
      <c r="A2992" s="36" t="s">
        <v>4505</v>
      </c>
    </row>
    <row r="2993" ht="14.25" customHeight="1">
      <c r="A2993" s="37" t="s">
        <v>580</v>
      </c>
    </row>
    <row r="2994" ht="14.25" customHeight="1">
      <c r="A2994" s="36" t="s">
        <v>363</v>
      </c>
    </row>
    <row r="2995" ht="14.25" customHeight="1">
      <c r="A2995" s="37" t="s">
        <v>5039</v>
      </c>
    </row>
    <row r="2996" ht="14.25" customHeight="1">
      <c r="A2996" s="36" t="s">
        <v>1413</v>
      </c>
    </row>
    <row r="2997" ht="14.25" customHeight="1">
      <c r="A2997" s="37" t="s">
        <v>4679</v>
      </c>
    </row>
    <row r="2998" ht="14.25" customHeight="1">
      <c r="A2998" s="36" t="s">
        <v>1200</v>
      </c>
    </row>
    <row r="2999" ht="14.25" customHeight="1">
      <c r="A2999" s="37" t="s">
        <v>1757</v>
      </c>
    </row>
    <row r="3000" ht="14.25" customHeight="1">
      <c r="A3000" s="36" t="s">
        <v>1685</v>
      </c>
    </row>
    <row r="3001" ht="14.25" customHeight="1">
      <c r="A3001" s="37" t="s">
        <v>5053</v>
      </c>
    </row>
    <row r="3002" ht="14.25" customHeight="1">
      <c r="A3002" s="36" t="s">
        <v>5039</v>
      </c>
    </row>
    <row r="3003" ht="14.25" customHeight="1">
      <c r="A3003" s="37" t="s">
        <v>3227</v>
      </c>
    </row>
    <row r="3004" ht="14.25" customHeight="1">
      <c r="A3004" s="36" t="s">
        <v>2608</v>
      </c>
    </row>
    <row r="3005" ht="14.25" customHeight="1">
      <c r="A3005" s="37" t="s">
        <v>5058</v>
      </c>
    </row>
    <row r="3006" ht="14.25" customHeight="1">
      <c r="A3006" s="36" t="s">
        <v>1450</v>
      </c>
    </row>
    <row r="3007" ht="14.25" customHeight="1">
      <c r="A3007" s="37" t="s">
        <v>4062</v>
      </c>
    </row>
    <row r="3008" ht="14.25" customHeight="1">
      <c r="A3008" s="36" t="s">
        <v>4251</v>
      </c>
    </row>
    <row r="3009" ht="14.25" customHeight="1">
      <c r="A3009" s="37" t="s">
        <v>2495</v>
      </c>
    </row>
    <row r="3010" ht="14.25" customHeight="1">
      <c r="A3010" s="36" t="s">
        <v>4062</v>
      </c>
    </row>
    <row r="3011" ht="14.25" customHeight="1">
      <c r="A3011" s="37" t="s">
        <v>2382</v>
      </c>
    </row>
    <row r="3012" ht="14.25" customHeight="1">
      <c r="A3012" s="36" t="s">
        <v>5067</v>
      </c>
    </row>
    <row r="3013" ht="14.25" customHeight="1">
      <c r="A3013" s="37" t="s">
        <v>2367</v>
      </c>
    </row>
    <row r="3014" ht="14.25" customHeight="1">
      <c r="A3014" s="36" t="s">
        <v>4084</v>
      </c>
    </row>
    <row r="3015" ht="14.25" customHeight="1">
      <c r="A3015" s="37" t="s">
        <v>5071</v>
      </c>
    </row>
    <row r="3016" ht="14.25" customHeight="1">
      <c r="A3016" s="36" t="s">
        <v>234</v>
      </c>
    </row>
    <row r="3017" ht="14.25" customHeight="1">
      <c r="A3017" s="37" t="s">
        <v>4980</v>
      </c>
    </row>
    <row r="3018" ht="14.25" customHeight="1">
      <c r="A3018" s="36" t="s">
        <v>5075</v>
      </c>
    </row>
    <row r="3019" ht="14.25" customHeight="1">
      <c r="A3019" s="37" t="s">
        <v>471</v>
      </c>
    </row>
    <row r="3020" ht="14.25" customHeight="1">
      <c r="A3020" s="36" t="s">
        <v>3180</v>
      </c>
    </row>
    <row r="3021" ht="14.25" customHeight="1">
      <c r="A3021" s="37" t="s">
        <v>5080</v>
      </c>
    </row>
    <row r="3022" ht="14.25" customHeight="1">
      <c r="A3022" s="36" t="s">
        <v>5083</v>
      </c>
    </row>
    <row r="3023" ht="14.25" customHeight="1">
      <c r="A3023" s="37" t="s">
        <v>4846</v>
      </c>
    </row>
    <row r="3024" ht="14.25" customHeight="1">
      <c r="A3024" s="36" t="s">
        <v>718</v>
      </c>
    </row>
    <row r="3025" ht="14.25" customHeight="1">
      <c r="A3025" s="37" t="s">
        <v>4754</v>
      </c>
    </row>
    <row r="3026" ht="14.25" customHeight="1">
      <c r="A3026" s="36" t="s">
        <v>5088</v>
      </c>
    </row>
    <row r="3027" ht="14.25" customHeight="1">
      <c r="A3027" s="37" t="s">
        <v>5090</v>
      </c>
    </row>
    <row r="3028" ht="14.25" customHeight="1">
      <c r="A3028" s="36" t="s">
        <v>4410</v>
      </c>
    </row>
    <row r="3029" ht="14.25" customHeight="1">
      <c r="A3029" s="37" t="s">
        <v>5093</v>
      </c>
    </row>
    <row r="3030" ht="14.25" customHeight="1">
      <c r="A3030" s="36" t="s">
        <v>5095</v>
      </c>
    </row>
    <row r="3031" ht="14.25" customHeight="1">
      <c r="A3031" s="37" t="s">
        <v>5026</v>
      </c>
    </row>
    <row r="3032" ht="14.25" customHeight="1">
      <c r="A3032" s="36" t="s">
        <v>5098</v>
      </c>
    </row>
    <row r="3033" ht="14.25" customHeight="1">
      <c r="A3033" s="37" t="s">
        <v>2296</v>
      </c>
    </row>
    <row r="3034" ht="14.25" customHeight="1">
      <c r="A3034" s="36" t="s">
        <v>2258</v>
      </c>
    </row>
    <row r="3035" ht="14.25" customHeight="1">
      <c r="A3035" s="37" t="s">
        <v>5102</v>
      </c>
    </row>
    <row r="3036" ht="14.25" customHeight="1">
      <c r="A3036" s="36" t="s">
        <v>5104</v>
      </c>
    </row>
    <row r="3037" ht="14.25" customHeight="1">
      <c r="A3037" s="37" t="s">
        <v>2052</v>
      </c>
    </row>
    <row r="3038" ht="14.25" customHeight="1">
      <c r="A3038" s="36" t="s">
        <v>5107</v>
      </c>
    </row>
    <row r="3039" ht="14.25" customHeight="1">
      <c r="A3039" s="37" t="s">
        <v>4661</v>
      </c>
    </row>
    <row r="3040" ht="14.25" customHeight="1">
      <c r="A3040" s="36" t="s">
        <v>5110</v>
      </c>
    </row>
    <row r="3041" ht="14.25" customHeight="1">
      <c r="A3041" s="37" t="s">
        <v>5112</v>
      </c>
    </row>
    <row r="3042" ht="14.25" customHeight="1">
      <c r="A3042" s="36" t="s">
        <v>5114</v>
      </c>
    </row>
    <row r="3043" ht="14.25" customHeight="1">
      <c r="A3043" s="37" t="s">
        <v>1300</v>
      </c>
    </row>
    <row r="3044" ht="14.25" customHeight="1">
      <c r="A3044" s="36" t="s">
        <v>2992</v>
      </c>
    </row>
    <row r="3045" ht="14.25" customHeight="1">
      <c r="A3045" s="37" t="s">
        <v>5118</v>
      </c>
    </row>
    <row r="3046" ht="14.25" customHeight="1">
      <c r="A3046" s="36" t="s">
        <v>5120</v>
      </c>
    </row>
    <row r="3047" ht="14.25" customHeight="1">
      <c r="A3047" s="37" t="s">
        <v>5122</v>
      </c>
    </row>
    <row r="3048" ht="14.25" customHeight="1">
      <c r="A3048" s="36" t="s">
        <v>5124</v>
      </c>
    </row>
    <row r="3049" ht="14.25" customHeight="1">
      <c r="A3049" s="37" t="s">
        <v>1948</v>
      </c>
    </row>
    <row r="3050" ht="14.25" customHeight="1">
      <c r="A3050" s="36" t="s">
        <v>1601</v>
      </c>
    </row>
    <row r="3051" ht="14.25" customHeight="1">
      <c r="A3051" s="37" t="s">
        <v>539</v>
      </c>
    </row>
    <row r="3052" ht="14.25" customHeight="1">
      <c r="A3052" s="36" t="s">
        <v>2779</v>
      </c>
    </row>
    <row r="3053" ht="14.25" customHeight="1">
      <c r="A3053" s="37" t="s">
        <v>5131</v>
      </c>
    </row>
    <row r="3054" ht="14.25" customHeight="1">
      <c r="A3054" s="36" t="s">
        <v>1044</v>
      </c>
    </row>
    <row r="3055" ht="14.25" customHeight="1">
      <c r="A3055" s="37" t="s">
        <v>5135</v>
      </c>
    </row>
    <row r="3056" ht="14.25" customHeight="1">
      <c r="A3056" s="36" t="s">
        <v>829</v>
      </c>
    </row>
    <row r="3057" ht="14.25" customHeight="1">
      <c r="A3057" s="37" t="s">
        <v>252</v>
      </c>
    </row>
    <row r="3058" ht="14.25" customHeight="1">
      <c r="A3058" s="36" t="s">
        <v>248</v>
      </c>
    </row>
    <row r="3059" ht="14.25" customHeight="1">
      <c r="A3059" s="37" t="s">
        <v>4950</v>
      </c>
    </row>
    <row r="3060" ht="14.25" customHeight="1">
      <c r="A3060" s="36" t="s">
        <v>5143</v>
      </c>
    </row>
    <row r="3061" ht="14.25" customHeight="1">
      <c r="A3061" s="37" t="s">
        <v>5145</v>
      </c>
    </row>
    <row r="3062" ht="14.25" customHeight="1">
      <c r="A3062" s="36" t="s">
        <v>3462</v>
      </c>
    </row>
    <row r="3063" ht="14.25" customHeight="1">
      <c r="A3063" s="37" t="s">
        <v>300</v>
      </c>
    </row>
    <row r="3064" ht="14.25" customHeight="1">
      <c r="A3064" s="36" t="s">
        <v>5149</v>
      </c>
    </row>
    <row r="3065" ht="14.25" customHeight="1">
      <c r="A3065" s="37" t="s">
        <v>5151</v>
      </c>
    </row>
    <row r="3066" ht="14.25" customHeight="1">
      <c r="A3066" s="36" t="s">
        <v>4099</v>
      </c>
    </row>
    <row r="3067" ht="14.25" customHeight="1">
      <c r="A3067" s="37" t="s">
        <v>5154</v>
      </c>
    </row>
    <row r="3068" ht="14.25" customHeight="1">
      <c r="A3068" s="36" t="s">
        <v>5156</v>
      </c>
    </row>
    <row r="3069" ht="14.25" customHeight="1">
      <c r="A3069" s="37" t="s">
        <v>3500</v>
      </c>
    </row>
    <row r="3070" ht="14.25" customHeight="1">
      <c r="A3070" s="36" t="s">
        <v>10</v>
      </c>
    </row>
    <row r="3071" ht="14.25" customHeight="1">
      <c r="A3071" s="37" t="s">
        <v>5160</v>
      </c>
    </row>
    <row r="3072" ht="14.25" customHeight="1">
      <c r="A3072" s="36" t="s">
        <v>1289</v>
      </c>
    </row>
    <row r="3073" ht="14.25" customHeight="1">
      <c r="A3073" s="37" t="s">
        <v>2389</v>
      </c>
    </row>
    <row r="3074" ht="14.25" customHeight="1">
      <c r="A3074" s="36" t="s">
        <v>4239</v>
      </c>
    </row>
    <row r="3075" ht="14.25" customHeight="1">
      <c r="A3075" s="37" t="s">
        <v>323</v>
      </c>
    </row>
    <row r="3076" ht="14.25" customHeight="1">
      <c r="A3076" s="36" t="s">
        <v>4858</v>
      </c>
    </row>
    <row r="3077" ht="14.25" customHeight="1">
      <c r="A3077" s="37" t="s">
        <v>5169</v>
      </c>
    </row>
    <row r="3078" ht="14.25" customHeight="1">
      <c r="A3078" s="36" t="s">
        <v>5172</v>
      </c>
    </row>
    <row r="3079" ht="14.25" customHeight="1">
      <c r="A3079" s="37" t="s">
        <v>1408</v>
      </c>
    </row>
    <row r="3080" ht="14.25" customHeight="1">
      <c r="A3080" s="36" t="s">
        <v>5176</v>
      </c>
    </row>
    <row r="3081" ht="14.25" customHeight="1">
      <c r="A3081" s="37" t="s">
        <v>1469</v>
      </c>
    </row>
    <row r="3082" ht="14.25" customHeight="1">
      <c r="A3082" s="36" t="s">
        <v>5180</v>
      </c>
    </row>
    <row r="3083" ht="14.25" customHeight="1">
      <c r="A3083" s="37" t="s">
        <v>4251</v>
      </c>
    </row>
    <row r="3084" ht="14.25" customHeight="1">
      <c r="A3084" s="36" t="s">
        <v>68</v>
      </c>
    </row>
    <row r="3085" ht="14.25" customHeight="1">
      <c r="A3085" s="37" t="s">
        <v>983</v>
      </c>
    </row>
    <row r="3086" ht="14.25" customHeight="1">
      <c r="A3086" s="36" t="s">
        <v>803</v>
      </c>
    </row>
    <row r="3087" ht="14.25" customHeight="1">
      <c r="A3087" s="37" t="s">
        <v>474</v>
      </c>
    </row>
    <row r="3088" ht="14.25" customHeight="1">
      <c r="A3088" s="36" t="s">
        <v>5188</v>
      </c>
    </row>
    <row r="3089" ht="14.25" customHeight="1">
      <c r="A3089" s="37" t="s">
        <v>4499</v>
      </c>
    </row>
    <row r="3090" ht="14.25" customHeight="1">
      <c r="A3090" s="36" t="s">
        <v>1837</v>
      </c>
    </row>
    <row r="3091" ht="14.25" customHeight="1">
      <c r="A3091" s="37" t="s">
        <v>1744</v>
      </c>
    </row>
    <row r="3092" ht="14.25" customHeight="1">
      <c r="A3092" s="36" t="s">
        <v>5193</v>
      </c>
    </row>
    <row r="3093" ht="14.25" customHeight="1">
      <c r="A3093" s="37" t="s">
        <v>1476</v>
      </c>
    </row>
    <row r="3094" ht="14.25" customHeight="1">
      <c r="A3094" s="36" t="s">
        <v>1989</v>
      </c>
    </row>
    <row r="3095" ht="14.25" customHeight="1">
      <c r="A3095" s="37" t="s">
        <v>5197</v>
      </c>
    </row>
    <row r="3096" ht="14.25" customHeight="1">
      <c r="A3096" s="36" t="s">
        <v>5199</v>
      </c>
    </row>
    <row r="3097" ht="14.25" customHeight="1">
      <c r="A3097" s="37" t="s">
        <v>5201</v>
      </c>
    </row>
    <row r="3098" ht="14.25" customHeight="1">
      <c r="A3098" s="36" t="s">
        <v>2992</v>
      </c>
    </row>
    <row r="3099" ht="14.25" customHeight="1">
      <c r="A3099" s="37" t="s">
        <v>5204</v>
      </c>
    </row>
    <row r="3100" ht="14.25" customHeight="1">
      <c r="A3100" s="36" t="s">
        <v>5207</v>
      </c>
    </row>
    <row r="3101" ht="14.25" customHeight="1">
      <c r="A3101" s="37" t="s">
        <v>5209</v>
      </c>
    </row>
    <row r="3102" ht="14.25" customHeight="1">
      <c r="A3102" s="36" t="s">
        <v>5211</v>
      </c>
    </row>
    <row r="3103" ht="14.25" customHeight="1">
      <c r="A3103" s="37" t="s">
        <v>5213</v>
      </c>
    </row>
    <row r="3104" ht="14.25" customHeight="1">
      <c r="A3104" s="36" t="s">
        <v>5215</v>
      </c>
    </row>
    <row r="3105" ht="14.25" customHeight="1">
      <c r="A3105" s="37" t="s">
        <v>5217</v>
      </c>
    </row>
    <row r="3106" ht="14.25" customHeight="1">
      <c r="A3106" s="36" t="s">
        <v>5219</v>
      </c>
    </row>
    <row r="3107" ht="14.25" customHeight="1">
      <c r="A3107" s="37" t="s">
        <v>2258</v>
      </c>
    </row>
    <row r="3108" ht="14.25" customHeight="1">
      <c r="A3108" s="36" t="s">
        <v>5222</v>
      </c>
    </row>
    <row r="3109" ht="14.25" customHeight="1">
      <c r="A3109" s="37" t="s">
        <v>5224</v>
      </c>
    </row>
    <row r="3110" ht="14.25" customHeight="1">
      <c r="A3110" s="36" t="s">
        <v>5226</v>
      </c>
    </row>
    <row r="3111" ht="14.25" customHeight="1">
      <c r="A3111" s="37" t="s">
        <v>5228</v>
      </c>
    </row>
    <row r="3112" ht="14.25" customHeight="1">
      <c r="A3112" s="36" t="s">
        <v>3956</v>
      </c>
    </row>
    <row r="3113" ht="14.25" customHeight="1">
      <c r="A3113" s="37" t="s">
        <v>5232</v>
      </c>
    </row>
    <row r="3114" ht="14.25" customHeight="1">
      <c r="A3114" s="36" t="s">
        <v>5234</v>
      </c>
    </row>
    <row r="3115" ht="14.25" customHeight="1">
      <c r="A3115" s="37" t="s">
        <v>2717</v>
      </c>
    </row>
    <row r="3116" ht="14.25" customHeight="1">
      <c r="A3116" s="36" t="s">
        <v>5237</v>
      </c>
    </row>
    <row r="3117" ht="14.25" customHeight="1">
      <c r="A3117" s="37" t="s">
        <v>5239</v>
      </c>
    </row>
    <row r="3118" ht="14.25" customHeight="1">
      <c r="A3118" s="36" t="s">
        <v>3557</v>
      </c>
    </row>
    <row r="3119" ht="14.25" customHeight="1">
      <c r="A3119" s="37" t="s">
        <v>1598</v>
      </c>
    </row>
    <row r="3120" ht="14.25" customHeight="1">
      <c r="A3120" s="36" t="s">
        <v>5243</v>
      </c>
    </row>
    <row r="3121" ht="14.25" customHeight="1">
      <c r="A3121" s="37" t="s">
        <v>4170</v>
      </c>
    </row>
    <row r="3122" ht="14.25" customHeight="1">
      <c r="A3122" s="36" t="s">
        <v>5246</v>
      </c>
    </row>
    <row r="3123" ht="14.25" customHeight="1">
      <c r="A3123" s="37" t="s">
        <v>4212</v>
      </c>
    </row>
    <row r="3124" ht="14.25" customHeight="1">
      <c r="A3124" s="36" t="s">
        <v>5249</v>
      </c>
    </row>
    <row r="3125" ht="14.25" customHeight="1">
      <c r="A3125" s="37" t="s">
        <v>5251</v>
      </c>
    </row>
    <row r="3126" ht="14.25" customHeight="1">
      <c r="A3126" s="36" t="s">
        <v>5253</v>
      </c>
    </row>
    <row r="3127" ht="14.25" customHeight="1">
      <c r="A3127" s="37" t="s">
        <v>5255</v>
      </c>
    </row>
    <row r="3128" ht="14.25" customHeight="1">
      <c r="A3128" s="36" t="s">
        <v>5075</v>
      </c>
    </row>
    <row r="3129" ht="14.25" customHeight="1">
      <c r="A3129" s="37" t="s">
        <v>4909</v>
      </c>
    </row>
    <row r="3130" ht="14.25" customHeight="1">
      <c r="A3130" s="36" t="s">
        <v>4320</v>
      </c>
    </row>
    <row r="3131" ht="14.25" customHeight="1">
      <c r="A3131" s="37" t="s">
        <v>4611</v>
      </c>
    </row>
    <row r="3132" ht="14.25" customHeight="1">
      <c r="A3132" s="36" t="s">
        <v>5169</v>
      </c>
    </row>
    <row r="3133" ht="14.25" customHeight="1">
      <c r="A3133" s="37" t="s">
        <v>2580</v>
      </c>
    </row>
    <row r="3134" ht="14.25" customHeight="1">
      <c r="A3134" s="36" t="s">
        <v>5264</v>
      </c>
    </row>
    <row r="3135" ht="14.25" customHeight="1">
      <c r="A3135" s="37" t="s">
        <v>2411</v>
      </c>
    </row>
    <row r="3136" ht="14.25" customHeight="1">
      <c r="A3136" s="36" t="s">
        <v>5267</v>
      </c>
    </row>
    <row r="3137" ht="14.25" customHeight="1">
      <c r="A3137" s="37" t="s">
        <v>3758</v>
      </c>
    </row>
    <row r="3138" ht="14.25" customHeight="1">
      <c r="A3138" s="36" t="s">
        <v>2970</v>
      </c>
    </row>
    <row r="3139" ht="14.25" customHeight="1">
      <c r="A3139" s="37" t="s">
        <v>5271</v>
      </c>
    </row>
    <row r="3140" ht="14.25" customHeight="1">
      <c r="A3140" s="36" t="s">
        <v>5273</v>
      </c>
    </row>
    <row r="3141" ht="14.25" customHeight="1">
      <c r="A3141" s="37" t="s">
        <v>5275</v>
      </c>
    </row>
    <row r="3142" ht="14.25" customHeight="1">
      <c r="A3142" s="36" t="s">
        <v>1744</v>
      </c>
    </row>
    <row r="3143" ht="14.25" customHeight="1">
      <c r="A3143" s="37" t="s">
        <v>5278</v>
      </c>
    </row>
    <row r="3144" ht="14.25" customHeight="1">
      <c r="A3144" s="36" t="s">
        <v>5280</v>
      </c>
    </row>
    <row r="3145" ht="14.25" customHeight="1">
      <c r="A3145" s="37" t="s">
        <v>5282</v>
      </c>
    </row>
    <row r="3146" ht="14.25" customHeight="1">
      <c r="A3146" s="36" t="s">
        <v>5284</v>
      </c>
    </row>
    <row r="3147" ht="14.25" customHeight="1">
      <c r="A3147" s="37" t="s">
        <v>2911</v>
      </c>
    </row>
    <row r="3148" ht="14.25" customHeight="1">
      <c r="A3148" s="36" t="s">
        <v>4024</v>
      </c>
    </row>
    <row r="3149" ht="14.25" customHeight="1">
      <c r="A3149" s="37" t="s">
        <v>5289</v>
      </c>
    </row>
    <row r="3150" ht="14.25" customHeight="1">
      <c r="A3150" s="36" t="s">
        <v>184</v>
      </c>
    </row>
    <row r="3151" ht="14.25" customHeight="1">
      <c r="A3151" s="37" t="s">
        <v>4626</v>
      </c>
    </row>
    <row r="3152" ht="14.25" customHeight="1">
      <c r="A3152" s="36" t="s">
        <v>5293</v>
      </c>
    </row>
    <row r="3153" ht="14.25" customHeight="1">
      <c r="A3153" s="37" t="s">
        <v>3444</v>
      </c>
    </row>
    <row r="3154" ht="14.25" customHeight="1">
      <c r="A3154" s="36" t="s">
        <v>5298</v>
      </c>
    </row>
    <row r="3155" ht="14.25" customHeight="1">
      <c r="A3155" s="37" t="s">
        <v>3550</v>
      </c>
    </row>
    <row r="3156" ht="14.25" customHeight="1">
      <c r="A3156" s="36" t="s">
        <v>5301</v>
      </c>
    </row>
    <row r="3157" ht="14.25" customHeight="1">
      <c r="A3157" s="37" t="s">
        <v>655</v>
      </c>
    </row>
    <row r="3158" ht="14.25" customHeight="1">
      <c r="A3158" s="36" t="s">
        <v>5304</v>
      </c>
    </row>
    <row r="3159" ht="14.25" customHeight="1">
      <c r="A3159" s="37" t="s">
        <v>3550</v>
      </c>
    </row>
    <row r="3160" ht="14.25" customHeight="1">
      <c r="A3160" s="36" t="s">
        <v>5307</v>
      </c>
    </row>
    <row r="3161" ht="14.25" customHeight="1">
      <c r="A3161" s="37" t="s">
        <v>3235</v>
      </c>
    </row>
    <row r="3162" ht="14.25" customHeight="1">
      <c r="A3162" s="36" t="s">
        <v>5310</v>
      </c>
    </row>
    <row r="3163" ht="14.25" customHeight="1">
      <c r="A3163" s="37" t="s">
        <v>5312</v>
      </c>
    </row>
    <row r="3164" ht="14.25" customHeight="1">
      <c r="A3164" s="36" t="s">
        <v>2541</v>
      </c>
    </row>
    <row r="3165" ht="14.25" customHeight="1">
      <c r="A3165" s="37" t="s">
        <v>5315</v>
      </c>
    </row>
    <row r="3166" ht="14.25" customHeight="1">
      <c r="A3166" s="36" t="s">
        <v>36</v>
      </c>
    </row>
    <row r="3167" ht="14.25" customHeight="1">
      <c r="A3167" s="37" t="s">
        <v>5318</v>
      </c>
    </row>
    <row r="3168" ht="14.25" customHeight="1">
      <c r="A3168" s="36" t="s">
        <v>2389</v>
      </c>
    </row>
    <row r="3169" ht="14.25" customHeight="1">
      <c r="A3169" s="37" t="s">
        <v>2225</v>
      </c>
    </row>
    <row r="3170" ht="14.25" customHeight="1">
      <c r="A3170" s="36" t="s">
        <v>5322</v>
      </c>
    </row>
    <row r="3171" ht="14.25" customHeight="1">
      <c r="A3171" s="37" t="s">
        <v>5324</v>
      </c>
    </row>
    <row r="3172" ht="14.25" customHeight="1">
      <c r="A3172" s="36" t="s">
        <v>5326</v>
      </c>
    </row>
    <row r="3173" ht="14.25" customHeight="1">
      <c r="A3173" s="37" t="s">
        <v>5328</v>
      </c>
    </row>
    <row r="3174" ht="14.25" customHeight="1">
      <c r="A3174" s="36" t="s">
        <v>5330</v>
      </c>
    </row>
    <row r="3175" ht="14.25" customHeight="1">
      <c r="A3175" s="37" t="s">
        <v>5332</v>
      </c>
    </row>
    <row r="3176" ht="14.25" customHeight="1">
      <c r="A3176" s="36" t="s">
        <v>4452</v>
      </c>
    </row>
    <row r="3177" ht="14.25" customHeight="1">
      <c r="A3177" s="37" t="s">
        <v>3776</v>
      </c>
    </row>
    <row r="3178" ht="14.25" customHeight="1">
      <c r="A3178" s="36" t="s">
        <v>3855</v>
      </c>
    </row>
    <row r="3179" ht="14.25" customHeight="1">
      <c r="A3179" s="37" t="s">
        <v>5337</v>
      </c>
    </row>
    <row r="3180" ht="14.25" customHeight="1">
      <c r="A3180" s="36" t="s">
        <v>5339</v>
      </c>
    </row>
    <row r="3181" ht="14.25" customHeight="1">
      <c r="A3181" s="37" t="s">
        <v>1977</v>
      </c>
    </row>
    <row r="3182" ht="14.25" customHeight="1">
      <c r="A3182" s="36" t="s">
        <v>5343</v>
      </c>
    </row>
    <row r="3183" ht="14.25" customHeight="1">
      <c r="A3183" s="37" t="s">
        <v>5345</v>
      </c>
    </row>
    <row r="3184" ht="14.25" customHeight="1">
      <c r="A3184" s="36" t="s">
        <v>478</v>
      </c>
    </row>
    <row r="3185" ht="14.25" customHeight="1">
      <c r="A3185" s="37" t="s">
        <v>895</v>
      </c>
    </row>
    <row r="3186" ht="14.25" customHeight="1">
      <c r="A3186" s="36" t="s">
        <v>5349</v>
      </c>
    </row>
    <row r="3187" ht="14.25" customHeight="1">
      <c r="A3187" s="37" t="s">
        <v>4909</v>
      </c>
    </row>
    <row r="3188" ht="14.25" customHeight="1">
      <c r="A3188" s="36" t="s">
        <v>3136</v>
      </c>
    </row>
    <row r="3189" ht="14.25" customHeight="1">
      <c r="A3189" s="37" t="s">
        <v>5353</v>
      </c>
    </row>
    <row r="3190" ht="14.25" customHeight="1">
      <c r="A3190" s="36" t="s">
        <v>1104</v>
      </c>
    </row>
    <row r="3191" ht="14.25" customHeight="1">
      <c r="A3191" s="37" t="s">
        <v>5356</v>
      </c>
    </row>
    <row r="3192" ht="14.25" customHeight="1">
      <c r="A3192" s="36" t="s">
        <v>5358</v>
      </c>
    </row>
    <row r="3193" ht="14.25" customHeight="1">
      <c r="A3193" s="37" t="s">
        <v>5360</v>
      </c>
    </row>
    <row r="3194" ht="14.25" customHeight="1">
      <c r="A3194" s="36" t="s">
        <v>4452</v>
      </c>
    </row>
    <row r="3195" ht="14.25" customHeight="1">
      <c r="A3195" s="37" t="s">
        <v>5363</v>
      </c>
    </row>
    <row r="3196" ht="14.25" customHeight="1">
      <c r="A3196" s="36" t="s">
        <v>5365</v>
      </c>
    </row>
    <row r="3197" ht="14.25" customHeight="1">
      <c r="A3197" s="37" t="s">
        <v>3776</v>
      </c>
    </row>
    <row r="3198" ht="14.25" customHeight="1">
      <c r="A3198" s="36" t="s">
        <v>5368</v>
      </c>
    </row>
    <row r="3199" ht="14.25" customHeight="1">
      <c r="A3199" s="37" t="s">
        <v>5370</v>
      </c>
    </row>
    <row r="3200" ht="14.25" customHeight="1">
      <c r="A3200" s="36" t="s">
        <v>5372</v>
      </c>
    </row>
    <row r="3201" ht="14.25" customHeight="1">
      <c r="A3201" s="37" t="s">
        <v>5374</v>
      </c>
    </row>
    <row r="3202" ht="14.25" customHeight="1">
      <c r="A3202" s="36" t="s">
        <v>5376</v>
      </c>
    </row>
    <row r="3203" ht="14.25" customHeight="1">
      <c r="A3203" s="37" t="s">
        <v>5378</v>
      </c>
    </row>
    <row r="3204" ht="14.25" customHeight="1">
      <c r="A3204" s="36" t="s">
        <v>232</v>
      </c>
    </row>
    <row r="3205" ht="14.25" customHeight="1">
      <c r="A3205" s="37" t="s">
        <v>314</v>
      </c>
    </row>
    <row r="3206" ht="14.25" customHeight="1">
      <c r="A3206" s="36" t="s">
        <v>5382</v>
      </c>
    </row>
    <row r="3207" ht="14.25" customHeight="1">
      <c r="A3207" s="37" t="s">
        <v>3242</v>
      </c>
    </row>
    <row r="3208" ht="14.25" customHeight="1">
      <c r="A3208" s="36" t="s">
        <v>5385</v>
      </c>
    </row>
    <row r="3209" ht="14.25" customHeight="1">
      <c r="A3209" s="37" t="s">
        <v>5387</v>
      </c>
    </row>
    <row r="3210" ht="14.25" customHeight="1">
      <c r="A3210" s="36" t="s">
        <v>103</v>
      </c>
    </row>
    <row r="3211" ht="14.25" customHeight="1">
      <c r="A3211" s="37" t="s">
        <v>4342</v>
      </c>
    </row>
    <row r="3212" ht="14.25" customHeight="1">
      <c r="A3212" s="36" t="s">
        <v>5392</v>
      </c>
    </row>
    <row r="3213" ht="14.25" customHeight="1">
      <c r="A3213" s="37" t="s">
        <v>2211</v>
      </c>
    </row>
    <row r="3214" ht="14.25" customHeight="1">
      <c r="A3214" s="36" t="s">
        <v>4189</v>
      </c>
    </row>
    <row r="3215" ht="14.25" customHeight="1">
      <c r="A3215" s="37" t="s">
        <v>5090</v>
      </c>
    </row>
    <row r="3216" ht="14.25" customHeight="1">
      <c r="A3216" s="36" t="s">
        <v>5398</v>
      </c>
    </row>
    <row r="3217" ht="14.25" customHeight="1">
      <c r="A3217" s="37" t="s">
        <v>5228</v>
      </c>
    </row>
    <row r="3218" ht="14.25" customHeight="1">
      <c r="A3218" s="36" t="s">
        <v>5402</v>
      </c>
    </row>
    <row r="3219" ht="14.25" customHeight="1">
      <c r="A3219" s="37" t="s">
        <v>5404</v>
      </c>
    </row>
    <row r="3220" ht="14.25" customHeight="1">
      <c r="A3220" s="36" t="s">
        <v>5407</v>
      </c>
    </row>
    <row r="3221" ht="14.25" customHeight="1">
      <c r="A3221" s="37" t="s">
        <v>1840</v>
      </c>
    </row>
    <row r="3222" ht="14.25" customHeight="1">
      <c r="A3222" s="36" t="s">
        <v>3294</v>
      </c>
    </row>
    <row r="3223" ht="14.25" customHeight="1">
      <c r="A3223" s="37" t="s">
        <v>5411</v>
      </c>
    </row>
    <row r="3224" ht="14.25" customHeight="1">
      <c r="A3224" s="36" t="s">
        <v>5413</v>
      </c>
    </row>
    <row r="3225" ht="14.25" customHeight="1">
      <c r="A3225" s="37" t="s">
        <v>376</v>
      </c>
    </row>
    <row r="3226" ht="14.25" customHeight="1">
      <c r="A3226" s="36" t="s">
        <v>829</v>
      </c>
    </row>
    <row r="3227" ht="14.25" customHeight="1">
      <c r="A3227" s="37" t="s">
        <v>5418</v>
      </c>
    </row>
    <row r="3228" ht="14.25" customHeight="1">
      <c r="A3228" s="36" t="s">
        <v>5420</v>
      </c>
    </row>
    <row r="3229" ht="14.25" customHeight="1">
      <c r="A3229" s="37" t="s">
        <v>5422</v>
      </c>
    </row>
    <row r="3230" ht="14.25" customHeight="1">
      <c r="A3230" s="36" t="s">
        <v>5425</v>
      </c>
    </row>
    <row r="3231" ht="14.25" customHeight="1">
      <c r="A3231" s="37" t="s">
        <v>2015</v>
      </c>
    </row>
    <row r="3232" ht="14.25" customHeight="1">
      <c r="A3232" s="36" t="s">
        <v>5009</v>
      </c>
    </row>
    <row r="3233" ht="14.25" customHeight="1">
      <c r="A3233" s="37" t="s">
        <v>4156</v>
      </c>
    </row>
    <row r="3234" ht="14.25" customHeight="1">
      <c r="A3234" s="36" t="s">
        <v>3828</v>
      </c>
    </row>
    <row r="3235" ht="14.25" customHeight="1">
      <c r="A3235" s="37" t="s">
        <v>5431</v>
      </c>
    </row>
    <row r="3236" ht="14.25" customHeight="1">
      <c r="A3236" s="36" t="s">
        <v>2474</v>
      </c>
    </row>
    <row r="3237" ht="14.25" customHeight="1">
      <c r="A3237" s="37" t="s">
        <v>4074</v>
      </c>
    </row>
    <row r="3238" ht="14.25" customHeight="1">
      <c r="A3238" s="36" t="s">
        <v>5435</v>
      </c>
    </row>
    <row r="3239" ht="14.25" customHeight="1">
      <c r="A3239" s="37" t="s">
        <v>5437</v>
      </c>
    </row>
    <row r="3240" ht="14.25" customHeight="1">
      <c r="A3240" s="36" t="s">
        <v>2499</v>
      </c>
    </row>
    <row r="3241" ht="14.25" customHeight="1">
      <c r="A3241" s="37" t="s">
        <v>197</v>
      </c>
    </row>
    <row r="3242" ht="14.25" customHeight="1">
      <c r="A3242" s="36" t="s">
        <v>1744</v>
      </c>
    </row>
    <row r="3243" ht="14.25" customHeight="1">
      <c r="A3243" s="37" t="s">
        <v>219</v>
      </c>
    </row>
    <row r="3244" ht="14.25" customHeight="1">
      <c r="A3244" s="36" t="s">
        <v>474</v>
      </c>
    </row>
    <row r="3245" ht="14.25" customHeight="1">
      <c r="A3245" s="37" t="s">
        <v>5444</v>
      </c>
    </row>
    <row r="3246" ht="14.25" customHeight="1">
      <c r="A3246" s="36" t="s">
        <v>5447</v>
      </c>
    </row>
    <row r="3247" ht="14.25" customHeight="1">
      <c r="A3247" s="37" t="s">
        <v>3189</v>
      </c>
    </row>
    <row r="3248" ht="14.25" customHeight="1">
      <c r="A3248" s="36" t="s">
        <v>5450</v>
      </c>
    </row>
    <row r="3249" ht="14.25" customHeight="1">
      <c r="A3249" s="37" t="s">
        <v>5452</v>
      </c>
    </row>
    <row r="3250" ht="14.25" customHeight="1">
      <c r="A3250" s="36" t="s">
        <v>4519</v>
      </c>
    </row>
    <row r="3251" ht="14.25" customHeight="1">
      <c r="A3251" s="37" t="s">
        <v>5455</v>
      </c>
    </row>
    <row r="3252" ht="14.25" customHeight="1">
      <c r="A3252" s="36" t="s">
        <v>5457</v>
      </c>
    </row>
    <row r="3253" ht="14.25" customHeight="1">
      <c r="A3253" s="37" t="s">
        <v>5459</v>
      </c>
    </row>
    <row r="3254" ht="14.25" customHeight="1">
      <c r="A3254" s="36" t="s">
        <v>1706</v>
      </c>
    </row>
    <row r="3255" ht="14.25" customHeight="1">
      <c r="A3255" s="37" t="s">
        <v>5462</v>
      </c>
    </row>
    <row r="3256" ht="14.25" customHeight="1">
      <c r="A3256" s="36" t="s">
        <v>5464</v>
      </c>
    </row>
    <row r="3257" ht="14.25" customHeight="1">
      <c r="A3257" s="37" t="s">
        <v>2829</v>
      </c>
    </row>
    <row r="3258" ht="14.25" customHeight="1">
      <c r="A3258" s="36" t="s">
        <v>5467</v>
      </c>
    </row>
    <row r="3259" ht="14.25" customHeight="1">
      <c r="A3259" s="37" t="s">
        <v>1065</v>
      </c>
    </row>
    <row r="3260" ht="14.25" customHeight="1">
      <c r="A3260" s="36" t="s">
        <v>1734</v>
      </c>
    </row>
    <row r="3261" ht="14.25" customHeight="1">
      <c r="A3261" s="37" t="s">
        <v>3629</v>
      </c>
    </row>
    <row r="3262" ht="14.25" customHeight="1">
      <c r="A3262" s="36" t="s">
        <v>3740</v>
      </c>
    </row>
    <row r="3263" ht="14.25" customHeight="1">
      <c r="A3263" s="37" t="s">
        <v>2258</v>
      </c>
    </row>
    <row r="3264" ht="14.25" customHeight="1">
      <c r="A3264" s="36" t="s">
        <v>2736</v>
      </c>
    </row>
    <row r="3265" ht="14.25" customHeight="1">
      <c r="A3265" s="37" t="s">
        <v>5476</v>
      </c>
    </row>
    <row r="3266" ht="14.25" customHeight="1">
      <c r="A3266" s="36" t="s">
        <v>72</v>
      </c>
    </row>
    <row r="3267" ht="14.25" customHeight="1">
      <c r="A3267" s="37" t="s">
        <v>5479</v>
      </c>
    </row>
    <row r="3268" ht="14.25" customHeight="1">
      <c r="A3268" s="36" t="s">
        <v>5481</v>
      </c>
    </row>
    <row r="3269" ht="14.25" customHeight="1">
      <c r="A3269" s="37" t="s">
        <v>239</v>
      </c>
    </row>
    <row r="3270" ht="14.25" customHeight="1">
      <c r="A3270" s="36" t="s">
        <v>5484</v>
      </c>
    </row>
    <row r="3271" ht="14.25" customHeight="1">
      <c r="A3271" s="37" t="s">
        <v>1837</v>
      </c>
    </row>
    <row r="3272" ht="14.25" customHeight="1">
      <c r="A3272" s="36" t="s">
        <v>5487</v>
      </c>
    </row>
    <row r="3273" ht="14.25" customHeight="1">
      <c r="A3273" s="37" t="s">
        <v>2992</v>
      </c>
    </row>
    <row r="3274" ht="14.25" customHeight="1">
      <c r="A3274" s="36" t="s">
        <v>2736</v>
      </c>
    </row>
    <row r="3275" ht="14.25" customHeight="1">
      <c r="A3275" s="37" t="s">
        <v>5491</v>
      </c>
    </row>
    <row r="3276" ht="14.25" customHeight="1">
      <c r="A3276" s="36" t="s">
        <v>5491</v>
      </c>
    </row>
    <row r="3277" ht="14.25" customHeight="1">
      <c r="A3277" s="37" t="s">
        <v>3905</v>
      </c>
    </row>
    <row r="3278" ht="14.25" customHeight="1">
      <c r="A3278" s="36" t="s">
        <v>5496</v>
      </c>
    </row>
    <row r="3279" ht="14.25" customHeight="1">
      <c r="A3279" s="37" t="s">
        <v>2263</v>
      </c>
    </row>
    <row r="3280" ht="14.25" customHeight="1">
      <c r="A3280" s="36" t="s">
        <v>5363</v>
      </c>
    </row>
    <row r="3281" ht="14.25" customHeight="1">
      <c r="A3281" s="37" t="s">
        <v>5500</v>
      </c>
    </row>
    <row r="3282" ht="14.25" customHeight="1">
      <c r="A3282" s="36" t="s">
        <v>5502</v>
      </c>
    </row>
    <row r="3283" ht="14.25" customHeight="1">
      <c r="A3283" s="37" t="s">
        <v>3922</v>
      </c>
    </row>
    <row r="3284" ht="14.25" customHeight="1">
      <c r="A3284" s="36" t="s">
        <v>5505</v>
      </c>
    </row>
    <row r="3285" ht="14.25" customHeight="1">
      <c r="A3285" s="37" t="s">
        <v>323</v>
      </c>
    </row>
    <row r="3286" ht="14.25" customHeight="1">
      <c r="A3286" s="36" t="s">
        <v>4499</v>
      </c>
    </row>
    <row r="3287" ht="14.25" customHeight="1">
      <c r="A3287" s="37" t="s">
        <v>5509</v>
      </c>
    </row>
    <row r="3288" ht="14.25" customHeight="1">
      <c r="A3288" s="36" t="s">
        <v>1539</v>
      </c>
    </row>
    <row r="3289" ht="14.25" customHeight="1">
      <c r="A3289" s="37" t="s">
        <v>5512</v>
      </c>
    </row>
    <row r="3290" ht="14.25" customHeight="1">
      <c r="A3290" s="36" t="s">
        <v>5514</v>
      </c>
    </row>
    <row r="3291" ht="14.25" customHeight="1">
      <c r="A3291" s="37" t="s">
        <v>5516</v>
      </c>
    </row>
    <row r="3292" ht="14.25" customHeight="1">
      <c r="A3292" s="36" t="s">
        <v>5518</v>
      </c>
    </row>
    <row r="3293" ht="14.25" customHeight="1">
      <c r="A3293" s="37" t="s">
        <v>5520</v>
      </c>
    </row>
    <row r="3294" ht="14.25" customHeight="1">
      <c r="A3294" s="36" t="s">
        <v>5481</v>
      </c>
    </row>
    <row r="3295" ht="14.25" customHeight="1">
      <c r="A3295" s="37" t="s">
        <v>1853</v>
      </c>
    </row>
    <row r="3296" ht="14.25" customHeight="1">
      <c r="A3296" s="36" t="s">
        <v>5524</v>
      </c>
    </row>
    <row r="3297" ht="14.25" customHeight="1">
      <c r="A3297" s="37" t="s">
        <v>771</v>
      </c>
    </row>
    <row r="3298" ht="14.25" customHeight="1">
      <c r="A3298" s="36" t="s">
        <v>5527</v>
      </c>
    </row>
    <row r="3299" ht="14.25" customHeight="1">
      <c r="A3299" s="37" t="s">
        <v>3034</v>
      </c>
    </row>
    <row r="3300" ht="14.25" customHeight="1">
      <c r="A3300" s="36" t="s">
        <v>5531</v>
      </c>
    </row>
    <row r="3301" ht="14.25" customHeight="1">
      <c r="A3301" s="37" t="s">
        <v>5533</v>
      </c>
    </row>
    <row r="3302" ht="14.25" customHeight="1">
      <c r="A3302" s="36" t="s">
        <v>1104</v>
      </c>
    </row>
    <row r="3303" ht="14.25" customHeight="1">
      <c r="A3303" s="37" t="s">
        <v>4330</v>
      </c>
    </row>
    <row r="3304" ht="14.25" customHeight="1">
      <c r="A3304" s="36" t="s">
        <v>3335</v>
      </c>
    </row>
    <row r="3305" ht="14.25" customHeight="1">
      <c r="A3305" s="37" t="s">
        <v>5538</v>
      </c>
    </row>
    <row r="3306" ht="14.25" customHeight="1">
      <c r="A3306" s="36" t="s">
        <v>5540</v>
      </c>
    </row>
    <row r="3307" ht="14.25" customHeight="1">
      <c r="A3307" s="37" t="s">
        <v>2261</v>
      </c>
    </row>
    <row r="3308" ht="14.25" customHeight="1">
      <c r="A3308" s="36" t="s">
        <v>5543</v>
      </c>
    </row>
    <row r="3309" ht="14.25" customHeight="1">
      <c r="A3309" s="37" t="s">
        <v>5545</v>
      </c>
    </row>
    <row r="3310" ht="14.25" customHeight="1">
      <c r="A3310" s="36" t="s">
        <v>5547</v>
      </c>
    </row>
    <row r="3311" ht="14.25" customHeight="1">
      <c r="A3311" s="37" t="s">
        <v>5549</v>
      </c>
    </row>
    <row r="3312" ht="14.25" customHeight="1">
      <c r="A3312" s="36" t="s">
        <v>5551</v>
      </c>
    </row>
    <row r="3313" ht="14.25" customHeight="1">
      <c r="A3313" s="37" t="s">
        <v>5554</v>
      </c>
    </row>
    <row r="3314" ht="14.25" customHeight="1">
      <c r="A3314" s="36" t="s">
        <v>5557</v>
      </c>
    </row>
    <row r="3315" ht="14.25" customHeight="1">
      <c r="A3315" s="37" t="s">
        <v>5559</v>
      </c>
    </row>
    <row r="3316" ht="14.25" customHeight="1">
      <c r="A3316" s="36" t="s">
        <v>5562</v>
      </c>
    </row>
    <row r="3317" ht="14.25" customHeight="1">
      <c r="A3317" s="37" t="s">
        <v>3796</v>
      </c>
    </row>
    <row r="3318" ht="14.25" customHeight="1">
      <c r="A3318" s="36" t="s">
        <v>4170</v>
      </c>
    </row>
    <row r="3319" ht="14.25" customHeight="1">
      <c r="A3319" s="37" t="s">
        <v>5566</v>
      </c>
    </row>
    <row r="3320" ht="14.25" customHeight="1">
      <c r="A3320" s="36" t="s">
        <v>1090</v>
      </c>
    </row>
    <row r="3321" ht="14.25" customHeight="1">
      <c r="A3321" s="37" t="s">
        <v>955</v>
      </c>
    </row>
    <row r="3322" ht="14.25" customHeight="1">
      <c r="A3322" s="36" t="s">
        <v>5570</v>
      </c>
    </row>
    <row r="3323" ht="14.25" customHeight="1">
      <c r="A3323" s="37" t="s">
        <v>5572</v>
      </c>
    </row>
    <row r="3324" ht="14.25" customHeight="1">
      <c r="A3324" s="36" t="s">
        <v>5574</v>
      </c>
    </row>
    <row r="3325" ht="14.25" customHeight="1">
      <c r="A3325" s="37" t="s">
        <v>5576</v>
      </c>
    </row>
    <row r="3326" ht="14.25" customHeight="1">
      <c r="A3326" s="36" t="s">
        <v>440</v>
      </c>
    </row>
    <row r="3327" ht="14.25" customHeight="1">
      <c r="A3327" s="37" t="s">
        <v>5579</v>
      </c>
    </row>
    <row r="3328" ht="14.25" customHeight="1">
      <c r="A3328" s="36" t="s">
        <v>45</v>
      </c>
    </row>
    <row r="3329" ht="14.25" customHeight="1">
      <c r="A3329" s="37" t="s">
        <v>5582</v>
      </c>
    </row>
    <row r="3330" ht="14.25" customHeight="1">
      <c r="A3330" s="36" t="s">
        <v>5585</v>
      </c>
    </row>
    <row r="3331" ht="14.25" customHeight="1">
      <c r="A3331" s="37" t="s">
        <v>5587</v>
      </c>
    </row>
    <row r="3332" ht="14.25" customHeight="1">
      <c r="A3332" s="36" t="s">
        <v>5590</v>
      </c>
    </row>
    <row r="3333" ht="14.25" customHeight="1">
      <c r="A3333" s="37" t="s">
        <v>5592</v>
      </c>
    </row>
    <row r="3334" ht="14.25" customHeight="1">
      <c r="A3334" s="36" t="s">
        <v>1770</v>
      </c>
    </row>
    <row r="3335" ht="14.25" customHeight="1">
      <c r="A3335" s="37" t="s">
        <v>5595</v>
      </c>
    </row>
    <row r="3336" ht="14.25" customHeight="1">
      <c r="A3336" s="36" t="s">
        <v>5598</v>
      </c>
    </row>
    <row r="3337" ht="14.25" customHeight="1">
      <c r="A3337" s="37" t="s">
        <v>5600</v>
      </c>
    </row>
    <row r="3338" ht="14.25" customHeight="1">
      <c r="A3338" s="36" t="s">
        <v>3658</v>
      </c>
    </row>
    <row r="3339" ht="14.25" customHeight="1">
      <c r="A3339" s="37" t="s">
        <v>5603</v>
      </c>
    </row>
    <row r="3340" ht="14.25" customHeight="1">
      <c r="A3340" s="36" t="s">
        <v>5605</v>
      </c>
    </row>
    <row r="3341" ht="14.25" customHeight="1">
      <c r="A3341" s="37" t="s">
        <v>3053</v>
      </c>
    </row>
    <row r="3342" ht="14.25" customHeight="1">
      <c r="A3342" s="36" t="s">
        <v>5608</v>
      </c>
    </row>
    <row r="3343" ht="14.25" customHeight="1">
      <c r="A3343" s="37" t="s">
        <v>4994</v>
      </c>
    </row>
    <row r="3344" ht="14.25" customHeight="1">
      <c r="A3344" s="36" t="s">
        <v>3648</v>
      </c>
    </row>
    <row r="3345" ht="14.25" customHeight="1">
      <c r="A3345" s="37" t="s">
        <v>5612</v>
      </c>
    </row>
    <row r="3346" ht="14.25" customHeight="1">
      <c r="A3346" s="36" t="s">
        <v>5614</v>
      </c>
    </row>
    <row r="3347" ht="14.25" customHeight="1">
      <c r="A3347" s="37" t="s">
        <v>5512</v>
      </c>
    </row>
    <row r="3348" ht="14.25" customHeight="1">
      <c r="A3348" s="36" t="s">
        <v>1800</v>
      </c>
    </row>
    <row r="3349" ht="14.25" customHeight="1">
      <c r="A3349" s="37" t="s">
        <v>5039</v>
      </c>
    </row>
    <row r="3350" ht="14.25" customHeight="1">
      <c r="A3350" s="36" t="s">
        <v>1815</v>
      </c>
    </row>
    <row r="3351" ht="14.25" customHeight="1">
      <c r="A3351" s="37" t="s">
        <v>1744</v>
      </c>
    </row>
    <row r="3352" ht="14.25" customHeight="1">
      <c r="A3352" s="36" t="s">
        <v>5621</v>
      </c>
    </row>
    <row r="3353" ht="14.25" customHeight="1">
      <c r="A3353" s="37" t="s">
        <v>2380</v>
      </c>
    </row>
    <row r="3354" ht="14.25" customHeight="1">
      <c r="A3354" s="36" t="s">
        <v>4858</v>
      </c>
    </row>
    <row r="3355" ht="14.25" customHeight="1">
      <c r="A3355" s="37" t="s">
        <v>5626</v>
      </c>
    </row>
    <row r="3356" ht="14.25" customHeight="1">
      <c r="A3356" s="36" t="s">
        <v>3992</v>
      </c>
    </row>
    <row r="3357" ht="14.25" customHeight="1">
      <c r="A3357" s="37" t="s">
        <v>4631</v>
      </c>
    </row>
    <row r="3358" ht="14.25" customHeight="1">
      <c r="A3358" s="36" t="s">
        <v>967</v>
      </c>
    </row>
    <row r="3359" ht="14.25" customHeight="1">
      <c r="A3359" s="37" t="s">
        <v>4159</v>
      </c>
    </row>
    <row r="3360" ht="14.25" customHeight="1">
      <c r="A3360" s="36" t="s">
        <v>2393</v>
      </c>
    </row>
    <row r="3361" ht="14.25" customHeight="1">
      <c r="A3361" s="37" t="s">
        <v>5634</v>
      </c>
    </row>
    <row r="3362" ht="14.25" customHeight="1">
      <c r="A3362" s="36" t="s">
        <v>2968</v>
      </c>
    </row>
    <row r="3363" ht="14.25" customHeight="1">
      <c r="A3363" s="37" t="s">
        <v>1860</v>
      </c>
    </row>
    <row r="3364" ht="14.25" customHeight="1">
      <c r="A3364" s="36" t="s">
        <v>5638</v>
      </c>
    </row>
    <row r="3365" ht="14.25" customHeight="1">
      <c r="A3365" s="37" t="s">
        <v>589</v>
      </c>
    </row>
    <row r="3366" ht="14.25" customHeight="1">
      <c r="A3366" s="36" t="s">
        <v>5642</v>
      </c>
    </row>
    <row r="3367" ht="14.25" customHeight="1">
      <c r="A3367" s="37" t="s">
        <v>5644</v>
      </c>
    </row>
    <row r="3368" ht="14.25" customHeight="1">
      <c r="A3368" s="36" t="s">
        <v>2992</v>
      </c>
    </row>
    <row r="3369" ht="14.25" customHeight="1">
      <c r="A3369" s="37" t="s">
        <v>5647</v>
      </c>
    </row>
    <row r="3370" ht="14.25" customHeight="1">
      <c r="A3370" s="36" t="s">
        <v>5649</v>
      </c>
    </row>
    <row r="3371" ht="14.25" customHeight="1">
      <c r="A3371" s="37" t="s">
        <v>5651</v>
      </c>
    </row>
    <row r="3372" ht="14.25" customHeight="1">
      <c r="A3372" s="36" t="s">
        <v>5653</v>
      </c>
    </row>
    <row r="3373" ht="14.25" customHeight="1">
      <c r="A3373" s="37" t="s">
        <v>5655</v>
      </c>
    </row>
    <row r="3374" ht="14.25" customHeight="1">
      <c r="A3374" s="36" t="s">
        <v>3338</v>
      </c>
    </row>
    <row r="3375" ht="14.25" customHeight="1">
      <c r="A3375" s="37" t="s">
        <v>5659</v>
      </c>
    </row>
    <row r="3376" ht="14.25" customHeight="1">
      <c r="A3376" s="36" t="s">
        <v>5661</v>
      </c>
    </row>
    <row r="3377" ht="14.25" customHeight="1">
      <c r="A3377" s="37" t="s">
        <v>5663</v>
      </c>
    </row>
    <row r="3378" ht="14.25" customHeight="1">
      <c r="A3378" s="36" t="s">
        <v>5665</v>
      </c>
    </row>
    <row r="3379" ht="14.25" customHeight="1">
      <c r="A3379" s="37" t="s">
        <v>5667</v>
      </c>
    </row>
    <row r="3380" ht="14.25" customHeight="1">
      <c r="A3380" s="36" t="s">
        <v>342</v>
      </c>
    </row>
    <row r="3381" ht="14.25" customHeight="1">
      <c r="A3381" s="37" t="s">
        <v>5670</v>
      </c>
    </row>
    <row r="3382" ht="14.25" customHeight="1">
      <c r="A3382" s="36" t="s">
        <v>3280</v>
      </c>
    </row>
    <row r="3383" ht="14.25" customHeight="1">
      <c r="A3383" s="37" t="s">
        <v>2389</v>
      </c>
    </row>
    <row r="3384" ht="14.25" customHeight="1">
      <c r="A3384" s="36" t="s">
        <v>4519</v>
      </c>
    </row>
    <row r="3385" ht="14.25" customHeight="1">
      <c r="A3385" s="37" t="s">
        <v>5676</v>
      </c>
    </row>
    <row r="3386" ht="14.25" customHeight="1">
      <c r="A3386" s="36" t="s">
        <v>5678</v>
      </c>
    </row>
    <row r="3387" ht="14.25" customHeight="1">
      <c r="A3387" s="37" t="s">
        <v>5680</v>
      </c>
    </row>
    <row r="3388" ht="14.25" customHeight="1">
      <c r="A3388" s="36" t="s">
        <v>5682</v>
      </c>
    </row>
    <row r="3389" ht="14.25" customHeight="1">
      <c r="A3389" s="37" t="s">
        <v>5685</v>
      </c>
    </row>
    <row r="3390" ht="14.25" customHeight="1">
      <c r="A3390" s="36" t="s">
        <v>5687</v>
      </c>
    </row>
    <row r="3391" ht="14.25" customHeight="1">
      <c r="A3391" s="37" t="s">
        <v>4533</v>
      </c>
    </row>
    <row r="3392" ht="14.25" customHeight="1">
      <c r="A3392" s="36" t="s">
        <v>5690</v>
      </c>
    </row>
    <row r="3393" ht="14.25" customHeight="1">
      <c r="A3393" s="37" t="s">
        <v>5692</v>
      </c>
    </row>
    <row r="3394" ht="14.25" customHeight="1">
      <c r="A3394" s="36" t="s">
        <v>5694</v>
      </c>
    </row>
    <row r="3395" ht="14.25" customHeight="1">
      <c r="A3395" s="37" t="s">
        <v>3853</v>
      </c>
    </row>
    <row r="3396" ht="14.25" customHeight="1">
      <c r="A3396" s="36" t="s">
        <v>5697</v>
      </c>
    </row>
    <row r="3397" ht="14.25" customHeight="1">
      <c r="A3397" s="37" t="s">
        <v>1526</v>
      </c>
    </row>
    <row r="3398" ht="14.25" customHeight="1">
      <c r="A3398" s="36" t="s">
        <v>5700</v>
      </c>
    </row>
    <row r="3399" ht="14.25" customHeight="1">
      <c r="A3399" s="37" t="s">
        <v>5702</v>
      </c>
    </row>
    <row r="3400" ht="14.25" customHeight="1">
      <c r="A3400" s="36" t="s">
        <v>2493</v>
      </c>
    </row>
    <row r="3401" ht="14.25" customHeight="1">
      <c r="A3401" s="37" t="s">
        <v>4153</v>
      </c>
    </row>
    <row r="3402" ht="14.25" customHeight="1">
      <c r="A3402" s="36" t="s">
        <v>5706</v>
      </c>
    </row>
    <row r="3403" ht="14.25" customHeight="1">
      <c r="A3403" s="37" t="s">
        <v>5708</v>
      </c>
    </row>
    <row r="3404" ht="14.25" customHeight="1">
      <c r="A3404" s="36" t="s">
        <v>5547</v>
      </c>
    </row>
    <row r="3405" ht="14.25" customHeight="1">
      <c r="A3405" s="37" t="s">
        <v>3341</v>
      </c>
    </row>
    <row r="3406" ht="14.25" customHeight="1">
      <c r="A3406" s="36" t="s">
        <v>3740</v>
      </c>
    </row>
    <row r="3407" ht="14.25" customHeight="1">
      <c r="A3407" s="37" t="s">
        <v>5713</v>
      </c>
    </row>
    <row r="3408" ht="14.25" customHeight="1">
      <c r="A3408" s="36" t="s">
        <v>3341</v>
      </c>
    </row>
    <row r="3409" ht="14.25" customHeight="1">
      <c r="A3409" s="37" t="s">
        <v>5716</v>
      </c>
    </row>
    <row r="3410" ht="14.25" customHeight="1">
      <c r="A3410" s="36" t="s">
        <v>3992</v>
      </c>
    </row>
    <row r="3411" ht="14.25" customHeight="1">
      <c r="A3411" s="37" t="s">
        <v>5719</v>
      </c>
    </row>
    <row r="3412" ht="14.25" customHeight="1">
      <c r="A3412" s="36" t="s">
        <v>5721</v>
      </c>
    </row>
    <row r="3413" ht="14.25" customHeight="1">
      <c r="A3413" s="37" t="s">
        <v>5363</v>
      </c>
    </row>
    <row r="3414" ht="14.25" customHeight="1">
      <c r="A3414" s="36" t="s">
        <v>5724</v>
      </c>
    </row>
    <row r="3415" ht="14.25" customHeight="1">
      <c r="A3415" s="37" t="s">
        <v>2781</v>
      </c>
    </row>
    <row r="3416" ht="14.25" customHeight="1">
      <c r="A3416" s="36" t="s">
        <v>5727</v>
      </c>
    </row>
    <row r="3417" ht="14.25" customHeight="1">
      <c r="A3417" s="37" t="s">
        <v>5729</v>
      </c>
    </row>
    <row r="3418" ht="14.25" customHeight="1">
      <c r="A3418" s="36" t="s">
        <v>2052</v>
      </c>
    </row>
    <row r="3419" ht="14.25" customHeight="1">
      <c r="A3419" s="37" t="s">
        <v>5224</v>
      </c>
    </row>
    <row r="3420" ht="14.25" customHeight="1">
      <c r="A3420" s="36" t="s">
        <v>2992</v>
      </c>
    </row>
    <row r="3421" ht="14.25" customHeight="1">
      <c r="A3421" s="37" t="s">
        <v>5734</v>
      </c>
    </row>
    <row r="3422" ht="14.25" customHeight="1">
      <c r="A3422" s="36" t="s">
        <v>4473</v>
      </c>
    </row>
    <row r="3423" ht="14.25" customHeight="1">
      <c r="A3423" s="37" t="s">
        <v>5738</v>
      </c>
    </row>
    <row r="3424" ht="14.25" customHeight="1">
      <c r="A3424" s="36" t="s">
        <v>5740</v>
      </c>
    </row>
    <row r="3425" ht="14.25" customHeight="1">
      <c r="A3425" s="37" t="s">
        <v>5387</v>
      </c>
    </row>
    <row r="3426" ht="14.25" customHeight="1">
      <c r="A3426" s="36" t="s">
        <v>1307</v>
      </c>
    </row>
    <row r="3427" ht="14.25" customHeight="1">
      <c r="A3427" s="37" t="s">
        <v>5746</v>
      </c>
    </row>
    <row r="3428" ht="14.25" customHeight="1">
      <c r="A3428" s="36" t="s">
        <v>5748</v>
      </c>
    </row>
    <row r="3429" ht="14.25" customHeight="1">
      <c r="A3429" s="37" t="s">
        <v>5750</v>
      </c>
    </row>
    <row r="3430" ht="14.25" customHeight="1">
      <c r="A3430" s="36" t="s">
        <v>5752</v>
      </c>
    </row>
    <row r="3431" ht="14.25" customHeight="1">
      <c r="A3431" s="37" t="s">
        <v>5754</v>
      </c>
    </row>
    <row r="3432" ht="14.25" customHeight="1">
      <c r="A3432" s="36" t="s">
        <v>4212</v>
      </c>
    </row>
    <row r="3433" ht="14.25" customHeight="1">
      <c r="A3433" s="37" t="s">
        <v>5757</v>
      </c>
    </row>
    <row r="3434" ht="14.25" customHeight="1">
      <c r="A3434" s="36" t="s">
        <v>290</v>
      </c>
    </row>
    <row r="3435" ht="14.25" customHeight="1">
      <c r="A3435" s="37" t="s">
        <v>1744</v>
      </c>
    </row>
    <row r="3436" ht="14.25" customHeight="1">
      <c r="A3436" s="36" t="s">
        <v>5761</v>
      </c>
    </row>
    <row r="3437" ht="14.25" customHeight="1">
      <c r="A3437" s="37" t="s">
        <v>5763</v>
      </c>
    </row>
    <row r="3438" ht="14.25" customHeight="1">
      <c r="A3438" s="36" t="s">
        <v>5765</v>
      </c>
    </row>
    <row r="3439" ht="14.25" customHeight="1">
      <c r="A3439" s="37" t="s">
        <v>989</v>
      </c>
    </row>
    <row r="3440" ht="14.25" customHeight="1">
      <c r="A3440" s="36" t="s">
        <v>2367</v>
      </c>
    </row>
    <row r="3441" ht="14.25" customHeight="1">
      <c r="A3441" s="37" t="s">
        <v>5769</v>
      </c>
    </row>
    <row r="3442" ht="14.25" customHeight="1">
      <c r="A3442" s="36" t="s">
        <v>5682</v>
      </c>
    </row>
    <row r="3443" ht="14.25" customHeight="1">
      <c r="A3443" s="37" t="s">
        <v>5772</v>
      </c>
    </row>
    <row r="3444" ht="14.25" customHeight="1">
      <c r="A3444" s="36" t="s">
        <v>5774</v>
      </c>
    </row>
    <row r="3445" ht="14.25" customHeight="1">
      <c r="A3445" s="37" t="s">
        <v>5776</v>
      </c>
    </row>
    <row r="3446" ht="14.25" customHeight="1">
      <c r="A3446" s="36" t="s">
        <v>5778</v>
      </c>
    </row>
    <row r="3447" ht="14.25" customHeight="1">
      <c r="A3447" s="37" t="s">
        <v>4853</v>
      </c>
    </row>
    <row r="3448" ht="14.25" customHeight="1">
      <c r="A3448" s="36" t="s">
        <v>5781</v>
      </c>
    </row>
    <row r="3449" ht="14.25" customHeight="1">
      <c r="A3449" s="37" t="s">
        <v>5784</v>
      </c>
    </row>
    <row r="3450" ht="14.25" customHeight="1">
      <c r="A3450" s="36" t="s">
        <v>350</v>
      </c>
    </row>
    <row r="3451" ht="14.25" customHeight="1">
      <c r="A3451" s="37" t="s">
        <v>5787</v>
      </c>
    </row>
    <row r="3452" ht="14.25" customHeight="1">
      <c r="A3452" s="36" t="s">
        <v>2783</v>
      </c>
    </row>
    <row r="3453" ht="14.25" customHeight="1">
      <c r="A3453" s="37" t="s">
        <v>5790</v>
      </c>
    </row>
    <row r="3454" ht="14.25" customHeight="1">
      <c r="A3454" s="36" t="s">
        <v>676</v>
      </c>
    </row>
    <row r="3455" ht="14.25" customHeight="1">
      <c r="A3455" s="37" t="s">
        <v>5793</v>
      </c>
    </row>
    <row r="3456" ht="14.25" customHeight="1">
      <c r="A3456" s="36" t="s">
        <v>5795</v>
      </c>
    </row>
    <row r="3457" ht="14.25" customHeight="1">
      <c r="A3457" s="37" t="s">
        <v>5798</v>
      </c>
    </row>
    <row r="3458" ht="14.25" customHeight="1">
      <c r="A3458" s="36" t="s">
        <v>2992</v>
      </c>
    </row>
    <row r="3459" ht="14.25" customHeight="1">
      <c r="A3459" s="37" t="s">
        <v>448</v>
      </c>
    </row>
    <row r="3460" ht="14.25" customHeight="1">
      <c r="A3460" s="36" t="s">
        <v>2083</v>
      </c>
    </row>
    <row r="3461" ht="14.25" customHeight="1">
      <c r="A3461" s="37" t="s">
        <v>5803</v>
      </c>
    </row>
    <row r="3462" ht="14.25" customHeight="1">
      <c r="A3462" s="36" t="s">
        <v>5805</v>
      </c>
    </row>
    <row r="3463" ht="14.25" customHeight="1">
      <c r="A3463" s="37" t="s">
        <v>5807</v>
      </c>
    </row>
    <row r="3464" ht="14.25" customHeight="1">
      <c r="A3464" s="36" t="s">
        <v>242</v>
      </c>
    </row>
    <row r="3465" ht="14.25" customHeight="1">
      <c r="A3465" s="37" t="s">
        <v>2287</v>
      </c>
    </row>
    <row r="3466" ht="14.25" customHeight="1">
      <c r="A3466" s="36" t="s">
        <v>580</v>
      </c>
    </row>
    <row r="3467" ht="14.25" customHeight="1">
      <c r="A3467" s="37" t="s">
        <v>5812</v>
      </c>
    </row>
    <row r="3468" ht="14.25" customHeight="1">
      <c r="A3468" s="36" t="s">
        <v>5228</v>
      </c>
    </row>
    <row r="3469" ht="14.25" customHeight="1">
      <c r="A3469" s="37" t="s">
        <v>5815</v>
      </c>
    </row>
    <row r="3470" ht="14.25" customHeight="1">
      <c r="A3470" s="36" t="s">
        <v>5818</v>
      </c>
    </row>
    <row r="3471" ht="14.25" customHeight="1">
      <c r="A3471" s="37" t="s">
        <v>5598</v>
      </c>
    </row>
    <row r="3472" ht="14.25" customHeight="1">
      <c r="A3472" s="36" t="s">
        <v>5822</v>
      </c>
    </row>
    <row r="3473" ht="14.25" customHeight="1">
      <c r="A3473" s="37" t="s">
        <v>5824</v>
      </c>
    </row>
    <row r="3474" ht="14.25" customHeight="1">
      <c r="A3474" s="36" t="s">
        <v>5402</v>
      </c>
    </row>
    <row r="3475" ht="14.25" customHeight="1">
      <c r="A3475" s="37" t="s">
        <v>5829</v>
      </c>
    </row>
    <row r="3476" ht="14.25" customHeight="1">
      <c r="A3476" s="36" t="s">
        <v>5831</v>
      </c>
    </row>
    <row r="3477" ht="14.25" customHeight="1">
      <c r="A3477" s="37" t="s">
        <v>5833</v>
      </c>
    </row>
    <row r="3478" ht="14.25" customHeight="1">
      <c r="A3478" s="36" t="s">
        <v>5836</v>
      </c>
    </row>
    <row r="3479" ht="14.25" customHeight="1">
      <c r="A3479" s="37" t="s">
        <v>214</v>
      </c>
    </row>
    <row r="3480" ht="14.25" customHeight="1">
      <c r="A3480" s="36" t="s">
        <v>5839</v>
      </c>
    </row>
    <row r="3481" ht="14.25" customHeight="1">
      <c r="A3481" s="37" t="s">
        <v>5841</v>
      </c>
    </row>
    <row r="3482" ht="14.25" customHeight="1">
      <c r="A3482" s="36" t="s">
        <v>5843</v>
      </c>
    </row>
    <row r="3483" ht="14.25" customHeight="1">
      <c r="A3483" s="37" t="s">
        <v>5845</v>
      </c>
    </row>
    <row r="3484" ht="14.25" customHeight="1">
      <c r="A3484" s="36" t="s">
        <v>5847</v>
      </c>
    </row>
    <row r="3485" ht="14.25" customHeight="1">
      <c r="A3485" s="37" t="s">
        <v>5850</v>
      </c>
    </row>
    <row r="3486" ht="14.25" customHeight="1">
      <c r="A3486" s="36" t="s">
        <v>5853</v>
      </c>
    </row>
    <row r="3487" ht="14.25" customHeight="1">
      <c r="A3487" s="37" t="s">
        <v>4342</v>
      </c>
    </row>
    <row r="3488" ht="14.25" customHeight="1">
      <c r="A3488" s="36" t="s">
        <v>5856</v>
      </c>
    </row>
    <row r="3489" ht="14.25" customHeight="1">
      <c r="A3489" s="37" t="s">
        <v>5858</v>
      </c>
    </row>
    <row r="3490" ht="14.25" customHeight="1">
      <c r="A3490" s="36" t="s">
        <v>4056</v>
      </c>
    </row>
    <row r="3491" ht="14.25" customHeight="1">
      <c r="A3491" s="37" t="s">
        <v>5862</v>
      </c>
    </row>
    <row r="3492" ht="14.25" customHeight="1">
      <c r="A3492" s="36" t="s">
        <v>5864</v>
      </c>
    </row>
    <row r="3493" ht="14.25" customHeight="1">
      <c r="A3493" s="37" t="s">
        <v>5866</v>
      </c>
    </row>
    <row r="3494" ht="14.25" customHeight="1">
      <c r="A3494" s="36" t="s">
        <v>5868</v>
      </c>
    </row>
    <row r="3495" ht="14.25" customHeight="1">
      <c r="A3495" s="37" t="s">
        <v>5870</v>
      </c>
    </row>
    <row r="3496" ht="14.25" customHeight="1">
      <c r="A3496" s="36" t="s">
        <v>4702</v>
      </c>
    </row>
    <row r="3497" ht="14.25" customHeight="1">
      <c r="A3497" s="37" t="s">
        <v>5873</v>
      </c>
    </row>
    <row r="3498" ht="14.25" customHeight="1">
      <c r="A3498" s="36" t="s">
        <v>689</v>
      </c>
    </row>
    <row r="3499" ht="14.25" customHeight="1">
      <c r="A3499" s="37" t="s">
        <v>5876</v>
      </c>
    </row>
    <row r="3500" ht="14.25" customHeight="1">
      <c r="A3500" s="36" t="s">
        <v>4269</v>
      </c>
    </row>
    <row r="3501" ht="14.25" customHeight="1">
      <c r="A3501" s="37" t="s">
        <v>5879</v>
      </c>
    </row>
    <row r="3502" ht="14.25" customHeight="1">
      <c r="A3502" s="36" t="s">
        <v>5881</v>
      </c>
    </row>
    <row r="3503" ht="14.25" customHeight="1">
      <c r="A3503" s="37" t="s">
        <v>5883</v>
      </c>
    </row>
    <row r="3504" ht="14.25" customHeight="1">
      <c r="A3504" s="36" t="s">
        <v>5885</v>
      </c>
    </row>
    <row r="3505" ht="14.25" customHeight="1">
      <c r="A3505" s="37" t="s">
        <v>5887</v>
      </c>
    </row>
    <row r="3506" ht="14.25" customHeight="1">
      <c r="A3506" s="36" t="s">
        <v>5889</v>
      </c>
    </row>
    <row r="3507" ht="14.25" customHeight="1">
      <c r="A3507" s="37" t="s">
        <v>5891</v>
      </c>
    </row>
    <row r="3508" ht="14.25" customHeight="1">
      <c r="A3508" s="36" t="s">
        <v>5893</v>
      </c>
    </row>
    <row r="3509" ht="14.25" customHeight="1">
      <c r="A3509" s="37" t="s">
        <v>5895</v>
      </c>
    </row>
    <row r="3510" ht="14.25" customHeight="1">
      <c r="A3510" s="36" t="s">
        <v>5897</v>
      </c>
    </row>
    <row r="3511" ht="14.25" customHeight="1">
      <c r="A3511" s="37" t="s">
        <v>5899</v>
      </c>
    </row>
    <row r="3512" ht="14.25" customHeight="1">
      <c r="A3512" s="36" t="s">
        <v>5901</v>
      </c>
    </row>
    <row r="3513" ht="14.25" customHeight="1">
      <c r="A3513" s="37" t="s">
        <v>5903</v>
      </c>
    </row>
    <row r="3514" ht="14.25" customHeight="1">
      <c r="A3514" s="36" t="s">
        <v>4776</v>
      </c>
    </row>
    <row r="3515" ht="14.25" customHeight="1">
      <c r="A3515" s="37" t="s">
        <v>3082</v>
      </c>
    </row>
    <row r="3516" ht="14.25" customHeight="1">
      <c r="A3516" s="36" t="s">
        <v>3242</v>
      </c>
    </row>
    <row r="3517" ht="14.25" customHeight="1">
      <c r="A3517" s="37" t="s">
        <v>4797</v>
      </c>
    </row>
    <row r="3518" ht="14.25" customHeight="1">
      <c r="A3518" s="36" t="s">
        <v>184</v>
      </c>
    </row>
    <row r="3519" ht="14.25" customHeight="1">
      <c r="A3519" s="37" t="s">
        <v>5910</v>
      </c>
    </row>
    <row r="3520" ht="14.25" customHeight="1">
      <c r="A3520" s="36" t="s">
        <v>5912</v>
      </c>
    </row>
    <row r="3521" ht="14.25" customHeight="1">
      <c r="A3521" s="37" t="s">
        <v>5914</v>
      </c>
    </row>
    <row r="3522" ht="14.25" customHeight="1">
      <c r="A3522" s="36" t="s">
        <v>5500</v>
      </c>
    </row>
    <row r="3523" ht="14.25" customHeight="1">
      <c r="A3523" s="37" t="s">
        <v>5917</v>
      </c>
    </row>
    <row r="3524" ht="14.25" customHeight="1">
      <c r="A3524" s="36" t="s">
        <v>4189</v>
      </c>
    </row>
    <row r="3525" ht="14.25" customHeight="1">
      <c r="A3525" s="37" t="s">
        <v>5920</v>
      </c>
    </row>
    <row r="3526" ht="14.25" customHeight="1">
      <c r="A3526" s="36" t="s">
        <v>5922</v>
      </c>
    </row>
    <row r="3527" ht="14.25" customHeight="1">
      <c r="A3527" s="37" t="s">
        <v>5924</v>
      </c>
    </row>
    <row r="3528" ht="14.25" customHeight="1">
      <c r="A3528" s="36" t="s">
        <v>5926</v>
      </c>
    </row>
    <row r="3529" ht="14.25" customHeight="1">
      <c r="A3529" s="37" t="s">
        <v>4336</v>
      </c>
    </row>
    <row r="3530" ht="14.25" customHeight="1">
      <c r="A3530" s="36" t="s">
        <v>5929</v>
      </c>
    </row>
    <row r="3531" ht="14.25" customHeight="1">
      <c r="A3531" s="37" t="s">
        <v>4909</v>
      </c>
    </row>
    <row r="3532" ht="14.25" customHeight="1">
      <c r="A3532" s="36" t="s">
        <v>5932</v>
      </c>
    </row>
    <row r="3533" ht="14.25" customHeight="1">
      <c r="A3533" s="37" t="s">
        <v>5934</v>
      </c>
    </row>
    <row r="3534" ht="14.25" customHeight="1">
      <c r="A3534" s="36" t="s">
        <v>4062</v>
      </c>
    </row>
    <row r="3535" ht="14.25" customHeight="1">
      <c r="A3535" s="37" t="s">
        <v>5937</v>
      </c>
    </row>
    <row r="3536" ht="14.25" customHeight="1">
      <c r="A3536" s="36" t="s">
        <v>5939</v>
      </c>
    </row>
    <row r="3537" ht="14.25" customHeight="1">
      <c r="A3537" s="37" t="s">
        <v>5941</v>
      </c>
    </row>
    <row r="3538" ht="14.25" customHeight="1">
      <c r="A3538" s="36" t="s">
        <v>503</v>
      </c>
    </row>
    <row r="3539" ht="14.25" customHeight="1">
      <c r="A3539" s="37" t="s">
        <v>4994</v>
      </c>
    </row>
    <row r="3540" ht="14.25" customHeight="1">
      <c r="A3540" s="36" t="s">
        <v>5946</v>
      </c>
    </row>
    <row r="3541" ht="14.25" customHeight="1">
      <c r="A3541" s="37" t="s">
        <v>5948</v>
      </c>
    </row>
    <row r="3542" ht="14.25" customHeight="1">
      <c r="A3542" s="36" t="s">
        <v>5950</v>
      </c>
    </row>
    <row r="3543" ht="14.25" customHeight="1">
      <c r="A3543" s="37" t="s">
        <v>5952</v>
      </c>
    </row>
    <row r="3544" ht="14.25" customHeight="1">
      <c r="A3544" s="36" t="s">
        <v>5954</v>
      </c>
    </row>
    <row r="3545" ht="14.25" customHeight="1">
      <c r="A3545" s="37" t="s">
        <v>5956</v>
      </c>
    </row>
    <row r="3546" ht="14.25" customHeight="1">
      <c r="A3546" s="36" t="s">
        <v>2367</v>
      </c>
    </row>
    <row r="3547" ht="14.25" customHeight="1">
      <c r="A3547" s="37" t="s">
        <v>5959</v>
      </c>
    </row>
    <row r="3548" ht="14.25" customHeight="1">
      <c r="A3548" s="36" t="s">
        <v>580</v>
      </c>
    </row>
    <row r="3549" ht="14.25" customHeight="1">
      <c r="A3549" s="37" t="s">
        <v>184</v>
      </c>
    </row>
    <row r="3550" ht="14.25" customHeight="1">
      <c r="A3550" s="36" t="s">
        <v>1700</v>
      </c>
    </row>
    <row r="3551" ht="14.25" customHeight="1">
      <c r="A3551" s="37" t="s">
        <v>5964</v>
      </c>
    </row>
    <row r="3552" ht="14.25" customHeight="1">
      <c r="A3552" s="36" t="s">
        <v>3338</v>
      </c>
    </row>
    <row r="3553" ht="14.25" customHeight="1">
      <c r="A3553" s="37" t="s">
        <v>4284</v>
      </c>
    </row>
    <row r="3554" ht="14.25" customHeight="1">
      <c r="A3554" s="36" t="s">
        <v>5968</v>
      </c>
    </row>
    <row r="3555" ht="14.25" customHeight="1">
      <c r="A3555" s="37" t="s">
        <v>5970</v>
      </c>
    </row>
    <row r="3556" ht="14.25" customHeight="1">
      <c r="A3556" s="36" t="s">
        <v>658</v>
      </c>
    </row>
    <row r="3557" ht="14.25" customHeight="1">
      <c r="A3557" s="37" t="s">
        <v>2864</v>
      </c>
    </row>
    <row r="3558" ht="14.25" customHeight="1">
      <c r="A3558" s="36" t="s">
        <v>5974</v>
      </c>
    </row>
    <row r="3559" ht="14.25" customHeight="1">
      <c r="A3559" s="37" t="s">
        <v>5976</v>
      </c>
    </row>
    <row r="3560" ht="14.25" customHeight="1">
      <c r="A3560" s="36" t="s">
        <v>5978</v>
      </c>
    </row>
    <row r="3561" ht="14.25" customHeight="1">
      <c r="A3561" s="37" t="s">
        <v>5980</v>
      </c>
    </row>
    <row r="3562" ht="14.25" customHeight="1">
      <c r="A3562" s="36" t="s">
        <v>5982</v>
      </c>
    </row>
    <row r="3563" ht="14.25" customHeight="1">
      <c r="A3563" s="37" t="s">
        <v>5984</v>
      </c>
    </row>
    <row r="3564" ht="14.25" customHeight="1">
      <c r="A3564" s="36" t="s">
        <v>1269</v>
      </c>
    </row>
    <row r="3565" ht="14.25" customHeight="1">
      <c r="A3565" s="37" t="s">
        <v>5988</v>
      </c>
    </row>
    <row r="3566" ht="14.25" customHeight="1">
      <c r="A3566" s="36" t="s">
        <v>5763</v>
      </c>
    </row>
    <row r="3567" ht="14.25" customHeight="1">
      <c r="A3567" s="37" t="s">
        <v>5991</v>
      </c>
    </row>
    <row r="3568" ht="14.25" customHeight="1">
      <c r="A3568" s="36" t="s">
        <v>5994</v>
      </c>
    </row>
    <row r="3569" ht="14.25" customHeight="1">
      <c r="A3569" s="37" t="s">
        <v>5997</v>
      </c>
    </row>
    <row r="3570" ht="14.25" customHeight="1">
      <c r="A3570" s="36" t="s">
        <v>5999</v>
      </c>
    </row>
    <row r="3571" ht="14.25" customHeight="1">
      <c r="A3571" s="37" t="s">
        <v>2108</v>
      </c>
    </row>
    <row r="3572" ht="14.25" customHeight="1">
      <c r="A3572" s="36" t="s">
        <v>6002</v>
      </c>
    </row>
    <row r="3573" ht="14.25" customHeight="1">
      <c r="A3573" s="37" t="s">
        <v>1016</v>
      </c>
    </row>
    <row r="3574" ht="14.25" customHeight="1">
      <c r="A3574" s="36" t="s">
        <v>4853</v>
      </c>
    </row>
    <row r="3575" ht="14.25" customHeight="1">
      <c r="A3575" s="37" t="s">
        <v>6006</v>
      </c>
    </row>
    <row r="3576" ht="14.25" customHeight="1">
      <c r="A3576" s="36" t="s">
        <v>6008</v>
      </c>
    </row>
    <row r="3577" ht="14.25" customHeight="1">
      <c r="A3577" s="37" t="s">
        <v>6010</v>
      </c>
    </row>
    <row r="3578" ht="14.25" customHeight="1">
      <c r="A3578" s="36" t="s">
        <v>2959</v>
      </c>
    </row>
    <row r="3579" ht="14.25" customHeight="1">
      <c r="A3579" s="37" t="s">
        <v>6013</v>
      </c>
    </row>
    <row r="3580" ht="14.25" customHeight="1">
      <c r="A3580" s="36" t="s">
        <v>4113</v>
      </c>
    </row>
    <row r="3581" ht="14.25" customHeight="1">
      <c r="A3581" s="37" t="s">
        <v>6016</v>
      </c>
    </row>
    <row r="3582" ht="14.25" customHeight="1">
      <c r="A3582" s="36" t="s">
        <v>3541</v>
      </c>
    </row>
    <row r="3583" ht="14.25" customHeight="1">
      <c r="A3583" s="37" t="s">
        <v>6019</v>
      </c>
    </row>
    <row r="3584" ht="14.25" customHeight="1">
      <c r="A3584" s="36" t="s">
        <v>5009</v>
      </c>
    </row>
    <row r="3585" ht="14.25" customHeight="1">
      <c r="A3585" s="37" t="s">
        <v>6022</v>
      </c>
    </row>
    <row r="3586" ht="14.25" customHeight="1">
      <c r="A3586" s="36" t="s">
        <v>4189</v>
      </c>
    </row>
    <row r="3587" ht="14.25" customHeight="1">
      <c r="A3587" s="37" t="s">
        <v>6025</v>
      </c>
    </row>
    <row r="3588" ht="14.25" customHeight="1">
      <c r="A3588" s="36" t="s">
        <v>6027</v>
      </c>
    </row>
    <row r="3589" ht="14.25" customHeight="1">
      <c r="A3589" s="37" t="s">
        <v>5278</v>
      </c>
    </row>
    <row r="3590" ht="14.25" customHeight="1">
      <c r="A3590" s="36" t="s">
        <v>4950</v>
      </c>
    </row>
    <row r="3591" ht="14.25" customHeight="1">
      <c r="A3591" s="37" t="s">
        <v>6031</v>
      </c>
    </row>
    <row r="3592" ht="14.25" customHeight="1">
      <c r="A3592" s="36" t="s">
        <v>6033</v>
      </c>
    </row>
    <row r="3593" ht="14.25" customHeight="1">
      <c r="A3593" s="37" t="s">
        <v>6035</v>
      </c>
    </row>
    <row r="3594" ht="14.25" customHeight="1">
      <c r="A3594" s="36" t="s">
        <v>6037</v>
      </c>
    </row>
    <row r="3595" ht="14.25" customHeight="1">
      <c r="A3595" s="37" t="s">
        <v>6039</v>
      </c>
    </row>
    <row r="3596" ht="14.25" customHeight="1">
      <c r="A3596" s="36" t="s">
        <v>3409</v>
      </c>
    </row>
    <row r="3597" ht="14.25" customHeight="1">
      <c r="A3597" s="37" t="s">
        <v>1853</v>
      </c>
    </row>
    <row r="3598" ht="14.25" customHeight="1">
      <c r="A3598" s="36" t="s">
        <v>6043</v>
      </c>
    </row>
    <row r="3599" ht="14.25" customHeight="1">
      <c r="A3599" s="37" t="s">
        <v>6045</v>
      </c>
    </row>
    <row r="3600" ht="14.25" customHeight="1">
      <c r="A3600" s="36" t="s">
        <v>6047</v>
      </c>
    </row>
    <row r="3601" ht="14.25" customHeight="1">
      <c r="A3601" s="37" t="s">
        <v>6049</v>
      </c>
    </row>
    <row r="3602" ht="14.25" customHeight="1">
      <c r="A3602" s="36" t="s">
        <v>6051</v>
      </c>
    </row>
    <row r="3603" ht="14.25" customHeight="1">
      <c r="A3603" s="37" t="s">
        <v>6053</v>
      </c>
    </row>
    <row r="3604" ht="14.25" customHeight="1">
      <c r="A3604" s="36" t="s">
        <v>6056</v>
      </c>
    </row>
    <row r="3605" ht="14.25" customHeight="1">
      <c r="A3605" s="37" t="s">
        <v>6059</v>
      </c>
    </row>
    <row r="3606" ht="14.25" customHeight="1">
      <c r="A3606" s="36" t="s">
        <v>6062</v>
      </c>
    </row>
    <row r="3607" ht="14.25" customHeight="1">
      <c r="A3607" s="37" t="s">
        <v>6065</v>
      </c>
    </row>
    <row r="3608" ht="14.25" customHeight="1">
      <c r="A3608" s="36" t="s">
        <v>6067</v>
      </c>
    </row>
    <row r="3609" ht="14.25" customHeight="1">
      <c r="A3609" s="37" t="s">
        <v>6069</v>
      </c>
    </row>
    <row r="3610" ht="14.25" customHeight="1">
      <c r="A3610" s="36" t="s">
        <v>6071</v>
      </c>
    </row>
    <row r="3611" ht="14.25" customHeight="1">
      <c r="A3611" s="37" t="s">
        <v>6073</v>
      </c>
    </row>
    <row r="3612" ht="14.25" customHeight="1">
      <c r="A3612" s="36" t="s">
        <v>2065</v>
      </c>
    </row>
    <row r="3613" ht="14.25" customHeight="1">
      <c r="A3613" s="37" t="s">
        <v>2519</v>
      </c>
    </row>
    <row r="3614" ht="14.25" customHeight="1">
      <c r="A3614" s="36" t="s">
        <v>6077</v>
      </c>
    </row>
    <row r="3615" ht="14.25" customHeight="1">
      <c r="A3615" s="37" t="s">
        <v>6079</v>
      </c>
    </row>
    <row r="3616" ht="14.25" customHeight="1">
      <c r="A3616" s="36" t="s">
        <v>6081</v>
      </c>
    </row>
    <row r="3617" ht="14.25" customHeight="1">
      <c r="A3617" s="37" t="s">
        <v>3382</v>
      </c>
    </row>
    <row r="3618" ht="14.25" customHeight="1">
      <c r="A3618" s="36" t="s">
        <v>6084</v>
      </c>
    </row>
    <row r="3619" ht="14.25" customHeight="1">
      <c r="A3619" s="37" t="s">
        <v>6086</v>
      </c>
    </row>
    <row r="3620" ht="14.25" customHeight="1">
      <c r="A3620" s="36" t="s">
        <v>6088</v>
      </c>
    </row>
    <row r="3621" ht="14.25" customHeight="1">
      <c r="A3621" s="37" t="s">
        <v>6090</v>
      </c>
    </row>
    <row r="3622" ht="14.25" customHeight="1">
      <c r="A3622" s="36" t="s">
        <v>1249</v>
      </c>
    </row>
    <row r="3623" ht="14.25" customHeight="1">
      <c r="A3623" s="37" t="s">
        <v>5968</v>
      </c>
    </row>
    <row r="3624" ht="14.25" customHeight="1">
      <c r="A3624" s="36" t="s">
        <v>2377</v>
      </c>
    </row>
    <row r="3625" ht="14.25" customHeight="1">
      <c r="A3625" s="37" t="s">
        <v>6095</v>
      </c>
    </row>
    <row r="3626" ht="14.25" customHeight="1">
      <c r="A3626" s="36" t="s">
        <v>3082</v>
      </c>
    </row>
    <row r="3627" ht="14.25" customHeight="1">
      <c r="A3627" s="37" t="s">
        <v>6099</v>
      </c>
    </row>
    <row r="3628" ht="14.25" customHeight="1">
      <c r="A3628" s="36" t="s">
        <v>6101</v>
      </c>
    </row>
    <row r="3629" ht="14.25" customHeight="1">
      <c r="A3629" s="37" t="s">
        <v>6103</v>
      </c>
    </row>
    <row r="3630" ht="14.25" customHeight="1">
      <c r="A3630" s="36" t="s">
        <v>6106</v>
      </c>
    </row>
    <row r="3631" ht="14.25" customHeight="1">
      <c r="A3631" s="37" t="s">
        <v>5670</v>
      </c>
    </row>
    <row r="3632" ht="14.25" customHeight="1">
      <c r="A3632" s="36" t="s">
        <v>5713</v>
      </c>
    </row>
    <row r="3633" ht="14.25" customHeight="1">
      <c r="A3633" s="37" t="s">
        <v>4661</v>
      </c>
    </row>
    <row r="3634" ht="14.25" customHeight="1">
      <c r="A3634" s="36" t="s">
        <v>1514</v>
      </c>
    </row>
    <row r="3635" ht="14.25" customHeight="1">
      <c r="A3635" s="37" t="s">
        <v>6112</v>
      </c>
    </row>
    <row r="3636" ht="14.25" customHeight="1">
      <c r="A3636" s="36" t="s">
        <v>1775</v>
      </c>
    </row>
    <row r="3637" ht="14.25" customHeight="1">
      <c r="A3637" s="37" t="s">
        <v>6115</v>
      </c>
    </row>
    <row r="3638" ht="14.25" customHeight="1">
      <c r="A3638" s="36" t="s">
        <v>552</v>
      </c>
    </row>
    <row r="3639" ht="14.25" customHeight="1">
      <c r="A3639" s="37" t="s">
        <v>6119</v>
      </c>
    </row>
    <row r="3640" ht="14.25" customHeight="1">
      <c r="A3640" s="36" t="s">
        <v>140</v>
      </c>
    </row>
    <row r="3641" ht="14.25" customHeight="1">
      <c r="A3641" s="37" t="s">
        <v>6123</v>
      </c>
    </row>
    <row r="3642" ht="14.25" customHeight="1">
      <c r="A3642" s="36" t="s">
        <v>6071</v>
      </c>
    </row>
    <row r="3643" ht="14.25" customHeight="1">
      <c r="A3643" s="37" t="s">
        <v>877</v>
      </c>
    </row>
    <row r="3644" ht="14.25" customHeight="1">
      <c r="A3644" s="36" t="s">
        <v>6127</v>
      </c>
    </row>
    <row r="3645" ht="14.25" customHeight="1">
      <c r="A3645" s="37" t="s">
        <v>4972</v>
      </c>
    </row>
    <row r="3646" ht="14.25" customHeight="1">
      <c r="A3646" s="36" t="s">
        <v>5398</v>
      </c>
    </row>
    <row r="3647" ht="14.25" customHeight="1">
      <c r="A3647" s="37" t="s">
        <v>6132</v>
      </c>
    </row>
    <row r="3648" ht="14.25" customHeight="1">
      <c r="A3648" s="36" t="s">
        <v>6134</v>
      </c>
    </row>
    <row r="3649" ht="14.25" customHeight="1">
      <c r="A3649" s="37" t="s">
        <v>6136</v>
      </c>
    </row>
    <row r="3650" ht="14.25" customHeight="1">
      <c r="A3650" s="36" t="s">
        <v>6138</v>
      </c>
    </row>
    <row r="3651" ht="14.25" customHeight="1">
      <c r="A3651" s="37" t="s">
        <v>6140</v>
      </c>
    </row>
    <row r="3652" ht="14.25" customHeight="1">
      <c r="A3652" s="36" t="s">
        <v>6142</v>
      </c>
    </row>
    <row r="3653" ht="14.25" customHeight="1">
      <c r="A3653" s="37" t="s">
        <v>5772</v>
      </c>
    </row>
    <row r="3654" ht="14.25" customHeight="1">
      <c r="A3654" s="36" t="s">
        <v>6146</v>
      </c>
    </row>
    <row r="3655" ht="14.25" customHeight="1">
      <c r="A3655" s="37" t="s">
        <v>6148</v>
      </c>
    </row>
    <row r="3656" ht="14.25" customHeight="1">
      <c r="A3656" s="36" t="s">
        <v>1671</v>
      </c>
    </row>
    <row r="3657" ht="14.25" customHeight="1">
      <c r="A3657" s="37" t="s">
        <v>6151</v>
      </c>
    </row>
    <row r="3658" ht="14.25" customHeight="1">
      <c r="A3658" s="36" t="s">
        <v>5793</v>
      </c>
    </row>
    <row r="3659" ht="14.25" customHeight="1">
      <c r="A3659" s="37" t="s">
        <v>6154</v>
      </c>
    </row>
    <row r="3660" ht="14.25" customHeight="1">
      <c r="A3660" s="36" t="s">
        <v>5790</v>
      </c>
    </row>
    <row r="3661" ht="14.25" customHeight="1">
      <c r="A3661" s="37" t="s">
        <v>6159</v>
      </c>
    </row>
    <row r="3662" ht="14.25" customHeight="1">
      <c r="A3662" s="36" t="s">
        <v>3490</v>
      </c>
    </row>
    <row r="3663" ht="14.25" customHeight="1">
      <c r="A3663" s="37" t="s">
        <v>6162</v>
      </c>
    </row>
    <row r="3664" ht="14.25" customHeight="1">
      <c r="A3664" s="36" t="s">
        <v>6164</v>
      </c>
    </row>
    <row r="3665" ht="14.25" customHeight="1">
      <c r="A3665" s="37" t="s">
        <v>6167</v>
      </c>
    </row>
    <row r="3666" ht="14.25" customHeight="1">
      <c r="A3666" s="36" t="s">
        <v>6169</v>
      </c>
    </row>
    <row r="3667" ht="14.25" customHeight="1">
      <c r="A3667" s="37" t="s">
        <v>6171</v>
      </c>
    </row>
    <row r="3668" ht="14.25" customHeight="1">
      <c r="A3668" s="36" t="s">
        <v>6173</v>
      </c>
    </row>
    <row r="3669" ht="14.25" customHeight="1">
      <c r="A3669" s="37" t="s">
        <v>6167</v>
      </c>
    </row>
    <row r="3670" ht="14.25" customHeight="1">
      <c r="A3670" s="36" t="s">
        <v>4342</v>
      </c>
    </row>
    <row r="3671" ht="14.25" customHeight="1">
      <c r="A3671" s="37" t="s">
        <v>6177</v>
      </c>
    </row>
    <row r="3672" ht="14.25" customHeight="1">
      <c r="A3672" s="36" t="s">
        <v>5413</v>
      </c>
    </row>
    <row r="3673" ht="14.25" customHeight="1">
      <c r="A3673" s="37" t="s">
        <v>6180</v>
      </c>
    </row>
    <row r="3674" ht="14.25" customHeight="1">
      <c r="A3674" s="36" t="s">
        <v>6182</v>
      </c>
    </row>
    <row r="3675" ht="14.25" customHeight="1">
      <c r="A3675" s="37" t="s">
        <v>5946</v>
      </c>
    </row>
    <row r="3676" ht="14.25" customHeight="1">
      <c r="A3676" s="36" t="s">
        <v>6185</v>
      </c>
    </row>
    <row r="3677" ht="14.25" customHeight="1">
      <c r="A3677" s="37" t="s">
        <v>4547</v>
      </c>
    </row>
    <row r="3678" ht="14.25" customHeight="1">
      <c r="A3678" s="36" t="s">
        <v>6188</v>
      </c>
    </row>
    <row r="3679" ht="14.25" customHeight="1">
      <c r="A3679" s="37" t="s">
        <v>208</v>
      </c>
    </row>
    <row r="3680" ht="14.25" customHeight="1">
      <c r="A3680" s="36" t="s">
        <v>6191</v>
      </c>
    </row>
    <row r="3681" ht="14.25" customHeight="1">
      <c r="A3681" s="37" t="s">
        <v>6099</v>
      </c>
    </row>
    <row r="3682" ht="14.25" customHeight="1">
      <c r="A3682" s="36" t="s">
        <v>6194</v>
      </c>
    </row>
    <row r="3683" ht="14.25" customHeight="1">
      <c r="A3683" s="37" t="s">
        <v>6196</v>
      </c>
    </row>
    <row r="3684" ht="14.25" customHeight="1">
      <c r="A3684" s="36" t="s">
        <v>6198</v>
      </c>
    </row>
    <row r="3685" ht="14.25" customHeight="1">
      <c r="A3685" s="37" t="s">
        <v>6200</v>
      </c>
    </row>
    <row r="3686" ht="14.25" customHeight="1">
      <c r="A3686" s="36" t="s">
        <v>6202</v>
      </c>
    </row>
    <row r="3687" ht="14.25" customHeight="1">
      <c r="A3687" s="37" t="s">
        <v>6205</v>
      </c>
    </row>
    <row r="3688" ht="14.25" customHeight="1">
      <c r="A3688" s="36" t="s">
        <v>456</v>
      </c>
    </row>
    <row r="3689" ht="14.25" customHeight="1">
      <c r="A3689" s="37" t="s">
        <v>6208</v>
      </c>
    </row>
    <row r="3690" ht="14.25" customHeight="1">
      <c r="A3690" s="36" t="s">
        <v>6210</v>
      </c>
    </row>
    <row r="3691" ht="14.25" customHeight="1">
      <c r="A3691" s="37" t="s">
        <v>6212</v>
      </c>
    </row>
    <row r="3692" ht="14.25" customHeight="1">
      <c r="A3692" s="36" t="s">
        <v>6214</v>
      </c>
    </row>
    <row r="3693" ht="14.25" customHeight="1">
      <c r="A3693" s="37" t="s">
        <v>6216</v>
      </c>
    </row>
    <row r="3694" ht="14.25" customHeight="1">
      <c r="A3694" s="36" t="s">
        <v>2617</v>
      </c>
    </row>
    <row r="3695" ht="14.25" customHeight="1">
      <c r="A3695" s="37" t="s">
        <v>5404</v>
      </c>
    </row>
    <row r="3696" ht="14.25" customHeight="1">
      <c r="A3696" s="36" t="s">
        <v>6220</v>
      </c>
    </row>
    <row r="3697" ht="14.25" customHeight="1">
      <c r="A3697" s="37" t="s">
        <v>1002</v>
      </c>
    </row>
    <row r="3698" ht="14.25" customHeight="1">
      <c r="A3698" s="36" t="s">
        <v>5337</v>
      </c>
    </row>
    <row r="3699" ht="14.25" customHeight="1">
      <c r="A3699" s="37" t="s">
        <v>6224</v>
      </c>
    </row>
    <row r="3700" ht="14.25" customHeight="1">
      <c r="A3700" s="36" t="s">
        <v>6227</v>
      </c>
    </row>
    <row r="3701" ht="14.25" customHeight="1">
      <c r="A3701" s="37" t="s">
        <v>6230</v>
      </c>
    </row>
    <row r="3702" ht="14.25" customHeight="1">
      <c r="A3702" s="36" t="s">
        <v>6232</v>
      </c>
    </row>
    <row r="3703" ht="14.25" customHeight="1">
      <c r="A3703" s="37" t="s">
        <v>2688</v>
      </c>
    </row>
    <row r="3704" ht="14.25" customHeight="1">
      <c r="A3704" s="36" t="s">
        <v>6235</v>
      </c>
    </row>
    <row r="3705" ht="14.25" customHeight="1">
      <c r="A3705" s="37" t="s">
        <v>6237</v>
      </c>
    </row>
    <row r="3706" ht="14.25" customHeight="1">
      <c r="A3706" s="36" t="s">
        <v>6239</v>
      </c>
    </row>
    <row r="3707" ht="14.25" customHeight="1">
      <c r="A3707" s="37" t="s">
        <v>6241</v>
      </c>
    </row>
    <row r="3708" ht="14.25" customHeight="1">
      <c r="A3708" s="36" t="s">
        <v>6243</v>
      </c>
    </row>
    <row r="3709" ht="14.25" customHeight="1">
      <c r="A3709" s="37" t="s">
        <v>6245</v>
      </c>
    </row>
    <row r="3710" ht="14.25" customHeight="1">
      <c r="A3710" s="36" t="s">
        <v>2836</v>
      </c>
    </row>
    <row r="3711" ht="14.25" customHeight="1">
      <c r="A3711" s="37" t="s">
        <v>6248</v>
      </c>
    </row>
    <row r="3712" ht="14.25" customHeight="1">
      <c r="A3712" s="36" t="s">
        <v>5249</v>
      </c>
    </row>
    <row r="3713" ht="14.25" customHeight="1">
      <c r="A3713" s="37" t="s">
        <v>2189</v>
      </c>
    </row>
    <row r="3714" ht="14.25" customHeight="1">
      <c r="A3714" s="36" t="s">
        <v>6253</v>
      </c>
    </row>
    <row r="3715" ht="14.25" customHeight="1">
      <c r="A3715" s="37" t="s">
        <v>6253</v>
      </c>
    </row>
    <row r="3716" ht="14.25" customHeight="1">
      <c r="A3716" s="36" t="s">
        <v>6256</v>
      </c>
    </row>
    <row r="3717" ht="14.25" customHeight="1">
      <c r="A3717" s="37" t="s">
        <v>6258</v>
      </c>
    </row>
    <row r="3718" ht="14.25" customHeight="1">
      <c r="A3718" s="36" t="s">
        <v>5330</v>
      </c>
    </row>
    <row r="3719" ht="14.25" customHeight="1">
      <c r="A3719" s="37" t="s">
        <v>6261</v>
      </c>
    </row>
    <row r="3720" ht="14.25" customHeight="1">
      <c r="A3720" s="36" t="s">
        <v>6263</v>
      </c>
    </row>
    <row r="3721" ht="14.25" customHeight="1">
      <c r="A3721" s="37" t="s">
        <v>6265</v>
      </c>
    </row>
    <row r="3722" ht="14.25" customHeight="1">
      <c r="A3722" s="36" t="s">
        <v>2389</v>
      </c>
    </row>
    <row r="3723" ht="14.25" customHeight="1">
      <c r="A3723" s="37" t="s">
        <v>4950</v>
      </c>
    </row>
    <row r="3724" ht="14.25" customHeight="1">
      <c r="A3724" s="36" t="s">
        <v>208</v>
      </c>
    </row>
    <row r="3725" ht="14.25" customHeight="1">
      <c r="A3725" s="37" t="s">
        <v>6270</v>
      </c>
    </row>
    <row r="3726" ht="14.25" customHeight="1">
      <c r="A3726" s="36" t="s">
        <v>2934</v>
      </c>
    </row>
    <row r="3727" ht="14.25" customHeight="1">
      <c r="A3727" s="37" t="s">
        <v>6273</v>
      </c>
    </row>
    <row r="3728" ht="14.25" customHeight="1">
      <c r="A3728" s="36" t="s">
        <v>2832</v>
      </c>
    </row>
    <row r="3729" ht="14.25" customHeight="1">
      <c r="A3729" s="37" t="s">
        <v>6276</v>
      </c>
    </row>
    <row r="3730" ht="14.25" customHeight="1">
      <c r="A3730" s="36" t="s">
        <v>6278</v>
      </c>
    </row>
    <row r="3731" ht="14.25" customHeight="1">
      <c r="A3731" s="37" t="s">
        <v>6173</v>
      </c>
    </row>
    <row r="3732" ht="14.25" customHeight="1">
      <c r="A3732" s="36" t="s">
        <v>6282</v>
      </c>
    </row>
    <row r="3733" ht="14.25" customHeight="1">
      <c r="A3733" s="37" t="s">
        <v>5502</v>
      </c>
    </row>
    <row r="3734" ht="14.25" customHeight="1">
      <c r="A3734" s="36" t="s">
        <v>5090</v>
      </c>
    </row>
    <row r="3735" ht="14.25" customHeight="1">
      <c r="A3735" s="37" t="s">
        <v>6286</v>
      </c>
    </row>
    <row r="3736" ht="14.25" customHeight="1">
      <c r="A3736" s="36" t="s">
        <v>6288</v>
      </c>
    </row>
    <row r="3737" ht="14.25" customHeight="1">
      <c r="A3737" s="37" t="s">
        <v>6290</v>
      </c>
    </row>
    <row r="3738" ht="14.25" customHeight="1">
      <c r="A3738" s="36" t="s">
        <v>6292</v>
      </c>
    </row>
    <row r="3739" ht="14.25" customHeight="1">
      <c r="A3739" s="37" t="s">
        <v>248</v>
      </c>
    </row>
    <row r="3740" ht="14.25" customHeight="1">
      <c r="A3740" s="36" t="s">
        <v>2864</v>
      </c>
    </row>
    <row r="3741" ht="14.25" customHeight="1">
      <c r="A3741" s="37" t="s">
        <v>6297</v>
      </c>
    </row>
    <row r="3742" ht="14.25" customHeight="1">
      <c r="A3742" s="36" t="s">
        <v>6299</v>
      </c>
    </row>
    <row r="3743" ht="14.25" customHeight="1">
      <c r="A3743" s="37" t="s">
        <v>3477</v>
      </c>
    </row>
    <row r="3744" ht="14.25" customHeight="1">
      <c r="A3744" s="36" t="s">
        <v>6302</v>
      </c>
    </row>
    <row r="3745" ht="14.25" customHeight="1">
      <c r="A3745" s="37" t="s">
        <v>6304</v>
      </c>
    </row>
    <row r="3746" ht="14.25" customHeight="1">
      <c r="A3746" s="36" t="s">
        <v>6306</v>
      </c>
    </row>
    <row r="3747" ht="14.25" customHeight="1">
      <c r="A3747" s="37" t="s">
        <v>6309</v>
      </c>
    </row>
    <row r="3748" ht="14.25" customHeight="1">
      <c r="A3748" s="36" t="s">
        <v>6311</v>
      </c>
    </row>
    <row r="3749" ht="14.25" customHeight="1">
      <c r="A3749" s="37" t="s">
        <v>1744</v>
      </c>
    </row>
    <row r="3750" ht="14.25" customHeight="1">
      <c r="A3750" s="36" t="s">
        <v>6314</v>
      </c>
    </row>
    <row r="3751" ht="14.25" customHeight="1">
      <c r="A3751" s="37" t="s">
        <v>6316</v>
      </c>
    </row>
    <row r="3752" ht="14.25" customHeight="1">
      <c r="A3752" s="36" t="s">
        <v>2732</v>
      </c>
    </row>
    <row r="3753" ht="14.25" customHeight="1">
      <c r="A3753" s="37" t="s">
        <v>4976</v>
      </c>
    </row>
    <row r="3754" ht="14.25" customHeight="1">
      <c r="A3754" s="36" t="s">
        <v>6320</v>
      </c>
    </row>
    <row r="3755" ht="14.25" customHeight="1">
      <c r="A3755" s="37" t="s">
        <v>6322</v>
      </c>
    </row>
    <row r="3756" ht="14.25" customHeight="1">
      <c r="A3756" s="36" t="s">
        <v>6324</v>
      </c>
    </row>
    <row r="3757" ht="14.25" customHeight="1">
      <c r="A3757" s="37" t="s">
        <v>6327</v>
      </c>
    </row>
    <row r="3758" ht="14.25" customHeight="1">
      <c r="A3758" s="36" t="s">
        <v>4858</v>
      </c>
    </row>
    <row r="3759" ht="14.25" customHeight="1">
      <c r="A3759" s="37" t="s">
        <v>6330</v>
      </c>
    </row>
    <row r="3760" ht="14.25" customHeight="1">
      <c r="A3760" s="36" t="s">
        <v>5793</v>
      </c>
    </row>
    <row r="3761" ht="14.25" customHeight="1">
      <c r="A3761" s="37" t="s">
        <v>6333</v>
      </c>
    </row>
    <row r="3762" ht="14.25" customHeight="1">
      <c r="A3762" s="36" t="s">
        <v>6335</v>
      </c>
    </row>
    <row r="3763" ht="14.25" customHeight="1">
      <c r="A3763" s="37" t="s">
        <v>6337</v>
      </c>
    </row>
    <row r="3764" ht="14.25" customHeight="1">
      <c r="A3764" s="36" t="s">
        <v>6339</v>
      </c>
    </row>
    <row r="3765" ht="14.25" customHeight="1">
      <c r="A3765" s="37" t="s">
        <v>6341</v>
      </c>
    </row>
    <row r="3766" ht="14.25" customHeight="1">
      <c r="A3766" s="36" t="s">
        <v>474</v>
      </c>
    </row>
    <row r="3767" ht="14.25" customHeight="1">
      <c r="A3767" s="37" t="s">
        <v>6345</v>
      </c>
    </row>
    <row r="3768" ht="14.25" customHeight="1">
      <c r="A3768" s="36" t="s">
        <v>4702</v>
      </c>
    </row>
    <row r="3769" ht="14.25" customHeight="1">
      <c r="A3769" s="37" t="s">
        <v>6349</v>
      </c>
    </row>
    <row r="3770" ht="14.25" customHeight="1">
      <c r="A3770" s="36" t="s">
        <v>6351</v>
      </c>
    </row>
    <row r="3771" ht="14.25" customHeight="1">
      <c r="A3771" s="37" t="s">
        <v>5576</v>
      </c>
    </row>
    <row r="3772" ht="14.25" customHeight="1">
      <c r="A3772" s="36" t="s">
        <v>6354</v>
      </c>
    </row>
    <row r="3773" ht="14.25" customHeight="1">
      <c r="A3773" s="37" t="s">
        <v>1853</v>
      </c>
    </row>
    <row r="3774" ht="14.25" customHeight="1">
      <c r="A3774" s="36" t="s">
        <v>6357</v>
      </c>
    </row>
    <row r="3775" ht="14.25" customHeight="1">
      <c r="A3775" s="37" t="s">
        <v>6359</v>
      </c>
    </row>
    <row r="3776" ht="14.25" customHeight="1">
      <c r="A3776" s="36" t="s">
        <v>2389</v>
      </c>
    </row>
    <row r="3777" ht="14.25" customHeight="1">
      <c r="A3777" s="37" t="s">
        <v>6362</v>
      </c>
    </row>
    <row r="3778" ht="14.25" customHeight="1">
      <c r="A3778" s="36" t="s">
        <v>3275</v>
      </c>
    </row>
    <row r="3779" ht="14.25" customHeight="1">
      <c r="A3779" s="37" t="s">
        <v>2992</v>
      </c>
    </row>
    <row r="3780" ht="14.25" customHeight="1">
      <c r="A3780" s="36" t="s">
        <v>4754</v>
      </c>
    </row>
    <row r="3781" ht="14.25" customHeight="1">
      <c r="A3781" s="37" t="s">
        <v>6367</v>
      </c>
    </row>
    <row r="3782" ht="14.25" customHeight="1">
      <c r="A3782" s="36" t="s">
        <v>4350</v>
      </c>
    </row>
    <row r="3783" ht="14.25" customHeight="1">
      <c r="A3783" s="37" t="s">
        <v>4363</v>
      </c>
    </row>
    <row r="3784" ht="14.25" customHeight="1">
      <c r="A3784" s="36" t="s">
        <v>6372</v>
      </c>
    </row>
    <row r="3785" ht="14.25" customHeight="1">
      <c r="A3785" s="37" t="s">
        <v>6374</v>
      </c>
    </row>
    <row r="3786" ht="14.25" customHeight="1">
      <c r="A3786" s="36" t="s">
        <v>6376</v>
      </c>
    </row>
    <row r="3787" ht="14.25" customHeight="1">
      <c r="A3787" s="37" t="s">
        <v>6378</v>
      </c>
    </row>
    <row r="3788" ht="14.25" customHeight="1">
      <c r="A3788" s="36" t="s">
        <v>1685</v>
      </c>
    </row>
    <row r="3789" ht="14.25" customHeight="1">
      <c r="A3789" s="37" t="s">
        <v>5576</v>
      </c>
    </row>
    <row r="3790" ht="14.25" customHeight="1">
      <c r="A3790" s="36" t="s">
        <v>5772</v>
      </c>
    </row>
  </sheetData>
  <autoFilter ref="$C$1:$F$1753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43"/>
    <col customWidth="1" min="3" max="5" width="20.71"/>
    <col customWidth="1" min="6" max="6" width="8.71"/>
    <col customWidth="1" min="7" max="7" width="37.71"/>
    <col customWidth="1" min="8" max="8" width="15.14"/>
    <col customWidth="1" min="9" max="9" width="10.0"/>
    <col customWidth="1" min="10" max="11" width="8.71"/>
    <col customWidth="1" min="12" max="12" width="37.71"/>
    <col customWidth="1" min="13" max="15" width="10.0"/>
    <col customWidth="1" min="16" max="26" width="8.71"/>
  </cols>
  <sheetData>
    <row r="1" ht="14.25" customHeight="1">
      <c r="B1" s="41" t="s">
        <v>6394</v>
      </c>
      <c r="C1" s="41" t="s">
        <v>2</v>
      </c>
      <c r="D1" s="41" t="s">
        <v>7</v>
      </c>
      <c r="E1" s="41" t="s">
        <v>9</v>
      </c>
    </row>
    <row r="2" ht="14.25" customHeight="1">
      <c r="B2" s="42" t="s">
        <v>13</v>
      </c>
      <c r="C2" s="42">
        <v>7.60505847E8</v>
      </c>
      <c r="D2" s="42">
        <v>2.37E8</v>
      </c>
      <c r="E2" s="42">
        <f>(IMDB_Movies!$C2-IMDB_Movies!$H2)</f>
        <v>523505847</v>
      </c>
      <c r="G2" s="8">
        <f>CORREL(C:C,D:D)</f>
        <v>0.09664826473</v>
      </c>
    </row>
    <row r="3" ht="14.25" customHeight="1">
      <c r="B3" s="43" t="s">
        <v>17</v>
      </c>
      <c r="C3" s="43">
        <v>3.09404152E8</v>
      </c>
      <c r="D3" s="43">
        <v>3.0E8</v>
      </c>
      <c r="E3" s="43">
        <f>(IMDB_Movies!$C3-IMDB_Movies!$H3)</f>
        <v>9404152</v>
      </c>
      <c r="L3" s="41" t="s">
        <v>6394</v>
      </c>
      <c r="M3" s="41" t="s">
        <v>2</v>
      </c>
      <c r="N3" s="41" t="s">
        <v>7</v>
      </c>
      <c r="O3" s="41" t="s">
        <v>9</v>
      </c>
    </row>
    <row r="4" ht="14.25" customHeight="1">
      <c r="B4" s="42" t="s">
        <v>20</v>
      </c>
      <c r="C4" s="42">
        <v>2.00074175E8</v>
      </c>
      <c r="D4" s="42">
        <v>2.45E8</v>
      </c>
      <c r="E4" s="42">
        <f>(IMDB_Movies!$C4-IMDB_Movies!$H4)</f>
        <v>-44925825</v>
      </c>
      <c r="G4" s="44" t="s">
        <v>6395</v>
      </c>
      <c r="H4" s="44"/>
      <c r="I4" s="45">
        <f>CORREL(C:C,D:D)</f>
        <v>0.09664826473</v>
      </c>
      <c r="L4" s="42" t="s">
        <v>13</v>
      </c>
      <c r="M4" s="42">
        <v>7.60505847E8</v>
      </c>
      <c r="N4" s="42">
        <v>2.37E8</v>
      </c>
      <c r="O4" s="46">
        <v>5.23505847E8</v>
      </c>
    </row>
    <row r="5" ht="14.25" customHeight="1">
      <c r="B5" s="43" t="s">
        <v>38</v>
      </c>
      <c r="C5" s="43">
        <v>4.48130642E8</v>
      </c>
      <c r="D5" s="43">
        <v>2.5E8</v>
      </c>
      <c r="E5" s="43">
        <f>(IMDB_Movies!$C5-IMDB_Movies!$H5)</f>
        <v>198130642</v>
      </c>
      <c r="L5" s="42" t="s">
        <v>141</v>
      </c>
      <c r="M5" s="42">
        <v>6.52177271E8</v>
      </c>
      <c r="N5" s="42">
        <v>1.5E8</v>
      </c>
      <c r="O5" s="46">
        <v>5.02177271E8</v>
      </c>
    </row>
    <row r="6" ht="14.25" customHeight="1">
      <c r="B6" s="42" t="s">
        <v>42</v>
      </c>
      <c r="C6" s="42">
        <v>7.3058679E7</v>
      </c>
      <c r="D6" s="42">
        <v>2.637E8</v>
      </c>
      <c r="E6" s="42">
        <f>(IMDB_Movies!$C6-IMDB_Movies!$H6)</f>
        <v>-190641321</v>
      </c>
      <c r="L6" s="42" t="s">
        <v>130</v>
      </c>
      <c r="M6" s="42">
        <v>6.58672302E8</v>
      </c>
      <c r="N6" s="42">
        <v>2.0E8</v>
      </c>
      <c r="O6" s="42">
        <v>4.58672302E8</v>
      </c>
    </row>
    <row r="7" ht="14.25" customHeight="1">
      <c r="B7" s="43" t="s">
        <v>47</v>
      </c>
      <c r="C7" s="43">
        <v>3.36530303E8</v>
      </c>
      <c r="D7" s="43">
        <v>2.58E8</v>
      </c>
      <c r="E7" s="43">
        <f>(IMDB_Movies!$C7-IMDB_Movies!$H7)</f>
        <v>78530303</v>
      </c>
      <c r="G7" s="44" t="s">
        <v>6396</v>
      </c>
      <c r="H7" s="44"/>
      <c r="I7" s="45">
        <f>MAX(E:E)</f>
        <v>523505847</v>
      </c>
      <c r="L7" s="42" t="s">
        <v>4550</v>
      </c>
      <c r="M7" s="42">
        <v>4.60935665E8</v>
      </c>
      <c r="N7" s="47">
        <v>1.1E7</v>
      </c>
      <c r="O7" s="42">
        <v>4.49935665E8</v>
      </c>
    </row>
    <row r="8" ht="14.25" customHeight="1">
      <c r="B8" s="42" t="s">
        <v>52</v>
      </c>
      <c r="C8" s="42">
        <v>2.00807262E8</v>
      </c>
      <c r="D8" s="42">
        <v>2.6E8</v>
      </c>
      <c r="E8" s="42">
        <f>(IMDB_Movies!$C8-IMDB_Movies!$H8)</f>
        <v>-59192738</v>
      </c>
      <c r="L8" s="42" t="s">
        <v>4615</v>
      </c>
      <c r="M8" s="42">
        <v>4.34949459E8</v>
      </c>
      <c r="N8" s="47">
        <v>1.05E7</v>
      </c>
      <c r="O8" s="42">
        <v>4.24449459E8</v>
      </c>
    </row>
    <row r="9" ht="14.25" customHeight="1">
      <c r="B9" s="43" t="s">
        <v>56</v>
      </c>
      <c r="C9" s="43">
        <v>4.58991599E8</v>
      </c>
      <c r="D9" s="43">
        <v>2.5E8</v>
      </c>
      <c r="E9" s="43">
        <f>(IMDB_Movies!$C9-IMDB_Movies!$H9)</f>
        <v>208991599</v>
      </c>
      <c r="G9" s="44" t="s">
        <v>6397</v>
      </c>
      <c r="H9" s="44"/>
      <c r="I9" s="44"/>
      <c r="J9" s="44"/>
      <c r="L9" s="42" t="s">
        <v>91</v>
      </c>
      <c r="M9" s="42">
        <v>6.23279547E8</v>
      </c>
      <c r="N9" s="42">
        <v>2.2E8</v>
      </c>
      <c r="O9" s="42">
        <v>4.03279547E8</v>
      </c>
    </row>
    <row r="10" ht="14.25" customHeight="1">
      <c r="B10" s="42" t="s">
        <v>61</v>
      </c>
      <c r="C10" s="42">
        <v>3.0195698E8</v>
      </c>
      <c r="D10" s="42">
        <v>2.5E8</v>
      </c>
      <c r="E10" s="42">
        <f>(IMDB_Movies!$C10-IMDB_Movies!$H10)</f>
        <v>51956980</v>
      </c>
      <c r="L10" s="42" t="s">
        <v>1036</v>
      </c>
      <c r="M10" s="42">
        <v>4.22783777E8</v>
      </c>
      <c r="N10" s="47">
        <v>4.5E7</v>
      </c>
      <c r="O10" s="42">
        <v>3.77783777E8</v>
      </c>
    </row>
    <row r="11" ht="14.25" customHeight="1">
      <c r="B11" s="43" t="s">
        <v>65</v>
      </c>
      <c r="C11" s="43">
        <v>3.30249062E8</v>
      </c>
      <c r="D11" s="43">
        <v>2.5E8</v>
      </c>
      <c r="E11" s="43">
        <f>(IMDB_Movies!$C11-IMDB_Movies!$H11)</f>
        <v>80249062</v>
      </c>
      <c r="L11" s="42" t="s">
        <v>557</v>
      </c>
      <c r="M11" s="42">
        <v>4.74544677E8</v>
      </c>
      <c r="N11" s="42">
        <v>1.15E8</v>
      </c>
      <c r="O11" s="42">
        <v>3.59544677E8</v>
      </c>
    </row>
    <row r="12" ht="14.25" customHeight="1">
      <c r="B12" s="42" t="s">
        <v>69</v>
      </c>
      <c r="C12" s="42">
        <v>2.00069408E8</v>
      </c>
      <c r="D12" s="42">
        <v>2.09E8</v>
      </c>
      <c r="E12" s="42">
        <f>(IMDB_Movies!$C12-IMDB_Movies!$H12)</f>
        <v>-8930592</v>
      </c>
      <c r="L12" s="42" t="s">
        <v>225</v>
      </c>
      <c r="M12" s="42">
        <v>5.33316061E8</v>
      </c>
      <c r="N12" s="42">
        <v>1.85E8</v>
      </c>
      <c r="O12" s="42">
        <v>3.48316061E8</v>
      </c>
    </row>
    <row r="13" ht="14.25" customHeight="1">
      <c r="B13" s="43" t="s">
        <v>74</v>
      </c>
      <c r="C13" s="43">
        <v>1.68368427E8</v>
      </c>
      <c r="D13" s="43">
        <v>2.0E8</v>
      </c>
      <c r="E13" s="43">
        <f>(IMDB_Movies!$C13-IMDB_Movies!$H13)</f>
        <v>-31631573</v>
      </c>
      <c r="L13" s="42" t="s">
        <v>922</v>
      </c>
      <c r="M13" s="42">
        <v>4.07999255E8</v>
      </c>
      <c r="N13" s="42">
        <v>7.8E7</v>
      </c>
      <c r="O13" s="42">
        <v>3.29999255E8</v>
      </c>
    </row>
    <row r="14" ht="14.25" customHeight="1">
      <c r="B14" s="42" t="s">
        <v>77</v>
      </c>
      <c r="C14" s="42">
        <v>4.23032628E8</v>
      </c>
      <c r="D14" s="42">
        <v>2.25E8</v>
      </c>
      <c r="E14" s="42">
        <f>(IMDB_Movies!$C14-IMDB_Movies!$H14)</f>
        <v>198032628</v>
      </c>
    </row>
    <row r="15" ht="14.25" customHeight="1">
      <c r="B15" s="43" t="s">
        <v>81</v>
      </c>
      <c r="C15" s="43">
        <v>8.928991E7</v>
      </c>
      <c r="D15" s="43">
        <v>2.15E8</v>
      </c>
      <c r="E15" s="43">
        <f>(IMDB_Movies!$C15-IMDB_Movies!$H15)</f>
        <v>-125710090</v>
      </c>
    </row>
    <row r="16" ht="14.25" customHeight="1">
      <c r="B16" s="42" t="s">
        <v>83</v>
      </c>
      <c r="C16" s="42">
        <v>2.91021565E8</v>
      </c>
      <c r="D16" s="42">
        <v>2.25E8</v>
      </c>
      <c r="E16" s="42">
        <f>(IMDB_Movies!$C16-IMDB_Movies!$H16)</f>
        <v>66021565</v>
      </c>
    </row>
    <row r="17" ht="14.25" customHeight="1">
      <c r="B17" s="43" t="s">
        <v>88</v>
      </c>
      <c r="C17" s="43">
        <v>1.41614023E8</v>
      </c>
      <c r="D17" s="43">
        <v>2.25E8</v>
      </c>
      <c r="E17" s="43">
        <f>(IMDB_Movies!$C17-IMDB_Movies!$H17)</f>
        <v>-83385977</v>
      </c>
    </row>
    <row r="18" ht="14.25" customHeight="1">
      <c r="B18" s="42" t="s">
        <v>91</v>
      </c>
      <c r="C18" s="42">
        <v>6.23279547E8</v>
      </c>
      <c r="D18" s="42">
        <v>2.2E8</v>
      </c>
      <c r="E18" s="42">
        <f>(IMDB_Movies!$C18-IMDB_Movies!$H18)</f>
        <v>403279547</v>
      </c>
    </row>
    <row r="19" ht="14.25" customHeight="1">
      <c r="B19" s="43" t="s">
        <v>95</v>
      </c>
      <c r="C19" s="43">
        <v>2.41063875E8</v>
      </c>
      <c r="D19" s="43">
        <v>2.5E8</v>
      </c>
      <c r="E19" s="43">
        <f>(IMDB_Movies!$C19-IMDB_Movies!$H19)</f>
        <v>-8936125</v>
      </c>
    </row>
    <row r="20" ht="14.25" customHeight="1">
      <c r="B20" s="42" t="s">
        <v>100</v>
      </c>
      <c r="C20" s="42">
        <v>1.79020854E8</v>
      </c>
      <c r="D20" s="42">
        <v>2.25E8</v>
      </c>
      <c r="E20" s="42">
        <f>(IMDB_Movies!$C20-IMDB_Movies!$H20)</f>
        <v>-45979146</v>
      </c>
    </row>
    <row r="21" ht="14.25" customHeight="1">
      <c r="B21" s="43" t="s">
        <v>105</v>
      </c>
      <c r="C21" s="43">
        <v>2.5510837E8</v>
      </c>
      <c r="D21" s="43">
        <v>2.5E8</v>
      </c>
      <c r="E21" s="43">
        <f>(IMDB_Movies!$C21-IMDB_Movies!$H21)</f>
        <v>5108370</v>
      </c>
    </row>
    <row r="22" ht="14.25" customHeight="1">
      <c r="B22" s="42" t="s">
        <v>109</v>
      </c>
      <c r="C22" s="42">
        <v>2.62030663E8</v>
      </c>
      <c r="D22" s="42">
        <v>2.3E8</v>
      </c>
      <c r="E22" s="42">
        <f>(IMDB_Movies!$C22-IMDB_Movies!$H22)</f>
        <v>32030663</v>
      </c>
    </row>
    <row r="23" ht="14.25" customHeight="1">
      <c r="B23" s="43" t="s">
        <v>114</v>
      </c>
      <c r="C23" s="43">
        <v>1.05219735E8</v>
      </c>
      <c r="D23" s="43">
        <v>2.0E8</v>
      </c>
      <c r="E23" s="43">
        <f>(IMDB_Movies!$C23-IMDB_Movies!$H23)</f>
        <v>-94780265</v>
      </c>
    </row>
    <row r="24" ht="14.25" customHeight="1">
      <c r="B24" s="42" t="s">
        <v>117</v>
      </c>
      <c r="C24" s="42">
        <v>2.58355354E8</v>
      </c>
      <c r="D24" s="42">
        <v>2.25E8</v>
      </c>
      <c r="E24" s="42">
        <f>(IMDB_Movies!$C24-IMDB_Movies!$H24)</f>
        <v>33355354</v>
      </c>
    </row>
    <row r="25" ht="14.25" customHeight="1">
      <c r="B25" s="43" t="s">
        <v>122</v>
      </c>
      <c r="C25" s="43">
        <v>7.0083519E7</v>
      </c>
      <c r="D25" s="43">
        <v>1.8E8</v>
      </c>
      <c r="E25" s="43">
        <f>(IMDB_Movies!$C25-IMDB_Movies!$H25)</f>
        <v>-109916481</v>
      </c>
    </row>
    <row r="26" ht="14.25" customHeight="1">
      <c r="B26" s="42" t="s">
        <v>126</v>
      </c>
      <c r="C26" s="42">
        <v>2.1805126E8</v>
      </c>
      <c r="D26" s="42">
        <v>2.07E8</v>
      </c>
      <c r="E26" s="42">
        <f>(IMDB_Movies!$C26-IMDB_Movies!$H26)</f>
        <v>11051260</v>
      </c>
    </row>
    <row r="27" ht="14.25" customHeight="1">
      <c r="B27" s="43" t="s">
        <v>130</v>
      </c>
      <c r="C27" s="43">
        <v>6.58672302E8</v>
      </c>
      <c r="D27" s="43">
        <v>2.0E8</v>
      </c>
      <c r="E27" s="43">
        <f>(IMDB_Movies!$C27-IMDB_Movies!$H27)</f>
        <v>458672302</v>
      </c>
    </row>
    <row r="28" ht="14.25" customHeight="1">
      <c r="B28" s="42" t="s">
        <v>134</v>
      </c>
      <c r="C28" s="42">
        <v>4.07197282E8</v>
      </c>
      <c r="D28" s="42">
        <v>2.5E8</v>
      </c>
      <c r="E28" s="42">
        <f>(IMDB_Movies!$C28-IMDB_Movies!$H28)</f>
        <v>157197282</v>
      </c>
    </row>
    <row r="29" ht="14.25" customHeight="1">
      <c r="B29" s="43" t="s">
        <v>138</v>
      </c>
      <c r="C29" s="43">
        <v>6.517316E7</v>
      </c>
      <c r="D29" s="43">
        <v>2.09E8</v>
      </c>
      <c r="E29" s="43">
        <f>(IMDB_Movies!$C29-IMDB_Movies!$H29)</f>
        <v>-143826840</v>
      </c>
    </row>
    <row r="30" ht="14.25" customHeight="1">
      <c r="B30" s="42" t="s">
        <v>141</v>
      </c>
      <c r="C30" s="42">
        <v>6.52177271E8</v>
      </c>
      <c r="D30" s="42">
        <v>1.5E8</v>
      </c>
      <c r="E30" s="42">
        <f>(IMDB_Movies!$C30-IMDB_Movies!$H30)</f>
        <v>502177271</v>
      </c>
    </row>
    <row r="31" ht="14.25" customHeight="1">
      <c r="B31" s="43" t="s">
        <v>143</v>
      </c>
      <c r="C31" s="43">
        <v>3.04360277E8</v>
      </c>
      <c r="D31" s="43">
        <v>2.0E8</v>
      </c>
      <c r="E31" s="43">
        <f>(IMDB_Movies!$C31-IMDB_Movies!$H31)</f>
        <v>104360277</v>
      </c>
    </row>
    <row r="32" ht="14.25" customHeight="1">
      <c r="B32" s="42" t="s">
        <v>146</v>
      </c>
      <c r="C32" s="42">
        <v>3.73377893E8</v>
      </c>
      <c r="D32" s="42">
        <v>2.0E8</v>
      </c>
      <c r="E32" s="42">
        <f>(IMDB_Movies!$C32-IMDB_Movies!$H32)</f>
        <v>173377893</v>
      </c>
    </row>
    <row r="33" ht="14.25" customHeight="1">
      <c r="B33" s="43" t="s">
        <v>149</v>
      </c>
      <c r="C33" s="43">
        <v>4.08992272E8</v>
      </c>
      <c r="D33" s="43">
        <v>2.0E8</v>
      </c>
      <c r="E33" s="43">
        <f>(IMDB_Movies!$C33-IMDB_Movies!$H33)</f>
        <v>208992272</v>
      </c>
    </row>
    <row r="34" ht="14.25" customHeight="1">
      <c r="B34" s="42" t="s">
        <v>152</v>
      </c>
      <c r="C34" s="42">
        <v>3.34185206E8</v>
      </c>
      <c r="D34" s="42">
        <v>2.0E8</v>
      </c>
      <c r="E34" s="42">
        <f>(IMDB_Movies!$C34-IMDB_Movies!$H34)</f>
        <v>134185206</v>
      </c>
    </row>
    <row r="35" ht="14.25" customHeight="1">
      <c r="B35" s="43" t="s">
        <v>156</v>
      </c>
      <c r="C35" s="43">
        <v>2.34360014E8</v>
      </c>
      <c r="D35" s="43">
        <v>2.1E8</v>
      </c>
      <c r="E35" s="43">
        <f>(IMDB_Movies!$C35-IMDB_Movies!$H35)</f>
        <v>24360014</v>
      </c>
    </row>
    <row r="36" ht="14.25" customHeight="1">
      <c r="B36" s="42" t="s">
        <v>160</v>
      </c>
      <c r="C36" s="42">
        <v>2.68488329E8</v>
      </c>
      <c r="D36" s="42">
        <v>2.0E8</v>
      </c>
      <c r="E36" s="42">
        <f>(IMDB_Movies!$C36-IMDB_Movies!$H36)</f>
        <v>68488329</v>
      </c>
    </row>
    <row r="37" ht="14.25" customHeight="1">
      <c r="B37" s="43" t="s">
        <v>163</v>
      </c>
      <c r="C37" s="43">
        <v>4.02076689E8</v>
      </c>
      <c r="D37" s="43">
        <v>2.0E8</v>
      </c>
      <c r="E37" s="43">
        <f>(IMDB_Movies!$C37-IMDB_Movies!$H37)</f>
        <v>202076689</v>
      </c>
    </row>
    <row r="38" ht="14.25" customHeight="1">
      <c r="B38" s="42" t="s">
        <v>165</v>
      </c>
      <c r="C38" s="42">
        <v>2.45428137E8</v>
      </c>
      <c r="D38" s="42">
        <v>2.1E8</v>
      </c>
      <c r="E38" s="42">
        <f>(IMDB_Movies!$C38-IMDB_Movies!$H38)</f>
        <v>35428137</v>
      </c>
    </row>
    <row r="39" ht="14.25" customHeight="1">
      <c r="B39" s="43" t="s">
        <v>167</v>
      </c>
      <c r="C39" s="43">
        <v>2.34903076E8</v>
      </c>
      <c r="D39" s="43">
        <v>2.15E8</v>
      </c>
      <c r="E39" s="43">
        <f>(IMDB_Movies!$C39-IMDB_Movies!$H39)</f>
        <v>19903076</v>
      </c>
    </row>
    <row r="40" ht="14.25" customHeight="1">
      <c r="B40" s="42" t="s">
        <v>169</v>
      </c>
      <c r="C40" s="42">
        <v>2.02853933E8</v>
      </c>
      <c r="D40" s="42">
        <v>2.0E8</v>
      </c>
      <c r="E40" s="42">
        <f>(IMDB_Movies!$C40-IMDB_Movies!$H40)</f>
        <v>2853933</v>
      </c>
    </row>
    <row r="41" ht="14.25" customHeight="1">
      <c r="B41" s="43" t="s">
        <v>172</v>
      </c>
      <c r="C41" s="43">
        <v>1.72051787E8</v>
      </c>
      <c r="D41" s="43">
        <v>1.7E8</v>
      </c>
      <c r="E41" s="43">
        <f>(IMDB_Movies!$C41-IMDB_Movies!$H41)</f>
        <v>2051787</v>
      </c>
    </row>
    <row r="42" ht="14.25" customHeight="1">
      <c r="B42" s="42" t="s">
        <v>176</v>
      </c>
      <c r="C42" s="42">
        <v>1.91450875E8</v>
      </c>
      <c r="D42" s="42">
        <v>2.0E8</v>
      </c>
      <c r="E42" s="42">
        <f>(IMDB_Movies!$C42-IMDB_Movies!$H42)</f>
        <v>-8549125</v>
      </c>
    </row>
    <row r="43" ht="14.25" customHeight="1">
      <c r="B43" s="43" t="s">
        <v>179</v>
      </c>
      <c r="C43" s="43">
        <v>1.16593191E8</v>
      </c>
      <c r="D43" s="43">
        <v>2.0E8</v>
      </c>
      <c r="E43" s="43">
        <f>(IMDB_Movies!$C43-IMDB_Movies!$H43)</f>
        <v>-83406809</v>
      </c>
    </row>
    <row r="44" ht="14.25" customHeight="1">
      <c r="B44" s="42" t="s">
        <v>181</v>
      </c>
      <c r="C44" s="42">
        <v>4.14984497E8</v>
      </c>
      <c r="D44" s="42">
        <v>2.0E8</v>
      </c>
      <c r="E44" s="42">
        <f>(IMDB_Movies!$C44-IMDB_Movies!$H44)</f>
        <v>214984497</v>
      </c>
    </row>
    <row r="45" ht="14.25" customHeight="1">
      <c r="B45" s="43" t="s">
        <v>183</v>
      </c>
      <c r="C45" s="43">
        <v>1.25320003E8</v>
      </c>
      <c r="D45" s="43">
        <v>2.0E8</v>
      </c>
      <c r="E45" s="43">
        <f>(IMDB_Movies!$C45-IMDB_Movies!$H45)</f>
        <v>-74679997</v>
      </c>
    </row>
    <row r="46" ht="14.25" customHeight="1">
      <c r="B46" s="42" t="s">
        <v>186</v>
      </c>
      <c r="C46" s="42">
        <v>3.5003411E8</v>
      </c>
      <c r="D46" s="42">
        <v>1.9E8</v>
      </c>
      <c r="E46" s="42">
        <f>(IMDB_Movies!$C46-IMDB_Movies!$H46)</f>
        <v>160034110</v>
      </c>
    </row>
    <row r="47" ht="14.25" customHeight="1">
      <c r="B47" s="43" t="s">
        <v>188</v>
      </c>
      <c r="C47" s="43">
        <v>2.02351611E8</v>
      </c>
      <c r="D47" s="43">
        <v>1.9E8</v>
      </c>
      <c r="E47" s="43">
        <f>(IMDB_Movies!$C47-IMDB_Movies!$H47)</f>
        <v>12351611</v>
      </c>
    </row>
    <row r="48" ht="14.25" customHeight="1">
      <c r="B48" s="42" t="s">
        <v>189</v>
      </c>
      <c r="C48" s="42">
        <v>2.33914986E8</v>
      </c>
      <c r="D48" s="42">
        <v>2.0E8</v>
      </c>
      <c r="E48" s="42">
        <f>(IMDB_Movies!$C48-IMDB_Movies!$H48)</f>
        <v>33914986</v>
      </c>
    </row>
    <row r="49" ht="14.25" customHeight="1">
      <c r="B49" s="43" t="s">
        <v>191</v>
      </c>
      <c r="C49" s="43">
        <v>2.28756232E8</v>
      </c>
      <c r="D49" s="43">
        <v>1.9E8</v>
      </c>
      <c r="E49" s="43">
        <f>(IMDB_Movies!$C49-IMDB_Movies!$H49)</f>
        <v>38756232</v>
      </c>
    </row>
    <row r="50" ht="14.25" customHeight="1">
      <c r="B50" s="42" t="s">
        <v>192</v>
      </c>
      <c r="C50" s="42">
        <v>6.517186E7</v>
      </c>
      <c r="D50" s="42">
        <v>1.95E8</v>
      </c>
      <c r="E50" s="42">
        <f>(IMDB_Movies!$C50-IMDB_Movies!$H50)</f>
        <v>-129828140</v>
      </c>
    </row>
    <row r="51" ht="14.25" customHeight="1">
      <c r="B51" s="43" t="s">
        <v>196</v>
      </c>
      <c r="C51" s="43">
        <v>1.44812796E8</v>
      </c>
      <c r="D51" s="43">
        <v>1.05E8</v>
      </c>
      <c r="E51" s="43">
        <f>(IMDB_Movies!$C51-IMDB_Movies!$H51)</f>
        <v>39812796</v>
      </c>
    </row>
    <row r="52" ht="14.25" customHeight="1">
      <c r="B52" s="42" t="s">
        <v>198</v>
      </c>
      <c r="C52" s="42">
        <v>9.0755643E7</v>
      </c>
      <c r="D52" s="42">
        <v>2.0E8</v>
      </c>
      <c r="E52" s="42">
        <f>(IMDB_Movies!$C52-IMDB_Movies!$H52)</f>
        <v>-109244357</v>
      </c>
    </row>
    <row r="53" ht="14.25" customHeight="1">
      <c r="B53" s="43" t="s">
        <v>200</v>
      </c>
      <c r="C53" s="43">
        <v>1.01785482E8</v>
      </c>
      <c r="D53" s="43">
        <v>1.9E8</v>
      </c>
      <c r="E53" s="43">
        <f>(IMDB_Movies!$C53-IMDB_Movies!$H53)</f>
        <v>-88214518</v>
      </c>
    </row>
    <row r="54" ht="14.25" customHeight="1">
      <c r="B54" s="42" t="s">
        <v>201</v>
      </c>
      <c r="C54" s="42">
        <v>3.52358779E8</v>
      </c>
      <c r="D54" s="42">
        <v>1.95E8</v>
      </c>
      <c r="E54" s="42">
        <f>(IMDB_Movies!$C54-IMDB_Movies!$H54)</f>
        <v>157358779</v>
      </c>
    </row>
    <row r="55" ht="14.25" customHeight="1">
      <c r="B55" s="43" t="s">
        <v>204</v>
      </c>
      <c r="C55" s="43">
        <v>3.17011114E8</v>
      </c>
      <c r="D55" s="43">
        <v>1.85E8</v>
      </c>
      <c r="E55" s="43">
        <f>(IMDB_Movies!$C55-IMDB_Movies!$H55)</f>
        <v>132011114</v>
      </c>
    </row>
    <row r="56" ht="14.25" customHeight="1">
      <c r="B56" s="42" t="s">
        <v>207</v>
      </c>
      <c r="C56" s="42">
        <v>2.37282182E8</v>
      </c>
      <c r="D56" s="42">
        <v>1.85E8</v>
      </c>
      <c r="E56" s="42">
        <f>(IMDB_Movies!$C56-IMDB_Movies!$H56)</f>
        <v>52282182</v>
      </c>
    </row>
    <row r="57" ht="14.25" customHeight="1">
      <c r="B57" s="43" t="s">
        <v>209</v>
      </c>
      <c r="C57" s="43">
        <v>1.30468626E8</v>
      </c>
      <c r="D57" s="43">
        <v>1.85E8</v>
      </c>
      <c r="E57" s="43">
        <f>(IMDB_Movies!$C57-IMDB_Movies!$H57)</f>
        <v>-54531374</v>
      </c>
    </row>
    <row r="58" ht="14.25" customHeight="1">
      <c r="B58" s="42" t="s">
        <v>211</v>
      </c>
      <c r="C58" s="42">
        <v>2.23806889E8</v>
      </c>
      <c r="D58" s="42">
        <v>1.8E8</v>
      </c>
      <c r="E58" s="42">
        <f>(IMDB_Movies!$C58-IMDB_Movies!$H58)</f>
        <v>43806889</v>
      </c>
    </row>
    <row r="59" ht="14.25" customHeight="1">
      <c r="B59" s="43" t="s">
        <v>213</v>
      </c>
      <c r="C59" s="43">
        <v>1.4008085E8</v>
      </c>
      <c r="D59" s="43">
        <v>1.4E8</v>
      </c>
      <c r="E59" s="43">
        <f>(IMDB_Movies!$C59-IMDB_Movies!$H59)</f>
        <v>80850</v>
      </c>
    </row>
    <row r="60" ht="14.25" customHeight="1">
      <c r="B60" s="42" t="s">
        <v>215</v>
      </c>
      <c r="C60" s="42">
        <v>1.66112167E8</v>
      </c>
      <c r="D60" s="42">
        <v>2.0E8</v>
      </c>
      <c r="E60" s="42">
        <f>(IMDB_Movies!$C60-IMDB_Movies!$H60)</f>
        <v>-33887833</v>
      </c>
    </row>
    <row r="61" ht="14.25" customHeight="1">
      <c r="B61" s="43" t="s">
        <v>218</v>
      </c>
      <c r="C61" s="43">
        <v>1.37850096E8</v>
      </c>
      <c r="D61" s="43">
        <v>2.0E8</v>
      </c>
      <c r="E61" s="43">
        <f>(IMDB_Movies!$C61-IMDB_Movies!$H61)</f>
        <v>-62149904</v>
      </c>
    </row>
    <row r="62" ht="14.25" customHeight="1">
      <c r="B62" s="42" t="s">
        <v>220</v>
      </c>
      <c r="C62" s="42">
        <v>4.7375327E7</v>
      </c>
      <c r="D62" s="42">
        <v>1.76E8</v>
      </c>
      <c r="E62" s="42">
        <f>(IMDB_Movies!$C62-IMDB_Movies!$H62)</f>
        <v>-128624673</v>
      </c>
    </row>
    <row r="63" ht="14.25" customHeight="1">
      <c r="B63" s="43" t="s">
        <v>221</v>
      </c>
      <c r="C63" s="43">
        <v>1.24051759E8</v>
      </c>
      <c r="D63" s="43">
        <v>1.8E8</v>
      </c>
      <c r="E63" s="43">
        <f>(IMDB_Movies!$C63-IMDB_Movies!$H63)</f>
        <v>-55948241</v>
      </c>
    </row>
    <row r="64" ht="14.25" customHeight="1">
      <c r="B64" s="42" t="s">
        <v>222</v>
      </c>
      <c r="C64" s="42">
        <v>2.91709845E8</v>
      </c>
      <c r="D64" s="42">
        <v>1.8E8</v>
      </c>
      <c r="E64" s="42">
        <f>(IMDB_Movies!$C64-IMDB_Movies!$H64)</f>
        <v>111709845</v>
      </c>
    </row>
    <row r="65" ht="14.25" customHeight="1">
      <c r="B65" s="43" t="s">
        <v>223</v>
      </c>
      <c r="C65" s="43">
        <v>1.54985087E8</v>
      </c>
      <c r="D65" s="43">
        <v>1.78E8</v>
      </c>
      <c r="E65" s="43">
        <f>(IMDB_Movies!$C65-IMDB_Movies!$H65)</f>
        <v>-23014913</v>
      </c>
    </row>
    <row r="66" ht="14.25" customHeight="1">
      <c r="B66" s="42" t="s">
        <v>225</v>
      </c>
      <c r="C66" s="42">
        <v>5.33316061E8</v>
      </c>
      <c r="D66" s="42">
        <v>1.85E8</v>
      </c>
      <c r="E66" s="42">
        <f>(IMDB_Movies!$C66-IMDB_Movies!$H66)</f>
        <v>348316061</v>
      </c>
    </row>
    <row r="67" ht="14.25" customHeight="1">
      <c r="B67" s="43" t="s">
        <v>228</v>
      </c>
      <c r="C67" s="43">
        <v>2.92979556E8</v>
      </c>
      <c r="D67" s="43">
        <v>1.75E8</v>
      </c>
      <c r="E67" s="43">
        <f>(IMDB_Movies!$C67-IMDB_Movies!$H67)</f>
        <v>117979556</v>
      </c>
    </row>
    <row r="68" ht="14.25" customHeight="1">
      <c r="B68" s="42" t="s">
        <v>231</v>
      </c>
      <c r="C68" s="42">
        <v>1.98332128E8</v>
      </c>
      <c r="D68" s="42">
        <v>1.75E8</v>
      </c>
      <c r="E68" s="42">
        <f>(IMDB_Movies!$C68-IMDB_Movies!$H68)</f>
        <v>23332128</v>
      </c>
    </row>
    <row r="69" ht="14.25" customHeight="1">
      <c r="B69" s="43" t="s">
        <v>233</v>
      </c>
      <c r="C69" s="43">
        <v>3.1829818E8</v>
      </c>
      <c r="D69" s="43">
        <v>1.4E8</v>
      </c>
      <c r="E69" s="43">
        <f>(IMDB_Movies!$C69-IMDB_Movies!$H69)</f>
        <v>178298180</v>
      </c>
    </row>
    <row r="70" ht="14.25" customHeight="1">
      <c r="B70" s="42" t="s">
        <v>236</v>
      </c>
      <c r="C70" s="42">
        <v>7.3820094E7</v>
      </c>
      <c r="D70" s="42">
        <v>1.7E8</v>
      </c>
      <c r="E70" s="42">
        <f>(IMDB_Movies!$C70-IMDB_Movies!$H70)</f>
        <v>-96179906</v>
      </c>
    </row>
    <row r="71" ht="14.25" customHeight="1">
      <c r="B71" s="43" t="s">
        <v>238</v>
      </c>
      <c r="C71" s="43">
        <v>1.13745408E8</v>
      </c>
      <c r="D71" s="43">
        <v>1.7E8</v>
      </c>
      <c r="E71" s="43">
        <f>(IMDB_Movies!$C71-IMDB_Movies!$H71)</f>
        <v>-56254592</v>
      </c>
    </row>
    <row r="72" ht="14.25" customHeight="1">
      <c r="B72" s="42" t="s">
        <v>241</v>
      </c>
      <c r="C72" s="42">
        <v>1.02176165E8</v>
      </c>
      <c r="D72" s="42">
        <v>1.45E8</v>
      </c>
      <c r="E72" s="42">
        <f>(IMDB_Movies!$C72-IMDB_Movies!$H72)</f>
        <v>-42823835</v>
      </c>
    </row>
    <row r="73" ht="14.25" customHeight="1">
      <c r="B73" s="43" t="s">
        <v>244</v>
      </c>
      <c r="C73" s="43">
        <v>1.61087183E8</v>
      </c>
      <c r="D73" s="43">
        <v>1.75E8</v>
      </c>
      <c r="E73" s="43">
        <f>(IMDB_Movies!$C73-IMDB_Movies!$H73)</f>
        <v>-13912817</v>
      </c>
    </row>
    <row r="74" ht="14.25" customHeight="1">
      <c r="B74" s="42" t="s">
        <v>247</v>
      </c>
      <c r="C74" s="42">
        <v>1.0028969E8</v>
      </c>
      <c r="D74" s="42">
        <v>1.75E8</v>
      </c>
      <c r="E74" s="42">
        <f>(IMDB_Movies!$C74-IMDB_Movies!$H74)</f>
        <v>-74710310</v>
      </c>
    </row>
    <row r="75" ht="14.25" customHeight="1">
      <c r="B75" s="43" t="s">
        <v>249</v>
      </c>
      <c r="C75" s="43">
        <v>1.00189501E8</v>
      </c>
      <c r="D75" s="43">
        <v>1.78E8</v>
      </c>
      <c r="E75" s="43">
        <f>(IMDB_Movies!$C75-IMDB_Movies!$H75)</f>
        <v>-77810499</v>
      </c>
    </row>
    <row r="76" ht="14.25" customHeight="1">
      <c r="B76" s="42" t="s">
        <v>251</v>
      </c>
      <c r="C76" s="42">
        <v>8.824622E7</v>
      </c>
      <c r="D76" s="42">
        <v>1.75E8</v>
      </c>
      <c r="E76" s="42">
        <f>(IMDB_Movies!$C76-IMDB_Movies!$H76)</f>
        <v>-86753780</v>
      </c>
    </row>
    <row r="77" ht="14.25" customHeight="1">
      <c r="B77" s="43" t="s">
        <v>253</v>
      </c>
      <c r="C77" s="43">
        <v>1.5016763E8</v>
      </c>
      <c r="D77" s="43">
        <v>1.75E8</v>
      </c>
      <c r="E77" s="43">
        <f>(IMDB_Movies!$C77-IMDB_Movies!$H77)</f>
        <v>-24832370</v>
      </c>
    </row>
    <row r="78" ht="14.25" customHeight="1">
      <c r="B78" s="42" t="s">
        <v>255</v>
      </c>
      <c r="C78" s="42">
        <v>3.56454367E8</v>
      </c>
      <c r="D78" s="42">
        <v>1.75E8</v>
      </c>
      <c r="E78" s="42">
        <f>(IMDB_Movies!$C78-IMDB_Movies!$H78)</f>
        <v>181454367</v>
      </c>
    </row>
    <row r="79" ht="14.25" customHeight="1">
      <c r="B79" s="43" t="s">
        <v>257</v>
      </c>
      <c r="C79" s="43">
        <v>3.62645141E8</v>
      </c>
      <c r="D79" s="43">
        <v>1.75E8</v>
      </c>
      <c r="E79" s="43">
        <f>(IMDB_Movies!$C79-IMDB_Movies!$H79)</f>
        <v>187645141</v>
      </c>
    </row>
    <row r="80" ht="14.25" customHeight="1">
      <c r="B80" s="42" t="s">
        <v>258</v>
      </c>
      <c r="C80" s="42">
        <v>3.12057433E8</v>
      </c>
      <c r="D80" s="42">
        <v>2.0E8</v>
      </c>
      <c r="E80" s="42">
        <f>(IMDB_Movies!$C80-IMDB_Movies!$H80)</f>
        <v>112057433</v>
      </c>
    </row>
    <row r="81" ht="14.25" customHeight="1">
      <c r="B81" s="43" t="s">
        <v>261</v>
      </c>
      <c r="C81" s="43">
        <v>1.55111815E8</v>
      </c>
      <c r="D81" s="43">
        <v>1.7E8</v>
      </c>
      <c r="E81" s="43">
        <f>(IMDB_Movies!$C81-IMDB_Movies!$H81)</f>
        <v>-14888185</v>
      </c>
    </row>
    <row r="82" ht="14.25" customHeight="1">
      <c r="B82" s="42" t="s">
        <v>264</v>
      </c>
      <c r="C82" s="42">
        <v>2.41407328E8</v>
      </c>
      <c r="D82" s="42">
        <v>1.8E8</v>
      </c>
      <c r="E82" s="42">
        <f>(IMDB_Movies!$C82-IMDB_Movies!$H82)</f>
        <v>61407328</v>
      </c>
    </row>
    <row r="83" ht="14.25" customHeight="1">
      <c r="B83" s="43" t="s">
        <v>267</v>
      </c>
      <c r="C83" s="43">
        <v>2.08543795E8</v>
      </c>
      <c r="D83" s="43">
        <v>1.7E8</v>
      </c>
      <c r="E83" s="43">
        <f>(IMDB_Movies!$C83-IMDB_Movies!$H83)</f>
        <v>38543795</v>
      </c>
    </row>
    <row r="84" ht="14.25" customHeight="1">
      <c r="B84" s="42" t="s">
        <v>269</v>
      </c>
      <c r="C84" s="42">
        <v>3.8297305E7</v>
      </c>
      <c r="D84" s="42">
        <v>1.75E8</v>
      </c>
      <c r="E84" s="42">
        <f>(IMDB_Movies!$C84-IMDB_Movies!$H84)</f>
        <v>-136702695</v>
      </c>
    </row>
    <row r="85" ht="14.25" customHeight="1">
      <c r="B85" s="43" t="s">
        <v>270</v>
      </c>
      <c r="C85" s="43">
        <v>2.59746958E8</v>
      </c>
      <c r="D85" s="43">
        <v>1.7E8</v>
      </c>
      <c r="E85" s="43">
        <f>(IMDB_Movies!$C85-IMDB_Movies!$H85)</f>
        <v>89746958</v>
      </c>
    </row>
    <row r="86" ht="14.25" customHeight="1">
      <c r="B86" s="42" t="s">
        <v>272</v>
      </c>
      <c r="C86" s="42">
        <v>2.38371987E8</v>
      </c>
      <c r="D86" s="42">
        <v>1.65E8</v>
      </c>
      <c r="E86" s="42">
        <f>(IMDB_Movies!$C86-IMDB_Movies!$H86)</f>
        <v>73371987</v>
      </c>
    </row>
    <row r="87" ht="14.25" customHeight="1">
      <c r="B87" s="43" t="s">
        <v>275</v>
      </c>
      <c r="C87" s="43">
        <v>9.3417865E7</v>
      </c>
      <c r="D87" s="43">
        <v>1.9E8</v>
      </c>
      <c r="E87" s="43">
        <f>(IMDB_Movies!$C87-IMDB_Movies!$H87)</f>
        <v>-96582135</v>
      </c>
    </row>
    <row r="88" ht="14.25" customHeight="1">
      <c r="B88" s="42" t="s">
        <v>278</v>
      </c>
      <c r="C88" s="42">
        <v>2.22487711E8</v>
      </c>
      <c r="D88" s="42">
        <v>1.65E8</v>
      </c>
      <c r="E88" s="42">
        <f>(IMDB_Movies!$C88-IMDB_Movies!$H88)</f>
        <v>57487711</v>
      </c>
    </row>
    <row r="89" ht="14.25" customHeight="1">
      <c r="B89" s="43" t="s">
        <v>281</v>
      </c>
      <c r="C89" s="43">
        <v>1.89412677E8</v>
      </c>
      <c r="D89" s="43">
        <v>1.65E8</v>
      </c>
      <c r="E89" s="43">
        <f>(IMDB_Movies!$C89-IMDB_Movies!$H89)</f>
        <v>24412677</v>
      </c>
    </row>
    <row r="90" ht="14.25" customHeight="1">
      <c r="B90" s="42" t="s">
        <v>283</v>
      </c>
      <c r="C90" s="42">
        <v>665426.0</v>
      </c>
      <c r="D90" s="42">
        <v>1.65E8</v>
      </c>
      <c r="E90" s="42">
        <f>(IMDB_Movies!$C90-IMDB_Movies!$H90)</f>
        <v>-164334574</v>
      </c>
    </row>
    <row r="91" ht="14.25" customHeight="1">
      <c r="B91" s="43" t="s">
        <v>284</v>
      </c>
      <c r="C91" s="43">
        <v>1.02315545E8</v>
      </c>
      <c r="D91" s="43">
        <v>1.65E8</v>
      </c>
      <c r="E91" s="43">
        <f>(IMDB_Movies!$C91-IMDB_Movies!$H91)</f>
        <v>-62684455</v>
      </c>
    </row>
    <row r="92" ht="14.25" customHeight="1">
      <c r="B92" s="42" t="s">
        <v>286</v>
      </c>
      <c r="C92" s="42">
        <v>2.17387997E8</v>
      </c>
      <c r="D92" s="42">
        <v>1.65E8</v>
      </c>
      <c r="E92" s="42">
        <f>(IMDB_Movies!$C92-IMDB_Movies!$H92)</f>
        <v>52387997</v>
      </c>
    </row>
    <row r="93" ht="14.25" customHeight="1">
      <c r="B93" s="43" t="s">
        <v>289</v>
      </c>
      <c r="C93" s="43">
        <v>1.50350192E8</v>
      </c>
      <c r="D93" s="43">
        <v>2.0E8</v>
      </c>
      <c r="E93" s="43">
        <f>(IMDB_Movies!$C93-IMDB_Movies!$H93)</f>
        <v>-49649808</v>
      </c>
    </row>
    <row r="94" ht="14.25" customHeight="1">
      <c r="B94" s="42" t="s">
        <v>291</v>
      </c>
      <c r="C94" s="42">
        <v>3.33130696E8</v>
      </c>
      <c r="D94" s="42">
        <v>1.7E8</v>
      </c>
      <c r="E94" s="42">
        <f>(IMDB_Movies!$C94-IMDB_Movies!$H94)</f>
        <v>163130696</v>
      </c>
    </row>
    <row r="95" ht="14.25" customHeight="1">
      <c r="B95" s="43" t="s">
        <v>293</v>
      </c>
      <c r="C95" s="43">
        <v>1.87991439E8</v>
      </c>
      <c r="D95" s="43">
        <v>1.65E8</v>
      </c>
      <c r="E95" s="43">
        <f>(IMDB_Movies!$C95-IMDB_Movies!$H95)</f>
        <v>22991439</v>
      </c>
    </row>
    <row r="96" ht="14.25" customHeight="1">
      <c r="B96" s="42" t="s">
        <v>294</v>
      </c>
      <c r="C96" s="42">
        <v>2.92568851E8</v>
      </c>
      <c r="D96" s="42">
        <v>1.6E8</v>
      </c>
      <c r="E96" s="42">
        <f>(IMDB_Movies!$C96-IMDB_Movies!$H96)</f>
        <v>132568851</v>
      </c>
    </row>
    <row r="97" ht="14.25" customHeight="1">
      <c r="B97" s="43" t="s">
        <v>295</v>
      </c>
      <c r="C97" s="43">
        <v>3.03001229E8</v>
      </c>
      <c r="D97" s="43">
        <v>1.8E8</v>
      </c>
      <c r="E97" s="43">
        <f>(IMDB_Movies!$C97-IMDB_Movies!$H97)</f>
        <v>123001229</v>
      </c>
    </row>
    <row r="98" ht="14.25" customHeight="1">
      <c r="B98" s="42" t="s">
        <v>296</v>
      </c>
      <c r="C98" s="42">
        <v>1.4451231E8</v>
      </c>
      <c r="D98" s="42">
        <v>3.8E7</v>
      </c>
      <c r="E98" s="42">
        <f>(IMDB_Movies!$C98-IMDB_Movies!$H98)</f>
        <v>106512310</v>
      </c>
    </row>
    <row r="99" ht="14.25" customHeight="1">
      <c r="B99" s="43" t="s">
        <v>299</v>
      </c>
      <c r="C99" s="43">
        <v>1.27490802E8</v>
      </c>
      <c r="D99" s="43">
        <v>1.5E8</v>
      </c>
      <c r="E99" s="43">
        <f>(IMDB_Movies!$C99-IMDB_Movies!$H99)</f>
        <v>-22509198</v>
      </c>
    </row>
    <row r="100" ht="14.25" customHeight="1">
      <c r="B100" s="42" t="s">
        <v>301</v>
      </c>
      <c r="C100" s="42">
        <v>1.46405371E8</v>
      </c>
      <c r="D100" s="42">
        <v>1.6E8</v>
      </c>
      <c r="E100" s="42">
        <f>(IMDB_Movies!$C100-IMDB_Movies!$H100)</f>
        <v>-13594629</v>
      </c>
    </row>
    <row r="101" ht="14.25" customHeight="1">
      <c r="B101" s="43" t="s">
        <v>304</v>
      </c>
      <c r="C101" s="43">
        <v>2.81666058E8</v>
      </c>
      <c r="D101" s="43">
        <v>1.6E8</v>
      </c>
      <c r="E101" s="43">
        <f>(IMDB_Movies!$C101-IMDB_Movies!$H101)</f>
        <v>121666058</v>
      </c>
    </row>
    <row r="102" ht="14.25" customHeight="1">
      <c r="B102" s="42" t="s">
        <v>306</v>
      </c>
      <c r="C102" s="42">
        <v>6.3143812E7</v>
      </c>
      <c r="D102" s="42">
        <v>1.5E8</v>
      </c>
      <c r="E102" s="42">
        <f>(IMDB_Movies!$C102-IMDB_Movies!$H102)</f>
        <v>-86856188</v>
      </c>
    </row>
    <row r="103" ht="14.25" customHeight="1">
      <c r="B103" s="43" t="s">
        <v>309</v>
      </c>
      <c r="C103" s="43">
        <v>6.0655503E7</v>
      </c>
      <c r="D103" s="43">
        <v>1.6E8</v>
      </c>
      <c r="E103" s="43">
        <f>(IMDB_Movies!$C103-IMDB_Movies!$H103)</f>
        <v>-99344497</v>
      </c>
    </row>
    <row r="104" ht="14.25" customHeight="1">
      <c r="B104" s="42" t="s">
        <v>311</v>
      </c>
      <c r="C104" s="42">
        <v>7.6846624E7</v>
      </c>
      <c r="D104" s="42">
        <v>1.7E8</v>
      </c>
      <c r="E104" s="42">
        <f>(IMDB_Movies!$C104-IMDB_Movies!$H104)</f>
        <v>-93153376</v>
      </c>
    </row>
    <row r="105" ht="14.25" customHeight="1">
      <c r="B105" s="43" t="s">
        <v>313</v>
      </c>
      <c r="C105" s="43">
        <v>3.20706665E8</v>
      </c>
      <c r="D105" s="43">
        <v>1.6E8</v>
      </c>
      <c r="E105" s="43">
        <f>(IMDB_Movies!$C105-IMDB_Movies!$H105)</f>
        <v>160706665</v>
      </c>
    </row>
    <row r="106" ht="14.25" customHeight="1">
      <c r="B106" s="42" t="s">
        <v>315</v>
      </c>
      <c r="C106" s="42">
        <v>4.6978995E7</v>
      </c>
      <c r="D106" s="42">
        <v>1.6E8</v>
      </c>
      <c r="E106" s="42">
        <f>(IMDB_Movies!$C106-IMDB_Movies!$H106)</f>
        <v>-113021005</v>
      </c>
    </row>
    <row r="107" ht="14.25" customHeight="1">
      <c r="B107" s="43" t="s">
        <v>317</v>
      </c>
      <c r="C107" s="43">
        <v>8.9732035E7</v>
      </c>
      <c r="D107" s="43">
        <v>1.55E8</v>
      </c>
      <c r="E107" s="43">
        <f>(IMDB_Movies!$C107-IMDB_Movies!$H107)</f>
        <v>-65267965</v>
      </c>
    </row>
    <row r="108" ht="14.25" customHeight="1">
      <c r="B108" s="42" t="s">
        <v>319</v>
      </c>
      <c r="C108" s="42">
        <v>1.04383624E8</v>
      </c>
      <c r="D108" s="42">
        <v>1.55E8</v>
      </c>
      <c r="E108" s="42">
        <f>(IMDB_Movies!$C108-IMDB_Movies!$H108)</f>
        <v>-50616376</v>
      </c>
    </row>
    <row r="109" ht="14.25" customHeight="1">
      <c r="B109" s="43" t="s">
        <v>321</v>
      </c>
      <c r="C109" s="43">
        <v>1.98539855E8</v>
      </c>
      <c r="D109" s="43">
        <v>1.4E8</v>
      </c>
      <c r="E109" s="43">
        <f>(IMDB_Movies!$C109-IMDB_Movies!$H109)</f>
        <v>58539855</v>
      </c>
    </row>
    <row r="110" ht="14.25" customHeight="1">
      <c r="B110" s="42" t="s">
        <v>322</v>
      </c>
      <c r="C110" s="42">
        <v>3.18759914E8</v>
      </c>
      <c r="D110" s="42">
        <v>1.5E8</v>
      </c>
      <c r="E110" s="42">
        <f>(IMDB_Movies!$C110-IMDB_Movies!$H110)</f>
        <v>168759914</v>
      </c>
    </row>
    <row r="111" ht="14.25" customHeight="1">
      <c r="B111" s="43" t="s">
        <v>325</v>
      </c>
      <c r="C111" s="43">
        <v>3.4293771E7</v>
      </c>
      <c r="D111" s="43">
        <v>1.55E8</v>
      </c>
      <c r="E111" s="43">
        <f>(IMDB_Movies!$C111-IMDB_Movies!$H111)</f>
        <v>-120706229</v>
      </c>
    </row>
    <row r="112" ht="14.25" customHeight="1">
      <c r="B112" s="42" t="s">
        <v>326</v>
      </c>
      <c r="C112" s="42">
        <v>2.92000866E8</v>
      </c>
      <c r="D112" s="42">
        <v>1.5E8</v>
      </c>
      <c r="E112" s="42">
        <f>(IMDB_Movies!$C112-IMDB_Movies!$H112)</f>
        <v>142000866</v>
      </c>
    </row>
    <row r="113" ht="14.25" customHeight="1">
      <c r="B113" s="43" t="s">
        <v>327</v>
      </c>
      <c r="C113" s="43">
        <v>2.89994397E8</v>
      </c>
      <c r="D113" s="43">
        <v>1.5E8</v>
      </c>
      <c r="E113" s="43">
        <f>(IMDB_Movies!$C113-IMDB_Movies!$H113)</f>
        <v>139994397</v>
      </c>
    </row>
    <row r="114" ht="14.25" customHeight="1">
      <c r="B114" s="42" t="s">
        <v>329</v>
      </c>
      <c r="C114" s="42">
        <v>2.27946274E8</v>
      </c>
      <c r="D114" s="42">
        <v>1.5E8</v>
      </c>
      <c r="E114" s="42">
        <f>(IMDB_Movies!$C114-IMDB_Movies!$H114)</f>
        <v>77946274</v>
      </c>
    </row>
    <row r="115" ht="14.25" customHeight="1">
      <c r="B115" s="43" t="s">
        <v>331</v>
      </c>
      <c r="C115" s="43">
        <v>2.56386216E8</v>
      </c>
      <c r="D115" s="43">
        <v>1.5E8</v>
      </c>
      <c r="E115" s="43">
        <f>(IMDB_Movies!$C115-IMDB_Movies!$H115)</f>
        <v>106386216</v>
      </c>
    </row>
    <row r="116" ht="14.25" customHeight="1">
      <c r="B116" s="42" t="s">
        <v>333</v>
      </c>
      <c r="C116" s="42">
        <v>2.06456431E8</v>
      </c>
      <c r="D116" s="42">
        <v>1.5E8</v>
      </c>
      <c r="E116" s="42">
        <f>(IMDB_Movies!$C116-IMDB_Movies!$H116)</f>
        <v>56456431</v>
      </c>
    </row>
    <row r="117" ht="14.25" customHeight="1">
      <c r="B117" s="43" t="s">
        <v>335</v>
      </c>
      <c r="C117" s="43">
        <v>2.06435493E8</v>
      </c>
      <c r="D117" s="43">
        <v>1.5E8</v>
      </c>
      <c r="E117" s="43">
        <f>(IMDB_Movies!$C117-IMDB_Movies!$H117)</f>
        <v>56435493</v>
      </c>
    </row>
    <row r="118" ht="14.25" customHeight="1">
      <c r="B118" s="42" t="s">
        <v>336</v>
      </c>
      <c r="C118" s="42">
        <v>2.05343774E8</v>
      </c>
      <c r="D118" s="42">
        <v>1.5E8</v>
      </c>
      <c r="E118" s="42">
        <f>(IMDB_Movies!$C118-IMDB_Movies!$H118)</f>
        <v>55343774</v>
      </c>
    </row>
    <row r="119" ht="14.25" customHeight="1">
      <c r="B119" s="43" t="s">
        <v>339</v>
      </c>
      <c r="C119" s="43">
        <v>1.79982968E8</v>
      </c>
      <c r="D119" s="43">
        <v>1.5E8</v>
      </c>
      <c r="E119" s="43">
        <f>(IMDB_Movies!$C119-IMDB_Movies!$H119)</f>
        <v>29982968</v>
      </c>
    </row>
    <row r="120" ht="14.25" customHeight="1">
      <c r="B120" s="42" t="s">
        <v>341</v>
      </c>
      <c r="C120" s="42">
        <v>1.77243721E8</v>
      </c>
      <c r="D120" s="42">
        <v>1.5E8</v>
      </c>
      <c r="E120" s="42">
        <f>(IMDB_Movies!$C120-IMDB_Movies!$H120)</f>
        <v>27243721</v>
      </c>
    </row>
    <row r="121" ht="14.25" customHeight="1">
      <c r="B121" s="43" t="s">
        <v>343</v>
      </c>
      <c r="C121" s="43">
        <v>1.79883016E8</v>
      </c>
      <c r="D121" s="43">
        <v>1.5E8</v>
      </c>
      <c r="E121" s="43">
        <f>(IMDB_Movies!$C121-IMDB_Movies!$H121)</f>
        <v>29883016</v>
      </c>
    </row>
    <row r="122" ht="14.25" customHeight="1">
      <c r="B122" s="42" t="s">
        <v>344</v>
      </c>
      <c r="C122" s="42">
        <v>1.39259759E8</v>
      </c>
      <c r="D122" s="42">
        <v>1.5E8</v>
      </c>
      <c r="E122" s="42">
        <f>(IMDB_Movies!$C122-IMDB_Movies!$H122)</f>
        <v>-10740241</v>
      </c>
    </row>
    <row r="123" ht="14.25" customHeight="1">
      <c r="B123" s="43" t="s">
        <v>347</v>
      </c>
      <c r="C123" s="43">
        <v>4.007366E8</v>
      </c>
      <c r="D123" s="43">
        <v>1.5E8</v>
      </c>
      <c r="E123" s="43">
        <f>(IMDB_Movies!$C123-IMDB_Movies!$H123)</f>
        <v>250736600</v>
      </c>
    </row>
    <row r="124" ht="14.25" customHeight="1">
      <c r="B124" s="42" t="s">
        <v>348</v>
      </c>
      <c r="C124" s="42">
        <v>2.81492479E8</v>
      </c>
      <c r="D124" s="42">
        <v>1.5E8</v>
      </c>
      <c r="E124" s="42">
        <f>(IMDB_Movies!$C124-IMDB_Movies!$H124)</f>
        <v>131492479</v>
      </c>
    </row>
    <row r="125" ht="14.25" customHeight="1">
      <c r="B125" s="43" t="s">
        <v>349</v>
      </c>
      <c r="C125" s="43">
        <v>2.06360018E8</v>
      </c>
      <c r="D125" s="43">
        <v>1.7E8</v>
      </c>
      <c r="E125" s="43">
        <f>(IMDB_Movies!$C125-IMDB_Movies!$H125)</f>
        <v>36360018</v>
      </c>
    </row>
    <row r="126" ht="14.25" customHeight="1">
      <c r="B126" s="42" t="s">
        <v>351</v>
      </c>
      <c r="C126" s="42">
        <v>1.53629485E8</v>
      </c>
      <c r="D126" s="42">
        <v>1.5E8</v>
      </c>
      <c r="E126" s="42">
        <f>(IMDB_Movies!$C126-IMDB_Movies!$H126)</f>
        <v>3629485</v>
      </c>
    </row>
    <row r="127" ht="14.25" customHeight="1">
      <c r="B127" s="43" t="s">
        <v>354</v>
      </c>
      <c r="C127" s="43">
        <v>1.33375846E8</v>
      </c>
      <c r="D127" s="43">
        <v>1.5E8</v>
      </c>
      <c r="E127" s="43">
        <f>(IMDB_Movies!$C127-IMDB_Movies!$H127)</f>
        <v>-16624154</v>
      </c>
    </row>
    <row r="128" ht="14.25" customHeight="1">
      <c r="B128" s="42" t="s">
        <v>356</v>
      </c>
      <c r="C128" s="42">
        <v>1.81015141E8</v>
      </c>
      <c r="D128" s="42">
        <v>1.5E8</v>
      </c>
      <c r="E128" s="42">
        <f>(IMDB_Movies!$C128-IMDB_Movies!$H128)</f>
        <v>31015141</v>
      </c>
    </row>
    <row r="129" ht="14.25" customHeight="1">
      <c r="B129" s="43" t="s">
        <v>359</v>
      </c>
      <c r="C129" s="43">
        <v>1.14053579E8</v>
      </c>
      <c r="D129" s="43">
        <v>1.5E8</v>
      </c>
      <c r="E129" s="43">
        <f>(IMDB_Movies!$C129-IMDB_Movies!$H129)</f>
        <v>-35946421</v>
      </c>
    </row>
    <row r="130" ht="14.25" customHeight="1">
      <c r="B130" s="42" t="s">
        <v>362</v>
      </c>
      <c r="C130" s="42">
        <v>1.19420252E8</v>
      </c>
      <c r="D130" s="42">
        <v>1.5E8</v>
      </c>
      <c r="E130" s="42">
        <f>(IMDB_Movies!$C130-IMDB_Movies!$H130)</f>
        <v>-30579748</v>
      </c>
    </row>
    <row r="131" ht="14.25" customHeight="1">
      <c r="B131" s="43" t="s">
        <v>364</v>
      </c>
      <c r="C131" s="43">
        <v>8.3640426E7</v>
      </c>
      <c r="D131" s="43">
        <v>1.5E8</v>
      </c>
      <c r="E131" s="43">
        <f>(IMDB_Movies!$C131-IMDB_Movies!$H131)</f>
        <v>-66359574</v>
      </c>
    </row>
    <row r="132" ht="14.25" customHeight="1">
      <c r="B132" s="42" t="s">
        <v>366</v>
      </c>
      <c r="C132" s="42">
        <v>7.9711678E7</v>
      </c>
      <c r="D132" s="42">
        <v>1.0E8</v>
      </c>
      <c r="E132" s="42">
        <f>(IMDB_Movies!$C132-IMDB_Movies!$H132)</f>
        <v>-20288322</v>
      </c>
    </row>
    <row r="133" ht="14.25" customHeight="1">
      <c r="B133" s="43" t="s">
        <v>368</v>
      </c>
      <c r="C133" s="43">
        <v>1.95000874E8</v>
      </c>
      <c r="D133" s="43">
        <v>1.5E8</v>
      </c>
      <c r="E133" s="43">
        <f>(IMDB_Movies!$C133-IMDB_Movies!$H133)</f>
        <v>45000874</v>
      </c>
    </row>
    <row r="134" ht="14.25" customHeight="1">
      <c r="B134" s="42" t="s">
        <v>371</v>
      </c>
      <c r="C134" s="42">
        <v>6.1937495E7</v>
      </c>
      <c r="D134" s="42">
        <v>1.5E8</v>
      </c>
      <c r="E134" s="42">
        <f>(IMDB_Movies!$C134-IMDB_Movies!$H134)</f>
        <v>-88062505</v>
      </c>
    </row>
    <row r="135" ht="14.25" customHeight="1">
      <c r="B135" s="43" t="s">
        <v>373</v>
      </c>
      <c r="C135" s="43">
        <v>1.26597121E8</v>
      </c>
      <c r="D135" s="43">
        <v>1.5E8</v>
      </c>
      <c r="E135" s="43">
        <f>(IMDB_Movies!$C135-IMDB_Movies!$H135)</f>
        <v>-23402879</v>
      </c>
    </row>
    <row r="136" ht="14.25" customHeight="1">
      <c r="B136" s="42" t="s">
        <v>375</v>
      </c>
      <c r="C136" s="42">
        <v>1.65230261E8</v>
      </c>
      <c r="D136" s="42">
        <v>1.5E8</v>
      </c>
      <c r="E136" s="42">
        <f>(IMDB_Movies!$C136-IMDB_Movies!$H136)</f>
        <v>15230261</v>
      </c>
    </row>
    <row r="137" ht="14.25" customHeight="1">
      <c r="B137" s="43" t="s">
        <v>377</v>
      </c>
      <c r="C137" s="43">
        <v>1.31564731E8</v>
      </c>
      <c r="D137" s="43">
        <v>1.5E8</v>
      </c>
      <c r="E137" s="43">
        <f>(IMDB_Movies!$C137-IMDB_Movies!$H137)</f>
        <v>-18435269</v>
      </c>
    </row>
    <row r="138" ht="14.25" customHeight="1">
      <c r="B138" s="42" t="s">
        <v>378</v>
      </c>
      <c r="C138" s="42">
        <v>1.33382309E8</v>
      </c>
      <c r="D138" s="42">
        <v>1.5E8</v>
      </c>
      <c r="E138" s="42">
        <f>(IMDB_Movies!$C138-IMDB_Movies!$H138)</f>
        <v>-16617691</v>
      </c>
    </row>
    <row r="139" ht="14.25" customHeight="1">
      <c r="B139" s="43" t="s">
        <v>380</v>
      </c>
      <c r="C139" s="43">
        <v>7.3103784E7</v>
      </c>
      <c r="D139" s="43">
        <v>1.5E8</v>
      </c>
      <c r="E139" s="43">
        <f>(IMDB_Movies!$C139-IMDB_Movies!$H139)</f>
        <v>-76896216</v>
      </c>
    </row>
    <row r="140" ht="14.25" customHeight="1">
      <c r="B140" s="42" t="s">
        <v>382</v>
      </c>
      <c r="C140" s="42">
        <v>2.1379315E7</v>
      </c>
      <c r="D140" s="42">
        <v>1.5E8</v>
      </c>
      <c r="E140" s="42">
        <f>(IMDB_Movies!$C140-IMDB_Movies!$H140)</f>
        <v>-128620685</v>
      </c>
    </row>
    <row r="141" ht="14.25" customHeight="1">
      <c r="B141" s="43" t="s">
        <v>384</v>
      </c>
      <c r="C141" s="43">
        <v>6.4459316E7</v>
      </c>
      <c r="D141" s="43">
        <v>1.49E8</v>
      </c>
      <c r="E141" s="43">
        <f>(IMDB_Movies!$C141-IMDB_Movies!$H141)</f>
        <v>-84540684</v>
      </c>
    </row>
    <row r="142" ht="14.25" customHeight="1">
      <c r="B142" s="42" t="s">
        <v>386</v>
      </c>
      <c r="C142" s="42">
        <v>3.4964818E7</v>
      </c>
      <c r="D142" s="42">
        <v>1.5E8</v>
      </c>
      <c r="E142" s="42">
        <f>(IMDB_Movies!$C142-IMDB_Movies!$H142)</f>
        <v>-115035182</v>
      </c>
    </row>
    <row r="143" ht="14.25" customHeight="1">
      <c r="B143" s="43" t="s">
        <v>388</v>
      </c>
      <c r="C143" s="43">
        <v>1.11505642E8</v>
      </c>
      <c r="D143" s="43">
        <v>1.45E8</v>
      </c>
      <c r="E143" s="43">
        <f>(IMDB_Movies!$C143-IMDB_Movies!$H143)</f>
        <v>-33494358</v>
      </c>
    </row>
    <row r="144" ht="14.25" customHeight="1">
      <c r="B144" s="42" t="s">
        <v>389</v>
      </c>
      <c r="C144" s="42">
        <v>1.33228348E8</v>
      </c>
      <c r="D144" s="42">
        <v>1.75E8</v>
      </c>
      <c r="E144" s="42">
        <f>(IMDB_Movies!$C144-IMDB_Movies!$H144)</f>
        <v>-41771652</v>
      </c>
    </row>
    <row r="145" ht="14.25" customHeight="1">
      <c r="B145" s="43" t="s">
        <v>390</v>
      </c>
      <c r="C145" s="43">
        <v>2.16366733E8</v>
      </c>
      <c r="D145" s="43">
        <v>1.45E8</v>
      </c>
      <c r="E145" s="43">
        <f>(IMDB_Movies!$C145-IMDB_Movies!$H145)</f>
        <v>71366733</v>
      </c>
    </row>
    <row r="146" ht="14.25" customHeight="1">
      <c r="B146" s="42" t="s">
        <v>392</v>
      </c>
      <c r="C146" s="42">
        <v>1.60201106E8</v>
      </c>
      <c r="D146" s="42">
        <v>1.42E8</v>
      </c>
      <c r="E146" s="42">
        <f>(IMDB_Movies!$C146-IMDB_Movies!$H146)</f>
        <v>18201106</v>
      </c>
    </row>
    <row r="147" ht="14.25" customHeight="1">
      <c r="B147" s="43" t="s">
        <v>395</v>
      </c>
      <c r="C147" s="43">
        <v>1.18099659E8</v>
      </c>
      <c r="D147" s="43">
        <v>1.44E8</v>
      </c>
      <c r="E147" s="43">
        <f>(IMDB_Movies!$C147-IMDB_Movies!$H147)</f>
        <v>-25900341</v>
      </c>
    </row>
    <row r="148" ht="14.25" customHeight="1">
      <c r="B148" s="42" t="s">
        <v>396</v>
      </c>
      <c r="C148" s="42">
        <v>2.01573391E8</v>
      </c>
      <c r="D148" s="42">
        <v>1.4E8</v>
      </c>
      <c r="E148" s="42">
        <f>(IMDB_Movies!$C148-IMDB_Movies!$H148)</f>
        <v>61573391</v>
      </c>
    </row>
    <row r="149" ht="14.25" customHeight="1">
      <c r="B149" s="43" t="s">
        <v>398</v>
      </c>
      <c r="C149" s="43">
        <v>1.90418803E8</v>
      </c>
      <c r="D149" s="43">
        <v>1.4E8</v>
      </c>
      <c r="E149" s="43">
        <f>(IMDB_Movies!$C149-IMDB_Movies!$H149)</f>
        <v>50418803</v>
      </c>
    </row>
    <row r="150" ht="14.25" customHeight="1">
      <c r="B150" s="42" t="s">
        <v>400</v>
      </c>
      <c r="C150" s="42">
        <v>8.2161969E7</v>
      </c>
      <c r="D150" s="42">
        <v>1.5E8</v>
      </c>
      <c r="E150" s="42">
        <f>(IMDB_Movies!$C150-IMDB_Movies!$H150)</f>
        <v>-67838031</v>
      </c>
    </row>
    <row r="151" ht="14.25" customHeight="1">
      <c r="B151" s="43" t="s">
        <v>402</v>
      </c>
      <c r="C151" s="43">
        <v>1.43523463E8</v>
      </c>
      <c r="D151" s="43">
        <v>1.45E8</v>
      </c>
      <c r="E151" s="43">
        <f>(IMDB_Movies!$C151-IMDB_Movies!$H151)</f>
        <v>-1476537</v>
      </c>
    </row>
    <row r="152" ht="14.25" customHeight="1">
      <c r="B152" s="42" t="s">
        <v>403</v>
      </c>
      <c r="C152" s="42">
        <v>2.09364921E8</v>
      </c>
      <c r="D152" s="42">
        <v>1.45E8</v>
      </c>
      <c r="E152" s="42">
        <f>(IMDB_Movies!$C152-IMDB_Movies!$H152)</f>
        <v>64364921</v>
      </c>
    </row>
    <row r="153" ht="14.25" customHeight="1">
      <c r="B153" s="43" t="s">
        <v>405</v>
      </c>
      <c r="C153" s="43">
        <v>1.03400692E8</v>
      </c>
      <c r="D153" s="43">
        <v>1.45E8</v>
      </c>
      <c r="E153" s="43">
        <f>(IMDB_Movies!$C153-IMDB_Movies!$H153)</f>
        <v>-41599308</v>
      </c>
    </row>
    <row r="154" ht="14.25" customHeight="1">
      <c r="B154" s="42" t="s">
        <v>408</v>
      </c>
      <c r="C154" s="42">
        <v>1.10332737E8</v>
      </c>
      <c r="D154" s="42">
        <v>1.0E8</v>
      </c>
      <c r="E154" s="42">
        <f>(IMDB_Movies!$C154-IMDB_Movies!$H154)</f>
        <v>10332737</v>
      </c>
    </row>
    <row r="155" ht="14.25" customHeight="1">
      <c r="B155" s="43" t="s">
        <v>411</v>
      </c>
      <c r="C155" s="43">
        <v>1.11110575E8</v>
      </c>
      <c r="D155" s="43">
        <v>1.4E8</v>
      </c>
      <c r="E155" s="43">
        <f>(IMDB_Movies!$C155-IMDB_Movies!$H155)</f>
        <v>-28889425</v>
      </c>
    </row>
    <row r="156" ht="14.25" customHeight="1">
      <c r="B156" s="42" t="s">
        <v>413</v>
      </c>
      <c r="C156" s="42">
        <v>6.5007045E7</v>
      </c>
      <c r="D156" s="42">
        <v>1.4E8</v>
      </c>
      <c r="E156" s="42">
        <f>(IMDB_Movies!$C156-IMDB_Movies!$H156)</f>
        <v>-74992955</v>
      </c>
    </row>
    <row r="157" ht="14.25" customHeight="1">
      <c r="B157" s="43" t="s">
        <v>414</v>
      </c>
      <c r="C157" s="43">
        <v>2.57704099E8</v>
      </c>
      <c r="D157" s="43">
        <v>1.5E8</v>
      </c>
      <c r="E157" s="43">
        <f>(IMDB_Movies!$C157-IMDB_Movies!$H157)</f>
        <v>107704099</v>
      </c>
    </row>
    <row r="158" ht="14.25" customHeight="1">
      <c r="B158" s="42" t="s">
        <v>415</v>
      </c>
      <c r="C158" s="42">
        <v>4.03706375E8</v>
      </c>
      <c r="D158" s="42">
        <v>1.39E8</v>
      </c>
      <c r="E158" s="42">
        <f>(IMDB_Movies!$C158-IMDB_Movies!$H158)</f>
        <v>264706375</v>
      </c>
    </row>
    <row r="159" ht="14.25" customHeight="1">
      <c r="B159" s="43" t="s">
        <v>417</v>
      </c>
      <c r="C159" s="43">
        <v>1.76997107E8</v>
      </c>
      <c r="D159" s="43">
        <v>1.45E8</v>
      </c>
      <c r="E159" s="43">
        <f>(IMDB_Movies!$C159-IMDB_Movies!$H159)</f>
        <v>31997107</v>
      </c>
    </row>
    <row r="160" ht="14.25" customHeight="1">
      <c r="B160" s="42" t="s">
        <v>419</v>
      </c>
      <c r="C160" s="42">
        <v>3.1141074E7</v>
      </c>
      <c r="D160" s="42">
        <v>1.4E8</v>
      </c>
      <c r="E160" s="42">
        <f>(IMDB_Movies!$C160-IMDB_Movies!$H160)</f>
        <v>-108858926</v>
      </c>
    </row>
    <row r="161" ht="14.25" customHeight="1">
      <c r="B161" s="43" t="s">
        <v>420</v>
      </c>
      <c r="C161" s="43">
        <v>3.1704416E7</v>
      </c>
      <c r="D161" s="43">
        <v>1.35E8</v>
      </c>
      <c r="E161" s="43">
        <f>(IMDB_Movies!$C161-IMDB_Movies!$H161)</f>
        <v>-103295584</v>
      </c>
    </row>
    <row r="162" ht="14.25" customHeight="1">
      <c r="B162" s="42" t="s">
        <v>422</v>
      </c>
      <c r="C162" s="42">
        <v>1.07503316E8</v>
      </c>
      <c r="D162" s="42">
        <v>1.3E8</v>
      </c>
      <c r="E162" s="42">
        <f>(IMDB_Movies!$C162-IMDB_Movies!$H162)</f>
        <v>-22496684</v>
      </c>
    </row>
    <row r="163" ht="14.25" customHeight="1">
      <c r="B163" s="43" t="s">
        <v>424</v>
      </c>
      <c r="C163" s="43">
        <v>1.29734803E8</v>
      </c>
      <c r="D163" s="43">
        <v>1.4E8</v>
      </c>
      <c r="E163" s="43">
        <f>(IMDB_Movies!$C163-IMDB_Movies!$H163)</f>
        <v>-10265197</v>
      </c>
    </row>
    <row r="164" ht="14.25" customHeight="1">
      <c r="B164" s="42" t="s">
        <v>426</v>
      </c>
      <c r="C164" s="42">
        <v>1.32122995E8</v>
      </c>
      <c r="D164" s="42">
        <v>1.37E8</v>
      </c>
      <c r="E164" s="42">
        <f>(IMDB_Movies!$C164-IMDB_Movies!$H164)</f>
        <v>-4877005</v>
      </c>
    </row>
    <row r="165" ht="14.25" customHeight="1">
      <c r="B165" s="43" t="s">
        <v>428</v>
      </c>
      <c r="C165" s="43">
        <v>1.22512052E8</v>
      </c>
      <c r="D165" s="43">
        <v>1.3E8</v>
      </c>
      <c r="E165" s="43">
        <f>(IMDB_Movies!$C165-IMDB_Movies!$H165)</f>
        <v>-7487948</v>
      </c>
    </row>
    <row r="166" ht="14.25" customHeight="1">
      <c r="B166" s="42" t="s">
        <v>431</v>
      </c>
      <c r="C166" s="42">
        <v>6.8642452E7</v>
      </c>
      <c r="D166" s="42">
        <v>1.3E8</v>
      </c>
      <c r="E166" s="42">
        <f>(IMDB_Movies!$C166-IMDB_Movies!$H166)</f>
        <v>-61357548</v>
      </c>
    </row>
    <row r="167" ht="14.25" customHeight="1">
      <c r="B167" s="43" t="s">
        <v>434</v>
      </c>
      <c r="C167" s="43">
        <v>3.213183E7</v>
      </c>
      <c r="D167" s="43">
        <v>1.37E8</v>
      </c>
      <c r="E167" s="43">
        <f>(IMDB_Movies!$C167-IMDB_Movies!$H167)</f>
        <v>-104868170</v>
      </c>
    </row>
    <row r="168" ht="14.25" customHeight="1">
      <c r="B168" s="42" t="s">
        <v>435</v>
      </c>
      <c r="C168" s="42">
        <v>1.76636816E8</v>
      </c>
      <c r="D168" s="42">
        <v>1.4E8</v>
      </c>
      <c r="E168" s="42">
        <f>(IMDB_Movies!$C168-IMDB_Movies!$H168)</f>
        <v>36636816</v>
      </c>
    </row>
    <row r="169" ht="14.25" customHeight="1">
      <c r="B169" s="43" t="s">
        <v>436</v>
      </c>
      <c r="C169" s="43">
        <v>1.2693066E8</v>
      </c>
      <c r="D169" s="43">
        <v>1.35E8</v>
      </c>
      <c r="E169" s="43">
        <f>(IMDB_Movies!$C169-IMDB_Movies!$H169)</f>
        <v>-8069340</v>
      </c>
    </row>
    <row r="170" ht="14.25" customHeight="1">
      <c r="B170" s="42" t="s">
        <v>439</v>
      </c>
      <c r="C170" s="42">
        <v>9.3926386E7</v>
      </c>
      <c r="D170" s="42">
        <v>1.5E8</v>
      </c>
      <c r="E170" s="42">
        <f>(IMDB_Movies!$C170-IMDB_Movies!$H170)</f>
        <v>-56073614</v>
      </c>
    </row>
    <row r="171" ht="14.25" customHeight="1">
      <c r="B171" s="43" t="s">
        <v>442</v>
      </c>
      <c r="C171" s="43">
        <v>2.92298923E8</v>
      </c>
      <c r="D171" s="43">
        <v>1.2E8</v>
      </c>
      <c r="E171" s="43">
        <f>(IMDB_Movies!$C171-IMDB_Movies!$H171)</f>
        <v>172298923</v>
      </c>
    </row>
    <row r="172" ht="14.25" customHeight="1">
      <c r="B172" s="42" t="s">
        <v>444</v>
      </c>
      <c r="C172" s="42">
        <v>6.3992328E7</v>
      </c>
      <c r="D172" s="42">
        <v>1.35E8</v>
      </c>
      <c r="E172" s="42">
        <f>(IMDB_Movies!$C172-IMDB_Movies!$H172)</f>
        <v>-71007672</v>
      </c>
    </row>
    <row r="173" ht="14.25" customHeight="1">
      <c r="B173" s="43" t="s">
        <v>446</v>
      </c>
      <c r="C173" s="43">
        <v>1.3451839E8</v>
      </c>
      <c r="D173" s="43">
        <v>1.5E8</v>
      </c>
      <c r="E173" s="43">
        <f>(IMDB_Movies!$C173-IMDB_Movies!$H173)</f>
        <v>-15481610</v>
      </c>
    </row>
    <row r="174" ht="14.25" customHeight="1">
      <c r="B174" s="42" t="s">
        <v>447</v>
      </c>
      <c r="C174" s="42">
        <v>5.2792307E7</v>
      </c>
      <c r="D174" s="42">
        <v>1.4E8</v>
      </c>
      <c r="E174" s="42">
        <f>(IMDB_Movies!$C174-IMDB_Movies!$H174)</f>
        <v>-87207693</v>
      </c>
    </row>
    <row r="175" ht="14.25" customHeight="1">
      <c r="B175" s="43" t="s">
        <v>450</v>
      </c>
      <c r="C175" s="43">
        <v>1.83635922E8</v>
      </c>
      <c r="D175" s="43">
        <v>1.35E8</v>
      </c>
      <c r="E175" s="43">
        <f>(IMDB_Movies!$C175-IMDB_Movies!$H175)</f>
        <v>48635922</v>
      </c>
    </row>
    <row r="176" ht="14.25" customHeight="1">
      <c r="B176" s="42" t="s">
        <v>452</v>
      </c>
      <c r="C176" s="42">
        <v>8.30249E7</v>
      </c>
      <c r="D176" s="42">
        <v>1.35E8</v>
      </c>
      <c r="E176" s="42">
        <f>(IMDB_Movies!$C176-IMDB_Movies!$H176)</f>
        <v>-51975100</v>
      </c>
    </row>
    <row r="177" ht="14.25" customHeight="1">
      <c r="B177" s="43" t="s">
        <v>454</v>
      </c>
      <c r="C177" s="43">
        <v>1.23207194E8</v>
      </c>
      <c r="D177" s="43">
        <v>1.35E8</v>
      </c>
      <c r="E177" s="43">
        <f>(IMDB_Movies!$C177-IMDB_Movies!$H177)</f>
        <v>-11792806</v>
      </c>
    </row>
    <row r="178" ht="14.25" customHeight="1">
      <c r="B178" s="42" t="s">
        <v>455</v>
      </c>
      <c r="C178" s="42">
        <v>8.334892E7</v>
      </c>
      <c r="D178" s="42">
        <v>1.32E8</v>
      </c>
      <c r="E178" s="42">
        <f>(IMDB_Movies!$C178-IMDB_Movies!$H178)</f>
        <v>-48651080</v>
      </c>
    </row>
    <row r="179" ht="14.25" customHeight="1">
      <c r="B179" s="43" t="s">
        <v>458</v>
      </c>
      <c r="C179" s="43">
        <v>2.2713709E8</v>
      </c>
      <c r="D179" s="43">
        <v>1.1E8</v>
      </c>
      <c r="E179" s="43">
        <f>(IMDB_Movies!$C179-IMDB_Movies!$H179)</f>
        <v>117137090</v>
      </c>
    </row>
    <row r="180" ht="14.25" customHeight="1">
      <c r="B180" s="42" t="s">
        <v>460</v>
      </c>
      <c r="C180" s="42">
        <v>2.15395021E8</v>
      </c>
      <c r="D180" s="42">
        <v>1.3E8</v>
      </c>
      <c r="E180" s="42">
        <f>(IMDB_Movies!$C180-IMDB_Movies!$H180)</f>
        <v>85395021</v>
      </c>
    </row>
    <row r="181" ht="14.25" customHeight="1">
      <c r="B181" s="43" t="s">
        <v>462</v>
      </c>
      <c r="C181" s="43">
        <v>1.80191634E8</v>
      </c>
      <c r="D181" s="43">
        <v>1.3E8</v>
      </c>
      <c r="E181" s="43">
        <f>(IMDB_Movies!$C181-IMDB_Movies!$H181)</f>
        <v>50191634</v>
      </c>
    </row>
    <row r="182" ht="14.25" customHeight="1">
      <c r="B182" s="42" t="s">
        <v>464</v>
      </c>
      <c r="C182" s="42">
        <v>4.24645577E8</v>
      </c>
      <c r="D182" s="42">
        <v>1.3E8</v>
      </c>
      <c r="E182" s="42">
        <f>(IMDB_Movies!$C182-IMDB_Movies!$H182)</f>
        <v>294645577</v>
      </c>
    </row>
    <row r="183" ht="14.25" customHeight="1">
      <c r="B183" s="43" t="s">
        <v>467</v>
      </c>
      <c r="C183" s="43">
        <v>1.77343675E8</v>
      </c>
      <c r="D183" s="43">
        <v>1.35E8</v>
      </c>
      <c r="E183" s="43">
        <f>(IMDB_Movies!$C183-IMDB_Movies!$H183)</f>
        <v>42343675</v>
      </c>
    </row>
    <row r="184" ht="14.25" customHeight="1">
      <c r="B184" s="42" t="s">
        <v>468</v>
      </c>
      <c r="C184" s="42">
        <v>2.34277056E8</v>
      </c>
      <c r="D184" s="42">
        <v>1.32E8</v>
      </c>
      <c r="E184" s="42">
        <f>(IMDB_Movies!$C184-IMDB_Movies!$H184)</f>
        <v>102277056</v>
      </c>
    </row>
    <row r="185" ht="14.25" customHeight="1">
      <c r="B185" s="43" t="s">
        <v>469</v>
      </c>
      <c r="C185" s="43">
        <v>1.38396624E8</v>
      </c>
      <c r="D185" s="43">
        <v>1.3E8</v>
      </c>
      <c r="E185" s="43">
        <f>(IMDB_Movies!$C185-IMDB_Movies!$H185)</f>
        <v>8396624</v>
      </c>
    </row>
    <row r="186" ht="14.25" customHeight="1">
      <c r="B186" s="42" t="s">
        <v>470</v>
      </c>
      <c r="C186" s="42">
        <v>1.49234747E8</v>
      </c>
      <c r="D186" s="42">
        <v>1.3E8</v>
      </c>
      <c r="E186" s="42">
        <f>(IMDB_Movies!$C186-IMDB_Movies!$H186)</f>
        <v>19234747</v>
      </c>
    </row>
    <row r="187" ht="14.25" customHeight="1">
      <c r="B187" s="43" t="s">
        <v>473</v>
      </c>
      <c r="C187" s="43">
        <v>1.18311368E8</v>
      </c>
      <c r="D187" s="43">
        <v>1.1E8</v>
      </c>
      <c r="E187" s="43">
        <f>(IMDB_Movies!$C187-IMDB_Movies!$H187)</f>
        <v>8311368</v>
      </c>
    </row>
    <row r="188" ht="14.25" customHeight="1">
      <c r="B188" s="42" t="s">
        <v>475</v>
      </c>
      <c r="C188" s="42">
        <v>1.01160529E8</v>
      </c>
      <c r="D188" s="42">
        <v>1.25E8</v>
      </c>
      <c r="E188" s="42">
        <f>(IMDB_Movies!$C188-IMDB_Movies!$H188)</f>
        <v>-23839471</v>
      </c>
    </row>
    <row r="189" ht="14.25" customHeight="1">
      <c r="B189" s="43" t="s">
        <v>477</v>
      </c>
      <c r="C189" s="43">
        <v>7.7564037E7</v>
      </c>
      <c r="D189" s="43">
        <v>1.35E8</v>
      </c>
      <c r="E189" s="43">
        <f>(IMDB_Movies!$C189-IMDB_Movies!$H189)</f>
        <v>-57435963</v>
      </c>
    </row>
    <row r="190" ht="14.25" customHeight="1">
      <c r="B190" s="42" t="s">
        <v>479</v>
      </c>
      <c r="C190" s="42">
        <v>2.49358727E8</v>
      </c>
      <c r="D190" s="42">
        <v>1.3E8</v>
      </c>
      <c r="E190" s="42">
        <f>(IMDB_Movies!$C190-IMDB_Movies!$H190)</f>
        <v>119358727</v>
      </c>
    </row>
    <row r="191" ht="14.25" customHeight="1">
      <c r="B191" s="43" t="s">
        <v>481</v>
      </c>
      <c r="C191" s="43">
        <v>4.9551662E7</v>
      </c>
      <c r="D191" s="43">
        <v>1.3E8</v>
      </c>
      <c r="E191" s="43">
        <f>(IMDB_Movies!$C191-IMDB_Movies!$H191)</f>
        <v>-80448338</v>
      </c>
    </row>
    <row r="192" ht="14.25" customHeight="1">
      <c r="B192" s="42" t="s">
        <v>482</v>
      </c>
      <c r="C192" s="42">
        <v>6.0522097E7</v>
      </c>
      <c r="D192" s="42">
        <v>1.3E8</v>
      </c>
      <c r="E192" s="42">
        <f>(IMDB_Movies!$C192-IMDB_Movies!$H192)</f>
        <v>-69477903</v>
      </c>
    </row>
    <row r="193" ht="14.25" customHeight="1">
      <c r="B193" s="43" t="s">
        <v>485</v>
      </c>
      <c r="C193" s="43">
        <v>1.37748063E8</v>
      </c>
      <c r="D193" s="43">
        <v>1.275E8</v>
      </c>
      <c r="E193" s="43">
        <f>(IMDB_Movies!$C193-IMDB_Movies!$H193)</f>
        <v>10248063</v>
      </c>
    </row>
    <row r="194" ht="14.25" customHeight="1">
      <c r="B194" s="42" t="s">
        <v>486</v>
      </c>
      <c r="C194" s="42">
        <v>1.13733726E8</v>
      </c>
      <c r="D194" s="42">
        <v>1.27E8</v>
      </c>
      <c r="E194" s="42">
        <f>(IMDB_Movies!$C194-IMDB_Movies!$H194)</f>
        <v>-13266274</v>
      </c>
    </row>
    <row r="195" ht="14.25" customHeight="1">
      <c r="B195" s="43" t="s">
        <v>489</v>
      </c>
      <c r="C195" s="43">
        <v>1.48337537E8</v>
      </c>
      <c r="D195" s="43">
        <v>1.3E8</v>
      </c>
      <c r="E195" s="43">
        <f>(IMDB_Movies!$C195-IMDB_Movies!$H195)</f>
        <v>18337537</v>
      </c>
    </row>
    <row r="196" ht="14.25" customHeight="1">
      <c r="B196" s="42" t="s">
        <v>491</v>
      </c>
      <c r="C196" s="42">
        <v>3.17557891E8</v>
      </c>
      <c r="D196" s="42">
        <v>1.25E8</v>
      </c>
      <c r="E196" s="42">
        <f>(IMDB_Movies!$C196-IMDB_Movies!$H196)</f>
        <v>192557891</v>
      </c>
    </row>
    <row r="197" ht="14.25" customHeight="1">
      <c r="B197" s="43" t="s">
        <v>494</v>
      </c>
      <c r="C197" s="43">
        <v>3.3592415E7</v>
      </c>
      <c r="D197" s="43">
        <v>1.3E8</v>
      </c>
      <c r="E197" s="43">
        <f>(IMDB_Movies!$C197-IMDB_Movies!$H197)</f>
        <v>-96407585</v>
      </c>
    </row>
    <row r="198" ht="14.25" customHeight="1">
      <c r="B198" s="42" t="s">
        <v>495</v>
      </c>
      <c r="C198" s="42">
        <v>3.05388685E8</v>
      </c>
      <c r="D198" s="42">
        <v>1.4E8</v>
      </c>
      <c r="E198" s="42">
        <f>(IMDB_Movies!$C198-IMDB_Movies!$H198)</f>
        <v>165388685</v>
      </c>
    </row>
    <row r="199" ht="14.25" customHeight="1">
      <c r="B199" s="43" t="s">
        <v>496</v>
      </c>
      <c r="C199" s="43">
        <v>3.37103873E8</v>
      </c>
      <c r="D199" s="43">
        <v>1.25E8</v>
      </c>
      <c r="E199" s="43">
        <f>(IMDB_Movies!$C199-IMDB_Movies!$H199)</f>
        <v>212103873</v>
      </c>
    </row>
    <row r="200" ht="14.25" customHeight="1">
      <c r="B200" s="42" t="s">
        <v>497</v>
      </c>
      <c r="C200" s="42">
        <v>2.17536138E8</v>
      </c>
      <c r="D200" s="42">
        <v>1.25E8</v>
      </c>
      <c r="E200" s="42">
        <f>(IMDB_Movies!$C200-IMDB_Movies!$H200)</f>
        <v>92536138</v>
      </c>
    </row>
    <row r="201" ht="14.25" customHeight="1">
      <c r="B201" s="43" t="s">
        <v>500</v>
      </c>
      <c r="C201" s="43">
        <v>1.31536019E8</v>
      </c>
      <c r="D201" s="43">
        <v>1.03E8</v>
      </c>
      <c r="E201" s="43">
        <f>(IMDB_Movies!$C201-IMDB_Movies!$H201)</f>
        <v>28536019</v>
      </c>
    </row>
    <row r="202" ht="14.25" customHeight="1">
      <c r="B202" s="42" t="s">
        <v>501</v>
      </c>
      <c r="C202" s="42">
        <v>2.1494878E8</v>
      </c>
      <c r="D202" s="42">
        <v>1.1E8</v>
      </c>
      <c r="E202" s="42">
        <f>(IMDB_Movies!$C202-IMDB_Movies!$H202)</f>
        <v>104948780</v>
      </c>
    </row>
    <row r="203" ht="14.25" customHeight="1">
      <c r="B203" s="43" t="s">
        <v>502</v>
      </c>
      <c r="C203" s="43">
        <v>2.09805005E8</v>
      </c>
      <c r="D203" s="43">
        <v>1.25E8</v>
      </c>
      <c r="E203" s="43">
        <f>(IMDB_Movies!$C203-IMDB_Movies!$H203)</f>
        <v>84805005</v>
      </c>
    </row>
    <row r="204" ht="14.25" customHeight="1">
      <c r="B204" s="42" t="s">
        <v>505</v>
      </c>
      <c r="C204" s="42">
        <v>1.86830669E8</v>
      </c>
      <c r="D204" s="42">
        <v>1.25E8</v>
      </c>
      <c r="E204" s="42">
        <f>(IMDB_Movies!$C204-IMDB_Movies!$H204)</f>
        <v>61830669</v>
      </c>
    </row>
    <row r="205" ht="14.25" customHeight="1">
      <c r="B205" s="43" t="s">
        <v>506</v>
      </c>
      <c r="C205" s="43">
        <v>1.63192114E8</v>
      </c>
      <c r="D205" s="43">
        <v>1.25E8</v>
      </c>
      <c r="E205" s="43">
        <f>(IMDB_Movies!$C205-IMDB_Movies!$H205)</f>
        <v>38192114</v>
      </c>
    </row>
    <row r="206" ht="14.25" customHeight="1">
      <c r="B206" s="42" t="s">
        <v>508</v>
      </c>
      <c r="C206" s="42">
        <v>1.19412921E8</v>
      </c>
      <c r="D206" s="42">
        <v>6.5E7</v>
      </c>
      <c r="E206" s="42">
        <f>(IMDB_Movies!$C206-IMDB_Movies!$H206)</f>
        <v>54412921</v>
      </c>
    </row>
    <row r="207" ht="14.25" customHeight="1">
      <c r="B207" s="43" t="s">
        <v>511</v>
      </c>
      <c r="C207" s="43">
        <v>3.2694788E7</v>
      </c>
      <c r="D207" s="43">
        <v>8.5E7</v>
      </c>
      <c r="E207" s="43">
        <f>(IMDB_Movies!$C207-IMDB_Movies!$H207)</f>
        <v>-52305212</v>
      </c>
    </row>
    <row r="208" ht="14.25" customHeight="1">
      <c r="B208" s="42" t="s">
        <v>513</v>
      </c>
      <c r="C208" s="42">
        <v>1.13165635E8</v>
      </c>
      <c r="D208" s="42">
        <v>1.25E8</v>
      </c>
      <c r="E208" s="42">
        <f>(IMDB_Movies!$C208-IMDB_Movies!$H208)</f>
        <v>-11834365</v>
      </c>
    </row>
    <row r="209" ht="14.25" customHeight="1">
      <c r="B209" s="43" t="s">
        <v>515</v>
      </c>
      <c r="C209" s="43">
        <v>1.07285004E8</v>
      </c>
      <c r="D209" s="43">
        <v>1.25E8</v>
      </c>
      <c r="E209" s="43">
        <f>(IMDB_Movies!$C209-IMDB_Movies!$H209)</f>
        <v>-17714996</v>
      </c>
    </row>
    <row r="210" ht="14.25" customHeight="1">
      <c r="B210" s="42" t="s">
        <v>516</v>
      </c>
      <c r="C210" s="42">
        <v>2.60031035E8</v>
      </c>
      <c r="D210" s="42">
        <v>1.23E8</v>
      </c>
      <c r="E210" s="42">
        <f>(IMDB_Movies!$C210-IMDB_Movies!$H210)</f>
        <v>137031035</v>
      </c>
    </row>
    <row r="211" ht="14.25" customHeight="1">
      <c r="B211" s="43" t="s">
        <v>517</v>
      </c>
      <c r="C211" s="43">
        <v>1.86739919E8</v>
      </c>
      <c r="D211" s="43">
        <v>1.25E8</v>
      </c>
      <c r="E211" s="43">
        <f>(IMDB_Movies!$C211-IMDB_Movies!$H211)</f>
        <v>61739919</v>
      </c>
    </row>
    <row r="212" ht="14.25" customHeight="1">
      <c r="B212" s="42" t="s">
        <v>519</v>
      </c>
      <c r="C212" s="42">
        <v>2.15397307E8</v>
      </c>
      <c r="D212" s="42">
        <v>1.25E8</v>
      </c>
      <c r="E212" s="42">
        <f>(IMDB_Movies!$C212-IMDB_Movies!$H212)</f>
        <v>90397307</v>
      </c>
    </row>
    <row r="213" ht="14.25" customHeight="1">
      <c r="B213" s="43" t="s">
        <v>520</v>
      </c>
      <c r="C213" s="43">
        <v>1.82618434E8</v>
      </c>
      <c r="D213" s="43">
        <v>1.4E8</v>
      </c>
      <c r="E213" s="43">
        <f>(IMDB_Movies!$C213-IMDB_Movies!$H213)</f>
        <v>42618434</v>
      </c>
    </row>
    <row r="214" ht="14.25" customHeight="1">
      <c r="B214" s="42" t="s">
        <v>522</v>
      </c>
      <c r="C214" s="42">
        <v>1.31920333E8</v>
      </c>
      <c r="D214" s="42">
        <v>1.3E8</v>
      </c>
      <c r="E214" s="42">
        <f>(IMDB_Movies!$C214-IMDB_Movies!$H214)</f>
        <v>1920333</v>
      </c>
    </row>
    <row r="215" ht="14.25" customHeight="1">
      <c r="B215" s="43" t="s">
        <v>524</v>
      </c>
      <c r="C215" s="43">
        <v>1.24976634E8</v>
      </c>
      <c r="D215" s="43">
        <v>1.2E8</v>
      </c>
      <c r="E215" s="43">
        <f>(IMDB_Movies!$C215-IMDB_Movies!$H215)</f>
        <v>4976634</v>
      </c>
    </row>
    <row r="216" ht="14.25" customHeight="1">
      <c r="B216" s="42" t="s">
        <v>527</v>
      </c>
      <c r="C216" s="42">
        <v>1.15802596E8</v>
      </c>
      <c r="D216" s="42">
        <v>1.1E8</v>
      </c>
      <c r="E216" s="42">
        <f>(IMDB_Movies!$C216-IMDB_Movies!$H216)</f>
        <v>5802596</v>
      </c>
    </row>
    <row r="217" ht="14.25" customHeight="1">
      <c r="B217" s="43" t="s">
        <v>528</v>
      </c>
      <c r="C217" s="43">
        <v>1.08521835E8</v>
      </c>
      <c r="D217" s="43">
        <v>1.2E8</v>
      </c>
      <c r="E217" s="43">
        <f>(IMDB_Movies!$C217-IMDB_Movies!$H217)</f>
        <v>-11478165</v>
      </c>
    </row>
    <row r="218" ht="14.25" customHeight="1">
      <c r="B218" s="42" t="s">
        <v>530</v>
      </c>
      <c r="C218" s="42">
        <v>1.0068588E8</v>
      </c>
      <c r="D218" s="42">
        <v>1.2E8</v>
      </c>
      <c r="E218" s="42">
        <f>(IMDB_Movies!$C218-IMDB_Movies!$H218)</f>
        <v>-19314120</v>
      </c>
    </row>
    <row r="219" ht="14.25" customHeight="1">
      <c r="B219" s="43" t="s">
        <v>532</v>
      </c>
      <c r="C219" s="43">
        <v>1.26464904E8</v>
      </c>
      <c r="D219" s="43">
        <v>1.3E8</v>
      </c>
      <c r="E219" s="43">
        <f>(IMDB_Movies!$C219-IMDB_Movies!$H219)</f>
        <v>-3535096</v>
      </c>
    </row>
    <row r="220" ht="14.25" customHeight="1">
      <c r="B220" s="42" t="s">
        <v>533</v>
      </c>
      <c r="C220" s="42">
        <v>6.4736114E7</v>
      </c>
      <c r="D220" s="42">
        <v>1.2E8</v>
      </c>
      <c r="E220" s="42">
        <f>(IMDB_Movies!$C220-IMDB_Movies!$H220)</f>
        <v>-55263886</v>
      </c>
    </row>
    <row r="221" ht="14.25" customHeight="1">
      <c r="B221" s="43" t="s">
        <v>536</v>
      </c>
      <c r="C221" s="43">
        <v>9.3050117E7</v>
      </c>
      <c r="D221" s="43">
        <v>1.15E8</v>
      </c>
      <c r="E221" s="43">
        <f>(IMDB_Movies!$C221-IMDB_Movies!$H221)</f>
        <v>-21949883</v>
      </c>
    </row>
    <row r="222" ht="14.25" customHeight="1">
      <c r="B222" s="42" t="s">
        <v>538</v>
      </c>
      <c r="C222" s="42">
        <v>5.7637485E7</v>
      </c>
      <c r="D222" s="42">
        <v>1.05E8</v>
      </c>
      <c r="E222" s="42">
        <f>(IMDB_Movies!$C222-IMDB_Movies!$H222)</f>
        <v>-47362515</v>
      </c>
    </row>
    <row r="223" ht="14.25" customHeight="1">
      <c r="B223" s="43" t="s">
        <v>541</v>
      </c>
      <c r="C223" s="43">
        <v>5.8607007E7</v>
      </c>
      <c r="D223" s="43">
        <v>1.0E8</v>
      </c>
      <c r="E223" s="43">
        <f>(IMDB_Movies!$C223-IMDB_Movies!$H223)</f>
        <v>-41392993</v>
      </c>
    </row>
    <row r="224" ht="14.25" customHeight="1">
      <c r="B224" s="42" t="s">
        <v>543</v>
      </c>
      <c r="C224" s="42">
        <v>4.3929341E7</v>
      </c>
      <c r="D224" s="42">
        <v>1.2E8</v>
      </c>
      <c r="E224" s="42">
        <f>(IMDB_Movies!$C224-IMDB_Movies!$H224)</f>
        <v>-76070659</v>
      </c>
    </row>
    <row r="225" ht="14.25" customHeight="1">
      <c r="B225" s="43" t="s">
        <v>546</v>
      </c>
      <c r="C225" s="43">
        <v>3.021262E7</v>
      </c>
      <c r="D225" s="43">
        <v>1.2E8</v>
      </c>
      <c r="E225" s="43">
        <f>(IMDB_Movies!$C225-IMDB_Movies!$H225)</f>
        <v>-89787380</v>
      </c>
    </row>
    <row r="226" ht="14.25" customHeight="1">
      <c r="B226" s="42" t="s">
        <v>549</v>
      </c>
      <c r="C226" s="42">
        <v>7.6418654E7</v>
      </c>
      <c r="D226" s="42">
        <v>1.17E8</v>
      </c>
      <c r="E226" s="42">
        <f>(IMDB_Movies!$C226-IMDB_Movies!$H226)</f>
        <v>-40581346</v>
      </c>
    </row>
    <row r="227" ht="14.25" customHeight="1">
      <c r="B227" s="43" t="s">
        <v>551</v>
      </c>
      <c r="C227" s="43">
        <v>8.9021735E7</v>
      </c>
      <c r="D227" s="43">
        <v>1.2E8</v>
      </c>
      <c r="E227" s="43">
        <f>(IMDB_Movies!$C227-IMDB_Movies!$H227)</f>
        <v>-30978265</v>
      </c>
    </row>
    <row r="228" ht="14.25" customHeight="1">
      <c r="B228" s="42" t="s">
        <v>553</v>
      </c>
      <c r="C228" s="42">
        <v>3.80262555E8</v>
      </c>
      <c r="D228" s="42">
        <v>1.13E8</v>
      </c>
      <c r="E228" s="42">
        <f>(IMDB_Movies!$C228-IMDB_Movies!$H228)</f>
        <v>267262555</v>
      </c>
    </row>
    <row r="229" ht="14.25" customHeight="1">
      <c r="B229" s="43" t="s">
        <v>554</v>
      </c>
      <c r="C229" s="43">
        <v>3.10675583E8</v>
      </c>
      <c r="D229" s="43">
        <v>1.15E8</v>
      </c>
      <c r="E229" s="43">
        <f>(IMDB_Movies!$C229-IMDB_Movies!$H229)</f>
        <v>195675583</v>
      </c>
    </row>
    <row r="230" ht="14.25" customHeight="1">
      <c r="B230" s="42" t="s">
        <v>555</v>
      </c>
      <c r="C230" s="42">
        <v>2.89907418E8</v>
      </c>
      <c r="D230" s="42">
        <v>1.15E8</v>
      </c>
      <c r="E230" s="42">
        <f>(IMDB_Movies!$C230-IMDB_Movies!$H230)</f>
        <v>174907418</v>
      </c>
    </row>
    <row r="231" ht="14.25" customHeight="1">
      <c r="B231" s="43" t="s">
        <v>556</v>
      </c>
      <c r="C231" s="43">
        <v>1.3255096E8</v>
      </c>
      <c r="D231" s="43">
        <v>1.2E8</v>
      </c>
      <c r="E231" s="43">
        <f>(IMDB_Movies!$C231-IMDB_Movies!$H231)</f>
        <v>12550960</v>
      </c>
    </row>
    <row r="232" ht="14.25" customHeight="1">
      <c r="B232" s="42" t="s">
        <v>557</v>
      </c>
      <c r="C232" s="42">
        <v>4.74544677E8</v>
      </c>
      <c r="D232" s="42">
        <v>1.15E8</v>
      </c>
      <c r="E232" s="42">
        <f>(IMDB_Movies!$C232-IMDB_Movies!$H232)</f>
        <v>359544677</v>
      </c>
    </row>
    <row r="233" ht="14.25" customHeight="1">
      <c r="B233" s="43" t="s">
        <v>559</v>
      </c>
      <c r="C233" s="43">
        <v>1.87165546E8</v>
      </c>
      <c r="D233" s="43">
        <v>1.35E8</v>
      </c>
      <c r="E233" s="43">
        <f>(IMDB_Movies!$C233-IMDB_Movies!$H233)</f>
        <v>52165546</v>
      </c>
    </row>
    <row r="234" ht="14.25" customHeight="1">
      <c r="B234" s="42" t="s">
        <v>561</v>
      </c>
      <c r="C234" s="42">
        <v>4.091183E7</v>
      </c>
      <c r="D234" s="42">
        <v>1.15E8</v>
      </c>
      <c r="E234" s="42">
        <f>(IMDB_Movies!$C234-IMDB_Movies!$H234)</f>
        <v>-74088170</v>
      </c>
    </row>
    <row r="235" ht="14.25" customHeight="1">
      <c r="B235" s="43" t="s">
        <v>563</v>
      </c>
      <c r="C235" s="43">
        <v>4.795202E7</v>
      </c>
      <c r="D235" s="43">
        <v>1.15E8</v>
      </c>
      <c r="E235" s="43">
        <f>(IMDB_Movies!$C235-IMDB_Movies!$H235)</f>
        <v>-67047980</v>
      </c>
    </row>
    <row r="236" ht="14.25" customHeight="1">
      <c r="B236" s="42" t="s">
        <v>564</v>
      </c>
      <c r="C236" s="42">
        <v>1.9087124E8</v>
      </c>
      <c r="D236" s="42">
        <v>1.25E8</v>
      </c>
      <c r="E236" s="42">
        <f>(IMDB_Movies!$C236-IMDB_Movies!$H236)</f>
        <v>65871240</v>
      </c>
    </row>
    <row r="237" ht="14.25" customHeight="1">
      <c r="B237" s="43" t="s">
        <v>566</v>
      </c>
      <c r="C237" s="43">
        <v>2.74084951E8</v>
      </c>
      <c r="D237" s="43">
        <v>1.0E8</v>
      </c>
      <c r="E237" s="43">
        <f>(IMDB_Movies!$C237-IMDB_Movies!$H237)</f>
        <v>174084951</v>
      </c>
    </row>
    <row r="238" ht="14.25" customHeight="1">
      <c r="B238" s="42" t="s">
        <v>568</v>
      </c>
      <c r="C238" s="42">
        <v>6.7155742E7</v>
      </c>
      <c r="D238" s="42">
        <v>1.16E8</v>
      </c>
      <c r="E238" s="42">
        <f>(IMDB_Movies!$C238-IMDB_Movies!$H238)</f>
        <v>-48844258</v>
      </c>
    </row>
    <row r="239" ht="14.25" customHeight="1">
      <c r="B239" s="43" t="s">
        <v>570</v>
      </c>
      <c r="C239" s="43">
        <v>8.1638674E7</v>
      </c>
      <c r="D239" s="43">
        <v>1.35E8</v>
      </c>
      <c r="E239" s="43">
        <f>(IMDB_Movies!$C239-IMDB_Movies!$H239)</f>
        <v>-53361326</v>
      </c>
    </row>
    <row r="240" ht="14.25" customHeight="1">
      <c r="B240" s="42" t="s">
        <v>572</v>
      </c>
      <c r="C240" s="42">
        <v>5.6114221E7</v>
      </c>
      <c r="D240" s="42">
        <v>1.2E8</v>
      </c>
      <c r="E240" s="42">
        <f>(IMDB_Movies!$C240-IMDB_Movies!$H240)</f>
        <v>-63885779</v>
      </c>
    </row>
    <row r="241" ht="14.25" customHeight="1">
      <c r="B241" s="43" t="s">
        <v>574</v>
      </c>
      <c r="C241" s="43">
        <v>2.50863268E8</v>
      </c>
      <c r="D241" s="43">
        <v>1.1E8</v>
      </c>
      <c r="E241" s="43">
        <f>(IMDB_Movies!$C241-IMDB_Movies!$H241)</f>
        <v>140863268</v>
      </c>
    </row>
    <row r="242" ht="14.25" customHeight="1">
      <c r="B242" s="42" t="s">
        <v>576</v>
      </c>
      <c r="C242" s="42">
        <v>1.55181732E8</v>
      </c>
      <c r="D242" s="42">
        <v>1.1E8</v>
      </c>
      <c r="E242" s="42">
        <f>(IMDB_Movies!$C242-IMDB_Movies!$H242)</f>
        <v>45181732</v>
      </c>
    </row>
    <row r="243" ht="14.25" customHeight="1">
      <c r="B243" s="43" t="s">
        <v>578</v>
      </c>
      <c r="C243" s="43">
        <v>1.25332007E8</v>
      </c>
      <c r="D243" s="43">
        <v>1.1E8</v>
      </c>
      <c r="E243" s="43">
        <f>(IMDB_Movies!$C243-IMDB_Movies!$H243)</f>
        <v>15332007</v>
      </c>
    </row>
    <row r="244" ht="14.25" customHeight="1">
      <c r="B244" s="42" t="s">
        <v>579</v>
      </c>
      <c r="C244" s="42">
        <v>1.13330342E8</v>
      </c>
      <c r="D244" s="42">
        <v>1.1E8</v>
      </c>
      <c r="E244" s="42">
        <f>(IMDB_Movies!$C244-IMDB_Movies!$H244)</f>
        <v>3330342</v>
      </c>
    </row>
    <row r="245" ht="14.25" customHeight="1">
      <c r="B245" s="43" t="s">
        <v>582</v>
      </c>
      <c r="C245" s="43">
        <v>1.25531634E8</v>
      </c>
      <c r="D245" s="43">
        <v>1.1E8</v>
      </c>
      <c r="E245" s="43">
        <f>(IMDB_Movies!$C245-IMDB_Movies!$H245)</f>
        <v>15531634</v>
      </c>
    </row>
    <row r="246" ht="14.25" customHeight="1">
      <c r="B246" s="42" t="s">
        <v>584</v>
      </c>
      <c r="C246" s="42">
        <v>1.86336103E8</v>
      </c>
      <c r="D246" s="42">
        <v>1.2E8</v>
      </c>
      <c r="E246" s="42">
        <f>(IMDB_Movies!$C246-IMDB_Movies!$H246)</f>
        <v>66336103</v>
      </c>
    </row>
    <row r="247" ht="14.25" customHeight="1">
      <c r="B247" s="43" t="s">
        <v>585</v>
      </c>
      <c r="C247" s="43">
        <v>1.29995817E8</v>
      </c>
      <c r="D247" s="43">
        <v>1.1E8</v>
      </c>
      <c r="E247" s="43">
        <f>(IMDB_Movies!$C247-IMDB_Movies!$H247)</f>
        <v>19995817</v>
      </c>
    </row>
    <row r="248" ht="14.25" customHeight="1">
      <c r="B248" s="42" t="s">
        <v>587</v>
      </c>
      <c r="C248" s="42">
        <v>1.02608827E8</v>
      </c>
      <c r="D248" s="42">
        <v>1.1E8</v>
      </c>
      <c r="E248" s="42">
        <f>(IMDB_Movies!$C248-IMDB_Movies!$H248)</f>
        <v>-7391173</v>
      </c>
    </row>
    <row r="249" ht="14.25" customHeight="1">
      <c r="B249" s="43" t="s">
        <v>588</v>
      </c>
      <c r="C249" s="43">
        <v>4.2776259E7</v>
      </c>
      <c r="D249" s="43">
        <v>1.12E8</v>
      </c>
      <c r="E249" s="43">
        <f>(IMDB_Movies!$C249-IMDB_Movies!$H249)</f>
        <v>-69223741</v>
      </c>
    </row>
    <row r="250" ht="14.25" customHeight="1">
      <c r="B250" s="42" t="s">
        <v>591</v>
      </c>
      <c r="C250" s="42">
        <v>9.8780042E7</v>
      </c>
      <c r="D250" s="42">
        <v>1.2E8</v>
      </c>
      <c r="E250" s="42">
        <f>(IMDB_Movies!$C250-IMDB_Movies!$H250)</f>
        <v>-21219958</v>
      </c>
    </row>
    <row r="251" ht="14.25" customHeight="1">
      <c r="B251" s="43" t="s">
        <v>594</v>
      </c>
      <c r="C251" s="43">
        <v>1.06369117E8</v>
      </c>
      <c r="D251" s="43">
        <v>1.1E8</v>
      </c>
      <c r="E251" s="43">
        <f>(IMDB_Movies!$C251-IMDB_Movies!$H251)</f>
        <v>-3630883</v>
      </c>
    </row>
    <row r="252" ht="14.25" customHeight="1">
      <c r="B252" s="42" t="s">
        <v>596</v>
      </c>
      <c r="C252" s="42">
        <v>1.42614158E8</v>
      </c>
      <c r="D252" s="42">
        <v>1.1E8</v>
      </c>
      <c r="E252" s="42">
        <f>(IMDB_Movies!$C252-IMDB_Movies!$H252)</f>
        <v>32614158</v>
      </c>
    </row>
    <row r="253" ht="14.25" customHeight="1">
      <c r="B253" s="43" t="s">
        <v>599</v>
      </c>
      <c r="C253" s="43">
        <v>5.0026353E7</v>
      </c>
      <c r="D253" s="43">
        <v>1.1E8</v>
      </c>
      <c r="E253" s="43">
        <f>(IMDB_Movies!$C253-IMDB_Movies!$H253)</f>
        <v>-59973647</v>
      </c>
    </row>
    <row r="254" ht="14.25" customHeight="1">
      <c r="B254" s="42" t="s">
        <v>601</v>
      </c>
      <c r="C254" s="42">
        <v>6.6002193E7</v>
      </c>
      <c r="D254" s="42">
        <v>1.1E8</v>
      </c>
      <c r="E254" s="42">
        <f>(IMDB_Movies!$C254-IMDB_Movies!$H254)</f>
        <v>-43997807</v>
      </c>
    </row>
    <row r="255" ht="14.25" customHeight="1">
      <c r="B255" s="43" t="s">
        <v>603</v>
      </c>
      <c r="C255" s="43">
        <v>8.5463309E7</v>
      </c>
      <c r="D255" s="43">
        <v>1.1E8</v>
      </c>
      <c r="E255" s="43">
        <f>(IMDB_Movies!$C255-IMDB_Movies!$H255)</f>
        <v>-24536691</v>
      </c>
    </row>
    <row r="256" ht="14.25" customHeight="1">
      <c r="B256" s="42" t="s">
        <v>604</v>
      </c>
      <c r="C256" s="42">
        <v>7.1017784E7</v>
      </c>
      <c r="D256" s="42">
        <v>1.05E8</v>
      </c>
      <c r="E256" s="42">
        <f>(IMDB_Movies!$C256-IMDB_Movies!$H256)</f>
        <v>-33982216</v>
      </c>
    </row>
    <row r="257" ht="14.25" customHeight="1">
      <c r="B257" s="43" t="s">
        <v>607</v>
      </c>
      <c r="C257" s="43">
        <v>4.8068396E7</v>
      </c>
      <c r="D257" s="43">
        <v>1.6E8</v>
      </c>
      <c r="E257" s="43">
        <f>(IMDB_Movies!$C257-IMDB_Movies!$H257)</f>
        <v>-111931604</v>
      </c>
    </row>
    <row r="258" ht="14.25" customHeight="1">
      <c r="B258" s="42" t="s">
        <v>608</v>
      </c>
      <c r="C258" s="42">
        <v>6.1656849E7</v>
      </c>
      <c r="D258" s="42">
        <v>1.1E8</v>
      </c>
      <c r="E258" s="42">
        <f>(IMDB_Movies!$C258-IMDB_Movies!$H258)</f>
        <v>-48343151</v>
      </c>
    </row>
    <row r="259" ht="14.25" customHeight="1">
      <c r="B259" s="43" t="s">
        <v>610</v>
      </c>
      <c r="C259" s="43">
        <v>1.34520804E8</v>
      </c>
      <c r="D259" s="43">
        <v>1.1E8</v>
      </c>
      <c r="E259" s="43">
        <f>(IMDB_Movies!$C259-IMDB_Movies!$H259)</f>
        <v>24520804</v>
      </c>
    </row>
    <row r="260" ht="14.25" customHeight="1">
      <c r="B260" s="42" t="s">
        <v>611</v>
      </c>
      <c r="C260" s="42">
        <v>3.13837577E8</v>
      </c>
      <c r="D260" s="42">
        <v>9.3E7</v>
      </c>
      <c r="E260" s="42">
        <f>(IMDB_Movies!$C260-IMDB_Movies!$H260)</f>
        <v>220837577</v>
      </c>
    </row>
    <row r="261" ht="14.25" customHeight="1">
      <c r="B261" s="43" t="s">
        <v>614</v>
      </c>
      <c r="C261" s="43">
        <v>2.4004159E7</v>
      </c>
      <c r="D261" s="43">
        <v>1.1E8</v>
      </c>
      <c r="E261" s="43">
        <f>(IMDB_Movies!$C261-IMDB_Movies!$H261)</f>
        <v>-85995841</v>
      </c>
    </row>
    <row r="262" ht="14.25" customHeight="1">
      <c r="B262" s="42" t="s">
        <v>617</v>
      </c>
      <c r="C262" s="42">
        <v>5.8183966E7</v>
      </c>
      <c r="D262" s="42">
        <v>1.07E8</v>
      </c>
      <c r="E262" s="42">
        <f>(IMDB_Movies!$C262-IMDB_Movies!$H262)</f>
        <v>-48816034</v>
      </c>
    </row>
    <row r="263" ht="14.25" customHeight="1">
      <c r="B263" s="43" t="s">
        <v>619</v>
      </c>
      <c r="C263" s="43">
        <v>1.00446895E8</v>
      </c>
      <c r="D263" s="43">
        <v>1.09E8</v>
      </c>
      <c r="E263" s="43">
        <f>(IMDB_Movies!$C263-IMDB_Movies!$H263)</f>
        <v>-8553105</v>
      </c>
    </row>
    <row r="264" ht="14.25" customHeight="1">
      <c r="B264" s="42" t="s">
        <v>621</v>
      </c>
      <c r="C264" s="42">
        <v>1.4479535E8</v>
      </c>
      <c r="D264" s="42">
        <v>1.2E8</v>
      </c>
      <c r="E264" s="42">
        <f>(IMDB_Movies!$C264-IMDB_Movies!$H264)</f>
        <v>24795350</v>
      </c>
    </row>
    <row r="265" ht="14.25" customHeight="1">
      <c r="B265" s="43" t="s">
        <v>622</v>
      </c>
      <c r="C265" s="43">
        <v>4.7396698E7</v>
      </c>
      <c r="D265" s="43">
        <v>1.3E8</v>
      </c>
      <c r="E265" s="43">
        <f>(IMDB_Movies!$C265-IMDB_Movies!$H265)</f>
        <v>-82603302</v>
      </c>
    </row>
    <row r="266" ht="14.25" customHeight="1">
      <c r="B266" s="42" t="s">
        <v>623</v>
      </c>
      <c r="C266" s="42">
        <v>1.40015224E8</v>
      </c>
      <c r="D266" s="42">
        <v>1.33E8</v>
      </c>
      <c r="E266" s="42">
        <f>(IMDB_Movies!$C266-IMDB_Movies!$H266)</f>
        <v>7015224</v>
      </c>
    </row>
    <row r="267" ht="14.25" customHeight="1">
      <c r="B267" s="43" t="s">
        <v>626</v>
      </c>
      <c r="C267" s="43">
        <v>1.04374107E8</v>
      </c>
      <c r="D267" s="43">
        <v>1.05E8</v>
      </c>
      <c r="E267" s="43">
        <f>(IMDB_Movies!$C267-IMDB_Movies!$H267)</f>
        <v>-625893</v>
      </c>
    </row>
    <row r="268" ht="14.25" customHeight="1">
      <c r="B268" s="42" t="s">
        <v>627</v>
      </c>
      <c r="C268" s="42">
        <v>2.28430993E8</v>
      </c>
      <c r="D268" s="42">
        <v>1.08E8</v>
      </c>
      <c r="E268" s="42">
        <f>(IMDB_Movies!$C268-IMDB_Movies!$H268)</f>
        <v>120430993</v>
      </c>
    </row>
    <row r="269" ht="14.25" customHeight="1">
      <c r="B269" s="43" t="s">
        <v>629</v>
      </c>
      <c r="C269" s="43">
        <v>3.5799026E7</v>
      </c>
      <c r="D269" s="43">
        <v>1.26E8</v>
      </c>
      <c r="E269" s="43">
        <f>(IMDB_Movies!$C269-IMDB_Movies!$H269)</f>
        <v>-90200974</v>
      </c>
    </row>
    <row r="270" ht="14.25" customHeight="1">
      <c r="B270" s="42" t="s">
        <v>632</v>
      </c>
      <c r="C270" s="42">
        <v>6712451.0</v>
      </c>
      <c r="D270" s="42">
        <v>9.0E7</v>
      </c>
      <c r="E270" s="42">
        <f>(IMDB_Movies!$C270-IMDB_Movies!$H270)</f>
        <v>-83287549</v>
      </c>
    </row>
    <row r="271" ht="14.25" customHeight="1">
      <c r="B271" s="43" t="s">
        <v>634</v>
      </c>
      <c r="C271" s="43">
        <v>1.01643008E8</v>
      </c>
      <c r="D271" s="43">
        <v>9.0E7</v>
      </c>
      <c r="E271" s="43">
        <f>(IMDB_Movies!$C271-IMDB_Movies!$H271)</f>
        <v>11643008</v>
      </c>
    </row>
    <row r="272" ht="14.25" customHeight="1">
      <c r="B272" s="42" t="s">
        <v>636</v>
      </c>
      <c r="C272" s="42">
        <v>1.87670866E8</v>
      </c>
      <c r="D272" s="42">
        <v>1.03E8</v>
      </c>
      <c r="E272" s="42">
        <f>(IMDB_Movies!$C272-IMDB_Movies!$H272)</f>
        <v>84670866</v>
      </c>
    </row>
    <row r="273" ht="14.25" customHeight="1">
      <c r="B273" s="43" t="s">
        <v>637</v>
      </c>
      <c r="C273" s="43">
        <v>1.32014112E8</v>
      </c>
      <c r="D273" s="43">
        <v>1.02E8</v>
      </c>
      <c r="E273" s="43">
        <f>(IMDB_Movies!$C273-IMDB_Movies!$H273)</f>
        <v>30014112</v>
      </c>
    </row>
    <row r="274" ht="14.25" customHeight="1">
      <c r="B274" s="42" t="s">
        <v>638</v>
      </c>
      <c r="C274" s="42">
        <v>2.61970615E8</v>
      </c>
      <c r="D274" s="42">
        <v>1.0E8</v>
      </c>
      <c r="E274" s="42">
        <f>(IMDB_Movies!$C274-IMDB_Movies!$H274)</f>
        <v>161970615</v>
      </c>
    </row>
    <row r="275" ht="14.25" customHeight="1">
      <c r="B275" s="43" t="s">
        <v>639</v>
      </c>
      <c r="C275" s="43">
        <v>1.67007184E8</v>
      </c>
      <c r="D275" s="43">
        <v>1.5E8</v>
      </c>
      <c r="E275" s="43">
        <f>(IMDB_Movies!$C275-IMDB_Movies!$H275)</f>
        <v>17007184</v>
      </c>
    </row>
    <row r="276" ht="14.25" customHeight="1">
      <c r="B276" s="42" t="s">
        <v>640</v>
      </c>
      <c r="C276" s="42">
        <v>1.8001174E8</v>
      </c>
      <c r="D276" s="42">
        <v>1.0E8</v>
      </c>
      <c r="E276" s="42">
        <f>(IMDB_Movies!$C276-IMDB_Movies!$H276)</f>
        <v>80011740</v>
      </c>
    </row>
    <row r="277" ht="14.25" customHeight="1">
      <c r="B277" s="43" t="s">
        <v>641</v>
      </c>
      <c r="C277" s="43">
        <v>2.0484335E8</v>
      </c>
      <c r="D277" s="43">
        <v>1.02E8</v>
      </c>
      <c r="E277" s="43">
        <f>(IMDB_Movies!$C277-IMDB_Movies!$H277)</f>
        <v>102843350</v>
      </c>
    </row>
    <row r="278" ht="14.25" customHeight="1">
      <c r="B278" s="42" t="s">
        <v>643</v>
      </c>
      <c r="C278" s="42">
        <v>9.7030725E7</v>
      </c>
      <c r="D278" s="42">
        <v>1.0E8</v>
      </c>
      <c r="E278" s="42">
        <f>(IMDB_Movies!$C278-IMDB_Movies!$H278)</f>
        <v>-2969275</v>
      </c>
    </row>
    <row r="279" ht="14.25" customHeight="1">
      <c r="B279" s="43" t="s">
        <v>645</v>
      </c>
      <c r="C279" s="43">
        <v>1.3012762E8</v>
      </c>
      <c r="D279" s="43">
        <v>1.0E8</v>
      </c>
      <c r="E279" s="43">
        <f>(IMDB_Movies!$C279-IMDB_Movies!$H279)</f>
        <v>30127620</v>
      </c>
    </row>
    <row r="280" ht="14.25" customHeight="1">
      <c r="B280" s="42" t="s">
        <v>647</v>
      </c>
      <c r="C280" s="42">
        <v>1.46282411E8</v>
      </c>
      <c r="D280" s="42">
        <v>1.15E8</v>
      </c>
      <c r="E280" s="42">
        <f>(IMDB_Movies!$C280-IMDB_Movies!$H280)</f>
        <v>31282411</v>
      </c>
    </row>
    <row r="281" ht="14.25" customHeight="1">
      <c r="B281" s="43" t="s">
        <v>649</v>
      </c>
      <c r="C281" s="43">
        <v>6.5452312E7</v>
      </c>
      <c r="D281" s="43">
        <v>1.0E8</v>
      </c>
      <c r="E281" s="43">
        <f>(IMDB_Movies!$C281-IMDB_Movies!$H281)</f>
        <v>-34547688</v>
      </c>
    </row>
    <row r="282" ht="14.25" customHeight="1">
      <c r="B282" s="42" t="s">
        <v>651</v>
      </c>
      <c r="C282" s="42">
        <v>1.4838378E8</v>
      </c>
      <c r="D282" s="42">
        <v>1.0E8</v>
      </c>
      <c r="E282" s="42">
        <f>(IMDB_Movies!$C282-IMDB_Movies!$H282)</f>
        <v>48383780</v>
      </c>
    </row>
    <row r="283" ht="14.25" customHeight="1">
      <c r="B283" s="43" t="s">
        <v>654</v>
      </c>
      <c r="C283" s="43">
        <v>1.19219978E8</v>
      </c>
      <c r="D283" s="43">
        <v>1.0E8</v>
      </c>
      <c r="E283" s="43">
        <f>(IMDB_Movies!$C283-IMDB_Movies!$H283)</f>
        <v>19219978</v>
      </c>
    </row>
    <row r="284" ht="14.25" customHeight="1">
      <c r="B284" s="42" t="s">
        <v>657</v>
      </c>
      <c r="C284" s="42">
        <v>1.0122812E8</v>
      </c>
      <c r="D284" s="42">
        <v>1.0E8</v>
      </c>
      <c r="E284" s="42">
        <f>(IMDB_Movies!$C284-IMDB_Movies!$H284)</f>
        <v>1228120</v>
      </c>
    </row>
    <row r="285" ht="14.25" customHeight="1">
      <c r="B285" s="43" t="s">
        <v>660</v>
      </c>
      <c r="C285" s="43">
        <v>1.62804648E8</v>
      </c>
      <c r="D285" s="43">
        <v>1.0E8</v>
      </c>
      <c r="E285" s="43">
        <f>(IMDB_Movies!$C285-IMDB_Movies!$H285)</f>
        <v>62804648</v>
      </c>
    </row>
    <row r="286" ht="14.25" customHeight="1">
      <c r="B286" s="42" t="s">
        <v>663</v>
      </c>
      <c r="C286" s="42">
        <v>1.00117603E8</v>
      </c>
      <c r="D286" s="42">
        <v>1.0E8</v>
      </c>
      <c r="E286" s="42">
        <f>(IMDB_Movies!$C286-IMDB_Movies!$H286)</f>
        <v>117603</v>
      </c>
    </row>
    <row r="287" ht="14.25" customHeight="1">
      <c r="B287" s="43" t="s">
        <v>665</v>
      </c>
      <c r="C287" s="43">
        <v>8.9296573E7</v>
      </c>
      <c r="D287" s="43">
        <v>1.0E8</v>
      </c>
      <c r="E287" s="43">
        <f>(IMDB_Movies!$C287-IMDB_Movies!$H287)</f>
        <v>-10703427</v>
      </c>
    </row>
    <row r="288" ht="14.25" customHeight="1">
      <c r="B288" s="42" t="s">
        <v>667</v>
      </c>
      <c r="C288" s="42">
        <v>8.5017401E7</v>
      </c>
      <c r="D288" s="42">
        <v>9.2E7</v>
      </c>
      <c r="E288" s="42">
        <f>(IMDB_Movies!$C288-IMDB_Movies!$H288)</f>
        <v>-6982599</v>
      </c>
    </row>
    <row r="289" ht="14.25" customHeight="1">
      <c r="B289" s="43" t="s">
        <v>669</v>
      </c>
      <c r="C289" s="43">
        <v>1.73005002E8</v>
      </c>
      <c r="D289" s="43">
        <v>1.0E8</v>
      </c>
      <c r="E289" s="43">
        <f>(IMDB_Movies!$C289-IMDB_Movies!$H289)</f>
        <v>73005002</v>
      </c>
    </row>
    <row r="290" ht="14.25" customHeight="1">
      <c r="B290" s="42" t="s">
        <v>671</v>
      </c>
      <c r="C290" s="42">
        <v>7.5030163E7</v>
      </c>
      <c r="D290" s="42">
        <v>1.0E8</v>
      </c>
      <c r="E290" s="42">
        <f>(IMDB_Movies!$C290-IMDB_Movies!$H290)</f>
        <v>-24969837</v>
      </c>
    </row>
    <row r="291" ht="14.25" customHeight="1">
      <c r="B291" s="43" t="s">
        <v>673</v>
      </c>
      <c r="C291" s="43">
        <v>7.7222184E7</v>
      </c>
      <c r="D291" s="43">
        <v>1.0E8</v>
      </c>
      <c r="E291" s="43">
        <f>(IMDB_Movies!$C291-IMDB_Movies!$H291)</f>
        <v>-22777816</v>
      </c>
    </row>
    <row r="292" ht="14.25" customHeight="1">
      <c r="B292" s="42" t="s">
        <v>675</v>
      </c>
      <c r="C292" s="42">
        <v>1.07515297E8</v>
      </c>
      <c r="D292" s="42">
        <v>1.0E8</v>
      </c>
      <c r="E292" s="42">
        <f>(IMDB_Movies!$C292-IMDB_Movies!$H292)</f>
        <v>7515297</v>
      </c>
    </row>
    <row r="293" ht="14.25" customHeight="1">
      <c r="B293" s="43" t="s">
        <v>678</v>
      </c>
      <c r="C293" s="43">
        <v>6.7631157E7</v>
      </c>
      <c r="D293" s="43">
        <v>1.0E8</v>
      </c>
      <c r="E293" s="43">
        <f>(IMDB_Movies!$C293-IMDB_Movies!$H293)</f>
        <v>-32368843</v>
      </c>
    </row>
    <row r="294" ht="14.25" customHeight="1">
      <c r="B294" s="42" t="s">
        <v>681</v>
      </c>
      <c r="C294" s="42">
        <v>6.6862068E7</v>
      </c>
      <c r="D294" s="42">
        <v>8.3E7</v>
      </c>
      <c r="E294" s="42">
        <f>(IMDB_Movies!$C294-IMDB_Movies!$H294)</f>
        <v>-16137932</v>
      </c>
    </row>
    <row r="295" ht="14.25" customHeight="1">
      <c r="B295" s="43" t="s">
        <v>683</v>
      </c>
      <c r="C295" s="43">
        <v>5.7366262E7</v>
      </c>
      <c r="D295" s="43">
        <v>1.0E8</v>
      </c>
      <c r="E295" s="43">
        <f>(IMDB_Movies!$C295-IMDB_Movies!$H295)</f>
        <v>-42633738</v>
      </c>
    </row>
    <row r="296" ht="14.25" customHeight="1">
      <c r="B296" s="42" t="s">
        <v>685</v>
      </c>
      <c r="C296" s="42">
        <v>1.16866727E8</v>
      </c>
      <c r="D296" s="42">
        <v>1.0E8</v>
      </c>
      <c r="E296" s="42">
        <f>(IMDB_Movies!$C296-IMDB_Movies!$H296)</f>
        <v>16866727</v>
      </c>
    </row>
    <row r="297" ht="14.25" customHeight="1">
      <c r="B297" s="43" t="s">
        <v>686</v>
      </c>
      <c r="C297" s="43">
        <v>1.84031112E8</v>
      </c>
      <c r="D297" s="43">
        <v>1.0E8</v>
      </c>
      <c r="E297" s="43">
        <f>(IMDB_Movies!$C297-IMDB_Movies!$H297)</f>
        <v>84031112</v>
      </c>
    </row>
    <row r="298" ht="14.25" customHeight="1">
      <c r="B298" s="42" t="s">
        <v>688</v>
      </c>
      <c r="C298" s="42">
        <v>5.4700065E7</v>
      </c>
      <c r="D298" s="42">
        <v>1.05E8</v>
      </c>
      <c r="E298" s="42">
        <f>(IMDB_Movies!$C298-IMDB_Movies!$H298)</f>
        <v>-50299935</v>
      </c>
    </row>
    <row r="299" ht="14.25" customHeight="1">
      <c r="B299" s="43" t="s">
        <v>691</v>
      </c>
      <c r="C299" s="43">
        <v>2.709858E7</v>
      </c>
      <c r="D299" s="43">
        <v>1.02E8</v>
      </c>
      <c r="E299" s="43">
        <f>(IMDB_Movies!$C299-IMDB_Movies!$H299)</f>
        <v>-74901420</v>
      </c>
    </row>
    <row r="300" ht="14.25" customHeight="1">
      <c r="B300" s="42" t="s">
        <v>693</v>
      </c>
      <c r="C300" s="42">
        <v>5.5673333E7</v>
      </c>
      <c r="D300" s="42">
        <v>8.0E7</v>
      </c>
      <c r="E300" s="42">
        <f>(IMDB_Movies!$C300-IMDB_Movies!$H300)</f>
        <v>-24326667</v>
      </c>
    </row>
    <row r="301" ht="14.25" customHeight="1">
      <c r="B301" s="43" t="s">
        <v>696</v>
      </c>
      <c r="C301" s="43">
        <v>4.019871E7</v>
      </c>
      <c r="D301" s="43">
        <v>1.0E8</v>
      </c>
      <c r="E301" s="43">
        <f>(IMDB_Movies!$C301-IMDB_Movies!$H301)</f>
        <v>-59801290</v>
      </c>
    </row>
    <row r="302" ht="14.25" customHeight="1">
      <c r="B302" s="42" t="s">
        <v>697</v>
      </c>
      <c r="C302" s="42">
        <v>7.2660029E7</v>
      </c>
      <c r="D302" s="42">
        <v>1.0E8</v>
      </c>
      <c r="E302" s="42">
        <f>(IMDB_Movies!$C302-IMDB_Movies!$H302)</f>
        <v>-27339971</v>
      </c>
    </row>
    <row r="303" ht="14.25" customHeight="1">
      <c r="B303" s="43" t="s">
        <v>698</v>
      </c>
      <c r="C303" s="43">
        <v>3.8120554E7</v>
      </c>
      <c r="D303" s="43">
        <v>1.4E8</v>
      </c>
      <c r="E303" s="43">
        <f>(IMDB_Movies!$C303-IMDB_Movies!$H303)</f>
        <v>-101879446</v>
      </c>
    </row>
    <row r="304" ht="14.25" customHeight="1">
      <c r="B304" s="42" t="s">
        <v>701</v>
      </c>
      <c r="C304" s="42">
        <v>4.9392095E7</v>
      </c>
      <c r="D304" s="42">
        <v>1.0E8</v>
      </c>
      <c r="E304" s="42">
        <f>(IMDB_Movies!$C304-IMDB_Movies!$H304)</f>
        <v>-50607905</v>
      </c>
    </row>
    <row r="305" ht="14.25" customHeight="1">
      <c r="B305" s="43" t="s">
        <v>703</v>
      </c>
      <c r="C305" s="43">
        <v>3.9292022E7</v>
      </c>
      <c r="D305" s="43">
        <v>9.0E7</v>
      </c>
      <c r="E305" s="43">
        <f>(IMDB_Movies!$C305-IMDB_Movies!$H305)</f>
        <v>-50707978</v>
      </c>
    </row>
    <row r="306" ht="14.25" customHeight="1">
      <c r="B306" s="42" t="s">
        <v>706</v>
      </c>
      <c r="C306" s="42">
        <v>2.8772222E7</v>
      </c>
      <c r="D306" s="42">
        <v>1.05E8</v>
      </c>
      <c r="E306" s="42">
        <f>(IMDB_Movies!$C306-IMDB_Movies!$H306)</f>
        <v>-76227778</v>
      </c>
    </row>
    <row r="307" ht="14.25" customHeight="1">
      <c r="B307" s="43" t="s">
        <v>708</v>
      </c>
      <c r="C307" s="43">
        <v>1.7010646E7</v>
      </c>
      <c r="D307" s="43">
        <v>8.4E7</v>
      </c>
      <c r="E307" s="43">
        <f>(IMDB_Movies!$C307-IMDB_Movies!$H307)</f>
        <v>-66989354</v>
      </c>
    </row>
    <row r="308" ht="14.25" customHeight="1">
      <c r="B308" s="42" t="s">
        <v>710</v>
      </c>
      <c r="C308" s="42">
        <v>2.4985612E7</v>
      </c>
      <c r="D308" s="42">
        <v>1.0E8</v>
      </c>
      <c r="E308" s="42">
        <f>(IMDB_Movies!$C308-IMDB_Movies!$H308)</f>
        <v>-75014388</v>
      </c>
    </row>
    <row r="309" ht="14.25" customHeight="1">
      <c r="B309" s="43" t="s">
        <v>713</v>
      </c>
      <c r="C309" s="43">
        <v>4411102.0</v>
      </c>
      <c r="D309" s="43">
        <v>1.0E8</v>
      </c>
      <c r="E309" s="43">
        <f>(IMDB_Movies!$C309-IMDB_Movies!$H309)</f>
        <v>-95588898</v>
      </c>
    </row>
    <row r="310" ht="14.25" customHeight="1">
      <c r="B310" s="42" t="s">
        <v>715</v>
      </c>
      <c r="C310" s="42">
        <v>3.5024475E7</v>
      </c>
      <c r="D310" s="42">
        <v>1.0E8</v>
      </c>
      <c r="E310" s="42">
        <f>(IMDB_Movies!$C310-IMDB_Movies!$H310)</f>
        <v>-64975525</v>
      </c>
    </row>
    <row r="311" ht="14.25" customHeight="1">
      <c r="B311" s="43" t="s">
        <v>717</v>
      </c>
      <c r="C311" s="43">
        <v>1.30174897E8</v>
      </c>
      <c r="D311" s="43">
        <v>9.9E7</v>
      </c>
      <c r="E311" s="43">
        <f>(IMDB_Movies!$C311-IMDB_Movies!$H311)</f>
        <v>31174897</v>
      </c>
    </row>
    <row r="312" ht="14.25" customHeight="1">
      <c r="B312" s="42" t="s">
        <v>720</v>
      </c>
      <c r="C312" s="42">
        <v>1.02E7</v>
      </c>
      <c r="D312" s="42">
        <v>1.0E7</v>
      </c>
      <c r="E312" s="42">
        <f>(IMDB_Movies!$C312-IMDB_Movies!$H312)</f>
        <v>200000</v>
      </c>
    </row>
    <row r="313" ht="14.25" customHeight="1">
      <c r="B313" s="43" t="s">
        <v>722</v>
      </c>
      <c r="C313" s="43">
        <v>2.0200764E8</v>
      </c>
      <c r="D313" s="43">
        <v>9.8E7</v>
      </c>
      <c r="E313" s="43">
        <f>(IMDB_Movies!$C313-IMDB_Movies!$H313)</f>
        <v>104007640</v>
      </c>
    </row>
    <row r="314" ht="14.25" customHeight="1">
      <c r="B314" s="42" t="s">
        <v>724</v>
      </c>
      <c r="C314" s="42">
        <v>7.7679638E7</v>
      </c>
      <c r="D314" s="42">
        <v>1.0E8</v>
      </c>
      <c r="E314" s="42">
        <f>(IMDB_Movies!$C314-IMDB_Movies!$H314)</f>
        <v>-22320362</v>
      </c>
    </row>
    <row r="315" ht="14.25" customHeight="1">
      <c r="B315" s="43" t="s">
        <v>727</v>
      </c>
      <c r="C315" s="43">
        <v>9213.0</v>
      </c>
      <c r="D315" s="43">
        <v>9.4E7</v>
      </c>
      <c r="E315" s="43">
        <f>(IMDB_Movies!$C315-IMDB_Movies!$H315)</f>
        <v>-93990787</v>
      </c>
    </row>
    <row r="316" ht="14.25" customHeight="1">
      <c r="B316" s="42" t="s">
        <v>730</v>
      </c>
      <c r="C316" s="42">
        <v>5.8867694E7</v>
      </c>
      <c r="D316" s="42">
        <v>1.0E8</v>
      </c>
      <c r="E316" s="42">
        <f>(IMDB_Movies!$C316-IMDB_Movies!$H316)</f>
        <v>-41132306</v>
      </c>
    </row>
    <row r="317" ht="14.25" customHeight="1">
      <c r="B317" s="43" t="s">
        <v>733</v>
      </c>
      <c r="C317" s="43">
        <v>5.9475623E7</v>
      </c>
      <c r="D317" s="43">
        <v>9.0E7</v>
      </c>
      <c r="E317" s="43">
        <f>(IMDB_Movies!$C317-IMDB_Movies!$H317)</f>
        <v>-30524377</v>
      </c>
    </row>
    <row r="318" ht="14.25" customHeight="1">
      <c r="B318" s="42" t="s">
        <v>735</v>
      </c>
      <c r="C318" s="42">
        <v>1.08638745E8</v>
      </c>
      <c r="D318" s="42">
        <v>9.2E7</v>
      </c>
      <c r="E318" s="42">
        <f>(IMDB_Movies!$C318-IMDB_Movies!$H318)</f>
        <v>16638745</v>
      </c>
    </row>
    <row r="319" ht="14.25" customHeight="1">
      <c r="B319" s="43" t="s">
        <v>737</v>
      </c>
      <c r="C319" s="43">
        <v>8.6897182E7</v>
      </c>
      <c r="D319" s="43">
        <v>9.5E7</v>
      </c>
      <c r="E319" s="43">
        <f>(IMDB_Movies!$C319-IMDB_Movies!$H319)</f>
        <v>-8102818</v>
      </c>
    </row>
    <row r="320" ht="14.25" customHeight="1">
      <c r="B320" s="42" t="s">
        <v>739</v>
      </c>
      <c r="C320" s="42">
        <v>6.354002E7</v>
      </c>
      <c r="D320" s="42">
        <v>9.3E7</v>
      </c>
      <c r="E320" s="42">
        <f>(IMDB_Movies!$C320-IMDB_Movies!$H320)</f>
        <v>-29459980</v>
      </c>
    </row>
    <row r="321" ht="14.25" customHeight="1">
      <c r="B321" s="43" t="s">
        <v>741</v>
      </c>
      <c r="C321" s="43">
        <v>9.5328937E7</v>
      </c>
      <c r="D321" s="43">
        <v>1.0E8</v>
      </c>
      <c r="E321" s="43">
        <f>(IMDB_Movies!$C321-IMDB_Movies!$H321)</f>
        <v>-4671063</v>
      </c>
    </row>
    <row r="322" ht="14.25" customHeight="1">
      <c r="B322" s="42" t="s">
        <v>744</v>
      </c>
      <c r="C322" s="42">
        <v>5.0802661E7</v>
      </c>
      <c r="D322" s="42">
        <v>9.5E7</v>
      </c>
      <c r="E322" s="42">
        <f>(IMDB_Movies!$C322-IMDB_Movies!$H322)</f>
        <v>-44197339</v>
      </c>
    </row>
    <row r="323" ht="14.25" customHeight="1">
      <c r="B323" s="43" t="s">
        <v>745</v>
      </c>
      <c r="C323" s="43">
        <v>1.61317423E8</v>
      </c>
      <c r="D323" s="43">
        <v>9.5E7</v>
      </c>
      <c r="E323" s="43">
        <f>(IMDB_Movies!$C323-IMDB_Movies!$H323)</f>
        <v>66317423</v>
      </c>
    </row>
    <row r="324" ht="14.25" customHeight="1">
      <c r="B324" s="42" t="s">
        <v>747</v>
      </c>
      <c r="C324" s="42">
        <v>2.01148159E8</v>
      </c>
      <c r="D324" s="42">
        <v>9.5E7</v>
      </c>
      <c r="E324" s="42">
        <f>(IMDB_Movies!$C324-IMDB_Movies!$H324)</f>
        <v>106148159</v>
      </c>
    </row>
    <row r="325" ht="14.25" customHeight="1">
      <c r="B325" s="43" t="s">
        <v>749</v>
      </c>
      <c r="C325" s="43">
        <v>4.3982842E7</v>
      </c>
      <c r="D325" s="43">
        <v>6.5E7</v>
      </c>
      <c r="E325" s="43">
        <f>(IMDB_Movies!$C325-IMDB_Movies!$H325)</f>
        <v>-21017158</v>
      </c>
    </row>
    <row r="326" ht="14.25" customHeight="1">
      <c r="B326" s="42" t="s">
        <v>750</v>
      </c>
      <c r="C326" s="42">
        <v>3.8083887E8</v>
      </c>
      <c r="D326" s="42">
        <v>9.4E7</v>
      </c>
      <c r="E326" s="42">
        <f>(IMDB_Movies!$C326-IMDB_Movies!$H326)</f>
        <v>286838870</v>
      </c>
    </row>
    <row r="327" ht="14.25" customHeight="1">
      <c r="B327" s="43" t="s">
        <v>751</v>
      </c>
      <c r="C327" s="43">
        <v>3.77019252E8</v>
      </c>
      <c r="D327" s="43">
        <v>9.4E7</v>
      </c>
      <c r="E327" s="43">
        <f>(IMDB_Movies!$C327-IMDB_Movies!$H327)</f>
        <v>283019252</v>
      </c>
    </row>
    <row r="328" ht="14.25" customHeight="1">
      <c r="B328" s="42" t="s">
        <v>752</v>
      </c>
      <c r="C328" s="42">
        <v>3.40478898E8</v>
      </c>
      <c r="D328" s="42">
        <v>9.4E7</v>
      </c>
      <c r="E328" s="42">
        <f>(IMDB_Movies!$C328-IMDB_Movies!$H328)</f>
        <v>246478898</v>
      </c>
    </row>
    <row r="329" ht="14.25" customHeight="1">
      <c r="B329" s="43" t="s">
        <v>754</v>
      </c>
      <c r="C329" s="43">
        <v>1.71769E7</v>
      </c>
      <c r="D329" s="43">
        <v>9.5E7</v>
      </c>
      <c r="E329" s="43">
        <f>(IMDB_Movies!$C329-IMDB_Movies!$H329)</f>
        <v>-77823100</v>
      </c>
    </row>
    <row r="330" ht="14.25" customHeight="1">
      <c r="B330" s="42" t="s">
        <v>755</v>
      </c>
      <c r="C330" s="42">
        <v>1.31144183E8</v>
      </c>
      <c r="D330" s="42">
        <v>1.15E8</v>
      </c>
      <c r="E330" s="42">
        <f>(IMDB_Movies!$C330-IMDB_Movies!$H330)</f>
        <v>16144183</v>
      </c>
    </row>
    <row r="331" ht="14.25" customHeight="1">
      <c r="B331" s="43" t="s">
        <v>758</v>
      </c>
      <c r="C331" s="43">
        <v>2.3014504E7</v>
      </c>
      <c r="D331" s="43">
        <v>1.0E8</v>
      </c>
      <c r="E331" s="43">
        <f>(IMDB_Movies!$C331-IMDB_Movies!$H331)</f>
        <v>-76985496</v>
      </c>
    </row>
    <row r="332" ht="14.25" customHeight="1">
      <c r="B332" s="42" t="s">
        <v>759</v>
      </c>
      <c r="C332" s="42">
        <v>1.81166115E8</v>
      </c>
      <c r="D332" s="42">
        <v>9.3E7</v>
      </c>
      <c r="E332" s="42">
        <f>(IMDB_Movies!$C332-IMDB_Movies!$H332)</f>
        <v>88166115</v>
      </c>
    </row>
    <row r="333" ht="14.25" customHeight="1">
      <c r="B333" s="43" t="s">
        <v>761</v>
      </c>
      <c r="C333" s="43">
        <v>1.7674065E8</v>
      </c>
      <c r="D333" s="43">
        <v>9.3E7</v>
      </c>
      <c r="E333" s="43">
        <f>(IMDB_Movies!$C333-IMDB_Movies!$H333)</f>
        <v>83740650</v>
      </c>
    </row>
    <row r="334" ht="14.25" customHeight="1">
      <c r="B334" s="42" t="s">
        <v>763</v>
      </c>
      <c r="C334" s="42">
        <v>7.1148699E7</v>
      </c>
      <c r="D334" s="42">
        <v>9.0E7</v>
      </c>
      <c r="E334" s="42">
        <f>(IMDB_Movies!$C334-IMDB_Movies!$H334)</f>
        <v>-18851301</v>
      </c>
    </row>
    <row r="335" ht="14.25" customHeight="1">
      <c r="B335" s="43" t="s">
        <v>765</v>
      </c>
      <c r="C335" s="43">
        <v>6.7344392E7</v>
      </c>
      <c r="D335" s="43">
        <v>9.2E7</v>
      </c>
      <c r="E335" s="43">
        <f>(IMDB_Movies!$C335-IMDB_Movies!$H335)</f>
        <v>-24655608</v>
      </c>
    </row>
    <row r="336" ht="14.25" customHeight="1">
      <c r="B336" s="42" t="s">
        <v>768</v>
      </c>
      <c r="C336" s="42">
        <v>2.2406362E7</v>
      </c>
      <c r="D336" s="42">
        <v>1.07E8</v>
      </c>
      <c r="E336" s="42">
        <f>(IMDB_Movies!$C336-IMDB_Movies!$H336)</f>
        <v>-84593638</v>
      </c>
    </row>
    <row r="337" ht="14.25" customHeight="1">
      <c r="B337" s="43" t="s">
        <v>770</v>
      </c>
      <c r="C337" s="43">
        <v>2.61437578E8</v>
      </c>
      <c r="D337" s="43">
        <v>9.2E7</v>
      </c>
      <c r="E337" s="43">
        <f>(IMDB_Movies!$C337-IMDB_Movies!$H337)</f>
        <v>169437578</v>
      </c>
    </row>
    <row r="338" ht="14.25" customHeight="1">
      <c r="B338" s="42" t="s">
        <v>772</v>
      </c>
      <c r="C338" s="42">
        <v>1.1E7</v>
      </c>
      <c r="D338" s="42">
        <v>9.8E7</v>
      </c>
      <c r="E338" s="42">
        <f>(IMDB_Movies!$C338-IMDB_Movies!$H338)</f>
        <v>-87000000</v>
      </c>
    </row>
    <row r="339" ht="14.25" customHeight="1">
      <c r="B339" s="43" t="s">
        <v>773</v>
      </c>
      <c r="C339" s="43">
        <v>8.876172E7</v>
      </c>
      <c r="D339" s="43">
        <v>9.5E7</v>
      </c>
      <c r="E339" s="43">
        <f>(IMDB_Movies!$C339-IMDB_Movies!$H339)</f>
        <v>-6238280</v>
      </c>
    </row>
    <row r="340" ht="14.25" customHeight="1">
      <c r="B340" s="42" t="s">
        <v>775</v>
      </c>
      <c r="C340" s="42">
        <v>2.50147615E8</v>
      </c>
      <c r="D340" s="42">
        <v>9.0E7</v>
      </c>
      <c r="E340" s="42">
        <f>(IMDB_Movies!$C340-IMDB_Movies!$H340)</f>
        <v>160147615</v>
      </c>
    </row>
    <row r="341" ht="14.25" customHeight="1">
      <c r="B341" s="43" t="s">
        <v>776</v>
      </c>
      <c r="C341" s="43">
        <v>2.45823397E8</v>
      </c>
      <c r="D341" s="43">
        <v>9.0E7</v>
      </c>
      <c r="E341" s="43">
        <f>(IMDB_Movies!$C341-IMDB_Movies!$H341)</f>
        <v>155823397</v>
      </c>
    </row>
    <row r="342" ht="14.25" customHeight="1">
      <c r="B342" s="42" t="s">
        <v>777</v>
      </c>
      <c r="C342" s="42">
        <v>8.1557479E7</v>
      </c>
      <c r="D342" s="42">
        <v>1.0E8</v>
      </c>
      <c r="E342" s="42">
        <f>(IMDB_Movies!$C342-IMDB_Movies!$H342)</f>
        <v>-18442521</v>
      </c>
    </row>
    <row r="343" ht="14.25" customHeight="1">
      <c r="B343" s="43" t="s">
        <v>778</v>
      </c>
      <c r="C343" s="43">
        <v>2.26138454E8</v>
      </c>
      <c r="D343" s="43">
        <v>9.0E7</v>
      </c>
      <c r="E343" s="43">
        <f>(IMDB_Movies!$C343-IMDB_Movies!$H343)</f>
        <v>136138454</v>
      </c>
    </row>
    <row r="344" ht="14.25" customHeight="1">
      <c r="B344" s="42" t="s">
        <v>780</v>
      </c>
      <c r="C344" s="42">
        <v>1.55370362E8</v>
      </c>
      <c r="D344" s="42">
        <v>1.0E8</v>
      </c>
      <c r="E344" s="42">
        <f>(IMDB_Movies!$C344-IMDB_Movies!$H344)</f>
        <v>55370362</v>
      </c>
    </row>
    <row r="345" ht="14.25" customHeight="1">
      <c r="B345" s="43" t="s">
        <v>783</v>
      </c>
      <c r="C345" s="43">
        <v>1.24870275E8</v>
      </c>
      <c r="D345" s="43">
        <v>1.0E8</v>
      </c>
      <c r="E345" s="43">
        <f>(IMDB_Movies!$C345-IMDB_Movies!$H345)</f>
        <v>24870275</v>
      </c>
    </row>
    <row r="346" ht="14.25" customHeight="1">
      <c r="B346" s="42" t="s">
        <v>784</v>
      </c>
      <c r="C346" s="42">
        <v>1.96573705E8</v>
      </c>
      <c r="D346" s="42">
        <v>9.0E7</v>
      </c>
      <c r="E346" s="42">
        <f>(IMDB_Movies!$C346-IMDB_Movies!$H346)</f>
        <v>106573705</v>
      </c>
    </row>
    <row r="347" ht="14.25" customHeight="1">
      <c r="B347" s="43" t="s">
        <v>787</v>
      </c>
      <c r="C347" s="43">
        <v>5.822912E7</v>
      </c>
      <c r="D347" s="43">
        <v>9.0E7</v>
      </c>
      <c r="E347" s="43">
        <f>(IMDB_Movies!$C347-IMDB_Movies!$H347)</f>
        <v>-31770880</v>
      </c>
    </row>
    <row r="348" ht="14.25" customHeight="1">
      <c r="B348" s="42" t="s">
        <v>789</v>
      </c>
      <c r="C348" s="42">
        <v>1.25305545E8</v>
      </c>
      <c r="D348" s="42">
        <v>9.2E7</v>
      </c>
      <c r="E348" s="42">
        <f>(IMDB_Movies!$C348-IMDB_Movies!$H348)</f>
        <v>33305545</v>
      </c>
    </row>
    <row r="349" ht="14.25" customHeight="1">
      <c r="B349" s="43" t="s">
        <v>791</v>
      </c>
      <c r="C349" s="43">
        <v>1.32373442E8</v>
      </c>
      <c r="D349" s="43">
        <v>9.0E7</v>
      </c>
      <c r="E349" s="43">
        <f>(IMDB_Movies!$C349-IMDB_Movies!$H349)</f>
        <v>42373442</v>
      </c>
    </row>
    <row r="350" ht="14.25" customHeight="1">
      <c r="B350" s="42" t="s">
        <v>794</v>
      </c>
      <c r="C350" s="42">
        <v>1.20618403E8</v>
      </c>
      <c r="D350" s="42">
        <v>9.0E7</v>
      </c>
      <c r="E350" s="42">
        <f>(IMDB_Movies!$C350-IMDB_Movies!$H350)</f>
        <v>30618403</v>
      </c>
    </row>
    <row r="351" ht="14.25" customHeight="1">
      <c r="B351" s="43" t="s">
        <v>796</v>
      </c>
      <c r="C351" s="43">
        <v>1.10416702E8</v>
      </c>
      <c r="D351" s="43">
        <v>9.2E7</v>
      </c>
      <c r="E351" s="43">
        <f>(IMDB_Movies!$C351-IMDB_Movies!$H351)</f>
        <v>18416702</v>
      </c>
    </row>
    <row r="352" ht="14.25" customHeight="1">
      <c r="B352" s="42" t="s">
        <v>798</v>
      </c>
      <c r="C352" s="42">
        <v>1.02515793E8</v>
      </c>
      <c r="D352" s="42">
        <v>9.0E7</v>
      </c>
      <c r="E352" s="42">
        <f>(IMDB_Movies!$C352-IMDB_Movies!$H352)</f>
        <v>12515793</v>
      </c>
    </row>
    <row r="353" ht="14.25" customHeight="1">
      <c r="B353" s="43" t="s">
        <v>799</v>
      </c>
      <c r="C353" s="43">
        <v>1.000125E8</v>
      </c>
      <c r="D353" s="43">
        <v>9.0E7</v>
      </c>
      <c r="E353" s="43">
        <f>(IMDB_Movies!$C353-IMDB_Movies!$H353)</f>
        <v>10012500</v>
      </c>
    </row>
    <row r="354" ht="14.25" customHeight="1">
      <c r="B354" s="42" t="s">
        <v>800</v>
      </c>
      <c r="C354" s="42">
        <v>2.09019489E8</v>
      </c>
      <c r="D354" s="42">
        <v>9.0E7</v>
      </c>
      <c r="E354" s="42">
        <f>(IMDB_Movies!$C354-IMDB_Movies!$H354)</f>
        <v>119019489</v>
      </c>
    </row>
    <row r="355" ht="14.25" customHeight="1">
      <c r="B355" s="43" t="s">
        <v>802</v>
      </c>
      <c r="C355" s="43">
        <v>8.4037039E7</v>
      </c>
      <c r="D355" s="43">
        <v>1.2E8</v>
      </c>
      <c r="E355" s="43">
        <f>(IMDB_Movies!$C355-IMDB_Movies!$H355)</f>
        <v>-35962961</v>
      </c>
    </row>
    <row r="356" ht="14.25" customHeight="1">
      <c r="B356" s="42" t="s">
        <v>805</v>
      </c>
      <c r="C356" s="42">
        <v>8.5884815E7</v>
      </c>
      <c r="D356" s="42">
        <v>9.0E7</v>
      </c>
      <c r="E356" s="42">
        <f>(IMDB_Movies!$C356-IMDB_Movies!$H356)</f>
        <v>-4115185</v>
      </c>
    </row>
    <row r="357" ht="14.25" customHeight="1">
      <c r="B357" s="43" t="s">
        <v>807</v>
      </c>
      <c r="C357" s="43">
        <v>8.307747E7</v>
      </c>
      <c r="D357" s="43">
        <v>7.5E7</v>
      </c>
      <c r="E357" s="43">
        <f>(IMDB_Movies!$C357-IMDB_Movies!$H357)</f>
        <v>8077470</v>
      </c>
    </row>
    <row r="358" ht="14.25" customHeight="1">
      <c r="B358" s="42" t="s">
        <v>809</v>
      </c>
      <c r="C358" s="42">
        <v>1.00018837E8</v>
      </c>
      <c r="D358" s="42">
        <v>9.0E7</v>
      </c>
      <c r="E358" s="42">
        <f>(IMDB_Movies!$C358-IMDB_Movies!$H358)</f>
        <v>10018837</v>
      </c>
    </row>
    <row r="359" ht="14.25" customHeight="1">
      <c r="B359" s="43" t="s">
        <v>811</v>
      </c>
      <c r="C359" s="43">
        <v>7.8747585E7</v>
      </c>
      <c r="D359" s="43">
        <v>8.8E7</v>
      </c>
      <c r="E359" s="43">
        <f>(IMDB_Movies!$C359-IMDB_Movies!$H359)</f>
        <v>-9252415</v>
      </c>
    </row>
    <row r="360" ht="14.25" customHeight="1">
      <c r="B360" s="42" t="s">
        <v>812</v>
      </c>
      <c r="C360" s="42">
        <v>7.8616689E7</v>
      </c>
      <c r="D360" s="42">
        <v>1.0E8</v>
      </c>
      <c r="E360" s="42">
        <f>(IMDB_Movies!$C360-IMDB_Movies!$H360)</f>
        <v>-21383311</v>
      </c>
    </row>
    <row r="361" ht="14.25" customHeight="1">
      <c r="B361" s="43" t="s">
        <v>814</v>
      </c>
      <c r="C361" s="43">
        <v>7.5817994E7</v>
      </c>
      <c r="D361" s="43">
        <v>9.0E7</v>
      </c>
      <c r="E361" s="43">
        <f>(IMDB_Movies!$C361-IMDB_Movies!$H361)</f>
        <v>-14182006</v>
      </c>
    </row>
    <row r="362" ht="14.25" customHeight="1">
      <c r="B362" s="42" t="s">
        <v>816</v>
      </c>
      <c r="C362" s="42">
        <v>1.00853835E8</v>
      </c>
      <c r="D362" s="42">
        <v>9.0E7</v>
      </c>
      <c r="E362" s="42">
        <f>(IMDB_Movies!$C362-IMDB_Movies!$H362)</f>
        <v>10853835</v>
      </c>
    </row>
    <row r="363" ht="14.25" customHeight="1">
      <c r="B363" s="43" t="s">
        <v>818</v>
      </c>
      <c r="C363" s="43">
        <v>7.320934E7</v>
      </c>
      <c r="D363" s="43">
        <v>9.5E7</v>
      </c>
      <c r="E363" s="43">
        <f>(IMDB_Movies!$C363-IMDB_Movies!$H363)</f>
        <v>-21790660</v>
      </c>
    </row>
    <row r="364" ht="14.25" customHeight="1">
      <c r="B364" s="42" t="s">
        <v>821</v>
      </c>
      <c r="C364" s="42">
        <v>7.251536E7</v>
      </c>
      <c r="D364" s="42">
        <v>8.0E7</v>
      </c>
      <c r="E364" s="42">
        <f>(IMDB_Movies!$C364-IMDB_Movies!$H364)</f>
        <v>-7484640</v>
      </c>
    </row>
    <row r="365" ht="14.25" customHeight="1">
      <c r="B365" s="43" t="s">
        <v>823</v>
      </c>
      <c r="C365" s="43">
        <v>6.8558662E7</v>
      </c>
      <c r="D365" s="43">
        <v>9.0E7</v>
      </c>
      <c r="E365" s="43">
        <f>(IMDB_Movies!$C365-IMDB_Movies!$H365)</f>
        <v>-21441338</v>
      </c>
    </row>
    <row r="366" ht="14.25" customHeight="1">
      <c r="B366" s="42" t="s">
        <v>824</v>
      </c>
      <c r="C366" s="42">
        <v>6.5653758E7</v>
      </c>
      <c r="D366" s="42">
        <v>9.5E7</v>
      </c>
      <c r="E366" s="42">
        <f>(IMDB_Movies!$C366-IMDB_Movies!$H366)</f>
        <v>-29346242</v>
      </c>
    </row>
    <row r="367" ht="14.25" customHeight="1">
      <c r="B367" s="43" t="s">
        <v>826</v>
      </c>
      <c r="C367" s="43">
        <v>6.4685359E7</v>
      </c>
      <c r="D367" s="43">
        <v>9.0E7</v>
      </c>
      <c r="E367" s="43">
        <f>(IMDB_Movies!$C367-IMDB_Movies!$H367)</f>
        <v>-25314641</v>
      </c>
    </row>
    <row r="368" ht="14.25" customHeight="1">
      <c r="B368" s="42" t="s">
        <v>827</v>
      </c>
      <c r="C368" s="42">
        <v>6.1355436E7</v>
      </c>
      <c r="D368" s="42">
        <v>6.8E7</v>
      </c>
      <c r="E368" s="42">
        <f>(IMDB_Movies!$C368-IMDB_Movies!$H368)</f>
        <v>-6644564</v>
      </c>
    </row>
    <row r="369" ht="14.25" customHeight="1">
      <c r="B369" s="43" t="s">
        <v>828</v>
      </c>
      <c r="C369" s="43">
        <v>26871.0</v>
      </c>
      <c r="D369" s="43">
        <v>9.2E7</v>
      </c>
      <c r="E369" s="43">
        <f>(IMDB_Movies!$C369-IMDB_Movies!$H369)</f>
        <v>-91973129</v>
      </c>
    </row>
    <row r="370" ht="14.25" customHeight="1">
      <c r="B370" s="42" t="s">
        <v>830</v>
      </c>
      <c r="C370" s="42">
        <v>6.0874615E7</v>
      </c>
      <c r="D370" s="42">
        <v>9.0E7</v>
      </c>
      <c r="E370" s="42">
        <f>(IMDB_Movies!$C370-IMDB_Movies!$H370)</f>
        <v>-29125385</v>
      </c>
    </row>
    <row r="371" ht="14.25" customHeight="1">
      <c r="B371" s="43" t="s">
        <v>831</v>
      </c>
      <c r="C371" s="43">
        <v>1.43618384E8</v>
      </c>
      <c r="D371" s="43">
        <v>9.0E7</v>
      </c>
      <c r="E371" s="43">
        <f>(IMDB_Movies!$C371-IMDB_Movies!$H371)</f>
        <v>53618384</v>
      </c>
    </row>
    <row r="372" ht="14.25" customHeight="1">
      <c r="B372" s="42" t="s">
        <v>833</v>
      </c>
      <c r="C372" s="42">
        <v>5.8220776E7</v>
      </c>
      <c r="D372" s="42">
        <v>1.0E8</v>
      </c>
      <c r="E372" s="42">
        <f>(IMDB_Movies!$C372-IMDB_Movies!$H372)</f>
        <v>-41779224</v>
      </c>
    </row>
    <row r="373" ht="14.25" customHeight="1">
      <c r="B373" s="43" t="s">
        <v>835</v>
      </c>
      <c r="C373" s="43">
        <v>4.7474112E7</v>
      </c>
      <c r="D373" s="43">
        <v>9.0E7</v>
      </c>
      <c r="E373" s="43">
        <f>(IMDB_Movies!$C373-IMDB_Movies!$H373)</f>
        <v>-42525888</v>
      </c>
    </row>
    <row r="374" ht="14.25" customHeight="1">
      <c r="B374" s="42" t="s">
        <v>837</v>
      </c>
      <c r="C374" s="42">
        <v>4.2877165E7</v>
      </c>
      <c r="D374" s="42">
        <v>8.6E7</v>
      </c>
      <c r="E374" s="42">
        <f>(IMDB_Movies!$C374-IMDB_Movies!$H374)</f>
        <v>-43122835</v>
      </c>
    </row>
    <row r="375" ht="14.25" customHeight="1">
      <c r="B375" s="43" t="s">
        <v>839</v>
      </c>
      <c r="C375" s="43">
        <v>3.5168677E7</v>
      </c>
      <c r="D375" s="43">
        <v>1.0E8</v>
      </c>
      <c r="E375" s="43">
        <f>(IMDB_Movies!$C375-IMDB_Movies!$H375)</f>
        <v>-64831323</v>
      </c>
    </row>
    <row r="376" ht="14.25" customHeight="1">
      <c r="B376" s="42" t="s">
        <v>841</v>
      </c>
      <c r="C376" s="42">
        <v>3.756744E7</v>
      </c>
      <c r="D376" s="42">
        <v>2.0E7</v>
      </c>
      <c r="E376" s="42">
        <f>(IMDB_Movies!$C376-IMDB_Movies!$H376)</f>
        <v>17567440</v>
      </c>
    </row>
    <row r="377" ht="14.25" customHeight="1">
      <c r="B377" s="43" t="s">
        <v>842</v>
      </c>
      <c r="C377" s="43">
        <v>6.1644321E7</v>
      </c>
      <c r="D377" s="43">
        <v>8.8E7</v>
      </c>
      <c r="E377" s="43">
        <f>(IMDB_Movies!$C377-IMDB_Movies!$H377)</f>
        <v>-26355679</v>
      </c>
    </row>
    <row r="378" ht="14.25" customHeight="1">
      <c r="B378" s="42" t="s">
        <v>845</v>
      </c>
      <c r="C378" s="42">
        <v>190562.0</v>
      </c>
      <c r="D378" s="42">
        <v>9.0E7</v>
      </c>
      <c r="E378" s="42">
        <f>(IMDB_Movies!$C378-IMDB_Movies!$H378)</f>
        <v>-89809438</v>
      </c>
    </row>
    <row r="379" ht="14.25" customHeight="1">
      <c r="B379" s="43" t="s">
        <v>848</v>
      </c>
      <c r="C379" s="43">
        <v>1.20147445E8</v>
      </c>
      <c r="D379" s="43">
        <v>8.7E7</v>
      </c>
      <c r="E379" s="43">
        <f>(IMDB_Movies!$C379-IMDB_Movies!$H379)</f>
        <v>33147445</v>
      </c>
    </row>
    <row r="380" ht="14.25" customHeight="1">
      <c r="B380" s="42" t="s">
        <v>849</v>
      </c>
      <c r="C380" s="42">
        <v>2.41688385E8</v>
      </c>
      <c r="D380" s="42">
        <v>9.2E7</v>
      </c>
      <c r="E380" s="42">
        <f>(IMDB_Movies!$C380-IMDB_Movies!$H380)</f>
        <v>149688385</v>
      </c>
    </row>
    <row r="381" ht="14.25" customHeight="1">
      <c r="B381" s="43" t="s">
        <v>851</v>
      </c>
      <c r="C381" s="43">
        <v>2.33630478E8</v>
      </c>
      <c r="D381" s="43">
        <v>9.0E7</v>
      </c>
      <c r="E381" s="43">
        <f>(IMDB_Movies!$C381-IMDB_Movies!$H381)</f>
        <v>143630478</v>
      </c>
    </row>
    <row r="382" ht="14.25" customHeight="1">
      <c r="B382" s="42" t="s">
        <v>853</v>
      </c>
      <c r="C382" s="42">
        <v>1.97992827E8</v>
      </c>
      <c r="D382" s="42">
        <v>1.0E8</v>
      </c>
      <c r="E382" s="42">
        <f>(IMDB_Movies!$C382-IMDB_Movies!$H382)</f>
        <v>97992827</v>
      </c>
    </row>
    <row r="383" ht="14.25" customHeight="1">
      <c r="B383" s="43" t="s">
        <v>854</v>
      </c>
      <c r="C383" s="43">
        <v>1.7604913E8</v>
      </c>
      <c r="D383" s="43">
        <v>7.5E7</v>
      </c>
      <c r="E383" s="43">
        <f>(IMDB_Movies!$C383-IMDB_Movies!$H383)</f>
        <v>101049130</v>
      </c>
    </row>
    <row r="384" ht="14.25" customHeight="1">
      <c r="B384" s="42" t="s">
        <v>855</v>
      </c>
      <c r="C384" s="42">
        <v>1.72620724E8</v>
      </c>
      <c r="D384" s="42">
        <v>8.5E7</v>
      </c>
      <c r="E384" s="42">
        <f>(IMDB_Movies!$C384-IMDB_Movies!$H384)</f>
        <v>87620724</v>
      </c>
    </row>
    <row r="385" ht="14.25" customHeight="1">
      <c r="B385" s="43" t="s">
        <v>856</v>
      </c>
      <c r="C385" s="43">
        <v>1.83405771E8</v>
      </c>
      <c r="D385" s="43">
        <v>8.5E7</v>
      </c>
      <c r="E385" s="43">
        <f>(IMDB_Movies!$C385-IMDB_Movies!$H385)</f>
        <v>98405771</v>
      </c>
    </row>
    <row r="386" ht="14.25" customHeight="1">
      <c r="B386" s="42" t="s">
        <v>858</v>
      </c>
      <c r="C386" s="42">
        <v>2.0315324E7</v>
      </c>
      <c r="D386" s="42">
        <v>7.5E7</v>
      </c>
      <c r="E386" s="42">
        <f>(IMDB_Movies!$C386-IMDB_Movies!$H386)</f>
        <v>-54684676</v>
      </c>
    </row>
    <row r="387" ht="14.25" customHeight="1">
      <c r="B387" s="43" t="s">
        <v>860</v>
      </c>
      <c r="C387" s="43">
        <v>1.48313048E8</v>
      </c>
      <c r="D387" s="43">
        <v>8.5E7</v>
      </c>
      <c r="E387" s="43">
        <f>(IMDB_Movies!$C387-IMDB_Movies!$H387)</f>
        <v>63313048</v>
      </c>
    </row>
    <row r="388" ht="14.25" customHeight="1">
      <c r="B388" s="42" t="s">
        <v>863</v>
      </c>
      <c r="C388" s="42">
        <v>1.27706877E8</v>
      </c>
      <c r="D388" s="42">
        <v>8.5E7</v>
      </c>
      <c r="E388" s="42">
        <f>(IMDB_Movies!$C388-IMDB_Movies!$H388)</f>
        <v>42706877</v>
      </c>
    </row>
    <row r="389" ht="14.25" customHeight="1">
      <c r="B389" s="43" t="s">
        <v>865</v>
      </c>
      <c r="C389" s="43">
        <v>1.26149655E8</v>
      </c>
      <c r="D389" s="43">
        <v>8.5E7</v>
      </c>
      <c r="E389" s="43">
        <f>(IMDB_Movies!$C389-IMDB_Movies!$H389)</f>
        <v>41149655</v>
      </c>
    </row>
    <row r="390" ht="14.25" customHeight="1">
      <c r="B390" s="42" t="s">
        <v>867</v>
      </c>
      <c r="C390" s="42">
        <v>6.6941559E7</v>
      </c>
      <c r="D390" s="42">
        <v>8.5E7</v>
      </c>
      <c r="E390" s="42">
        <f>(IMDB_Movies!$C390-IMDB_Movies!$H390)</f>
        <v>-18058441</v>
      </c>
    </row>
    <row r="391" ht="14.25" customHeight="1">
      <c r="B391" s="43" t="s">
        <v>868</v>
      </c>
      <c r="C391" s="43">
        <v>7.8009155E7</v>
      </c>
      <c r="D391" s="43">
        <v>7.5E7</v>
      </c>
      <c r="E391" s="43">
        <f>(IMDB_Movies!$C391-IMDB_Movies!$H391)</f>
        <v>3009155</v>
      </c>
    </row>
    <row r="392" ht="14.25" customHeight="1">
      <c r="B392" s="42" t="s">
        <v>870</v>
      </c>
      <c r="C392" s="42">
        <v>6.3224849E7</v>
      </c>
      <c r="D392" s="42">
        <v>8.5E7</v>
      </c>
      <c r="E392" s="42">
        <f>(IMDB_Movies!$C392-IMDB_Movies!$H392)</f>
        <v>-21775151</v>
      </c>
    </row>
    <row r="393" ht="14.25" customHeight="1">
      <c r="B393" s="43" t="s">
        <v>872</v>
      </c>
      <c r="C393" s="43">
        <v>1.11544445E8</v>
      </c>
      <c r="D393" s="43">
        <v>9.0E7</v>
      </c>
      <c r="E393" s="43">
        <f>(IMDB_Movies!$C393-IMDB_Movies!$H393)</f>
        <v>21544445</v>
      </c>
    </row>
    <row r="394" ht="14.25" customHeight="1">
      <c r="B394" s="42" t="s">
        <v>873</v>
      </c>
      <c r="C394" s="42">
        <v>1.1270347E8</v>
      </c>
      <c r="D394" s="42">
        <v>8.5E7</v>
      </c>
      <c r="E394" s="42">
        <f>(IMDB_Movies!$C394-IMDB_Movies!$H394)</f>
        <v>27703470</v>
      </c>
    </row>
    <row r="395" ht="14.25" customHeight="1">
      <c r="B395" s="43" t="s">
        <v>874</v>
      </c>
      <c r="C395" s="43">
        <v>1.17144465E8</v>
      </c>
      <c r="D395" s="43">
        <v>8.5E7</v>
      </c>
      <c r="E395" s="43">
        <f>(IMDB_Movies!$C395-IMDB_Movies!$H395)</f>
        <v>32144465</v>
      </c>
    </row>
    <row r="396" ht="14.25" customHeight="1">
      <c r="B396" s="42" t="s">
        <v>876</v>
      </c>
      <c r="C396" s="42">
        <v>8.4303558E7</v>
      </c>
      <c r="D396" s="42">
        <v>8.5E7</v>
      </c>
      <c r="E396" s="42">
        <f>(IMDB_Movies!$C396-IMDB_Movies!$H396)</f>
        <v>-696442</v>
      </c>
    </row>
    <row r="397" ht="14.25" customHeight="1">
      <c r="B397" s="43" t="s">
        <v>878</v>
      </c>
      <c r="C397" s="43">
        <v>1.50832203E8</v>
      </c>
      <c r="D397" s="43">
        <v>8.5E7</v>
      </c>
      <c r="E397" s="43">
        <f>(IMDB_Movies!$C397-IMDB_Movies!$H397)</f>
        <v>65832203</v>
      </c>
    </row>
    <row r="398" ht="14.25" customHeight="1">
      <c r="B398" s="42" t="s">
        <v>880</v>
      </c>
      <c r="C398" s="42">
        <v>5.1396781E7</v>
      </c>
      <c r="D398" s="42">
        <v>6.8E7</v>
      </c>
      <c r="E398" s="42">
        <f>(IMDB_Movies!$C398-IMDB_Movies!$H398)</f>
        <v>-16603219</v>
      </c>
    </row>
    <row r="399" ht="14.25" customHeight="1">
      <c r="B399" s="43" t="s">
        <v>881</v>
      </c>
      <c r="C399" s="43">
        <v>4.7592825E7</v>
      </c>
      <c r="D399" s="43">
        <v>8.5E7</v>
      </c>
      <c r="E399" s="43">
        <f>(IMDB_Movies!$C399-IMDB_Movies!$H399)</f>
        <v>-37407175</v>
      </c>
    </row>
    <row r="400" ht="14.25" customHeight="1">
      <c r="B400" s="42" t="s">
        <v>883</v>
      </c>
      <c r="C400" s="42">
        <v>5.0016394E7</v>
      </c>
      <c r="D400" s="42">
        <v>7.0E7</v>
      </c>
      <c r="E400" s="42">
        <f>(IMDB_Movies!$C400-IMDB_Movies!$H400)</f>
        <v>-19983606</v>
      </c>
    </row>
    <row r="401" ht="14.25" customHeight="1">
      <c r="B401" s="43" t="s">
        <v>884</v>
      </c>
      <c r="C401" s="43">
        <v>5.7010853E7</v>
      </c>
      <c r="D401" s="43">
        <v>8.5E7</v>
      </c>
      <c r="E401" s="43">
        <f>(IMDB_Movies!$C401-IMDB_Movies!$H401)</f>
        <v>-27989147</v>
      </c>
    </row>
    <row r="402" ht="14.25" customHeight="1">
      <c r="B402" s="42" t="s">
        <v>885</v>
      </c>
      <c r="C402" s="42">
        <v>6.2494975E7</v>
      </c>
      <c r="D402" s="42">
        <v>8.5E7</v>
      </c>
      <c r="E402" s="42">
        <f>(IMDB_Movies!$C402-IMDB_Movies!$H402)</f>
        <v>-22505025</v>
      </c>
    </row>
    <row r="403" ht="14.25" customHeight="1">
      <c r="B403" s="43" t="s">
        <v>887</v>
      </c>
      <c r="C403" s="43">
        <v>4.6440491E7</v>
      </c>
      <c r="D403" s="43">
        <v>1.0E8</v>
      </c>
      <c r="E403" s="43">
        <f>(IMDB_Movies!$C403-IMDB_Movies!$H403)</f>
        <v>-53559509</v>
      </c>
    </row>
    <row r="404" ht="14.25" customHeight="1">
      <c r="B404" s="42" t="s">
        <v>889</v>
      </c>
      <c r="C404" s="42">
        <v>4.4606335E7</v>
      </c>
      <c r="D404" s="42">
        <v>9.0E7</v>
      </c>
      <c r="E404" s="42">
        <f>(IMDB_Movies!$C404-IMDB_Movies!$H404)</f>
        <v>-45393665</v>
      </c>
    </row>
    <row r="405" ht="14.25" customHeight="1">
      <c r="B405" s="43" t="s">
        <v>891</v>
      </c>
      <c r="C405" s="43">
        <v>4.0048332E7</v>
      </c>
      <c r="D405" s="43">
        <v>8.5E7</v>
      </c>
      <c r="E405" s="43">
        <f>(IMDB_Movies!$C405-IMDB_Movies!$H405)</f>
        <v>-44951668</v>
      </c>
    </row>
    <row r="406" ht="14.25" customHeight="1">
      <c r="B406" s="42" t="s">
        <v>894</v>
      </c>
      <c r="C406" s="42">
        <v>6.493367E7</v>
      </c>
      <c r="D406" s="42">
        <v>8.5E7</v>
      </c>
      <c r="E406" s="42">
        <f>(IMDB_Movies!$C406-IMDB_Movies!$H406)</f>
        <v>-20066330</v>
      </c>
    </row>
    <row r="407" ht="14.25" customHeight="1">
      <c r="B407" s="43" t="s">
        <v>897</v>
      </c>
      <c r="C407" s="43">
        <v>3.149427E7</v>
      </c>
      <c r="D407" s="43">
        <v>6.0E7</v>
      </c>
      <c r="E407" s="43">
        <f>(IMDB_Movies!$C407-IMDB_Movies!$H407)</f>
        <v>-28505730</v>
      </c>
    </row>
    <row r="408" ht="14.25" customHeight="1">
      <c r="B408" s="42" t="s">
        <v>899</v>
      </c>
      <c r="C408" s="42">
        <v>3.111126E7</v>
      </c>
      <c r="D408" s="42">
        <v>6.0E7</v>
      </c>
      <c r="E408" s="42">
        <f>(IMDB_Movies!$C408-IMDB_Movies!$H408)</f>
        <v>-28888740</v>
      </c>
    </row>
    <row r="409" ht="14.25" customHeight="1">
      <c r="B409" s="43" t="s">
        <v>902</v>
      </c>
      <c r="C409" s="43">
        <v>1.23307945E8</v>
      </c>
      <c r="D409" s="43">
        <v>6.5E7</v>
      </c>
      <c r="E409" s="43">
        <f>(IMDB_Movies!$C409-IMDB_Movies!$H409)</f>
        <v>58307945</v>
      </c>
    </row>
    <row r="410" ht="14.25" customHeight="1">
      <c r="B410" s="42" t="s">
        <v>904</v>
      </c>
      <c r="C410" s="42">
        <v>1.53288182E8</v>
      </c>
      <c r="D410" s="42">
        <v>8.4E7</v>
      </c>
      <c r="E410" s="42">
        <f>(IMDB_Movies!$C410-IMDB_Movies!$H410)</f>
        <v>69288182</v>
      </c>
    </row>
    <row r="411" ht="14.25" customHeight="1">
      <c r="B411" s="43" t="s">
        <v>906</v>
      </c>
      <c r="C411" s="43">
        <v>1.3401683E7</v>
      </c>
      <c r="D411" s="43">
        <v>3.5E7</v>
      </c>
      <c r="E411" s="43">
        <f>(IMDB_Movies!$C411-IMDB_Movies!$H411)</f>
        <v>-21598317</v>
      </c>
    </row>
    <row r="412" ht="14.25" customHeight="1">
      <c r="B412" s="42" t="s">
        <v>908</v>
      </c>
      <c r="C412" s="42">
        <v>1.37340146E8</v>
      </c>
      <c r="D412" s="42">
        <v>7.0E7</v>
      </c>
      <c r="E412" s="42">
        <f>(IMDB_Movies!$C412-IMDB_Movies!$H412)</f>
        <v>67340146</v>
      </c>
    </row>
    <row r="413" ht="14.25" customHeight="1">
      <c r="B413" s="43" t="s">
        <v>910</v>
      </c>
      <c r="C413" s="43">
        <v>4.3575716E7</v>
      </c>
      <c r="D413" s="43">
        <v>8.5E7</v>
      </c>
      <c r="E413" s="43">
        <f>(IMDB_Movies!$C413-IMDB_Movies!$H413)</f>
        <v>-41424284</v>
      </c>
    </row>
    <row r="414" ht="14.25" customHeight="1">
      <c r="B414" s="42" t="s">
        <v>911</v>
      </c>
      <c r="C414" s="42">
        <v>8.0170146E7</v>
      </c>
      <c r="D414" s="42">
        <v>8.5E7</v>
      </c>
      <c r="E414" s="42">
        <f>(IMDB_Movies!$C414-IMDB_Movies!$H414)</f>
        <v>-4829854</v>
      </c>
    </row>
    <row r="415" ht="14.25" customHeight="1">
      <c r="B415" s="43" t="s">
        <v>913</v>
      </c>
      <c r="C415" s="43">
        <v>7.575467E7</v>
      </c>
      <c r="D415" s="43">
        <v>8.5E7</v>
      </c>
      <c r="E415" s="43">
        <f>(IMDB_Movies!$C415-IMDB_Movies!$H415)</f>
        <v>-9245330</v>
      </c>
    </row>
    <row r="416" ht="14.25" customHeight="1">
      <c r="B416" s="42" t="s">
        <v>915</v>
      </c>
      <c r="C416" s="42">
        <v>3.3048353E7</v>
      </c>
      <c r="D416" s="42">
        <v>6.5E7</v>
      </c>
      <c r="E416" s="42">
        <f>(IMDB_Movies!$C416-IMDB_Movies!$H416)</f>
        <v>-31951647</v>
      </c>
    </row>
    <row r="417" ht="14.25" customHeight="1">
      <c r="B417" s="43" t="s">
        <v>916</v>
      </c>
      <c r="C417" s="43">
        <v>3.4543701E7</v>
      </c>
      <c r="D417" s="43">
        <v>8.2E7</v>
      </c>
      <c r="E417" s="43">
        <f>(IMDB_Movies!$C417-IMDB_Movies!$H417)</f>
        <v>-47456299</v>
      </c>
    </row>
    <row r="418" ht="14.25" customHeight="1">
      <c r="B418" s="42" t="s">
        <v>918</v>
      </c>
      <c r="C418" s="42">
        <v>2.4258958E8</v>
      </c>
      <c r="D418" s="42">
        <v>8.1E7</v>
      </c>
      <c r="E418" s="42">
        <f>(IMDB_Movies!$C418-IMDB_Movies!$H418)</f>
        <v>161589580</v>
      </c>
    </row>
    <row r="419" ht="14.25" customHeight="1">
      <c r="B419" s="43" t="s">
        <v>920</v>
      </c>
      <c r="C419" s="43">
        <v>1.02981571E8</v>
      </c>
      <c r="D419" s="43">
        <v>8.0E7</v>
      </c>
      <c r="E419" s="43">
        <f>(IMDB_Movies!$C419-IMDB_Movies!$H419)</f>
        <v>22981571</v>
      </c>
    </row>
    <row r="420" ht="14.25" customHeight="1">
      <c r="B420" s="42" t="s">
        <v>921</v>
      </c>
      <c r="C420" s="42">
        <v>1.80965237E8</v>
      </c>
      <c r="D420" s="42">
        <v>8.0E7</v>
      </c>
      <c r="E420" s="42">
        <f>(IMDB_Movies!$C420-IMDB_Movies!$H420)</f>
        <v>100965237</v>
      </c>
    </row>
    <row r="421" ht="14.25" customHeight="1">
      <c r="B421" s="43" t="s">
        <v>922</v>
      </c>
      <c r="C421" s="43">
        <v>4.07999255E8</v>
      </c>
      <c r="D421" s="43">
        <v>7.8E7</v>
      </c>
      <c r="E421" s="43">
        <f>(IMDB_Movies!$C421-IMDB_Movies!$H421)</f>
        <v>329999255</v>
      </c>
    </row>
    <row r="422" ht="14.25" customHeight="1">
      <c r="B422" s="42" t="s">
        <v>924</v>
      </c>
      <c r="C422" s="42">
        <v>2.54455986E8</v>
      </c>
      <c r="D422" s="42">
        <v>8.0E7</v>
      </c>
      <c r="E422" s="42">
        <f>(IMDB_Movies!$C422-IMDB_Movies!$H422)</f>
        <v>174455986</v>
      </c>
    </row>
    <row r="423" ht="14.25" customHeight="1">
      <c r="B423" s="43" t="s">
        <v>925</v>
      </c>
      <c r="C423" s="43">
        <v>1.62831698E8</v>
      </c>
      <c r="D423" s="43">
        <v>8.0E7</v>
      </c>
      <c r="E423" s="43">
        <f>(IMDB_Movies!$C423-IMDB_Movies!$H423)</f>
        <v>82831698</v>
      </c>
    </row>
    <row r="424" ht="14.25" customHeight="1">
      <c r="B424" s="42" t="s">
        <v>926</v>
      </c>
      <c r="C424" s="42">
        <v>1.5501934E8</v>
      </c>
      <c r="D424" s="42">
        <v>8.0E7</v>
      </c>
      <c r="E424" s="42">
        <f>(IMDB_Movies!$C424-IMDB_Movies!$H424)</f>
        <v>75019340</v>
      </c>
    </row>
    <row r="425" ht="14.25" customHeight="1">
      <c r="B425" s="43" t="s">
        <v>928</v>
      </c>
      <c r="C425" s="43">
        <v>1.45771527E8</v>
      </c>
      <c r="D425" s="43">
        <v>8.0E7</v>
      </c>
      <c r="E425" s="43">
        <f>(IMDB_Movies!$C425-IMDB_Movies!$H425)</f>
        <v>65771527</v>
      </c>
    </row>
    <row r="426" ht="14.25" customHeight="1">
      <c r="B426" s="42" t="s">
        <v>931</v>
      </c>
      <c r="C426" s="42">
        <v>1.40459099E8</v>
      </c>
      <c r="D426" s="42">
        <v>7.5E7</v>
      </c>
      <c r="E426" s="42">
        <f>(IMDB_Movies!$C426-IMDB_Movies!$H426)</f>
        <v>65459099</v>
      </c>
    </row>
    <row r="427" ht="14.25" customHeight="1">
      <c r="B427" s="43" t="s">
        <v>932</v>
      </c>
      <c r="C427" s="43">
        <v>5.3215979E7</v>
      </c>
      <c r="D427" s="43">
        <v>8.4E7</v>
      </c>
      <c r="E427" s="43">
        <f>(IMDB_Movies!$C427-IMDB_Movies!$H427)</f>
        <v>-30784021</v>
      </c>
    </row>
    <row r="428" ht="14.25" customHeight="1">
      <c r="B428" s="42" t="s">
        <v>934</v>
      </c>
      <c r="C428" s="42">
        <v>1.58115031E8</v>
      </c>
      <c r="D428" s="42">
        <v>8.2E7</v>
      </c>
      <c r="E428" s="42">
        <f>(IMDB_Movies!$C428-IMDB_Movies!$H428)</f>
        <v>76115031</v>
      </c>
    </row>
    <row r="429" ht="14.25" customHeight="1">
      <c r="B429" s="43" t="s">
        <v>935</v>
      </c>
      <c r="C429" s="43">
        <v>1.33103929E8</v>
      </c>
      <c r="D429" s="43">
        <v>7.5E7</v>
      </c>
      <c r="E429" s="43">
        <f>(IMDB_Movies!$C429-IMDB_Movies!$H429)</f>
        <v>58103929</v>
      </c>
    </row>
    <row r="430" ht="14.25" customHeight="1">
      <c r="B430" s="42" t="s">
        <v>936</v>
      </c>
      <c r="C430" s="42">
        <v>1.33668525E8</v>
      </c>
      <c r="D430" s="42">
        <v>8.0E7</v>
      </c>
      <c r="E430" s="42">
        <f>(IMDB_Movies!$C430-IMDB_Movies!$H430)</f>
        <v>53668525</v>
      </c>
    </row>
    <row r="431" ht="14.25" customHeight="1">
      <c r="B431" s="43" t="s">
        <v>937</v>
      </c>
      <c r="C431" s="43">
        <v>1.30313314E8</v>
      </c>
      <c r="D431" s="43">
        <v>8.0E7</v>
      </c>
      <c r="E431" s="43">
        <f>(IMDB_Movies!$C431-IMDB_Movies!$H431)</f>
        <v>50313314</v>
      </c>
    </row>
    <row r="432" ht="14.25" customHeight="1">
      <c r="B432" s="42" t="s">
        <v>938</v>
      </c>
      <c r="C432" s="42">
        <v>1.2459096E8</v>
      </c>
      <c r="D432" s="42">
        <v>8.0E7</v>
      </c>
      <c r="E432" s="42">
        <f>(IMDB_Movies!$C432-IMDB_Movies!$H432)</f>
        <v>44590960</v>
      </c>
    </row>
    <row r="433" ht="14.25" customHeight="1">
      <c r="B433" s="43" t="s">
        <v>939</v>
      </c>
      <c r="C433" s="43">
        <v>1.27968405E8</v>
      </c>
      <c r="D433" s="43">
        <v>8.0E7</v>
      </c>
      <c r="E433" s="43">
        <f>(IMDB_Movies!$C433-IMDB_Movies!$H433)</f>
        <v>47968405</v>
      </c>
    </row>
    <row r="434" ht="14.25" customHeight="1">
      <c r="B434" s="42" t="s">
        <v>941</v>
      </c>
      <c r="C434" s="42">
        <v>1.20136047E8</v>
      </c>
      <c r="D434" s="42">
        <v>8.0E7</v>
      </c>
      <c r="E434" s="42">
        <f>(IMDB_Movies!$C434-IMDB_Movies!$H434)</f>
        <v>40136047</v>
      </c>
    </row>
    <row r="435" ht="14.25" customHeight="1">
      <c r="B435" s="43" t="s">
        <v>942</v>
      </c>
      <c r="C435" s="43">
        <v>1.28200012E8</v>
      </c>
      <c r="D435" s="43">
        <v>7.5E7</v>
      </c>
      <c r="E435" s="43">
        <f>(IMDB_Movies!$C435-IMDB_Movies!$H435)</f>
        <v>53200012</v>
      </c>
    </row>
    <row r="436" ht="14.25" customHeight="1">
      <c r="B436" s="42" t="s">
        <v>943</v>
      </c>
      <c r="C436" s="42">
        <v>1.12225777E8</v>
      </c>
      <c r="D436" s="42">
        <v>8.0E7</v>
      </c>
      <c r="E436" s="42">
        <f>(IMDB_Movies!$C436-IMDB_Movies!$H436)</f>
        <v>32225777</v>
      </c>
    </row>
    <row r="437" ht="14.25" customHeight="1">
      <c r="B437" s="43" t="s">
        <v>946</v>
      </c>
      <c r="C437" s="43">
        <v>1.09993847E8</v>
      </c>
      <c r="D437" s="43">
        <v>8.0E7</v>
      </c>
      <c r="E437" s="43">
        <f>(IMDB_Movies!$C437-IMDB_Movies!$H437)</f>
        <v>29993847</v>
      </c>
    </row>
    <row r="438" ht="14.25" customHeight="1">
      <c r="B438" s="42" t="s">
        <v>947</v>
      </c>
      <c r="C438" s="42">
        <v>1.04054514E8</v>
      </c>
      <c r="D438" s="42">
        <v>8.0E7</v>
      </c>
      <c r="E438" s="42">
        <f>(IMDB_Movies!$C438-IMDB_Movies!$H438)</f>
        <v>24054514</v>
      </c>
    </row>
    <row r="439" ht="14.25" customHeight="1">
      <c r="B439" s="43" t="s">
        <v>948</v>
      </c>
      <c r="C439" s="43">
        <v>1.03028109E8</v>
      </c>
      <c r="D439" s="43">
        <v>8.0E7</v>
      </c>
      <c r="E439" s="43">
        <f>(IMDB_Movies!$C439-IMDB_Movies!$H439)</f>
        <v>23028109</v>
      </c>
    </row>
    <row r="440" ht="14.25" customHeight="1">
      <c r="B440" s="42" t="s">
        <v>949</v>
      </c>
      <c r="C440" s="42">
        <v>1.01087161E8</v>
      </c>
      <c r="D440" s="42">
        <v>7.5E7</v>
      </c>
      <c r="E440" s="42">
        <f>(IMDB_Movies!$C440-IMDB_Movies!$H440)</f>
        <v>26087161</v>
      </c>
    </row>
    <row r="441" ht="14.25" customHeight="1">
      <c r="B441" s="43" t="s">
        <v>951</v>
      </c>
      <c r="C441" s="43">
        <v>1.01111837E8</v>
      </c>
      <c r="D441" s="43">
        <v>8.0E7</v>
      </c>
      <c r="E441" s="43">
        <f>(IMDB_Movies!$C441-IMDB_Movies!$H441)</f>
        <v>21111837</v>
      </c>
    </row>
    <row r="442" ht="14.25" customHeight="1">
      <c r="B442" s="42" t="s">
        <v>954</v>
      </c>
      <c r="C442" s="42">
        <v>9.5632614E7</v>
      </c>
      <c r="D442" s="42">
        <v>7.9E7</v>
      </c>
      <c r="E442" s="42">
        <f>(IMDB_Movies!$C442-IMDB_Movies!$H442)</f>
        <v>16632614</v>
      </c>
    </row>
    <row r="443" ht="14.25" customHeight="1">
      <c r="B443" s="43" t="s">
        <v>956</v>
      </c>
      <c r="C443" s="43">
        <v>9.4822707E7</v>
      </c>
      <c r="D443" s="43">
        <v>8.0E7</v>
      </c>
      <c r="E443" s="43">
        <f>(IMDB_Movies!$C443-IMDB_Movies!$H443)</f>
        <v>14822707</v>
      </c>
    </row>
    <row r="444" ht="14.25" customHeight="1">
      <c r="B444" s="42" t="s">
        <v>959</v>
      </c>
      <c r="C444" s="42">
        <v>9.2969824E7</v>
      </c>
      <c r="D444" s="42">
        <v>8.0E7</v>
      </c>
      <c r="E444" s="42">
        <f>(IMDB_Movies!$C444-IMDB_Movies!$H444)</f>
        <v>12969824</v>
      </c>
    </row>
    <row r="445" ht="14.25" customHeight="1">
      <c r="B445" s="43" t="s">
        <v>961</v>
      </c>
      <c r="C445" s="43">
        <v>9.1188905E7</v>
      </c>
      <c r="D445" s="43">
        <v>8.0E7</v>
      </c>
      <c r="E445" s="43">
        <f>(IMDB_Movies!$C445-IMDB_Movies!$H445)</f>
        <v>11188905</v>
      </c>
    </row>
    <row r="446" ht="14.25" customHeight="1">
      <c r="B446" s="42" t="s">
        <v>964</v>
      </c>
      <c r="C446" s="42">
        <v>9.0443603E7</v>
      </c>
      <c r="D446" s="42">
        <v>8.0E7</v>
      </c>
      <c r="E446" s="42">
        <f>(IMDB_Movies!$C446-IMDB_Movies!$H446)</f>
        <v>10443603</v>
      </c>
    </row>
    <row r="447" ht="14.25" customHeight="1">
      <c r="B447" s="43" t="s">
        <v>966</v>
      </c>
      <c r="C447" s="43">
        <v>8.2226474E7</v>
      </c>
      <c r="D447" s="43">
        <v>6.5E7</v>
      </c>
      <c r="E447" s="43">
        <f>(IMDB_Movies!$C447-IMDB_Movies!$H447)</f>
        <v>17226474</v>
      </c>
    </row>
    <row r="448" ht="14.25" customHeight="1">
      <c r="B448" s="42" t="s">
        <v>969</v>
      </c>
      <c r="C448" s="42">
        <v>7.9363785E7</v>
      </c>
      <c r="D448" s="42">
        <v>8.0E7</v>
      </c>
      <c r="E448" s="42">
        <f>(IMDB_Movies!$C448-IMDB_Movies!$H448)</f>
        <v>-636215</v>
      </c>
    </row>
    <row r="449" ht="14.25" customHeight="1">
      <c r="B449" s="43" t="s">
        <v>971</v>
      </c>
      <c r="C449" s="43">
        <v>7.6081498E7</v>
      </c>
      <c r="D449" s="43">
        <v>7.5E7</v>
      </c>
      <c r="E449" s="43">
        <f>(IMDB_Movies!$C449-IMDB_Movies!$H449)</f>
        <v>1081498</v>
      </c>
    </row>
    <row r="450" ht="14.25" customHeight="1">
      <c r="B450" s="42" t="s">
        <v>972</v>
      </c>
      <c r="C450" s="42">
        <v>8.5707116E7</v>
      </c>
      <c r="D450" s="42">
        <v>6.8E7</v>
      </c>
      <c r="E450" s="42">
        <f>(IMDB_Movies!$C450-IMDB_Movies!$H450)</f>
        <v>17707116</v>
      </c>
    </row>
    <row r="451" ht="14.25" customHeight="1">
      <c r="B451" s="43" t="s">
        <v>975</v>
      </c>
      <c r="C451" s="43">
        <v>7.4329966E7</v>
      </c>
      <c r="D451" s="43">
        <v>7.0E7</v>
      </c>
      <c r="E451" s="43">
        <f>(IMDB_Movies!$C451-IMDB_Movies!$H451)</f>
        <v>4329966</v>
      </c>
    </row>
    <row r="452" ht="14.25" customHeight="1">
      <c r="B452" s="42" t="s">
        <v>977</v>
      </c>
      <c r="C452" s="42">
        <v>1.00169068E8</v>
      </c>
      <c r="D452" s="42">
        <v>8.0E7</v>
      </c>
      <c r="E452" s="42">
        <f>(IMDB_Movies!$C452-IMDB_Movies!$H452)</f>
        <v>20169068</v>
      </c>
    </row>
    <row r="453" ht="14.25" customHeight="1">
      <c r="B453" s="43" t="s">
        <v>980</v>
      </c>
      <c r="C453" s="43">
        <v>7.321531E7</v>
      </c>
      <c r="D453" s="43">
        <v>8.0E7</v>
      </c>
      <c r="E453" s="43">
        <f>(IMDB_Movies!$C453-IMDB_Movies!$H453)</f>
        <v>-6784690</v>
      </c>
    </row>
    <row r="454" ht="14.25" customHeight="1">
      <c r="B454" s="42" t="s">
        <v>982</v>
      </c>
      <c r="C454" s="42">
        <v>8.0360866E7</v>
      </c>
      <c r="D454" s="42">
        <v>8.0E7</v>
      </c>
      <c r="E454" s="42">
        <f>(IMDB_Movies!$C454-IMDB_Movies!$H454)</f>
        <v>360866</v>
      </c>
    </row>
    <row r="455" ht="14.25" customHeight="1">
      <c r="B455" s="43" t="s">
        <v>985</v>
      </c>
      <c r="C455" s="43">
        <v>6.910291E7</v>
      </c>
      <c r="D455" s="43">
        <v>8.0E7</v>
      </c>
      <c r="E455" s="43">
        <f>(IMDB_Movies!$C455-IMDB_Movies!$H455)</f>
        <v>-10897090</v>
      </c>
    </row>
    <row r="456" ht="14.25" customHeight="1">
      <c r="B456" s="42" t="s">
        <v>987</v>
      </c>
      <c r="C456" s="42">
        <v>6.5948711E7</v>
      </c>
      <c r="D456" s="42">
        <v>8.0E7</v>
      </c>
      <c r="E456" s="42">
        <f>(IMDB_Movies!$C456-IMDB_Movies!$H456)</f>
        <v>-14051289</v>
      </c>
    </row>
    <row r="457" ht="14.25" customHeight="1">
      <c r="B457" s="43" t="s">
        <v>988</v>
      </c>
      <c r="C457" s="43">
        <v>1.69692572E8</v>
      </c>
      <c r="D457" s="43">
        <v>8.0E7</v>
      </c>
      <c r="E457" s="43">
        <f>(IMDB_Movies!$C457-IMDB_Movies!$H457)</f>
        <v>89692572</v>
      </c>
    </row>
    <row r="458" ht="14.25" customHeight="1">
      <c r="B458" s="42" t="s">
        <v>991</v>
      </c>
      <c r="C458" s="42">
        <v>6.0507228E7</v>
      </c>
      <c r="D458" s="42">
        <v>8.0E7</v>
      </c>
      <c r="E458" s="42">
        <f>(IMDB_Movies!$C458-IMDB_Movies!$H458)</f>
        <v>-19492772</v>
      </c>
    </row>
    <row r="459" ht="14.25" customHeight="1">
      <c r="B459" s="43" t="s">
        <v>992</v>
      </c>
      <c r="C459" s="43">
        <v>5.6684819E7</v>
      </c>
      <c r="D459" s="43">
        <v>8.0E7</v>
      </c>
      <c r="E459" s="43">
        <f>(IMDB_Movies!$C459-IMDB_Movies!$H459)</f>
        <v>-23315181</v>
      </c>
    </row>
    <row r="460" ht="14.25" customHeight="1">
      <c r="B460" s="42" t="s">
        <v>994</v>
      </c>
      <c r="C460" s="42">
        <v>5.0628009E7</v>
      </c>
      <c r="D460" s="42">
        <v>9.0E7</v>
      </c>
      <c r="E460" s="42">
        <f>(IMDB_Movies!$C460-IMDB_Movies!$H460)</f>
        <v>-39371991</v>
      </c>
    </row>
    <row r="461" ht="14.25" customHeight="1">
      <c r="B461" s="43" t="s">
        <v>995</v>
      </c>
      <c r="C461" s="43">
        <v>6.9772969E7</v>
      </c>
      <c r="D461" s="43">
        <v>8.0E7</v>
      </c>
      <c r="E461" s="43">
        <f>(IMDB_Movies!$C461-IMDB_Movies!$H461)</f>
        <v>-10227031</v>
      </c>
    </row>
    <row r="462" ht="14.25" customHeight="1">
      <c r="B462" s="42" t="s">
        <v>996</v>
      </c>
      <c r="C462" s="42">
        <v>4.5356386E7</v>
      </c>
      <c r="D462" s="42">
        <v>7.5E7</v>
      </c>
      <c r="E462" s="42">
        <f>(IMDB_Movies!$C462-IMDB_Movies!$H462)</f>
        <v>-29643614</v>
      </c>
    </row>
    <row r="463" ht="14.25" customHeight="1">
      <c r="B463" s="43" t="s">
        <v>998</v>
      </c>
      <c r="C463" s="43">
        <v>5.5350897E7</v>
      </c>
      <c r="D463" s="43">
        <v>8.5E7</v>
      </c>
      <c r="E463" s="43">
        <f>(IMDB_Movies!$C463-IMDB_Movies!$H463)</f>
        <v>-29649103</v>
      </c>
    </row>
    <row r="464" ht="14.25" customHeight="1">
      <c r="B464" s="42" t="s">
        <v>1001</v>
      </c>
      <c r="C464" s="42">
        <v>3.9442871E7</v>
      </c>
      <c r="D464" s="42">
        <v>8.0E7</v>
      </c>
      <c r="E464" s="42">
        <f>(IMDB_Movies!$C464-IMDB_Movies!$H464)</f>
        <v>-40557129</v>
      </c>
    </row>
    <row r="465" ht="14.25" customHeight="1">
      <c r="B465" s="43" t="s">
        <v>1004</v>
      </c>
      <c r="C465" s="43">
        <v>3.7899638E7</v>
      </c>
      <c r="D465" s="43">
        <v>8.8E7</v>
      </c>
      <c r="E465" s="43">
        <f>(IMDB_Movies!$C465-IMDB_Movies!$H465)</f>
        <v>-50100362</v>
      </c>
    </row>
    <row r="466" ht="14.25" customHeight="1">
      <c r="B466" s="42" t="s">
        <v>1005</v>
      </c>
      <c r="C466" s="42">
        <v>3.7754208E7</v>
      </c>
      <c r="D466" s="42">
        <v>7.0E7</v>
      </c>
      <c r="E466" s="42">
        <f>(IMDB_Movies!$C466-IMDB_Movies!$H466)</f>
        <v>-32245792</v>
      </c>
    </row>
    <row r="467" ht="14.25" customHeight="1">
      <c r="B467" s="43" t="s">
        <v>1007</v>
      </c>
      <c r="C467" s="43">
        <v>3.8542418E7</v>
      </c>
      <c r="D467" s="43">
        <v>8.0E7</v>
      </c>
      <c r="E467" s="43">
        <f>(IMDB_Movies!$C467-IMDB_Movies!$H467)</f>
        <v>-41457582</v>
      </c>
    </row>
    <row r="468" ht="14.25" customHeight="1">
      <c r="B468" s="42" t="s">
        <v>1009</v>
      </c>
      <c r="C468" s="42">
        <v>3.4566746E7</v>
      </c>
      <c r="D468" s="42">
        <v>8.0E7</v>
      </c>
      <c r="E468" s="42">
        <f>(IMDB_Movies!$C468-IMDB_Movies!$H468)</f>
        <v>-45433254</v>
      </c>
    </row>
    <row r="469" ht="14.25" customHeight="1">
      <c r="B469" s="43" t="s">
        <v>1010</v>
      </c>
      <c r="C469" s="43">
        <v>3.2885565E7</v>
      </c>
      <c r="D469" s="43">
        <v>8.0E7</v>
      </c>
      <c r="E469" s="43">
        <f>(IMDB_Movies!$C469-IMDB_Movies!$H469)</f>
        <v>-47114435</v>
      </c>
    </row>
    <row r="470" ht="14.25" customHeight="1">
      <c r="B470" s="42" t="s">
        <v>1013</v>
      </c>
      <c r="C470" s="42">
        <v>3.6073232E7</v>
      </c>
      <c r="D470" s="42">
        <v>8.0E7</v>
      </c>
      <c r="E470" s="42">
        <f>(IMDB_Movies!$C470-IMDB_Movies!$H470)</f>
        <v>-43926768</v>
      </c>
    </row>
    <row r="471" ht="14.25" customHeight="1">
      <c r="B471" s="43" t="s">
        <v>1015</v>
      </c>
      <c r="C471" s="43">
        <v>2.1471685E7</v>
      </c>
      <c r="D471" s="43">
        <v>4.4E7</v>
      </c>
      <c r="E471" s="43">
        <f>(IMDB_Movies!$C471-IMDB_Movies!$H471)</f>
        <v>-22528315</v>
      </c>
    </row>
    <row r="472" ht="14.25" customHeight="1">
      <c r="B472" s="42" t="s">
        <v>1017</v>
      </c>
      <c r="C472" s="42">
        <v>2.095082E7</v>
      </c>
      <c r="D472" s="42">
        <v>8.0E7</v>
      </c>
      <c r="E472" s="42">
        <f>(IMDB_Movies!$C472-IMDB_Movies!$H472)</f>
        <v>-59049180</v>
      </c>
    </row>
    <row r="473" ht="14.25" customHeight="1">
      <c r="B473" s="43" t="s">
        <v>1019</v>
      </c>
      <c r="C473" s="43">
        <v>1.9673424E7</v>
      </c>
      <c r="D473" s="43">
        <v>8.0E7</v>
      </c>
      <c r="E473" s="43">
        <f>(IMDB_Movies!$C473-IMDB_Movies!$H473)</f>
        <v>-60326576</v>
      </c>
    </row>
    <row r="474" ht="14.25" customHeight="1">
      <c r="B474" s="42" t="s">
        <v>1020</v>
      </c>
      <c r="C474" s="42">
        <v>1.9480739E7</v>
      </c>
      <c r="D474" s="42">
        <v>8.0E7</v>
      </c>
      <c r="E474" s="42">
        <f>(IMDB_Movies!$C474-IMDB_Movies!$H474)</f>
        <v>-60519261</v>
      </c>
    </row>
    <row r="475" ht="14.25" customHeight="1">
      <c r="B475" s="43" t="s">
        <v>1022</v>
      </c>
      <c r="C475" s="43">
        <v>1.7593391E7</v>
      </c>
      <c r="D475" s="43">
        <v>8.0E7</v>
      </c>
      <c r="E475" s="43">
        <f>(IMDB_Movies!$C475-IMDB_Movies!$H475)</f>
        <v>-62406609</v>
      </c>
    </row>
    <row r="476" ht="14.25" customHeight="1">
      <c r="B476" s="42" t="s">
        <v>1023</v>
      </c>
      <c r="C476" s="42">
        <v>1.8318E7</v>
      </c>
      <c r="D476" s="42">
        <v>8.0E7</v>
      </c>
      <c r="E476" s="42">
        <f>(IMDB_Movies!$C476-IMDB_Movies!$H476)</f>
        <v>-61682000</v>
      </c>
    </row>
    <row r="477" ht="14.25" customHeight="1">
      <c r="B477" s="43" t="s">
        <v>1024</v>
      </c>
      <c r="C477" s="43">
        <v>2.735609E7</v>
      </c>
      <c r="D477" s="43">
        <v>9.0E7</v>
      </c>
      <c r="E477" s="43">
        <f>(IMDB_Movies!$C477-IMDB_Movies!$H477)</f>
        <v>-62643910</v>
      </c>
    </row>
    <row r="478" ht="14.25" customHeight="1">
      <c r="B478" s="42" t="s">
        <v>1026</v>
      </c>
      <c r="C478" s="42">
        <v>1.7473245E7</v>
      </c>
      <c r="D478" s="42">
        <v>7.0E7</v>
      </c>
      <c r="E478" s="42">
        <f>(IMDB_Movies!$C478-IMDB_Movies!$H478)</f>
        <v>-52526755</v>
      </c>
    </row>
    <row r="479" ht="14.25" customHeight="1">
      <c r="B479" s="43" t="s">
        <v>1027</v>
      </c>
      <c r="C479" s="43">
        <v>1.513133E7</v>
      </c>
      <c r="D479" s="43">
        <v>8.6E7</v>
      </c>
      <c r="E479" s="43">
        <f>(IMDB_Movies!$C479-IMDB_Movies!$H479)</f>
        <v>-70868670</v>
      </c>
    </row>
    <row r="480" ht="14.25" customHeight="1">
      <c r="B480" s="42" t="s">
        <v>1030</v>
      </c>
      <c r="C480" s="42">
        <v>1.9406406E7</v>
      </c>
      <c r="D480" s="42">
        <v>4.0E7</v>
      </c>
      <c r="E480" s="42">
        <f>(IMDB_Movies!$C480-IMDB_Movies!$H480)</f>
        <v>-20593594</v>
      </c>
    </row>
    <row r="481" ht="14.25" customHeight="1">
      <c r="B481" s="43" t="s">
        <v>1031</v>
      </c>
      <c r="C481" s="43">
        <v>1891821.0</v>
      </c>
      <c r="D481" s="43">
        <v>5.2E7</v>
      </c>
      <c r="E481" s="43">
        <f>(IMDB_Movies!$C481-IMDB_Movies!$H481)</f>
        <v>-50108179</v>
      </c>
    </row>
    <row r="482" ht="14.25" customHeight="1">
      <c r="B482" s="42" t="s">
        <v>1033</v>
      </c>
      <c r="C482" s="42">
        <v>2.3219748E7</v>
      </c>
      <c r="D482" s="42">
        <v>8.0E7</v>
      </c>
      <c r="E482" s="42">
        <f>(IMDB_Movies!$C482-IMDB_Movies!$H482)</f>
        <v>-56780252</v>
      </c>
    </row>
    <row r="483" ht="14.25" customHeight="1">
      <c r="B483" s="43" t="s">
        <v>1034</v>
      </c>
      <c r="C483" s="43">
        <v>1.70708996E8</v>
      </c>
      <c r="D483" s="43">
        <v>5.8E7</v>
      </c>
      <c r="E483" s="43">
        <f>(IMDB_Movies!$C483-IMDB_Movies!$H483)</f>
        <v>112708996</v>
      </c>
    </row>
    <row r="484" ht="14.25" customHeight="1">
      <c r="B484" s="42" t="s">
        <v>1036</v>
      </c>
      <c r="C484" s="42">
        <v>4.22783777E8</v>
      </c>
      <c r="D484" s="42">
        <v>4.5E7</v>
      </c>
      <c r="E484" s="42">
        <f>(IMDB_Movies!$C484-IMDB_Movies!$H484)</f>
        <v>377783777</v>
      </c>
    </row>
    <row r="485" ht="14.25" customHeight="1">
      <c r="B485" s="43" t="s">
        <v>1037</v>
      </c>
      <c r="C485" s="43">
        <v>1.03812241E8</v>
      </c>
      <c r="D485" s="43">
        <v>7.9E7</v>
      </c>
      <c r="E485" s="43">
        <f>(IMDB_Movies!$C485-IMDB_Movies!$H485)</f>
        <v>24812241</v>
      </c>
    </row>
    <row r="486" ht="14.25" customHeight="1">
      <c r="B486" s="42" t="s">
        <v>1040</v>
      </c>
      <c r="C486" s="42">
        <v>1.19793567E8</v>
      </c>
      <c r="D486" s="42">
        <v>7.8E7</v>
      </c>
      <c r="E486" s="42">
        <f>(IMDB_Movies!$C486-IMDB_Movies!$H486)</f>
        <v>41793567</v>
      </c>
    </row>
    <row r="487" ht="14.25" customHeight="1">
      <c r="B487" s="43" t="s">
        <v>1041</v>
      </c>
      <c r="C487" s="43">
        <v>9.2930005E7</v>
      </c>
      <c r="D487" s="43">
        <v>7.8E7</v>
      </c>
      <c r="E487" s="43">
        <f>(IMDB_Movies!$C487-IMDB_Movies!$H487)</f>
        <v>14930005</v>
      </c>
    </row>
    <row r="488" ht="14.25" customHeight="1">
      <c r="B488" s="42" t="s">
        <v>1042</v>
      </c>
      <c r="C488" s="42">
        <v>6.7286731E7</v>
      </c>
      <c r="D488" s="42">
        <v>1.0E8</v>
      </c>
      <c r="E488" s="42">
        <f>(IMDB_Movies!$C488-IMDB_Movies!$H488)</f>
        <v>-32713269</v>
      </c>
    </row>
    <row r="489" ht="14.25" customHeight="1">
      <c r="B489" s="43" t="s">
        <v>1043</v>
      </c>
      <c r="C489" s="43">
        <v>7.4158157E7</v>
      </c>
      <c r="D489" s="43">
        <v>7.9E7</v>
      </c>
      <c r="E489" s="43">
        <f>(IMDB_Movies!$C489-IMDB_Movies!$H489)</f>
        <v>-4841843</v>
      </c>
    </row>
    <row r="490" ht="14.25" customHeight="1">
      <c r="B490" s="42" t="s">
        <v>1045</v>
      </c>
      <c r="C490" s="42">
        <v>1.27083765E8</v>
      </c>
      <c r="D490" s="42">
        <v>7.6E7</v>
      </c>
      <c r="E490" s="42">
        <f>(IMDB_Movies!$C490-IMDB_Movies!$H490)</f>
        <v>51083765</v>
      </c>
    </row>
    <row r="491" ht="14.25" customHeight="1">
      <c r="B491" s="43" t="s">
        <v>1047</v>
      </c>
      <c r="C491" s="43">
        <v>1339152.0</v>
      </c>
      <c r="D491" s="43">
        <v>8.12E7</v>
      </c>
      <c r="E491" s="43">
        <f>(IMDB_Movies!$C491-IMDB_Movies!$H491)</f>
        <v>-79860848</v>
      </c>
    </row>
    <row r="492" ht="14.25" customHeight="1">
      <c r="B492" s="42" t="s">
        <v>1050</v>
      </c>
      <c r="C492" s="42">
        <v>1.5071514E7</v>
      </c>
      <c r="D492" s="42">
        <v>8.0E7</v>
      </c>
      <c r="E492" s="42">
        <f>(IMDB_Movies!$C492-IMDB_Movies!$H492)</f>
        <v>-64928486</v>
      </c>
    </row>
    <row r="493" ht="14.25" customHeight="1">
      <c r="B493" s="43" t="s">
        <v>1052</v>
      </c>
      <c r="C493" s="43">
        <v>2.600061E7</v>
      </c>
      <c r="D493" s="43">
        <v>7.6E7</v>
      </c>
      <c r="E493" s="43">
        <f>(IMDB_Movies!$C493-IMDB_Movies!$H493)</f>
        <v>-49999390</v>
      </c>
    </row>
    <row r="494" ht="14.25" customHeight="1">
      <c r="B494" s="42" t="s">
        <v>1055</v>
      </c>
      <c r="C494" s="42">
        <v>3.2350554E8</v>
      </c>
      <c r="D494" s="42">
        <v>7.5E7</v>
      </c>
      <c r="E494" s="42">
        <f>(IMDB_Movies!$C494-IMDB_Movies!$H494)</f>
        <v>248505540</v>
      </c>
    </row>
    <row r="495" ht="14.25" customHeight="1">
      <c r="B495" s="43" t="s">
        <v>1057</v>
      </c>
      <c r="C495" s="43">
        <v>6.64626E7</v>
      </c>
      <c r="D495" s="43">
        <v>7.8E7</v>
      </c>
      <c r="E495" s="43">
        <f>(IMDB_Movies!$C495-IMDB_Movies!$H495)</f>
        <v>-11537400</v>
      </c>
    </row>
    <row r="496" ht="14.25" customHeight="1">
      <c r="B496" s="42" t="s">
        <v>1059</v>
      </c>
      <c r="C496" s="42">
        <v>3.68049635E8</v>
      </c>
      <c r="D496" s="42">
        <v>7.6E7</v>
      </c>
      <c r="E496" s="42">
        <f>(IMDB_Movies!$C496-IMDB_Movies!$H496)</f>
        <v>292049635</v>
      </c>
    </row>
    <row r="497" ht="14.25" customHeight="1">
      <c r="B497" s="43" t="s">
        <v>1060</v>
      </c>
      <c r="C497" s="43">
        <v>3.06124059E8</v>
      </c>
      <c r="D497" s="43">
        <v>7.5E7</v>
      </c>
      <c r="E497" s="43">
        <f>(IMDB_Movies!$C497-IMDB_Movies!$H497)</f>
        <v>231124059</v>
      </c>
    </row>
    <row r="498" ht="14.25" customHeight="1">
      <c r="B498" s="42" t="s">
        <v>1061</v>
      </c>
      <c r="C498" s="42">
        <v>2.29074524E8</v>
      </c>
      <c r="D498" s="42">
        <v>7.3E7</v>
      </c>
      <c r="E498" s="42">
        <f>(IMDB_Movies!$C498-IMDB_Movies!$H498)</f>
        <v>156074524</v>
      </c>
    </row>
    <row r="499" ht="14.25" customHeight="1">
      <c r="B499" s="43" t="s">
        <v>1062</v>
      </c>
      <c r="C499" s="43">
        <v>1.93136719E8</v>
      </c>
      <c r="D499" s="43">
        <v>7.5E7</v>
      </c>
      <c r="E499" s="43">
        <f>(IMDB_Movies!$C499-IMDB_Movies!$H499)</f>
        <v>118136719</v>
      </c>
    </row>
    <row r="500" ht="14.25" customHeight="1">
      <c r="B500" s="42" t="s">
        <v>1063</v>
      </c>
      <c r="C500" s="42">
        <v>3.5286428E7</v>
      </c>
      <c r="D500" s="42">
        <v>7.6E7</v>
      </c>
      <c r="E500" s="42">
        <f>(IMDB_Movies!$C500-IMDB_Movies!$H500)</f>
        <v>-40713572</v>
      </c>
    </row>
    <row r="501" ht="14.25" customHeight="1">
      <c r="B501" s="43" t="s">
        <v>1064</v>
      </c>
      <c r="C501" s="43">
        <v>1.57299717E8</v>
      </c>
      <c r="D501" s="43">
        <v>7.5E7</v>
      </c>
      <c r="E501" s="43">
        <f>(IMDB_Movies!$C501-IMDB_Movies!$H501)</f>
        <v>82299717</v>
      </c>
    </row>
    <row r="502" ht="14.25" customHeight="1">
      <c r="B502" s="42" t="s">
        <v>1067</v>
      </c>
      <c r="C502" s="42">
        <v>1.34568845E8</v>
      </c>
      <c r="D502" s="42">
        <v>7.5E7</v>
      </c>
      <c r="E502" s="42">
        <f>(IMDB_Movies!$C502-IMDB_Movies!$H502)</f>
        <v>59568845</v>
      </c>
    </row>
    <row r="503" ht="14.25" customHeight="1">
      <c r="B503" s="43" t="s">
        <v>1068</v>
      </c>
      <c r="C503" s="43">
        <v>1.34006721E8</v>
      </c>
      <c r="D503" s="43">
        <v>7.5E7</v>
      </c>
      <c r="E503" s="43">
        <f>(IMDB_Movies!$C503-IMDB_Movies!$H503)</f>
        <v>59006721</v>
      </c>
    </row>
    <row r="504" ht="14.25" customHeight="1">
      <c r="B504" s="42" t="s">
        <v>1069</v>
      </c>
      <c r="C504" s="42">
        <v>1.95329763E8</v>
      </c>
      <c r="D504" s="42">
        <v>8.0E7</v>
      </c>
      <c r="E504" s="42">
        <f>(IMDB_Movies!$C504-IMDB_Movies!$H504)</f>
        <v>115329763</v>
      </c>
    </row>
    <row r="505" ht="14.25" customHeight="1">
      <c r="B505" s="43" t="s">
        <v>1070</v>
      </c>
      <c r="C505" s="43">
        <v>1.20776832E8</v>
      </c>
      <c r="D505" s="43">
        <v>7.5E7</v>
      </c>
      <c r="E505" s="43">
        <f>(IMDB_Movies!$C505-IMDB_Movies!$H505)</f>
        <v>45776832</v>
      </c>
    </row>
    <row r="506" ht="14.25" customHeight="1">
      <c r="B506" s="42" t="s">
        <v>1072</v>
      </c>
      <c r="C506" s="42">
        <v>1.18823091E8</v>
      </c>
      <c r="D506" s="42">
        <v>7.5E7</v>
      </c>
      <c r="E506" s="42">
        <f>(IMDB_Movies!$C506-IMDB_Movies!$H506)</f>
        <v>43823091</v>
      </c>
    </row>
    <row r="507" ht="14.25" customHeight="1">
      <c r="B507" s="43" t="s">
        <v>1074</v>
      </c>
      <c r="C507" s="43">
        <v>4.1814863E7</v>
      </c>
      <c r="D507" s="43">
        <v>5.0E7</v>
      </c>
      <c r="E507" s="43">
        <f>(IMDB_Movies!$C507-IMDB_Movies!$H507)</f>
        <v>-8185137</v>
      </c>
    </row>
    <row r="508" ht="14.25" customHeight="1">
      <c r="B508" s="42" t="s">
        <v>1077</v>
      </c>
      <c r="C508" s="42">
        <v>9.7360069E7</v>
      </c>
      <c r="D508" s="42">
        <v>7.5E7</v>
      </c>
      <c r="E508" s="42">
        <f>(IMDB_Movies!$C508-IMDB_Movies!$H508)</f>
        <v>22360069</v>
      </c>
    </row>
    <row r="509" ht="14.25" customHeight="1">
      <c r="B509" s="43" t="s">
        <v>1078</v>
      </c>
      <c r="C509" s="43">
        <v>1.17698894E8</v>
      </c>
      <c r="D509" s="43">
        <v>7.5E7</v>
      </c>
      <c r="E509" s="43">
        <f>(IMDB_Movies!$C509-IMDB_Movies!$H509)</f>
        <v>42698894</v>
      </c>
    </row>
    <row r="510" ht="14.25" customHeight="1">
      <c r="B510" s="42" t="s">
        <v>1079</v>
      </c>
      <c r="C510" s="42">
        <v>1.62001186E8</v>
      </c>
      <c r="D510" s="42">
        <v>8.0E7</v>
      </c>
      <c r="E510" s="42">
        <f>(IMDB_Movies!$C510-IMDB_Movies!$H510)</f>
        <v>82001186</v>
      </c>
    </row>
    <row r="511" ht="14.25" customHeight="1">
      <c r="B511" s="43" t="s">
        <v>1080</v>
      </c>
      <c r="C511" s="43">
        <v>7.7032279E7</v>
      </c>
      <c r="D511" s="43">
        <v>6.0E7</v>
      </c>
      <c r="E511" s="43">
        <f>(IMDB_Movies!$C511-IMDB_Movies!$H511)</f>
        <v>17032279</v>
      </c>
    </row>
    <row r="512" ht="14.25" customHeight="1">
      <c r="B512" s="42" t="s">
        <v>1082</v>
      </c>
      <c r="C512" s="42">
        <v>7.3023275E7</v>
      </c>
      <c r="D512" s="42">
        <v>3.5E7</v>
      </c>
      <c r="E512" s="42">
        <f>(IMDB_Movies!$C512-IMDB_Movies!$H512)</f>
        <v>38023275</v>
      </c>
    </row>
    <row r="513" ht="14.25" customHeight="1">
      <c r="B513" s="43" t="s">
        <v>1083</v>
      </c>
      <c r="C513" s="43">
        <v>6.847336E7</v>
      </c>
      <c r="D513" s="43">
        <v>7.5E7</v>
      </c>
      <c r="E513" s="43">
        <f>(IMDB_Movies!$C513-IMDB_Movies!$H513)</f>
        <v>-6526640</v>
      </c>
    </row>
    <row r="514" ht="14.25" customHeight="1">
      <c r="B514" s="42" t="s">
        <v>1086</v>
      </c>
      <c r="C514" s="42">
        <v>6.6636385E7</v>
      </c>
      <c r="D514" s="42">
        <v>7.5E7</v>
      </c>
      <c r="E514" s="42">
        <f>(IMDB_Movies!$C514-IMDB_Movies!$H514)</f>
        <v>-8363615</v>
      </c>
    </row>
    <row r="515" ht="14.25" customHeight="1">
      <c r="B515" s="43" t="s">
        <v>1087</v>
      </c>
      <c r="C515" s="43">
        <v>1.60762022E8</v>
      </c>
      <c r="D515" s="43">
        <v>7.5E7</v>
      </c>
      <c r="E515" s="43">
        <f>(IMDB_Movies!$C515-IMDB_Movies!$H515)</f>
        <v>85762022</v>
      </c>
    </row>
    <row r="516" ht="14.25" customHeight="1">
      <c r="B516" s="42" t="s">
        <v>1089</v>
      </c>
      <c r="C516" s="42">
        <v>1.03338338E8</v>
      </c>
      <c r="D516" s="42">
        <v>7.0E7</v>
      </c>
      <c r="E516" s="42">
        <f>(IMDB_Movies!$C516-IMDB_Movies!$H516)</f>
        <v>33338338</v>
      </c>
    </row>
    <row r="517" ht="14.25" customHeight="1">
      <c r="B517" s="43" t="s">
        <v>1092</v>
      </c>
      <c r="C517" s="43">
        <v>5.5808744E7</v>
      </c>
      <c r="D517" s="43">
        <v>5.3E7</v>
      </c>
      <c r="E517" s="43">
        <f>(IMDB_Movies!$C517-IMDB_Movies!$H517)</f>
        <v>2808744</v>
      </c>
    </row>
    <row r="518" ht="14.25" customHeight="1">
      <c r="B518" s="42" t="s">
        <v>1093</v>
      </c>
      <c r="C518" s="42">
        <v>4.737909E7</v>
      </c>
      <c r="D518" s="42">
        <v>7.0E7</v>
      </c>
      <c r="E518" s="42">
        <f>(IMDB_Movies!$C518-IMDB_Movies!$H518)</f>
        <v>-22620910</v>
      </c>
    </row>
    <row r="519" ht="14.25" customHeight="1">
      <c r="B519" s="43" t="s">
        <v>1095</v>
      </c>
      <c r="C519" s="43">
        <v>4.3426961E7</v>
      </c>
      <c r="D519" s="43">
        <v>7.0E7</v>
      </c>
      <c r="E519" s="43">
        <f>(IMDB_Movies!$C519-IMDB_Movies!$H519)</f>
        <v>-26573039</v>
      </c>
    </row>
    <row r="520" ht="14.25" customHeight="1">
      <c r="B520" s="42" t="s">
        <v>1098</v>
      </c>
      <c r="C520" s="42">
        <v>4.7000485E7</v>
      </c>
      <c r="D520" s="42">
        <v>7.5E7</v>
      </c>
      <c r="E520" s="42">
        <f>(IMDB_Movies!$C520-IMDB_Movies!$H520)</f>
        <v>-27999515</v>
      </c>
    </row>
    <row r="521" ht="14.25" customHeight="1">
      <c r="B521" s="43" t="s">
        <v>1099</v>
      </c>
      <c r="C521" s="43">
        <v>4.5434443E7</v>
      </c>
      <c r="D521" s="43">
        <v>7.5E7</v>
      </c>
      <c r="E521" s="43">
        <f>(IMDB_Movies!$C521-IMDB_Movies!$H521)</f>
        <v>-29565557</v>
      </c>
    </row>
    <row r="522" ht="14.25" customHeight="1">
      <c r="B522" s="42" t="s">
        <v>1100</v>
      </c>
      <c r="C522" s="42">
        <v>4.2044321E7</v>
      </c>
      <c r="D522" s="42">
        <v>8.0E7</v>
      </c>
      <c r="E522" s="42">
        <f>(IMDB_Movies!$C522-IMDB_Movies!$H522)</f>
        <v>-37955679</v>
      </c>
    </row>
    <row r="523" ht="14.25" customHeight="1">
      <c r="B523" s="43" t="s">
        <v>1103</v>
      </c>
      <c r="C523" s="43">
        <v>7.366101E7</v>
      </c>
      <c r="D523" s="43">
        <v>7.5E7</v>
      </c>
      <c r="E523" s="43">
        <f>(IMDB_Movies!$C523-IMDB_Movies!$H523)</f>
        <v>-1338990</v>
      </c>
    </row>
    <row r="524" ht="14.25" customHeight="1">
      <c r="B524" s="42" t="s">
        <v>1106</v>
      </c>
      <c r="C524" s="42">
        <v>4.1523271E7</v>
      </c>
      <c r="D524" s="42">
        <v>8.0E7</v>
      </c>
      <c r="E524" s="42">
        <f>(IMDB_Movies!$C524-IMDB_Movies!$H524)</f>
        <v>-38476729</v>
      </c>
    </row>
    <row r="525" ht="14.25" customHeight="1">
      <c r="B525" s="43" t="s">
        <v>1109</v>
      </c>
      <c r="C525" s="43">
        <v>3.7600435E7</v>
      </c>
      <c r="D525" s="43">
        <v>5.5E7</v>
      </c>
      <c r="E525" s="43">
        <f>(IMDB_Movies!$C525-IMDB_Movies!$H525)</f>
        <v>-17399565</v>
      </c>
    </row>
    <row r="526" ht="14.25" customHeight="1">
      <c r="B526" s="42" t="s">
        <v>1112</v>
      </c>
      <c r="C526" s="42">
        <v>3.9251128E7</v>
      </c>
      <c r="D526" s="42">
        <v>7.5E7</v>
      </c>
      <c r="E526" s="42">
        <f>(IMDB_Movies!$C526-IMDB_Movies!$H526)</f>
        <v>-35748872</v>
      </c>
    </row>
    <row r="527" ht="14.25" customHeight="1">
      <c r="B527" s="43" t="s">
        <v>1114</v>
      </c>
      <c r="C527" s="43">
        <v>8.3503161E7</v>
      </c>
      <c r="D527" s="43">
        <v>7.5E7</v>
      </c>
      <c r="E527" s="43">
        <f>(IMDB_Movies!$C527-IMDB_Movies!$H527)</f>
        <v>8503161</v>
      </c>
    </row>
    <row r="528" ht="14.25" customHeight="1">
      <c r="B528" s="42" t="s">
        <v>1116</v>
      </c>
      <c r="C528" s="42">
        <v>3.4636443E7</v>
      </c>
      <c r="D528" s="42">
        <v>5.2E7</v>
      </c>
      <c r="E528" s="42">
        <f>(IMDB_Movies!$C528-IMDB_Movies!$H528)</f>
        <v>-17363557</v>
      </c>
    </row>
    <row r="529" ht="14.25" customHeight="1">
      <c r="B529" s="43" t="s">
        <v>1119</v>
      </c>
      <c r="C529" s="43">
        <v>2.2751979E7</v>
      </c>
      <c r="D529" s="43">
        <v>7.5E7</v>
      </c>
      <c r="E529" s="43">
        <f>(IMDB_Movies!$C529-IMDB_Movies!$H529)</f>
        <v>-52248021</v>
      </c>
    </row>
    <row r="530" ht="14.25" customHeight="1">
      <c r="B530" s="42" t="s">
        <v>1121</v>
      </c>
      <c r="C530" s="42">
        <v>3.0013346E7</v>
      </c>
      <c r="D530" s="42">
        <v>7.5E7</v>
      </c>
      <c r="E530" s="42">
        <f>(IMDB_Movies!$C530-IMDB_Movies!$H530)</f>
        <v>-44986654</v>
      </c>
    </row>
    <row r="531" ht="14.25" customHeight="1">
      <c r="B531" s="43" t="s">
        <v>1123</v>
      </c>
      <c r="C531" s="43">
        <v>1.4567883E7</v>
      </c>
      <c r="D531" s="43">
        <v>7.5E7</v>
      </c>
      <c r="E531" s="43">
        <f>(IMDB_Movies!$C531-IMDB_Movies!$H531)</f>
        <v>-60432117</v>
      </c>
    </row>
    <row r="532" ht="14.25" customHeight="1">
      <c r="B532" s="42" t="s">
        <v>1126</v>
      </c>
      <c r="C532" s="42">
        <v>5409517.0</v>
      </c>
      <c r="D532" s="42">
        <v>7.5E7</v>
      </c>
      <c r="E532" s="42">
        <f>(IMDB_Movies!$C532-IMDB_Movies!$H532)</f>
        <v>-69590483</v>
      </c>
    </row>
    <row r="533" ht="14.25" customHeight="1">
      <c r="B533" s="43" t="s">
        <v>1127</v>
      </c>
      <c r="C533" s="43">
        <v>2.100918E7</v>
      </c>
      <c r="D533" s="43">
        <v>4.5E7</v>
      </c>
      <c r="E533" s="43">
        <f>(IMDB_Movies!$C533-IMDB_Movies!$H533)</f>
        <v>-23990820</v>
      </c>
    </row>
    <row r="534" ht="14.25" customHeight="1">
      <c r="B534" s="42" t="s">
        <v>1128</v>
      </c>
      <c r="C534" s="42">
        <v>9.4999143E7</v>
      </c>
      <c r="D534" s="42">
        <v>7.5E7</v>
      </c>
      <c r="E534" s="42">
        <f>(IMDB_Movies!$C534-IMDB_Movies!$H534)</f>
        <v>19999143</v>
      </c>
    </row>
    <row r="535" ht="14.25" customHeight="1">
      <c r="B535" s="43" t="s">
        <v>1130</v>
      </c>
      <c r="C535" s="43">
        <v>3.3602956E8</v>
      </c>
      <c r="D535" s="43">
        <v>7.4E7</v>
      </c>
      <c r="E535" s="43">
        <f>(IMDB_Movies!$C535-IMDB_Movies!$H535)</f>
        <v>262029560</v>
      </c>
    </row>
    <row r="536" ht="14.25" customHeight="1">
      <c r="B536" s="42" t="s">
        <v>1132</v>
      </c>
      <c r="C536" s="42">
        <v>3.6381716E7</v>
      </c>
      <c r="D536" s="42">
        <v>8.2E7</v>
      </c>
      <c r="E536" s="42">
        <f>(IMDB_Movies!$C536-IMDB_Movies!$H536)</f>
        <v>-45618284</v>
      </c>
    </row>
    <row r="537" ht="14.25" customHeight="1">
      <c r="B537" s="43" t="s">
        <v>1133</v>
      </c>
      <c r="C537" s="43">
        <v>5.5585389E7</v>
      </c>
      <c r="D537" s="43">
        <v>6.9E7</v>
      </c>
      <c r="E537" s="43">
        <f>(IMDB_Movies!$C537-IMDB_Movies!$H537)</f>
        <v>-13414611</v>
      </c>
    </row>
    <row r="538" ht="14.25" customHeight="1">
      <c r="B538" s="42" t="s">
        <v>1134</v>
      </c>
      <c r="C538" s="42">
        <v>3.6976367E7</v>
      </c>
      <c r="D538" s="42">
        <v>7.5E7</v>
      </c>
      <c r="E538" s="42">
        <f>(IMDB_Movies!$C538-IMDB_Movies!$H538)</f>
        <v>-38023633</v>
      </c>
    </row>
    <row r="539" ht="14.25" customHeight="1">
      <c r="B539" s="43" t="s">
        <v>1137</v>
      </c>
      <c r="C539" s="43">
        <v>1.07225164E8</v>
      </c>
      <c r="D539" s="43">
        <v>7.3E7</v>
      </c>
      <c r="E539" s="43">
        <f>(IMDB_Movies!$C539-IMDB_Movies!$H539)</f>
        <v>34225164</v>
      </c>
    </row>
    <row r="540" ht="14.25" customHeight="1">
      <c r="B540" s="42" t="s">
        <v>1139</v>
      </c>
      <c r="C540" s="42">
        <v>7.0224196E7</v>
      </c>
      <c r="D540" s="42">
        <v>7.0E7</v>
      </c>
      <c r="E540" s="42">
        <f>(IMDB_Movies!$C540-IMDB_Movies!$H540)</f>
        <v>224196</v>
      </c>
    </row>
    <row r="541" ht="14.25" customHeight="1">
      <c r="B541" s="43" t="s">
        <v>1141</v>
      </c>
      <c r="C541" s="43">
        <v>5.181419E7</v>
      </c>
      <c r="D541" s="43">
        <v>7.5E7</v>
      </c>
      <c r="E541" s="43">
        <f>(IMDB_Movies!$C541-IMDB_Movies!$H541)</f>
        <v>-23185810</v>
      </c>
    </row>
    <row r="542" ht="14.25" customHeight="1">
      <c r="B542" s="42" t="s">
        <v>1142</v>
      </c>
      <c r="C542" s="42">
        <v>4.745645E7</v>
      </c>
      <c r="D542" s="42">
        <v>7.0E7</v>
      </c>
      <c r="E542" s="42">
        <f>(IMDB_Movies!$C542-IMDB_Movies!$H542)</f>
        <v>-22543550</v>
      </c>
    </row>
    <row r="543" ht="14.25" customHeight="1">
      <c r="B543" s="43" t="s">
        <v>1144</v>
      </c>
      <c r="C543" s="43">
        <v>1.48213377E8</v>
      </c>
      <c r="D543" s="43">
        <v>7.3E7</v>
      </c>
      <c r="E543" s="43">
        <f>(IMDB_Movies!$C543-IMDB_Movies!$H543)</f>
        <v>75213377</v>
      </c>
    </row>
    <row r="544" ht="14.25" customHeight="1">
      <c r="B544" s="42" t="s">
        <v>1146</v>
      </c>
      <c r="C544" s="42">
        <v>1.12950721E8</v>
      </c>
      <c r="D544" s="42">
        <v>7.2E7</v>
      </c>
      <c r="E544" s="42">
        <f>(IMDB_Movies!$C544-IMDB_Movies!$H544)</f>
        <v>40950721</v>
      </c>
    </row>
    <row r="545" ht="14.25" customHeight="1">
      <c r="B545" s="43" t="s">
        <v>1149</v>
      </c>
      <c r="C545" s="43">
        <v>7.56E7</v>
      </c>
      <c r="D545" s="43">
        <v>7.2E7</v>
      </c>
      <c r="E545" s="43">
        <f>(IMDB_Movies!$C545-IMDB_Movies!$H545)</f>
        <v>3600000</v>
      </c>
    </row>
    <row r="546" ht="14.25" customHeight="1">
      <c r="B546" s="42" t="s">
        <v>1150</v>
      </c>
      <c r="C546" s="42">
        <v>6.264754E7</v>
      </c>
      <c r="D546" s="42">
        <v>7.0E7</v>
      </c>
      <c r="E546" s="42">
        <f>(IMDB_Movies!$C546-IMDB_Movies!$H546)</f>
        <v>-7352460</v>
      </c>
    </row>
    <row r="547" ht="14.25" customHeight="1">
      <c r="B547" s="43" t="s">
        <v>1153</v>
      </c>
      <c r="C547" s="43">
        <v>1.8313237E8</v>
      </c>
      <c r="D547" s="43">
        <v>7.5E7</v>
      </c>
      <c r="E547" s="43">
        <f>(IMDB_Movies!$C547-IMDB_Movies!$H547)</f>
        <v>108132370</v>
      </c>
    </row>
    <row r="548" ht="14.25" customHeight="1">
      <c r="B548" s="42" t="s">
        <v>1155</v>
      </c>
      <c r="C548" s="42">
        <v>2.7796042E7</v>
      </c>
      <c r="D548" s="42">
        <v>7.2E7</v>
      </c>
      <c r="E548" s="42">
        <f>(IMDB_Movies!$C548-IMDB_Movies!$H548)</f>
        <v>-44203958</v>
      </c>
    </row>
    <row r="549" ht="14.25" customHeight="1">
      <c r="B549" s="43" t="s">
        <v>1157</v>
      </c>
      <c r="C549" s="43">
        <v>3.2616869E7</v>
      </c>
      <c r="D549" s="43">
        <v>7.2E7</v>
      </c>
      <c r="E549" s="43">
        <f>(IMDB_Movies!$C549-IMDB_Movies!$H549)</f>
        <v>-39383131</v>
      </c>
    </row>
    <row r="550" ht="14.25" customHeight="1">
      <c r="B550" s="42" t="s">
        <v>1159</v>
      </c>
      <c r="C550" s="42">
        <v>1.894763E7</v>
      </c>
      <c r="D550" s="42">
        <v>5.966E7</v>
      </c>
      <c r="E550" s="42">
        <f>(IMDB_Movies!$C550-IMDB_Movies!$H550)</f>
        <v>-40712370</v>
      </c>
    </row>
    <row r="551" ht="14.25" customHeight="1">
      <c r="B551" s="43" t="s">
        <v>1161</v>
      </c>
      <c r="C551" s="43">
        <v>1.14195633E8</v>
      </c>
      <c r="D551" s="43">
        <v>6.0E7</v>
      </c>
      <c r="E551" s="43">
        <f>(IMDB_Movies!$C551-IMDB_Movies!$H551)</f>
        <v>54195633</v>
      </c>
    </row>
    <row r="552" ht="14.25" customHeight="1">
      <c r="B552" s="42" t="s">
        <v>1163</v>
      </c>
      <c r="C552" s="42">
        <v>1.44156464E8</v>
      </c>
      <c r="D552" s="42">
        <v>7.15E7</v>
      </c>
      <c r="E552" s="42">
        <f>(IMDB_Movies!$C552-IMDB_Movies!$H552)</f>
        <v>72656464</v>
      </c>
    </row>
    <row r="553" ht="14.25" customHeight="1">
      <c r="B553" s="43" t="s">
        <v>1164</v>
      </c>
      <c r="C553" s="43">
        <v>2.2796569E8</v>
      </c>
      <c r="D553" s="43">
        <v>7.2E7</v>
      </c>
      <c r="E553" s="43">
        <f>(IMDB_Movies!$C553-IMDB_Movies!$H553)</f>
        <v>155965690</v>
      </c>
    </row>
    <row r="554" ht="14.25" customHeight="1">
      <c r="B554" s="42" t="s">
        <v>1166</v>
      </c>
      <c r="C554" s="42">
        <v>4.36471036E8</v>
      </c>
      <c r="D554" s="42">
        <v>1.5E8</v>
      </c>
      <c r="E554" s="42">
        <f>(IMDB_Movies!$C554-IMDB_Movies!$H554)</f>
        <v>286471036</v>
      </c>
    </row>
    <row r="555" ht="14.25" customHeight="1">
      <c r="B555" s="43" t="s">
        <v>1167</v>
      </c>
      <c r="C555" s="43">
        <v>2.44052771E8</v>
      </c>
      <c r="D555" s="43">
        <v>1.2E8</v>
      </c>
      <c r="E555" s="43">
        <f>(IMDB_Movies!$C555-IMDB_Movies!$H555)</f>
        <v>124052771</v>
      </c>
    </row>
    <row r="556" ht="14.25" customHeight="1">
      <c r="B556" s="42" t="s">
        <v>1169</v>
      </c>
      <c r="C556" s="42">
        <v>1.5214959E8</v>
      </c>
      <c r="D556" s="42">
        <v>7.0E7</v>
      </c>
      <c r="E556" s="42">
        <f>(IMDB_Movies!$C556-IMDB_Movies!$H556)</f>
        <v>82149590</v>
      </c>
    </row>
    <row r="557" ht="14.25" customHeight="1">
      <c r="B557" s="43" t="s">
        <v>1170</v>
      </c>
      <c r="C557" s="43">
        <v>1.41204016E8</v>
      </c>
      <c r="D557" s="43">
        <v>7.0E7</v>
      </c>
      <c r="E557" s="43">
        <f>(IMDB_Movies!$C557-IMDB_Movies!$H557)</f>
        <v>71204016</v>
      </c>
    </row>
    <row r="558" ht="14.25" customHeight="1">
      <c r="B558" s="42" t="s">
        <v>1172</v>
      </c>
      <c r="C558" s="42">
        <v>1.62495848E8</v>
      </c>
      <c r="D558" s="42">
        <v>7.4E7</v>
      </c>
      <c r="E558" s="42">
        <f>(IMDB_Movies!$C558-IMDB_Movies!$H558)</f>
        <v>88495848</v>
      </c>
    </row>
    <row r="559" ht="14.25" customHeight="1">
      <c r="B559" s="43" t="s">
        <v>1173</v>
      </c>
      <c r="C559" s="43">
        <v>1.36448821E8</v>
      </c>
      <c r="D559" s="43">
        <v>8.0E7</v>
      </c>
      <c r="E559" s="43">
        <f>(IMDB_Movies!$C559-IMDB_Movies!$H559)</f>
        <v>56448821</v>
      </c>
    </row>
    <row r="560" ht="14.25" customHeight="1">
      <c r="B560" s="42" t="s">
        <v>1175</v>
      </c>
      <c r="C560" s="42">
        <v>1.20523073E8</v>
      </c>
      <c r="D560" s="42">
        <v>7.5E7</v>
      </c>
      <c r="E560" s="42">
        <f>(IMDB_Movies!$C560-IMDB_Movies!$H560)</f>
        <v>45523073</v>
      </c>
    </row>
    <row r="561" ht="14.25" customHeight="1">
      <c r="B561" s="43" t="s">
        <v>1176</v>
      </c>
      <c r="C561" s="43">
        <v>1.196549E8</v>
      </c>
      <c r="D561" s="43">
        <v>7.0E7</v>
      </c>
      <c r="E561" s="43">
        <f>(IMDB_Movies!$C561-IMDB_Movies!$H561)</f>
        <v>49654900</v>
      </c>
    </row>
    <row r="562" ht="14.25" customHeight="1">
      <c r="B562" s="42" t="s">
        <v>1177</v>
      </c>
      <c r="C562" s="42">
        <v>1.17541E8</v>
      </c>
      <c r="D562" s="42">
        <v>7.0E7</v>
      </c>
      <c r="E562" s="42">
        <f>(IMDB_Movies!$C562-IMDB_Movies!$H562)</f>
        <v>47541000</v>
      </c>
    </row>
    <row r="563" ht="14.25" customHeight="1">
      <c r="B563" s="43" t="s">
        <v>1180</v>
      </c>
      <c r="C563" s="43">
        <v>1.16643346E8</v>
      </c>
      <c r="D563" s="43">
        <v>8.0E7</v>
      </c>
      <c r="E563" s="43">
        <f>(IMDB_Movies!$C563-IMDB_Movies!$H563)</f>
        <v>36643346</v>
      </c>
    </row>
    <row r="564" ht="14.25" customHeight="1">
      <c r="B564" s="42" t="s">
        <v>1183</v>
      </c>
      <c r="C564" s="42">
        <v>1.00614858E8</v>
      </c>
      <c r="D564" s="42">
        <v>6.8E7</v>
      </c>
      <c r="E564" s="42">
        <f>(IMDB_Movies!$C564-IMDB_Movies!$H564)</f>
        <v>32614858</v>
      </c>
    </row>
    <row r="565" ht="14.25" customHeight="1">
      <c r="B565" s="43" t="s">
        <v>1185</v>
      </c>
      <c r="C565" s="43">
        <v>4.2272747E7</v>
      </c>
      <c r="D565" s="43">
        <v>7.0E7</v>
      </c>
      <c r="E565" s="43">
        <f>(IMDB_Movies!$C565-IMDB_Movies!$H565)</f>
        <v>-27727253</v>
      </c>
    </row>
    <row r="566" ht="14.25" customHeight="1">
      <c r="B566" s="42" t="s">
        <v>1186</v>
      </c>
      <c r="C566" s="42">
        <v>8.0281096E7</v>
      </c>
      <c r="D566" s="42">
        <v>6.0E7</v>
      </c>
      <c r="E566" s="42">
        <f>(IMDB_Movies!$C566-IMDB_Movies!$H566)</f>
        <v>20281096</v>
      </c>
    </row>
    <row r="567" ht="14.25" customHeight="1">
      <c r="B567" s="43" t="s">
        <v>1188</v>
      </c>
      <c r="C567" s="43">
        <v>2.19613391E8</v>
      </c>
      <c r="D567" s="43">
        <v>7.5E7</v>
      </c>
      <c r="E567" s="43">
        <f>(IMDB_Movies!$C567-IMDB_Movies!$H567)</f>
        <v>144613391</v>
      </c>
    </row>
    <row r="568" ht="14.25" customHeight="1">
      <c r="B568" s="42" t="s">
        <v>1190</v>
      </c>
      <c r="C568" s="42">
        <v>7.8120196E7</v>
      </c>
      <c r="D568" s="42">
        <v>7.5E7</v>
      </c>
      <c r="E568" s="42">
        <f>(IMDB_Movies!$C568-IMDB_Movies!$H568)</f>
        <v>3120196</v>
      </c>
    </row>
    <row r="569" ht="14.25" customHeight="1">
      <c r="B569" s="43" t="s">
        <v>1191</v>
      </c>
      <c r="C569" s="43">
        <v>9.8895417E7</v>
      </c>
      <c r="D569" s="43">
        <v>7.0E7</v>
      </c>
      <c r="E569" s="43">
        <f>(IMDB_Movies!$C569-IMDB_Movies!$H569)</f>
        <v>28895417</v>
      </c>
    </row>
    <row r="570" ht="14.25" customHeight="1">
      <c r="B570" s="42" t="s">
        <v>1193</v>
      </c>
      <c r="C570" s="42">
        <v>7.0117571E7</v>
      </c>
      <c r="D570" s="42">
        <v>5.8E7</v>
      </c>
      <c r="E570" s="42">
        <f>(IMDB_Movies!$C570-IMDB_Movies!$H570)</f>
        <v>12117571</v>
      </c>
    </row>
    <row r="571" ht="14.25" customHeight="1">
      <c r="B571" s="43" t="s">
        <v>1194</v>
      </c>
      <c r="C571" s="43">
        <v>8.3552429E7</v>
      </c>
      <c r="D571" s="43">
        <v>7.0E7</v>
      </c>
      <c r="E571" s="43">
        <f>(IMDB_Movies!$C571-IMDB_Movies!$H571)</f>
        <v>13552429</v>
      </c>
    </row>
    <row r="572" ht="14.25" customHeight="1">
      <c r="B572" s="42" t="s">
        <v>1195</v>
      </c>
      <c r="C572" s="42">
        <v>6.6257002E7</v>
      </c>
      <c r="D572" s="42">
        <v>7.0E7</v>
      </c>
      <c r="E572" s="42">
        <f>(IMDB_Movies!$C572-IMDB_Movies!$H572)</f>
        <v>-3742998</v>
      </c>
    </row>
    <row r="573" ht="14.25" customHeight="1">
      <c r="B573" s="43" t="s">
        <v>1197</v>
      </c>
      <c r="C573" s="43">
        <v>6.5012E7</v>
      </c>
      <c r="D573" s="43">
        <v>7.0E7</v>
      </c>
      <c r="E573" s="43">
        <f>(IMDB_Movies!$C573-IMDB_Movies!$H573)</f>
        <v>-4988000</v>
      </c>
    </row>
    <row r="574" ht="14.25" customHeight="1">
      <c r="B574" s="42" t="s">
        <v>1199</v>
      </c>
      <c r="C574" s="42">
        <v>7.9883359E7</v>
      </c>
      <c r="D574" s="42">
        <v>6.6E7</v>
      </c>
      <c r="E574" s="42">
        <f>(IMDB_Movies!$C574-IMDB_Movies!$H574)</f>
        <v>13883359</v>
      </c>
    </row>
    <row r="575" ht="14.25" customHeight="1">
      <c r="B575" s="43" t="s">
        <v>1201</v>
      </c>
      <c r="C575" s="43">
        <v>7.803162E7</v>
      </c>
      <c r="D575" s="43">
        <v>7.0E7</v>
      </c>
      <c r="E575" s="43">
        <f>(IMDB_Movies!$C575-IMDB_Movies!$H575)</f>
        <v>8031620</v>
      </c>
    </row>
    <row r="576" ht="14.25" customHeight="1">
      <c r="B576" s="42" t="s">
        <v>1202</v>
      </c>
      <c r="C576" s="42">
        <v>5.4222E7</v>
      </c>
      <c r="D576" s="42">
        <v>6.95E7</v>
      </c>
      <c r="E576" s="42">
        <f>(IMDB_Movies!$C576-IMDB_Movies!$H576)</f>
        <v>-15278000</v>
      </c>
    </row>
    <row r="577" ht="14.25" customHeight="1">
      <c r="B577" s="43" t="s">
        <v>1203</v>
      </c>
      <c r="C577" s="43">
        <v>5.2474616E7</v>
      </c>
      <c r="D577" s="43">
        <v>7.0E7</v>
      </c>
      <c r="E577" s="43">
        <f>(IMDB_Movies!$C577-IMDB_Movies!$H577)</f>
        <v>-17525384</v>
      </c>
    </row>
    <row r="578" ht="14.25" customHeight="1">
      <c r="B578" s="42" t="s">
        <v>1206</v>
      </c>
      <c r="C578" s="42">
        <v>5.594283E7</v>
      </c>
      <c r="D578" s="42">
        <v>7.0E7</v>
      </c>
      <c r="E578" s="42">
        <f>(IMDB_Movies!$C578-IMDB_Movies!$H578)</f>
        <v>-14057170</v>
      </c>
    </row>
    <row r="579" ht="14.25" customHeight="1">
      <c r="B579" s="43" t="s">
        <v>1207</v>
      </c>
      <c r="C579" s="43">
        <v>4.0932372E7</v>
      </c>
      <c r="D579" s="43">
        <v>7.0E7</v>
      </c>
      <c r="E579" s="43">
        <f>(IMDB_Movies!$C579-IMDB_Movies!$H579)</f>
        <v>-29067628</v>
      </c>
    </row>
    <row r="580" ht="14.25" customHeight="1">
      <c r="B580" s="42" t="s">
        <v>1209</v>
      </c>
      <c r="C580" s="42">
        <v>3.8345403E7</v>
      </c>
      <c r="D580" s="42">
        <v>7.0E7</v>
      </c>
      <c r="E580" s="42">
        <f>(IMDB_Movies!$C580-IMDB_Movies!$H580)</f>
        <v>-31654597</v>
      </c>
    </row>
    <row r="581" ht="14.25" customHeight="1">
      <c r="B581" s="43" t="s">
        <v>1211</v>
      </c>
      <c r="C581" s="43">
        <v>3.7901509E7</v>
      </c>
      <c r="D581" s="43">
        <v>7.0E7</v>
      </c>
      <c r="E581" s="43">
        <f>(IMDB_Movies!$C581-IMDB_Movies!$H581)</f>
        <v>-32098491</v>
      </c>
    </row>
    <row r="582" ht="14.25" customHeight="1">
      <c r="B582" s="42" t="s">
        <v>1212</v>
      </c>
      <c r="C582" s="42">
        <v>4.8430355E7</v>
      </c>
      <c r="D582" s="42">
        <v>7.0E7</v>
      </c>
      <c r="E582" s="42">
        <f>(IMDB_Movies!$C582-IMDB_Movies!$H582)</f>
        <v>-21569645</v>
      </c>
    </row>
    <row r="583" ht="14.25" customHeight="1">
      <c r="B583" s="43" t="s">
        <v>1213</v>
      </c>
      <c r="C583" s="43">
        <v>3.0157016E7</v>
      </c>
      <c r="D583" s="43">
        <v>7.0E7</v>
      </c>
      <c r="E583" s="43">
        <f>(IMDB_Movies!$C583-IMDB_Movies!$H583)</f>
        <v>-39842984</v>
      </c>
    </row>
    <row r="584" ht="14.25" customHeight="1">
      <c r="B584" s="42" t="s">
        <v>1216</v>
      </c>
      <c r="C584" s="42">
        <v>2.803125E7</v>
      </c>
      <c r="D584" s="42">
        <v>6.0E7</v>
      </c>
      <c r="E584" s="42">
        <f>(IMDB_Movies!$C584-IMDB_Movies!$H584)</f>
        <v>-31968750</v>
      </c>
    </row>
    <row r="585" ht="14.25" customHeight="1">
      <c r="B585" s="43" t="s">
        <v>1217</v>
      </c>
      <c r="C585" s="43">
        <v>3.31056E7</v>
      </c>
      <c r="D585" s="43">
        <v>7.0E7</v>
      </c>
      <c r="E585" s="43">
        <f>(IMDB_Movies!$C585-IMDB_Movies!$H585)</f>
        <v>-36894400</v>
      </c>
    </row>
    <row r="586" ht="14.25" customHeight="1">
      <c r="B586" s="42" t="s">
        <v>1220</v>
      </c>
      <c r="C586" s="42">
        <v>6.2321039E7</v>
      </c>
      <c r="D586" s="42">
        <v>7.0E7</v>
      </c>
      <c r="E586" s="42">
        <f>(IMDB_Movies!$C586-IMDB_Movies!$H586)</f>
        <v>-7678961</v>
      </c>
    </row>
    <row r="587" ht="14.25" customHeight="1">
      <c r="B587" s="43" t="s">
        <v>1222</v>
      </c>
      <c r="C587" s="43">
        <v>3.8509342E7</v>
      </c>
      <c r="D587" s="43">
        <v>7.5E7</v>
      </c>
      <c r="E587" s="43">
        <f>(IMDB_Movies!$C587-IMDB_Movies!$H587)</f>
        <v>-36490658</v>
      </c>
    </row>
    <row r="588" ht="14.25" customHeight="1">
      <c r="B588" s="42" t="s">
        <v>1224</v>
      </c>
      <c r="C588" s="42">
        <v>1.9076815E7</v>
      </c>
      <c r="D588" s="42">
        <v>6.0E7</v>
      </c>
      <c r="E588" s="42">
        <f>(IMDB_Movies!$C588-IMDB_Movies!$H588)</f>
        <v>-40923185</v>
      </c>
    </row>
    <row r="589" ht="14.25" customHeight="1">
      <c r="B589" s="43" t="s">
        <v>1226</v>
      </c>
      <c r="C589" s="43">
        <v>2.5093607E7</v>
      </c>
      <c r="D589" s="43">
        <v>3.5E7</v>
      </c>
      <c r="E589" s="43">
        <f>(IMDB_Movies!$C589-IMDB_Movies!$H589)</f>
        <v>-9906393</v>
      </c>
    </row>
    <row r="590" ht="14.25" customHeight="1">
      <c r="B590" s="42" t="s">
        <v>1228</v>
      </c>
      <c r="C590" s="42">
        <v>1.8990542E7</v>
      </c>
      <c r="D590" s="42">
        <v>7.0E7</v>
      </c>
      <c r="E590" s="42">
        <f>(IMDB_Movies!$C590-IMDB_Movies!$H590)</f>
        <v>-51009458</v>
      </c>
    </row>
    <row r="591" ht="14.25" customHeight="1">
      <c r="B591" s="43" t="s">
        <v>1230</v>
      </c>
      <c r="C591" s="43">
        <v>1.4294842E7</v>
      </c>
      <c r="D591" s="43">
        <v>7.0E7</v>
      </c>
      <c r="E591" s="43">
        <f>(IMDB_Movies!$C591-IMDB_Movies!$H591)</f>
        <v>-55705158</v>
      </c>
    </row>
    <row r="592" ht="14.25" customHeight="1">
      <c r="B592" s="42" t="s">
        <v>1232</v>
      </c>
      <c r="C592" s="42">
        <v>1.9819494E7</v>
      </c>
      <c r="D592" s="42">
        <v>7.0E7</v>
      </c>
      <c r="E592" s="42">
        <f>(IMDB_Movies!$C592-IMDB_Movies!$H592)</f>
        <v>-50180506</v>
      </c>
    </row>
    <row r="593" ht="14.25" customHeight="1">
      <c r="B593" s="43" t="s">
        <v>1235</v>
      </c>
      <c r="C593" s="43">
        <v>1.3596911E7</v>
      </c>
      <c r="D593" s="43">
        <v>7.0E7</v>
      </c>
      <c r="E593" s="43">
        <f>(IMDB_Movies!$C593-IMDB_Movies!$H593)</f>
        <v>-56403089</v>
      </c>
    </row>
    <row r="594" ht="14.25" customHeight="1">
      <c r="B594" s="42" t="s">
        <v>1237</v>
      </c>
      <c r="C594" s="42">
        <v>8460990.0</v>
      </c>
      <c r="D594" s="42">
        <v>7.0E7</v>
      </c>
      <c r="E594" s="42">
        <f>(IMDB_Movies!$C594-IMDB_Movies!$H594)</f>
        <v>-61539010</v>
      </c>
    </row>
    <row r="595" ht="14.25" customHeight="1">
      <c r="B595" s="43" t="s">
        <v>1238</v>
      </c>
      <c r="C595" s="43">
        <v>7097125.0</v>
      </c>
      <c r="D595" s="43">
        <v>7.0E7</v>
      </c>
      <c r="E595" s="43">
        <f>(IMDB_Movies!$C595-IMDB_Movies!$H595)</f>
        <v>-62902875</v>
      </c>
    </row>
    <row r="596" ht="14.25" customHeight="1">
      <c r="B596" s="42" t="s">
        <v>1240</v>
      </c>
      <c r="C596" s="42">
        <v>3.776008E7</v>
      </c>
      <c r="D596" s="42">
        <v>7.0E7</v>
      </c>
      <c r="E596" s="42">
        <f>(IMDB_Movies!$C596-IMDB_Movies!$H596)</f>
        <v>-32239920</v>
      </c>
    </row>
    <row r="597" ht="14.25" customHeight="1">
      <c r="B597" s="43" t="s">
        <v>1242</v>
      </c>
      <c r="C597" s="43">
        <v>5851188.0</v>
      </c>
      <c r="D597" s="43">
        <v>7.0E7</v>
      </c>
      <c r="E597" s="43">
        <f>(IMDB_Movies!$C597-IMDB_Movies!$H597)</f>
        <v>-64148812</v>
      </c>
    </row>
    <row r="598" ht="14.25" customHeight="1">
      <c r="B598" s="42" t="s">
        <v>1245</v>
      </c>
      <c r="C598" s="42">
        <v>2.5121291E7</v>
      </c>
      <c r="D598" s="42">
        <v>5.0E7</v>
      </c>
      <c r="E598" s="42">
        <f>(IMDB_Movies!$C598-IMDB_Movies!$H598)</f>
        <v>-24878709</v>
      </c>
    </row>
    <row r="599" ht="14.25" customHeight="1">
      <c r="B599" s="43" t="s">
        <v>1246</v>
      </c>
      <c r="C599" s="43">
        <v>1.8821279E7</v>
      </c>
      <c r="D599" s="43">
        <v>7.0E7</v>
      </c>
      <c r="E599" s="43">
        <f>(IMDB_Movies!$C599-IMDB_Movies!$H599)</f>
        <v>-51178721</v>
      </c>
    </row>
    <row r="600" ht="14.25" customHeight="1">
      <c r="B600" s="42" t="s">
        <v>1248</v>
      </c>
      <c r="C600" s="42">
        <v>1.1847132E8</v>
      </c>
      <c r="D600" s="42">
        <v>6.8E7</v>
      </c>
      <c r="E600" s="42">
        <f>(IMDB_Movies!$C600-IMDB_Movies!$H600)</f>
        <v>50471320</v>
      </c>
    </row>
    <row r="601" ht="14.25" customHeight="1">
      <c r="B601" s="43" t="s">
        <v>1250</v>
      </c>
      <c r="C601" s="43">
        <v>3.00523113E8</v>
      </c>
      <c r="D601" s="43">
        <v>6.8E7</v>
      </c>
      <c r="E601" s="43">
        <f>(IMDB_Movies!$C601-IMDB_Movies!$H601)</f>
        <v>232523113</v>
      </c>
    </row>
    <row r="602" ht="14.25" customHeight="1">
      <c r="B602" s="42" t="s">
        <v>1251</v>
      </c>
      <c r="C602" s="42">
        <v>7.1069884E7</v>
      </c>
      <c r="D602" s="42">
        <v>6.8E7</v>
      </c>
      <c r="E602" s="42">
        <f>(IMDB_Movies!$C602-IMDB_Movies!$H602)</f>
        <v>3069884</v>
      </c>
    </row>
    <row r="603" ht="14.25" customHeight="1">
      <c r="B603" s="43" t="s">
        <v>1252</v>
      </c>
      <c r="C603" s="43">
        <v>2.51501645E8</v>
      </c>
      <c r="D603" s="43">
        <v>6.9E7</v>
      </c>
      <c r="E603" s="43">
        <f>(IMDB_Movies!$C603-IMDB_Movies!$H603)</f>
        <v>182501645</v>
      </c>
    </row>
    <row r="604" ht="14.25" customHeight="1">
      <c r="B604" s="42" t="s">
        <v>1255</v>
      </c>
      <c r="C604" s="42">
        <v>3.5324232E7</v>
      </c>
      <c r="D604" s="42">
        <v>6.8E7</v>
      </c>
      <c r="E604" s="42">
        <f>(IMDB_Movies!$C604-IMDB_Movies!$H604)</f>
        <v>-32675768</v>
      </c>
    </row>
    <row r="605" ht="14.25" customHeight="1">
      <c r="B605" s="43" t="s">
        <v>1257</v>
      </c>
      <c r="C605" s="43">
        <v>8.12575E7</v>
      </c>
      <c r="D605" s="43">
        <v>6.8E7</v>
      </c>
      <c r="E605" s="43">
        <f>(IMDB_Movies!$C605-IMDB_Movies!$H605)</f>
        <v>13257500</v>
      </c>
    </row>
    <row r="606" ht="14.25" customHeight="1">
      <c r="B606" s="42" t="s">
        <v>1260</v>
      </c>
      <c r="C606" s="42">
        <v>617840.0</v>
      </c>
      <c r="D606" s="42">
        <v>7.0E7</v>
      </c>
      <c r="E606" s="42">
        <f>(IMDB_Movies!$C606-IMDB_Movies!$H606)</f>
        <v>-69382160</v>
      </c>
    </row>
    <row r="607" ht="14.25" customHeight="1">
      <c r="B607" s="43" t="s">
        <v>1262</v>
      </c>
      <c r="C607" s="43">
        <v>2.965559E7</v>
      </c>
      <c r="D607" s="43">
        <v>6.5E7</v>
      </c>
      <c r="E607" s="43">
        <f>(IMDB_Movies!$C607-IMDB_Movies!$H607)</f>
        <v>-35344410</v>
      </c>
    </row>
    <row r="608" ht="14.25" customHeight="1">
      <c r="B608" s="42" t="s">
        <v>1263</v>
      </c>
      <c r="C608" s="42">
        <v>4.5045037E7</v>
      </c>
      <c r="D608" s="42">
        <v>3.6E7</v>
      </c>
      <c r="E608" s="42">
        <f>(IMDB_Movies!$C608-IMDB_Movies!$H608)</f>
        <v>9045037</v>
      </c>
    </row>
    <row r="609" ht="14.25" customHeight="1">
      <c r="B609" s="43" t="s">
        <v>1265</v>
      </c>
      <c r="C609" s="43">
        <v>2.8965197E7</v>
      </c>
      <c r="D609" s="43">
        <v>6.8E7</v>
      </c>
      <c r="E609" s="43">
        <f>(IMDB_Movies!$C609-IMDB_Movies!$H609)</f>
        <v>-39034803</v>
      </c>
    </row>
    <row r="610" ht="14.25" customHeight="1">
      <c r="B610" s="42" t="s">
        <v>1266</v>
      </c>
      <c r="C610" s="42">
        <v>3.9380442E7</v>
      </c>
      <c r="D610" s="42">
        <v>7.0E7</v>
      </c>
      <c r="E610" s="42">
        <f>(IMDB_Movies!$C610-IMDB_Movies!$H610)</f>
        <v>-30619558</v>
      </c>
    </row>
    <row r="611" ht="14.25" customHeight="1">
      <c r="B611" s="43" t="s">
        <v>1267</v>
      </c>
      <c r="C611" s="43">
        <v>3.7516013E7</v>
      </c>
      <c r="D611" s="43">
        <v>6.9E7</v>
      </c>
      <c r="E611" s="43">
        <f>(IMDB_Movies!$C611-IMDB_Movies!$H611)</f>
        <v>-31483987</v>
      </c>
    </row>
    <row r="612" ht="14.25" customHeight="1">
      <c r="B612" s="42" t="s">
        <v>1268</v>
      </c>
      <c r="C612" s="42">
        <v>8.7704396E7</v>
      </c>
      <c r="D612" s="42">
        <v>6.6E7</v>
      </c>
      <c r="E612" s="42">
        <f>(IMDB_Movies!$C612-IMDB_Movies!$H612)</f>
        <v>21704396</v>
      </c>
    </row>
    <row r="613" ht="14.25" customHeight="1">
      <c r="B613" s="43" t="s">
        <v>1270</v>
      </c>
      <c r="C613" s="43">
        <v>8.3892374E7</v>
      </c>
      <c r="D613" s="43">
        <v>6.6E7</v>
      </c>
      <c r="E613" s="43">
        <f>(IMDB_Movies!$C613-IMDB_Movies!$H613)</f>
        <v>17892374</v>
      </c>
    </row>
    <row r="614" ht="14.25" customHeight="1">
      <c r="B614" s="42" t="s">
        <v>1273</v>
      </c>
      <c r="C614" s="42">
        <v>5932060.0</v>
      </c>
      <c r="D614" s="42">
        <v>3.5E7</v>
      </c>
      <c r="E614" s="42">
        <f>(IMDB_Movies!$C614-IMDB_Movies!$H614)</f>
        <v>-29067940</v>
      </c>
    </row>
    <row r="615" ht="14.25" customHeight="1">
      <c r="B615" s="43" t="s">
        <v>1274</v>
      </c>
      <c r="C615" s="43">
        <v>2.16119491E8</v>
      </c>
      <c r="D615" s="43">
        <v>7.0E7</v>
      </c>
      <c r="E615" s="43">
        <f>(IMDB_Movies!$C615-IMDB_Movies!$H615)</f>
        <v>146119491</v>
      </c>
    </row>
    <row r="616" ht="14.25" customHeight="1">
      <c r="B616" s="42" t="s">
        <v>1276</v>
      </c>
      <c r="C616" s="42">
        <v>4.3568507E7</v>
      </c>
      <c r="D616" s="42">
        <v>6.6E7</v>
      </c>
      <c r="E616" s="42">
        <f>(IMDB_Movies!$C616-IMDB_Movies!$H616)</f>
        <v>-22431493</v>
      </c>
    </row>
    <row r="617" ht="14.25" customHeight="1">
      <c r="B617" s="43" t="s">
        <v>1278</v>
      </c>
      <c r="C617" s="43">
        <v>1.82805123E8</v>
      </c>
      <c r="D617" s="43">
        <v>7.0E7</v>
      </c>
      <c r="E617" s="43">
        <f>(IMDB_Movies!$C617-IMDB_Movies!$H617)</f>
        <v>112805123</v>
      </c>
    </row>
    <row r="618" ht="14.25" customHeight="1">
      <c r="B618" s="42" t="s">
        <v>1279</v>
      </c>
      <c r="C618" s="42">
        <v>1.76387405E8</v>
      </c>
      <c r="D618" s="42">
        <v>5.9E7</v>
      </c>
      <c r="E618" s="42">
        <f>(IMDB_Movies!$C618-IMDB_Movies!$H618)</f>
        <v>117387405</v>
      </c>
    </row>
    <row r="619" ht="14.25" customHeight="1">
      <c r="B619" s="43" t="s">
        <v>1282</v>
      </c>
      <c r="C619" s="43">
        <v>3.3685268E7</v>
      </c>
      <c r="D619" s="43">
        <v>6.8E7</v>
      </c>
      <c r="E619" s="43">
        <f>(IMDB_Movies!$C619-IMDB_Movies!$H619)</f>
        <v>-34314732</v>
      </c>
    </row>
    <row r="620" ht="14.25" customHeight="1">
      <c r="B620" s="42" t="s">
        <v>1283</v>
      </c>
      <c r="C620" s="42">
        <v>1.8220444E8</v>
      </c>
      <c r="D620" s="42">
        <v>6.5E7</v>
      </c>
      <c r="E620" s="42">
        <f>(IMDB_Movies!$C620-IMDB_Movies!$H620)</f>
        <v>117204440</v>
      </c>
    </row>
    <row r="621" ht="14.25" customHeight="1">
      <c r="B621" s="43" t="s">
        <v>1284</v>
      </c>
      <c r="C621" s="43">
        <v>1.71383253E8</v>
      </c>
      <c r="D621" s="43">
        <v>6.3E7</v>
      </c>
      <c r="E621" s="43">
        <f>(IMDB_Movies!$C621-IMDB_Movies!$H621)</f>
        <v>108383253</v>
      </c>
    </row>
    <row r="622" ht="14.25" customHeight="1">
      <c r="B622" s="42" t="s">
        <v>1286</v>
      </c>
      <c r="C622" s="42">
        <v>1.72071312E8</v>
      </c>
      <c r="D622" s="42">
        <v>6.2E7</v>
      </c>
      <c r="E622" s="42">
        <f>(IMDB_Movies!$C622-IMDB_Movies!$H622)</f>
        <v>110071312</v>
      </c>
    </row>
    <row r="623" ht="14.25" customHeight="1">
      <c r="B623" s="43" t="s">
        <v>1288</v>
      </c>
      <c r="C623" s="43">
        <v>1.39225854E8</v>
      </c>
      <c r="D623" s="43">
        <v>6.0E7</v>
      </c>
      <c r="E623" s="43">
        <f>(IMDB_Movies!$C623-IMDB_Movies!$H623)</f>
        <v>79225854</v>
      </c>
    </row>
    <row r="624" ht="14.25" customHeight="1">
      <c r="B624" s="42" t="s">
        <v>1290</v>
      </c>
      <c r="C624" s="42">
        <v>1.4877546E8</v>
      </c>
      <c r="D624" s="42">
        <v>6.1E7</v>
      </c>
      <c r="E624" s="42">
        <f>(IMDB_Movies!$C624-IMDB_Movies!$H624)</f>
        <v>87775460</v>
      </c>
    </row>
    <row r="625" ht="14.25" customHeight="1">
      <c r="B625" s="43" t="s">
        <v>1292</v>
      </c>
      <c r="C625" s="43">
        <v>1.15731542E8</v>
      </c>
      <c r="D625" s="43">
        <v>6.5E7</v>
      </c>
      <c r="E625" s="43">
        <f>(IMDB_Movies!$C625-IMDB_Movies!$H625)</f>
        <v>50731542</v>
      </c>
    </row>
    <row r="626" ht="14.25" customHeight="1">
      <c r="B626" s="42" t="s">
        <v>1293</v>
      </c>
      <c r="C626" s="42">
        <v>1.00468793E8</v>
      </c>
      <c r="D626" s="42">
        <v>6.5E7</v>
      </c>
      <c r="E626" s="42">
        <f>(IMDB_Movies!$C626-IMDB_Movies!$H626)</f>
        <v>35468793</v>
      </c>
    </row>
    <row r="627" ht="14.25" customHeight="1">
      <c r="B627" s="43" t="s">
        <v>1295</v>
      </c>
      <c r="C627" s="43">
        <v>9.3771072E7</v>
      </c>
      <c r="D627" s="43">
        <v>6.5E7</v>
      </c>
      <c r="E627" s="43">
        <f>(IMDB_Movies!$C627-IMDB_Movies!$H627)</f>
        <v>28771072</v>
      </c>
    </row>
    <row r="628" ht="14.25" customHeight="1">
      <c r="B628" s="42" t="s">
        <v>1296</v>
      </c>
      <c r="C628" s="42">
        <v>1.00448498E8</v>
      </c>
      <c r="D628" s="42">
        <v>6.5E7</v>
      </c>
      <c r="E628" s="42">
        <f>(IMDB_Movies!$C628-IMDB_Movies!$H628)</f>
        <v>35448498</v>
      </c>
    </row>
    <row r="629" ht="14.25" customHeight="1">
      <c r="B629" s="43" t="s">
        <v>1299</v>
      </c>
      <c r="C629" s="43">
        <v>1.1560398E8</v>
      </c>
      <c r="D629" s="43">
        <v>6.5E7</v>
      </c>
      <c r="E629" s="43">
        <f>(IMDB_Movies!$C629-IMDB_Movies!$H629)</f>
        <v>50603980</v>
      </c>
    </row>
    <row r="630" ht="14.25" customHeight="1">
      <c r="B630" s="42" t="s">
        <v>1301</v>
      </c>
      <c r="C630" s="42">
        <v>9.0454043E7</v>
      </c>
      <c r="D630" s="42">
        <v>6.5E7</v>
      </c>
      <c r="E630" s="42">
        <f>(IMDB_Movies!$C630-IMDB_Movies!$H630)</f>
        <v>25454043</v>
      </c>
    </row>
    <row r="631" ht="14.25" customHeight="1">
      <c r="B631" s="43" t="s">
        <v>1302</v>
      </c>
      <c r="C631" s="43">
        <v>8.4049211E7</v>
      </c>
      <c r="D631" s="43">
        <v>7.0E7</v>
      </c>
      <c r="E631" s="43">
        <f>(IMDB_Movies!$C631-IMDB_Movies!$H631)</f>
        <v>14049211</v>
      </c>
    </row>
    <row r="632" ht="14.25" customHeight="1">
      <c r="B632" s="42" t="s">
        <v>1303</v>
      </c>
      <c r="C632" s="42">
        <v>7.045E7</v>
      </c>
      <c r="D632" s="42">
        <v>5.0E7</v>
      </c>
      <c r="E632" s="42">
        <f>(IMDB_Movies!$C632-IMDB_Movies!$H632)</f>
        <v>20450000</v>
      </c>
    </row>
    <row r="633" ht="14.25" customHeight="1">
      <c r="B633" s="43" t="s">
        <v>1304</v>
      </c>
      <c r="C633" s="43">
        <v>6.9688384E7</v>
      </c>
      <c r="D633" s="43">
        <v>6.0E7</v>
      </c>
      <c r="E633" s="43">
        <f>(IMDB_Movies!$C633-IMDB_Movies!$H633)</f>
        <v>9688384</v>
      </c>
    </row>
    <row r="634" ht="14.25" customHeight="1">
      <c r="B634" s="42" t="s">
        <v>1305</v>
      </c>
      <c r="C634" s="42">
        <v>7.0236496E7</v>
      </c>
      <c r="D634" s="42">
        <v>6.3E7</v>
      </c>
      <c r="E634" s="42">
        <f>(IMDB_Movies!$C634-IMDB_Movies!$H634)</f>
        <v>7236496</v>
      </c>
    </row>
    <row r="635" ht="14.25" customHeight="1">
      <c r="B635" s="43" t="s">
        <v>1306</v>
      </c>
      <c r="C635" s="43">
        <v>6.369576E7</v>
      </c>
      <c r="D635" s="43">
        <v>6.5E7</v>
      </c>
      <c r="E635" s="43">
        <f>(IMDB_Movies!$C635-IMDB_Movies!$H635)</f>
        <v>-1304240</v>
      </c>
    </row>
    <row r="636" ht="14.25" customHeight="1">
      <c r="B636" s="42" t="s">
        <v>1308</v>
      </c>
      <c r="C636" s="42">
        <v>5.9617068E7</v>
      </c>
      <c r="D636" s="42">
        <v>6.5E7</v>
      </c>
      <c r="E636" s="42">
        <f>(IMDB_Movies!$C636-IMDB_Movies!$H636)</f>
        <v>-5382932</v>
      </c>
    </row>
    <row r="637" ht="14.25" customHeight="1">
      <c r="B637" s="43" t="s">
        <v>1310</v>
      </c>
      <c r="C637" s="43">
        <v>5.563768E7</v>
      </c>
      <c r="D637" s="43">
        <v>6.5E7</v>
      </c>
      <c r="E637" s="43">
        <f>(IMDB_Movies!$C637-IMDB_Movies!$H637)</f>
        <v>-9362320</v>
      </c>
    </row>
    <row r="638" ht="14.25" customHeight="1">
      <c r="B638" s="42" t="s">
        <v>1313</v>
      </c>
      <c r="C638" s="42">
        <v>8.5911262E7</v>
      </c>
      <c r="D638" s="42">
        <v>6.5E7</v>
      </c>
      <c r="E638" s="42">
        <f>(IMDB_Movies!$C638-IMDB_Movies!$H638)</f>
        <v>20911262</v>
      </c>
    </row>
    <row r="639" ht="14.25" customHeight="1">
      <c r="B639" s="43" t="s">
        <v>1315</v>
      </c>
      <c r="C639" s="43">
        <v>5.3846915E7</v>
      </c>
      <c r="D639" s="43">
        <v>5.01E7</v>
      </c>
      <c r="E639" s="43">
        <f>(IMDB_Movies!$C639-IMDB_Movies!$H639)</f>
        <v>3746915</v>
      </c>
    </row>
    <row r="640" ht="14.25" customHeight="1">
      <c r="B640" s="42" t="s">
        <v>1316</v>
      </c>
      <c r="C640" s="42">
        <v>5.4758461E7</v>
      </c>
      <c r="D640" s="42">
        <v>6.5E7</v>
      </c>
      <c r="E640" s="42">
        <f>(IMDB_Movies!$C640-IMDB_Movies!$H640)</f>
        <v>-10241539</v>
      </c>
    </row>
    <row r="641" ht="14.25" customHeight="1">
      <c r="B641" s="43" t="s">
        <v>1319</v>
      </c>
      <c r="C641" s="43">
        <v>5.2397389E7</v>
      </c>
      <c r="D641" s="43">
        <v>6.5E7</v>
      </c>
      <c r="E641" s="43">
        <f>(IMDB_Movies!$C641-IMDB_Movies!$H641)</f>
        <v>-12602611</v>
      </c>
    </row>
    <row r="642" ht="14.25" customHeight="1">
      <c r="B642" s="42" t="s">
        <v>1320</v>
      </c>
      <c r="C642" s="42">
        <v>3.8966057E7</v>
      </c>
      <c r="D642" s="42">
        <v>6.5E7</v>
      </c>
      <c r="E642" s="42">
        <f>(IMDB_Movies!$C642-IMDB_Movies!$H642)</f>
        <v>-26033943</v>
      </c>
    </row>
    <row r="643" ht="14.25" customHeight="1">
      <c r="B643" s="43" t="s">
        <v>1321</v>
      </c>
      <c r="C643" s="43">
        <v>4.2345531E7</v>
      </c>
      <c r="D643" s="43">
        <v>6.5E7</v>
      </c>
      <c r="E643" s="43">
        <f>(IMDB_Movies!$C643-IMDB_Movies!$H643)</f>
        <v>-22654469</v>
      </c>
    </row>
    <row r="644" ht="14.25" customHeight="1">
      <c r="B644" s="42" t="s">
        <v>1322</v>
      </c>
      <c r="C644" s="42">
        <v>3.606491E7</v>
      </c>
      <c r="D644" s="42">
        <v>4.5E7</v>
      </c>
      <c r="E644" s="42">
        <f>(IMDB_Movies!$C644-IMDB_Movies!$H644)</f>
        <v>-8935090</v>
      </c>
    </row>
    <row r="645" ht="14.25" customHeight="1">
      <c r="B645" s="43" t="s">
        <v>1323</v>
      </c>
      <c r="C645" s="43">
        <v>3.3328051E7</v>
      </c>
      <c r="D645" s="43">
        <v>6.5E7</v>
      </c>
      <c r="E645" s="43">
        <f>(IMDB_Movies!$C645-IMDB_Movies!$H645)</f>
        <v>-31671949</v>
      </c>
    </row>
    <row r="646" ht="14.25" customHeight="1">
      <c r="B646" s="42" t="s">
        <v>1325</v>
      </c>
      <c r="C646" s="42">
        <v>3.2598931E7</v>
      </c>
      <c r="D646" s="42">
        <v>6.5E7</v>
      </c>
      <c r="E646" s="42">
        <f>(IMDB_Movies!$C646-IMDB_Movies!$H646)</f>
        <v>-32401069</v>
      </c>
    </row>
    <row r="647" ht="14.25" customHeight="1">
      <c r="B647" s="43" t="s">
        <v>1326</v>
      </c>
      <c r="C647" s="43">
        <v>2.804554E7</v>
      </c>
      <c r="D647" s="43">
        <v>6.5E7</v>
      </c>
      <c r="E647" s="43">
        <f>(IMDB_Movies!$C647-IMDB_Movies!$H647)</f>
        <v>-36954460</v>
      </c>
    </row>
    <row r="648" ht="14.25" customHeight="1">
      <c r="B648" s="42" t="s">
        <v>1327</v>
      </c>
      <c r="C648" s="42">
        <v>3.7023395E7</v>
      </c>
      <c r="D648" s="42">
        <v>6.3E7</v>
      </c>
      <c r="E648" s="42">
        <f>(IMDB_Movies!$C648-IMDB_Movies!$H648)</f>
        <v>-25976605</v>
      </c>
    </row>
    <row r="649" ht="14.25" customHeight="1">
      <c r="B649" s="43" t="s">
        <v>1329</v>
      </c>
      <c r="C649" s="43">
        <v>4.3532294E7</v>
      </c>
      <c r="D649" s="43">
        <v>6.5E7</v>
      </c>
      <c r="E649" s="43">
        <f>(IMDB_Movies!$C649-IMDB_Movies!$H649)</f>
        <v>-21467706</v>
      </c>
    </row>
    <row r="650" ht="14.25" customHeight="1">
      <c r="B650" s="42" t="s">
        <v>1331</v>
      </c>
      <c r="C650" s="42">
        <v>1.721808E7</v>
      </c>
      <c r="D650" s="42">
        <v>7.0E7</v>
      </c>
      <c r="E650" s="42">
        <f>(IMDB_Movies!$C650-IMDB_Movies!$H650)</f>
        <v>-52781920</v>
      </c>
    </row>
    <row r="651" ht="14.25" customHeight="1">
      <c r="B651" s="43" t="s">
        <v>1332</v>
      </c>
      <c r="C651" s="43">
        <v>1.0014234E7</v>
      </c>
      <c r="D651" s="43">
        <v>6.5E7</v>
      </c>
      <c r="E651" s="43">
        <f>(IMDB_Movies!$C651-IMDB_Movies!$H651)</f>
        <v>-54985766</v>
      </c>
    </row>
    <row r="652" ht="14.25" customHeight="1">
      <c r="B652" s="42" t="s">
        <v>1335</v>
      </c>
      <c r="C652" s="42">
        <v>1.9059018E7</v>
      </c>
      <c r="D652" s="42">
        <v>6.5E7</v>
      </c>
      <c r="E652" s="42">
        <f>(IMDB_Movies!$C652-IMDB_Movies!$H652)</f>
        <v>-45940982</v>
      </c>
    </row>
    <row r="653" ht="14.25" customHeight="1">
      <c r="B653" s="43" t="s">
        <v>1337</v>
      </c>
      <c r="C653" s="43">
        <v>1987287.0</v>
      </c>
      <c r="D653" s="43">
        <v>5.0E7</v>
      </c>
      <c r="E653" s="43">
        <f>(IMDB_Movies!$C653-IMDB_Movies!$H653)</f>
        <v>-48012713</v>
      </c>
    </row>
    <row r="654" ht="14.25" customHeight="1">
      <c r="B654" s="42" t="s">
        <v>1338</v>
      </c>
      <c r="C654" s="42">
        <v>2.4407944E7</v>
      </c>
      <c r="D654" s="42">
        <v>4.3E7</v>
      </c>
      <c r="E654" s="42">
        <f>(IMDB_Movies!$C654-IMDB_Movies!$H654)</f>
        <v>-18592056</v>
      </c>
    </row>
    <row r="655" ht="14.25" customHeight="1">
      <c r="B655" s="43" t="s">
        <v>1340</v>
      </c>
      <c r="C655" s="43">
        <v>1.3750556E7</v>
      </c>
      <c r="D655" s="43">
        <v>6.5E7</v>
      </c>
      <c r="E655" s="43">
        <f>(IMDB_Movies!$C655-IMDB_Movies!$H655)</f>
        <v>-51249444</v>
      </c>
    </row>
    <row r="656" ht="14.25" customHeight="1">
      <c r="B656" s="42" t="s">
        <v>1342</v>
      </c>
      <c r="C656" s="42">
        <v>3.1054924E7</v>
      </c>
      <c r="D656" s="42">
        <v>6.4E7</v>
      </c>
      <c r="E656" s="42">
        <f>(IMDB_Movies!$C656-IMDB_Movies!$H656)</f>
        <v>-32945076</v>
      </c>
    </row>
    <row r="657" ht="14.25" customHeight="1">
      <c r="B657" s="43" t="s">
        <v>1345</v>
      </c>
      <c r="C657" s="43">
        <v>4.324714E7</v>
      </c>
      <c r="D657" s="43">
        <v>5.5E7</v>
      </c>
      <c r="E657" s="43">
        <f>(IMDB_Movies!$C657-IMDB_Movies!$H657)</f>
        <v>-11752860</v>
      </c>
    </row>
    <row r="658" ht="14.25" customHeight="1">
      <c r="B658" s="42" t="s">
        <v>1347</v>
      </c>
      <c r="C658" s="42">
        <v>2208939.0</v>
      </c>
      <c r="D658" s="42">
        <v>5.0E7</v>
      </c>
      <c r="E658" s="42">
        <f>(IMDB_Movies!$C658-IMDB_Movies!$H658)</f>
        <v>-47791061</v>
      </c>
    </row>
    <row r="659" ht="14.25" customHeight="1">
      <c r="B659" s="43" t="s">
        <v>1348</v>
      </c>
      <c r="C659" s="43">
        <v>2.13079163E8</v>
      </c>
      <c r="D659" s="43">
        <v>6.3E7</v>
      </c>
      <c r="E659" s="43">
        <f>(IMDB_Movies!$C659-IMDB_Movies!$H659)</f>
        <v>150079163</v>
      </c>
    </row>
    <row r="660" ht="14.25" customHeight="1">
      <c r="B660" s="42" t="s">
        <v>1349</v>
      </c>
      <c r="C660" s="42">
        <v>1.9548064E7</v>
      </c>
      <c r="D660" s="42">
        <v>6.5E7</v>
      </c>
      <c r="E660" s="42">
        <f>(IMDB_Movies!$C660-IMDB_Movies!$H660)</f>
        <v>-45451936</v>
      </c>
    </row>
    <row r="661" ht="14.25" customHeight="1">
      <c r="B661" s="43" t="s">
        <v>1350</v>
      </c>
      <c r="C661" s="43">
        <v>3.56784E8</v>
      </c>
      <c r="D661" s="43">
        <v>6.3E7</v>
      </c>
      <c r="E661" s="43">
        <f>(IMDB_Movies!$C661-IMDB_Movies!$H661)</f>
        <v>293784000</v>
      </c>
    </row>
    <row r="662" ht="14.25" customHeight="1">
      <c r="B662" s="42" t="s">
        <v>1352</v>
      </c>
      <c r="C662" s="42">
        <v>2.5052E7</v>
      </c>
      <c r="D662" s="42">
        <v>6.3E7</v>
      </c>
      <c r="E662" s="42">
        <f>(IMDB_Movies!$C662-IMDB_Movies!$H662)</f>
        <v>-37948000</v>
      </c>
    </row>
    <row r="663" ht="14.25" customHeight="1">
      <c r="B663" s="43" t="s">
        <v>1353</v>
      </c>
      <c r="C663" s="43">
        <v>1.2201271E8</v>
      </c>
      <c r="D663" s="43">
        <v>6.2E7</v>
      </c>
      <c r="E663" s="43">
        <f>(IMDB_Movies!$C663-IMDB_Movies!$H663)</f>
        <v>60012710</v>
      </c>
    </row>
    <row r="664" ht="14.25" customHeight="1">
      <c r="B664" s="42" t="s">
        <v>1355</v>
      </c>
      <c r="C664" s="42">
        <v>72413.0</v>
      </c>
      <c r="D664" s="42">
        <v>6.5E7</v>
      </c>
      <c r="E664" s="42">
        <f>(IMDB_Movies!$C664-IMDB_Movies!$H664)</f>
        <v>-64927587</v>
      </c>
    </row>
    <row r="665" ht="14.25" customHeight="1">
      <c r="B665" s="43" t="s">
        <v>1357</v>
      </c>
      <c r="C665" s="43">
        <v>5.8255287E7</v>
      </c>
      <c r="D665" s="43">
        <v>6.4E7</v>
      </c>
      <c r="E665" s="43">
        <f>(IMDB_Movies!$C665-IMDB_Movies!$H665)</f>
        <v>-5744713</v>
      </c>
    </row>
    <row r="666" ht="14.25" customHeight="1">
      <c r="B666" s="42" t="s">
        <v>1359</v>
      </c>
      <c r="C666" s="42">
        <v>7.708603E7</v>
      </c>
      <c r="D666" s="42">
        <v>6.2E7</v>
      </c>
      <c r="E666" s="42">
        <f>(IMDB_Movies!$C666-IMDB_Movies!$H666)</f>
        <v>15086030</v>
      </c>
    </row>
    <row r="667" ht="14.25" customHeight="1">
      <c r="B667" s="43" t="s">
        <v>1361</v>
      </c>
      <c r="C667" s="43">
        <v>6.5E7</v>
      </c>
      <c r="D667" s="43">
        <v>6.2E7</v>
      </c>
      <c r="E667" s="43">
        <f>(IMDB_Movies!$C667-IMDB_Movies!$H667)</f>
        <v>3000000</v>
      </c>
    </row>
    <row r="668" ht="14.25" customHeight="1">
      <c r="B668" s="42" t="s">
        <v>1364</v>
      </c>
      <c r="C668" s="42">
        <v>3.2178777E7</v>
      </c>
      <c r="D668" s="42">
        <v>6.2E7</v>
      </c>
      <c r="E668" s="42">
        <f>(IMDB_Movies!$C668-IMDB_Movies!$H668)</f>
        <v>-29821223</v>
      </c>
    </row>
    <row r="669" ht="14.25" customHeight="1">
      <c r="B669" s="43" t="s">
        <v>1366</v>
      </c>
      <c r="C669" s="43">
        <v>1.5738632E7</v>
      </c>
      <c r="D669" s="43">
        <v>4.2E7</v>
      </c>
      <c r="E669" s="43">
        <f>(IMDB_Movies!$C669-IMDB_Movies!$H669)</f>
        <v>-26261368</v>
      </c>
    </row>
    <row r="670" ht="14.25" customHeight="1">
      <c r="B670" s="42" t="s">
        <v>1368</v>
      </c>
      <c r="C670" s="42">
        <v>5.4116191E7</v>
      </c>
      <c r="D670" s="42">
        <v>4.4E7</v>
      </c>
      <c r="E670" s="42">
        <f>(IMDB_Movies!$C670-IMDB_Movies!$H670)</f>
        <v>10116191</v>
      </c>
    </row>
    <row r="671" ht="14.25" customHeight="1">
      <c r="B671" s="43" t="s">
        <v>1371</v>
      </c>
      <c r="C671" s="43">
        <v>1.18153533E8</v>
      </c>
      <c r="D671" s="43">
        <v>6.1E7</v>
      </c>
      <c r="E671" s="43">
        <f>(IMDB_Movies!$C671-IMDB_Movies!$H671)</f>
        <v>57153533</v>
      </c>
    </row>
    <row r="672" ht="14.25" customHeight="1">
      <c r="B672" s="42" t="s">
        <v>1373</v>
      </c>
      <c r="C672" s="42">
        <v>1.0801217E8</v>
      </c>
      <c r="D672" s="42">
        <v>6.3E7</v>
      </c>
      <c r="E672" s="42">
        <f>(IMDB_Movies!$C672-IMDB_Movies!$H672)</f>
        <v>45012170</v>
      </c>
    </row>
    <row r="673" ht="14.25" customHeight="1">
      <c r="B673" s="43" t="s">
        <v>1374</v>
      </c>
      <c r="C673" s="43">
        <v>2.1059259E8</v>
      </c>
      <c r="D673" s="43">
        <v>6.5E7</v>
      </c>
      <c r="E673" s="43">
        <f>(IMDB_Movies!$C673-IMDB_Movies!$H673)</f>
        <v>145592590</v>
      </c>
    </row>
    <row r="674" ht="14.25" customHeight="1">
      <c r="B674" s="42" t="s">
        <v>1375</v>
      </c>
      <c r="C674" s="42">
        <v>2.79167575E8</v>
      </c>
      <c r="D674" s="42">
        <v>8.0E7</v>
      </c>
      <c r="E674" s="42">
        <f>(IMDB_Movies!$C674-IMDB_Movies!$H674)</f>
        <v>199167575</v>
      </c>
    </row>
    <row r="675" ht="14.25" customHeight="1">
      <c r="B675" s="43" t="s">
        <v>1378</v>
      </c>
      <c r="C675" s="43">
        <v>1.43151473E8</v>
      </c>
      <c r="D675" s="43">
        <v>6.0E7</v>
      </c>
      <c r="E675" s="43">
        <f>(IMDB_Movies!$C675-IMDB_Movies!$H675)</f>
        <v>83151473</v>
      </c>
    </row>
    <row r="676" ht="14.25" customHeight="1">
      <c r="B676" s="42" t="s">
        <v>1380</v>
      </c>
      <c r="C676" s="42">
        <v>1.36801374E8</v>
      </c>
      <c r="D676" s="42">
        <v>6.0E7</v>
      </c>
      <c r="E676" s="42">
        <f>(IMDB_Movies!$C676-IMDB_Movies!$H676)</f>
        <v>76801374</v>
      </c>
    </row>
    <row r="677" ht="14.25" customHeight="1">
      <c r="B677" s="43" t="s">
        <v>1381</v>
      </c>
      <c r="C677" s="43">
        <v>1.35381507E8</v>
      </c>
      <c r="D677" s="43">
        <v>1.5E8</v>
      </c>
      <c r="E677" s="43">
        <f>(IMDB_Movies!$C677-IMDB_Movies!$H677)</f>
        <v>-14618493</v>
      </c>
    </row>
    <row r="678" ht="14.25" customHeight="1">
      <c r="B678" s="42" t="s">
        <v>1382</v>
      </c>
      <c r="C678" s="42">
        <v>1.67735396E8</v>
      </c>
      <c r="D678" s="42">
        <v>6.1E7</v>
      </c>
      <c r="E678" s="42">
        <f>(IMDB_Movies!$C678-IMDB_Movies!$H678)</f>
        <v>106735396</v>
      </c>
    </row>
    <row r="679" ht="14.25" customHeight="1">
      <c r="B679" s="43" t="s">
        <v>1383</v>
      </c>
      <c r="C679" s="43">
        <v>1.2146896E8</v>
      </c>
      <c r="D679" s="43">
        <v>6.0E7</v>
      </c>
      <c r="E679" s="43">
        <f>(IMDB_Movies!$C679-IMDB_Movies!$H679)</f>
        <v>61468960</v>
      </c>
    </row>
    <row r="680" ht="14.25" customHeight="1">
      <c r="B680" s="42" t="s">
        <v>1384</v>
      </c>
      <c r="C680" s="42">
        <v>1.06635996E8</v>
      </c>
      <c r="D680" s="42">
        <v>5.8E7</v>
      </c>
      <c r="E680" s="42">
        <f>(IMDB_Movies!$C680-IMDB_Movies!$H680)</f>
        <v>48635996</v>
      </c>
    </row>
    <row r="681" ht="14.25" customHeight="1">
      <c r="B681" s="43" t="s">
        <v>1385</v>
      </c>
      <c r="C681" s="43">
        <v>1.02678089E8</v>
      </c>
      <c r="D681" s="43">
        <v>9.5E7</v>
      </c>
      <c r="E681" s="43">
        <f>(IMDB_Movies!$C681-IMDB_Movies!$H681)</f>
        <v>7678089</v>
      </c>
    </row>
    <row r="682" ht="14.25" customHeight="1">
      <c r="B682" s="42" t="s">
        <v>1386</v>
      </c>
      <c r="C682" s="42">
        <v>1.2560336E8</v>
      </c>
      <c r="D682" s="42">
        <v>6.0E7</v>
      </c>
      <c r="E682" s="42">
        <f>(IMDB_Movies!$C682-IMDB_Movies!$H682)</f>
        <v>65603360</v>
      </c>
    </row>
    <row r="683" ht="14.25" customHeight="1">
      <c r="B683" s="43" t="s">
        <v>1389</v>
      </c>
      <c r="C683" s="43">
        <v>1.012179E8</v>
      </c>
      <c r="D683" s="43">
        <v>7.0E7</v>
      </c>
      <c r="E683" s="43">
        <f>(IMDB_Movies!$C683-IMDB_Movies!$H683)</f>
        <v>31217900</v>
      </c>
    </row>
    <row r="684" ht="14.25" customHeight="1">
      <c r="B684" s="42" t="s">
        <v>1390</v>
      </c>
      <c r="C684" s="42">
        <v>1.04148781E8</v>
      </c>
      <c r="D684" s="42">
        <v>6.0E7</v>
      </c>
      <c r="E684" s="42">
        <f>(IMDB_Movies!$C684-IMDB_Movies!$H684)</f>
        <v>44148781</v>
      </c>
    </row>
    <row r="685" ht="14.25" customHeight="1">
      <c r="B685" s="43" t="s">
        <v>1391</v>
      </c>
      <c r="C685" s="43">
        <v>7.55733E7</v>
      </c>
      <c r="D685" s="43">
        <v>6.1E7</v>
      </c>
      <c r="E685" s="43">
        <f>(IMDB_Movies!$C685-IMDB_Movies!$H685)</f>
        <v>14573300</v>
      </c>
    </row>
    <row r="686" ht="14.25" customHeight="1">
      <c r="B686" s="42" t="s">
        <v>1392</v>
      </c>
      <c r="C686" s="42">
        <v>9.3375151E7</v>
      </c>
      <c r="D686" s="42">
        <v>6.0E7</v>
      </c>
      <c r="E686" s="42">
        <f>(IMDB_Movies!$C686-IMDB_Movies!$H686)</f>
        <v>33375151</v>
      </c>
    </row>
    <row r="687" ht="14.25" customHeight="1">
      <c r="B687" s="43" t="s">
        <v>1393</v>
      </c>
      <c r="C687" s="43">
        <v>1.06126012E8</v>
      </c>
      <c r="D687" s="43">
        <v>6.0E7</v>
      </c>
      <c r="E687" s="43">
        <f>(IMDB_Movies!$C687-IMDB_Movies!$H687)</f>
        <v>46126012</v>
      </c>
    </row>
    <row r="688" ht="14.25" customHeight="1">
      <c r="B688" s="42" t="s">
        <v>1395</v>
      </c>
      <c r="C688" s="42">
        <v>9.3307796E7</v>
      </c>
      <c r="D688" s="42">
        <v>6.0E7</v>
      </c>
      <c r="E688" s="42">
        <f>(IMDB_Movies!$C688-IMDB_Movies!$H688)</f>
        <v>33307796</v>
      </c>
    </row>
    <row r="689" ht="14.25" customHeight="1">
      <c r="B689" s="43" t="s">
        <v>1396</v>
      </c>
      <c r="C689" s="43">
        <v>9.0646554E7</v>
      </c>
      <c r="D689" s="43">
        <v>1.05E8</v>
      </c>
      <c r="E689" s="43">
        <f>(IMDB_Movies!$C689-IMDB_Movies!$H689)</f>
        <v>-14353446</v>
      </c>
    </row>
    <row r="690" ht="14.25" customHeight="1">
      <c r="B690" s="42" t="s">
        <v>1398</v>
      </c>
      <c r="C690" s="42">
        <v>1.09176215E8</v>
      </c>
      <c r="D690" s="42">
        <v>6.0E7</v>
      </c>
      <c r="E690" s="42">
        <f>(IMDB_Movies!$C690-IMDB_Movies!$H690)</f>
        <v>49176215</v>
      </c>
    </row>
    <row r="691" ht="14.25" customHeight="1">
      <c r="B691" s="43" t="s">
        <v>1399</v>
      </c>
      <c r="C691" s="43">
        <v>8.2670733E7</v>
      </c>
      <c r="D691" s="43">
        <v>6.0E7</v>
      </c>
      <c r="E691" s="43">
        <f>(IMDB_Movies!$C691-IMDB_Movies!$H691)</f>
        <v>22670733</v>
      </c>
    </row>
    <row r="692" ht="14.25" customHeight="1">
      <c r="B692" s="42" t="s">
        <v>1400</v>
      </c>
      <c r="C692" s="42">
        <v>8.2569532E7</v>
      </c>
      <c r="D692" s="42">
        <v>6.0E7</v>
      </c>
      <c r="E692" s="42">
        <f>(IMDB_Movies!$C692-IMDB_Movies!$H692)</f>
        <v>22569532</v>
      </c>
    </row>
    <row r="693" ht="14.25" customHeight="1">
      <c r="B693" s="43" t="s">
        <v>1402</v>
      </c>
      <c r="C693" s="43">
        <v>8.1687587E7</v>
      </c>
      <c r="D693" s="43">
        <v>6.1E7</v>
      </c>
      <c r="E693" s="43">
        <f>(IMDB_Movies!$C693-IMDB_Movies!$H693)</f>
        <v>20687587</v>
      </c>
    </row>
    <row r="694" ht="14.25" customHeight="1">
      <c r="B694" s="42" t="s">
        <v>1404</v>
      </c>
      <c r="C694" s="42">
        <v>8.057401E7</v>
      </c>
      <c r="D694" s="42">
        <v>6.0E7</v>
      </c>
      <c r="E694" s="42">
        <f>(IMDB_Movies!$C694-IMDB_Movies!$H694)</f>
        <v>20574010</v>
      </c>
    </row>
    <row r="695" ht="14.25" customHeight="1">
      <c r="B695" s="43" t="s">
        <v>1405</v>
      </c>
      <c r="C695" s="43">
        <v>7.5764085E7</v>
      </c>
      <c r="D695" s="43">
        <v>6.0E7</v>
      </c>
      <c r="E695" s="43">
        <f>(IMDB_Movies!$C695-IMDB_Movies!$H695)</f>
        <v>15764085</v>
      </c>
    </row>
    <row r="696" ht="14.25" customHeight="1">
      <c r="B696" s="42" t="s">
        <v>1406</v>
      </c>
      <c r="C696" s="42">
        <v>9.0356857E7</v>
      </c>
      <c r="D696" s="42">
        <v>5.8E7</v>
      </c>
      <c r="E696" s="42">
        <f>(IMDB_Movies!$C696-IMDB_Movies!$H696)</f>
        <v>32356857</v>
      </c>
    </row>
    <row r="697" ht="14.25" customHeight="1">
      <c r="B697" s="43" t="s">
        <v>1407</v>
      </c>
      <c r="C697" s="43">
        <v>7.5530832E7</v>
      </c>
      <c r="D697" s="43">
        <v>5.5E7</v>
      </c>
      <c r="E697" s="43">
        <f>(IMDB_Movies!$C697-IMDB_Movies!$H697)</f>
        <v>20530832</v>
      </c>
    </row>
    <row r="698" ht="14.25" customHeight="1">
      <c r="B698" s="42" t="s">
        <v>1410</v>
      </c>
      <c r="C698" s="42">
        <v>7.5370763E7</v>
      </c>
      <c r="D698" s="42">
        <v>6.0E7</v>
      </c>
      <c r="E698" s="42">
        <f>(IMDB_Movies!$C698-IMDB_Movies!$H698)</f>
        <v>15370763</v>
      </c>
    </row>
    <row r="699" ht="14.25" customHeight="1">
      <c r="B699" s="43" t="s">
        <v>1411</v>
      </c>
      <c r="C699" s="43">
        <v>1.00003492E8</v>
      </c>
      <c r="D699" s="43">
        <v>6.5E7</v>
      </c>
      <c r="E699" s="43">
        <f>(IMDB_Movies!$C699-IMDB_Movies!$H699)</f>
        <v>35003492</v>
      </c>
    </row>
    <row r="700" ht="14.25" customHeight="1">
      <c r="B700" s="42" t="s">
        <v>1412</v>
      </c>
      <c r="C700" s="42">
        <v>9.034167E7</v>
      </c>
      <c r="D700" s="42">
        <v>6.0E7</v>
      </c>
      <c r="E700" s="42">
        <f>(IMDB_Movies!$C700-IMDB_Movies!$H700)</f>
        <v>30341670</v>
      </c>
    </row>
    <row r="701" ht="14.25" customHeight="1">
      <c r="B701" s="43" t="s">
        <v>1414</v>
      </c>
      <c r="C701" s="43">
        <v>7.4540762E7</v>
      </c>
      <c r="D701" s="43">
        <v>5.5E7</v>
      </c>
      <c r="E701" s="43">
        <f>(IMDB_Movies!$C701-IMDB_Movies!$H701)</f>
        <v>19540762</v>
      </c>
    </row>
    <row r="702" ht="14.25" customHeight="1">
      <c r="B702" s="42" t="s">
        <v>1415</v>
      </c>
      <c r="C702" s="42">
        <v>8.0033643E7</v>
      </c>
      <c r="D702" s="42">
        <v>6.0E7</v>
      </c>
      <c r="E702" s="42">
        <f>(IMDB_Movies!$C702-IMDB_Movies!$H702)</f>
        <v>20033643</v>
      </c>
    </row>
    <row r="703" ht="14.25" customHeight="1">
      <c r="B703" s="43" t="s">
        <v>1416</v>
      </c>
      <c r="C703" s="43">
        <v>7.3648142E7</v>
      </c>
      <c r="D703" s="43">
        <v>6.0E7</v>
      </c>
      <c r="E703" s="43">
        <f>(IMDB_Movies!$C703-IMDB_Movies!$H703)</f>
        <v>13648142</v>
      </c>
    </row>
    <row r="704" ht="14.25" customHeight="1">
      <c r="B704" s="42" t="s">
        <v>1419</v>
      </c>
      <c r="C704" s="42">
        <v>7.1844424E7</v>
      </c>
      <c r="D704" s="42">
        <v>6.0E7</v>
      </c>
      <c r="E704" s="42">
        <f>(IMDB_Movies!$C704-IMDB_Movies!$H704)</f>
        <v>11844424</v>
      </c>
    </row>
    <row r="705" ht="14.25" customHeight="1">
      <c r="B705" s="43" t="s">
        <v>1421</v>
      </c>
      <c r="C705" s="43">
        <v>7.5638743E7</v>
      </c>
      <c r="D705" s="43">
        <v>6.0E7</v>
      </c>
      <c r="E705" s="43">
        <f>(IMDB_Movies!$C705-IMDB_Movies!$H705)</f>
        <v>15638743</v>
      </c>
    </row>
    <row r="706" ht="14.25" customHeight="1">
      <c r="B706" s="42" t="s">
        <v>1423</v>
      </c>
      <c r="C706" s="42">
        <v>6.6734992E7</v>
      </c>
      <c r="D706" s="42">
        <v>6.0E7</v>
      </c>
      <c r="E706" s="42">
        <f>(IMDB_Movies!$C706-IMDB_Movies!$H706)</f>
        <v>6734992</v>
      </c>
    </row>
    <row r="707" ht="14.25" customHeight="1">
      <c r="B707" s="43" t="s">
        <v>1425</v>
      </c>
      <c r="C707" s="43">
        <v>7.5280058E7</v>
      </c>
      <c r="D707" s="43">
        <v>6.0E7</v>
      </c>
      <c r="E707" s="43">
        <f>(IMDB_Movies!$C707-IMDB_Movies!$H707)</f>
        <v>15280058</v>
      </c>
    </row>
    <row r="708" ht="14.25" customHeight="1">
      <c r="B708" s="42" t="s">
        <v>1426</v>
      </c>
      <c r="C708" s="42">
        <v>6.4505912E7</v>
      </c>
      <c r="D708" s="42">
        <v>4.8E7</v>
      </c>
      <c r="E708" s="42">
        <f>(IMDB_Movies!$C708-IMDB_Movies!$H708)</f>
        <v>16505912</v>
      </c>
    </row>
    <row r="709" ht="14.25" customHeight="1">
      <c r="B709" s="43" t="s">
        <v>1427</v>
      </c>
      <c r="C709" s="43">
        <v>7.7862546E7</v>
      </c>
      <c r="D709" s="43">
        <v>7.0E7</v>
      </c>
      <c r="E709" s="43">
        <f>(IMDB_Movies!$C709-IMDB_Movies!$H709)</f>
        <v>7862546</v>
      </c>
    </row>
    <row r="710" ht="14.25" customHeight="1">
      <c r="B710" s="42" t="s">
        <v>1429</v>
      </c>
      <c r="C710" s="42">
        <v>6.1112916E7</v>
      </c>
      <c r="D710" s="42">
        <v>5.0E7</v>
      </c>
      <c r="E710" s="42">
        <f>(IMDB_Movies!$C710-IMDB_Movies!$H710)</f>
        <v>11112916</v>
      </c>
    </row>
    <row r="711" ht="14.25" customHeight="1">
      <c r="B711" s="43" t="s">
        <v>1430</v>
      </c>
      <c r="C711" s="43">
        <v>8.8200225E7</v>
      </c>
      <c r="D711" s="43">
        <v>6.0E7</v>
      </c>
      <c r="E711" s="43">
        <f>(IMDB_Movies!$C711-IMDB_Movies!$H711)</f>
        <v>28200225</v>
      </c>
    </row>
    <row r="712" ht="14.25" customHeight="1">
      <c r="B712" s="42" t="s">
        <v>1432</v>
      </c>
      <c r="C712" s="42">
        <v>6.0573641E7</v>
      </c>
      <c r="D712" s="42">
        <v>6.0E7</v>
      </c>
      <c r="E712" s="42">
        <f>(IMDB_Movies!$C712-IMDB_Movies!$H712)</f>
        <v>573641</v>
      </c>
    </row>
    <row r="713" ht="14.25" customHeight="1">
      <c r="B713" s="43" t="s">
        <v>1434</v>
      </c>
      <c r="C713" s="43">
        <v>5.9035104E7</v>
      </c>
      <c r="D713" s="43">
        <v>6.6E7</v>
      </c>
      <c r="E713" s="43">
        <f>(IMDB_Movies!$C713-IMDB_Movies!$H713)</f>
        <v>-6964896</v>
      </c>
    </row>
    <row r="714" ht="14.25" customHeight="1">
      <c r="B714" s="42" t="s">
        <v>1436</v>
      </c>
      <c r="C714" s="42">
        <v>5.6702901E7</v>
      </c>
      <c r="D714" s="42">
        <v>6.0E7</v>
      </c>
      <c r="E714" s="42">
        <f>(IMDB_Movies!$C714-IMDB_Movies!$H714)</f>
        <v>-3297099</v>
      </c>
    </row>
    <row r="715" ht="14.25" customHeight="1">
      <c r="B715" s="43" t="s">
        <v>1438</v>
      </c>
      <c r="C715" s="43">
        <v>5.5994557E7</v>
      </c>
      <c r="D715" s="43">
        <v>6.0E7</v>
      </c>
      <c r="E715" s="43">
        <f>(IMDB_Movies!$C715-IMDB_Movies!$H715)</f>
        <v>-4005443</v>
      </c>
    </row>
    <row r="716" ht="14.25" customHeight="1">
      <c r="B716" s="42" t="s">
        <v>1439</v>
      </c>
      <c r="C716" s="42">
        <v>5.491056E7</v>
      </c>
      <c r="D716" s="42">
        <v>6.0E7</v>
      </c>
      <c r="E716" s="42">
        <f>(IMDB_Movies!$C716-IMDB_Movies!$H716)</f>
        <v>-5089440</v>
      </c>
    </row>
    <row r="717" ht="14.25" customHeight="1">
      <c r="B717" s="43" t="s">
        <v>1440</v>
      </c>
      <c r="C717" s="43">
        <v>5.3789313E7</v>
      </c>
      <c r="D717" s="43">
        <v>6.0E7</v>
      </c>
      <c r="E717" s="43">
        <f>(IMDB_Movies!$C717-IMDB_Movies!$H717)</f>
        <v>-6210687</v>
      </c>
    </row>
    <row r="718" ht="14.25" customHeight="1">
      <c r="B718" s="42" t="s">
        <v>1442</v>
      </c>
      <c r="C718" s="42">
        <v>5.1045801E7</v>
      </c>
      <c r="D718" s="42">
        <v>6.0E7</v>
      </c>
      <c r="E718" s="42">
        <f>(IMDB_Movies!$C718-IMDB_Movies!$H718)</f>
        <v>-8954199</v>
      </c>
    </row>
    <row r="719" ht="14.25" customHeight="1">
      <c r="B719" s="43" t="s">
        <v>1444</v>
      </c>
      <c r="C719" s="43">
        <v>5.081875E7</v>
      </c>
      <c r="D719" s="43">
        <v>6.0E7</v>
      </c>
      <c r="E719" s="43">
        <f>(IMDB_Movies!$C719-IMDB_Movies!$H719)</f>
        <v>-9181250</v>
      </c>
    </row>
    <row r="720" ht="14.25" customHeight="1">
      <c r="B720" s="42" t="s">
        <v>1446</v>
      </c>
      <c r="C720" s="42">
        <v>5.0189179E7</v>
      </c>
      <c r="D720" s="42">
        <v>6.0E7</v>
      </c>
      <c r="E720" s="42">
        <f>(IMDB_Movies!$C720-IMDB_Movies!$H720)</f>
        <v>-9810821</v>
      </c>
    </row>
    <row r="721" ht="14.25" customHeight="1">
      <c r="B721" s="43" t="s">
        <v>1448</v>
      </c>
      <c r="C721" s="43">
        <v>5.0024083E7</v>
      </c>
      <c r="D721" s="43">
        <v>6.0E7</v>
      </c>
      <c r="E721" s="43">
        <f>(IMDB_Movies!$C721-IMDB_Movies!$H721)</f>
        <v>-9975917</v>
      </c>
    </row>
    <row r="722" ht="14.25" customHeight="1">
      <c r="B722" s="42" t="s">
        <v>1449</v>
      </c>
      <c r="C722" s="42">
        <v>5.0549107E7</v>
      </c>
      <c r="D722" s="42">
        <v>6.0E7</v>
      </c>
      <c r="E722" s="42">
        <f>(IMDB_Movies!$C722-IMDB_Movies!$H722)</f>
        <v>-9450893</v>
      </c>
    </row>
    <row r="723" ht="14.25" customHeight="1">
      <c r="B723" s="43" t="s">
        <v>1452</v>
      </c>
      <c r="C723" s="43">
        <v>5.6443482E7</v>
      </c>
      <c r="D723" s="43">
        <v>6.0E7</v>
      </c>
      <c r="E723" s="43">
        <f>(IMDB_Movies!$C723-IMDB_Movies!$H723)</f>
        <v>-3556518</v>
      </c>
    </row>
    <row r="724" ht="14.25" customHeight="1">
      <c r="B724" s="42" t="s">
        <v>1454</v>
      </c>
      <c r="C724" s="42">
        <v>6.2401264E7</v>
      </c>
      <c r="D724" s="42">
        <v>6.0E7</v>
      </c>
      <c r="E724" s="42">
        <f>(IMDB_Movies!$C724-IMDB_Movies!$H724)</f>
        <v>2401264</v>
      </c>
    </row>
    <row r="725" ht="14.25" customHeight="1">
      <c r="B725" s="43" t="s">
        <v>1457</v>
      </c>
      <c r="C725" s="43">
        <v>4.774861E7</v>
      </c>
      <c r="D725" s="43">
        <v>7.5E7</v>
      </c>
      <c r="E725" s="43">
        <f>(IMDB_Movies!$C725-IMDB_Movies!$H725)</f>
        <v>-27251390</v>
      </c>
    </row>
    <row r="726" ht="14.25" customHeight="1">
      <c r="B726" s="42" t="s">
        <v>1458</v>
      </c>
      <c r="C726" s="42">
        <v>4.6975183E7</v>
      </c>
      <c r="D726" s="42">
        <v>6.1E7</v>
      </c>
      <c r="E726" s="42">
        <f>(IMDB_Movies!$C726-IMDB_Movies!$H726)</f>
        <v>-14024817</v>
      </c>
    </row>
    <row r="727" ht="14.25" customHeight="1">
      <c r="B727" s="43" t="s">
        <v>1460</v>
      </c>
      <c r="C727" s="43">
        <v>5.0807639E7</v>
      </c>
      <c r="D727" s="43">
        <v>6.0E7</v>
      </c>
      <c r="E727" s="43">
        <f>(IMDB_Movies!$C727-IMDB_Movies!$H727)</f>
        <v>-9192361</v>
      </c>
    </row>
    <row r="728" ht="14.25" customHeight="1">
      <c r="B728" s="42" t="s">
        <v>1462</v>
      </c>
      <c r="C728" s="42">
        <v>4.6611204E7</v>
      </c>
      <c r="D728" s="42">
        <v>4.8E7</v>
      </c>
      <c r="E728" s="42">
        <f>(IMDB_Movies!$C728-IMDB_Movies!$H728)</f>
        <v>-1388796</v>
      </c>
    </row>
    <row r="729" ht="14.25" customHeight="1">
      <c r="B729" s="43" t="s">
        <v>1463</v>
      </c>
      <c r="C729" s="43">
        <v>2.57756197E8</v>
      </c>
      <c r="D729" s="43">
        <v>6.0E7</v>
      </c>
      <c r="E729" s="43">
        <f>(IMDB_Movies!$C729-IMDB_Movies!$H729)</f>
        <v>197756197</v>
      </c>
    </row>
    <row r="730" ht="14.25" customHeight="1">
      <c r="B730" s="42" t="s">
        <v>1465</v>
      </c>
      <c r="C730" s="42">
        <v>4.8472213E7</v>
      </c>
      <c r="D730" s="42">
        <v>4.5E7</v>
      </c>
      <c r="E730" s="42">
        <f>(IMDB_Movies!$C730-IMDB_Movies!$H730)</f>
        <v>3472213</v>
      </c>
    </row>
    <row r="731" ht="14.25" customHeight="1">
      <c r="B731" s="43" t="s">
        <v>1466</v>
      </c>
      <c r="C731" s="43">
        <v>4.3060566E7</v>
      </c>
      <c r="D731" s="43">
        <v>6.0E7</v>
      </c>
      <c r="E731" s="43">
        <f>(IMDB_Movies!$C731-IMDB_Movies!$H731)</f>
        <v>-16939434</v>
      </c>
    </row>
    <row r="732" ht="14.25" customHeight="1">
      <c r="B732" s="42" t="s">
        <v>1468</v>
      </c>
      <c r="C732" s="42">
        <v>4.5996718E7</v>
      </c>
      <c r="D732" s="42">
        <v>6.0E7</v>
      </c>
      <c r="E732" s="42">
        <f>(IMDB_Movies!$C732-IMDB_Movies!$H732)</f>
        <v>-14003282</v>
      </c>
    </row>
    <row r="733" ht="14.25" customHeight="1">
      <c r="B733" s="43" t="s">
        <v>1471</v>
      </c>
      <c r="C733" s="43">
        <v>4.3337279E7</v>
      </c>
      <c r="D733" s="43">
        <v>6.0E7</v>
      </c>
      <c r="E733" s="43">
        <f>(IMDB_Movies!$C733-IMDB_Movies!$H733)</f>
        <v>-16662721</v>
      </c>
    </row>
    <row r="734" ht="14.25" customHeight="1">
      <c r="B734" s="42" t="s">
        <v>1473</v>
      </c>
      <c r="C734" s="42">
        <v>3.7479778E7</v>
      </c>
      <c r="D734" s="42">
        <v>6.0E7</v>
      </c>
      <c r="E734" s="42">
        <f>(IMDB_Movies!$C734-IMDB_Movies!$H734)</f>
        <v>-22520222</v>
      </c>
    </row>
    <row r="735" ht="14.25" customHeight="1">
      <c r="B735" s="43" t="s">
        <v>1475</v>
      </c>
      <c r="C735" s="43">
        <v>4.055993E7</v>
      </c>
      <c r="D735" s="43">
        <v>6.0E7</v>
      </c>
      <c r="E735" s="43">
        <f>(IMDB_Movies!$C735-IMDB_Movies!$H735)</f>
        <v>-19440070</v>
      </c>
    </row>
    <row r="736" ht="14.25" customHeight="1">
      <c r="B736" s="42" t="s">
        <v>1477</v>
      </c>
      <c r="C736" s="42">
        <v>3.6830057E7</v>
      </c>
      <c r="D736" s="42">
        <v>6.5E7</v>
      </c>
      <c r="E736" s="42">
        <f>(IMDB_Movies!$C736-IMDB_Movies!$H736)</f>
        <v>-28169943</v>
      </c>
    </row>
    <row r="737" ht="14.25" customHeight="1">
      <c r="B737" s="43" t="s">
        <v>1478</v>
      </c>
      <c r="C737" s="43">
        <v>3.627923E7</v>
      </c>
      <c r="D737" s="43">
        <v>6.0E7</v>
      </c>
      <c r="E737" s="43">
        <f>(IMDB_Movies!$C737-IMDB_Movies!$H737)</f>
        <v>-23720770</v>
      </c>
    </row>
    <row r="738" ht="14.25" customHeight="1">
      <c r="B738" s="42" t="s">
        <v>1480</v>
      </c>
      <c r="C738" s="42">
        <v>4.219406E7</v>
      </c>
      <c r="D738" s="42">
        <v>7.0E7</v>
      </c>
      <c r="E738" s="42">
        <f>(IMDB_Movies!$C738-IMDB_Movies!$H738)</f>
        <v>-27805940</v>
      </c>
    </row>
    <row r="739" ht="14.25" customHeight="1">
      <c r="B739" s="43" t="s">
        <v>1482</v>
      </c>
      <c r="C739" s="43">
        <v>4.3119879E7</v>
      </c>
      <c r="D739" s="43">
        <v>6.0E7</v>
      </c>
      <c r="E739" s="43">
        <f>(IMDB_Movies!$C739-IMDB_Movies!$H739)</f>
        <v>-16880121</v>
      </c>
    </row>
    <row r="740" ht="14.25" customHeight="1">
      <c r="B740" s="42" t="s">
        <v>1485</v>
      </c>
      <c r="C740" s="42">
        <v>3.509619E7</v>
      </c>
      <c r="D740" s="42">
        <v>6.0E7</v>
      </c>
      <c r="E740" s="42">
        <f>(IMDB_Movies!$C740-IMDB_Movies!$H740)</f>
        <v>-24903810</v>
      </c>
    </row>
    <row r="741" ht="14.25" customHeight="1">
      <c r="B741" s="43" t="s">
        <v>1486</v>
      </c>
      <c r="C741" s="43">
        <v>4.3290977E7</v>
      </c>
      <c r="D741" s="43">
        <v>8.0E7</v>
      </c>
      <c r="E741" s="43">
        <f>(IMDB_Movies!$C741-IMDB_Movies!$H741)</f>
        <v>-36709023</v>
      </c>
    </row>
    <row r="742" ht="14.25" customHeight="1">
      <c r="B742" s="42" t="s">
        <v>1488</v>
      </c>
      <c r="C742" s="42">
        <v>3.3927476E7</v>
      </c>
      <c r="D742" s="42">
        <v>4.0E7</v>
      </c>
      <c r="E742" s="42">
        <f>(IMDB_Movies!$C742-IMDB_Movies!$H742)</f>
        <v>-6072524</v>
      </c>
    </row>
    <row r="743" ht="14.25" customHeight="1">
      <c r="B743" s="43" t="s">
        <v>1489</v>
      </c>
      <c r="C743" s="43">
        <v>3.2122249E7</v>
      </c>
      <c r="D743" s="43">
        <v>6.0E7</v>
      </c>
      <c r="E743" s="43">
        <f>(IMDB_Movies!$C743-IMDB_Movies!$H743)</f>
        <v>-27877751</v>
      </c>
    </row>
    <row r="744" ht="14.25" customHeight="1">
      <c r="B744" s="42" t="s">
        <v>1490</v>
      </c>
      <c r="C744" s="42">
        <v>4.0076438E7</v>
      </c>
      <c r="D744" s="42">
        <v>6.0E7</v>
      </c>
      <c r="E744" s="42">
        <f>(IMDB_Movies!$C744-IMDB_Movies!$H744)</f>
        <v>-19923562</v>
      </c>
    </row>
    <row r="745" ht="14.25" customHeight="1">
      <c r="B745" s="43" t="s">
        <v>1492</v>
      </c>
      <c r="C745" s="43">
        <v>3.2940507E7</v>
      </c>
      <c r="D745" s="43">
        <v>6.0E7</v>
      </c>
      <c r="E745" s="43">
        <f>(IMDB_Movies!$C745-IMDB_Movies!$H745)</f>
        <v>-27059493</v>
      </c>
    </row>
    <row r="746" ht="14.25" customHeight="1">
      <c r="B746" s="42" t="s">
        <v>1494</v>
      </c>
      <c r="C746" s="42">
        <v>3.1670931E7</v>
      </c>
      <c r="D746" s="42">
        <v>6.0E7</v>
      </c>
      <c r="E746" s="42">
        <f>(IMDB_Movies!$C746-IMDB_Movies!$H746)</f>
        <v>-28329069</v>
      </c>
    </row>
    <row r="747" ht="14.25" customHeight="1">
      <c r="B747" s="43" t="s">
        <v>1496</v>
      </c>
      <c r="C747" s="43">
        <v>3.0695227E7</v>
      </c>
      <c r="D747" s="43">
        <v>6.0E7</v>
      </c>
      <c r="E747" s="43">
        <f>(IMDB_Movies!$C747-IMDB_Movies!$H747)</f>
        <v>-29304773</v>
      </c>
    </row>
    <row r="748" ht="14.25" customHeight="1">
      <c r="B748" s="42" t="s">
        <v>1498</v>
      </c>
      <c r="C748" s="42">
        <v>3.2522352E7</v>
      </c>
      <c r="D748" s="42">
        <v>6.0E7</v>
      </c>
      <c r="E748" s="42">
        <f>(IMDB_Movies!$C748-IMDB_Movies!$H748)</f>
        <v>-27477648</v>
      </c>
    </row>
    <row r="749" ht="14.25" customHeight="1">
      <c r="B749" s="43" t="s">
        <v>1499</v>
      </c>
      <c r="C749" s="43">
        <v>2.6082914E7</v>
      </c>
      <c r="D749" s="43">
        <v>8.7E7</v>
      </c>
      <c r="E749" s="43">
        <f>(IMDB_Movies!$C749-IMDB_Movies!$H749)</f>
        <v>-60917086</v>
      </c>
    </row>
    <row r="750" ht="14.25" customHeight="1">
      <c r="B750" s="42" t="s">
        <v>1502</v>
      </c>
      <c r="C750" s="42">
        <v>2.9136626E7</v>
      </c>
      <c r="D750" s="42">
        <v>6.0E7</v>
      </c>
      <c r="E750" s="42">
        <f>(IMDB_Movies!$C750-IMDB_Movies!$H750)</f>
        <v>-30863374</v>
      </c>
    </row>
    <row r="751" ht="14.25" customHeight="1">
      <c r="B751" s="43" t="s">
        <v>1505</v>
      </c>
      <c r="C751" s="43">
        <v>2.628832E7</v>
      </c>
      <c r="D751" s="43">
        <v>6.0E7</v>
      </c>
      <c r="E751" s="43">
        <f>(IMDB_Movies!$C751-IMDB_Movies!$H751)</f>
        <v>-33711680</v>
      </c>
    </row>
    <row r="752" ht="14.25" customHeight="1">
      <c r="B752" s="42" t="s">
        <v>1507</v>
      </c>
      <c r="C752" s="42">
        <v>2.661659E7</v>
      </c>
      <c r="D752" s="42">
        <v>6.0E7</v>
      </c>
      <c r="E752" s="42">
        <f>(IMDB_Movies!$C752-IMDB_Movies!$H752)</f>
        <v>-33383410</v>
      </c>
    </row>
    <row r="753" ht="14.25" customHeight="1">
      <c r="B753" s="43" t="s">
        <v>1509</v>
      </c>
      <c r="C753" s="43">
        <v>3.0063805E7</v>
      </c>
      <c r="D753" s="43">
        <v>6.0E7</v>
      </c>
      <c r="E753" s="43">
        <f>(IMDB_Movies!$C753-IMDB_Movies!$H753)</f>
        <v>-29936195</v>
      </c>
    </row>
    <row r="754" ht="14.25" customHeight="1">
      <c r="B754" s="42" t="s">
        <v>1510</v>
      </c>
      <c r="C754" s="42">
        <v>2.2518325E7</v>
      </c>
      <c r="D754" s="42">
        <v>5.0E7</v>
      </c>
      <c r="E754" s="42">
        <f>(IMDB_Movies!$C754-IMDB_Movies!$H754)</f>
        <v>-27481675</v>
      </c>
    </row>
    <row r="755" ht="14.25" customHeight="1">
      <c r="B755" s="43" t="s">
        <v>1513</v>
      </c>
      <c r="C755" s="43">
        <v>1.3082288E7</v>
      </c>
      <c r="D755" s="43">
        <v>6.0E7</v>
      </c>
      <c r="E755" s="43">
        <f>(IMDB_Movies!$C755-IMDB_Movies!$H755)</f>
        <v>-46917712</v>
      </c>
    </row>
    <row r="756" ht="14.25" customHeight="1">
      <c r="B756" s="42" t="s">
        <v>1515</v>
      </c>
      <c r="C756" s="42">
        <v>1.8208078E7</v>
      </c>
      <c r="D756" s="42">
        <v>6.0E7</v>
      </c>
      <c r="E756" s="42">
        <f>(IMDB_Movies!$C756-IMDB_Movies!$H756)</f>
        <v>-41791922</v>
      </c>
    </row>
    <row r="757" ht="14.25" customHeight="1">
      <c r="B757" s="43" t="s">
        <v>1517</v>
      </c>
      <c r="C757" s="43">
        <v>1.4218868E7</v>
      </c>
      <c r="D757" s="43">
        <v>6.5E7</v>
      </c>
      <c r="E757" s="43">
        <f>(IMDB_Movies!$C757-IMDB_Movies!$H757)</f>
        <v>-50781132</v>
      </c>
    </row>
    <row r="758" ht="14.25" customHeight="1">
      <c r="B758" s="42" t="s">
        <v>1520</v>
      </c>
      <c r="C758" s="42">
        <v>22451.0</v>
      </c>
      <c r="D758" s="42">
        <v>6.0E7</v>
      </c>
      <c r="E758" s="42">
        <f>(IMDB_Movies!$C758-IMDB_Movies!$H758)</f>
        <v>-59977549</v>
      </c>
    </row>
    <row r="759" ht="14.25" customHeight="1">
      <c r="B759" s="43" t="s">
        <v>1523</v>
      </c>
      <c r="C759" s="43">
        <v>3.1165421E7</v>
      </c>
      <c r="D759" s="43">
        <v>6.0E7</v>
      </c>
      <c r="E759" s="43">
        <f>(IMDB_Movies!$C759-IMDB_Movies!$H759)</f>
        <v>-28834579</v>
      </c>
    </row>
    <row r="760" ht="14.25" customHeight="1">
      <c r="B760" s="42" t="s">
        <v>1525</v>
      </c>
      <c r="C760" s="42">
        <v>1.1802056E7</v>
      </c>
      <c r="D760" s="42">
        <v>6.0E7</v>
      </c>
      <c r="E760" s="42">
        <f>(IMDB_Movies!$C760-IMDB_Movies!$H760)</f>
        <v>-48197944</v>
      </c>
    </row>
    <row r="761" ht="14.25" customHeight="1">
      <c r="B761" s="43" t="s">
        <v>1528</v>
      </c>
      <c r="C761" s="43">
        <v>2.5472967E7</v>
      </c>
      <c r="D761" s="43">
        <v>3.0E7</v>
      </c>
      <c r="E761" s="43">
        <f>(IMDB_Movies!$C761-IMDB_Movies!$H761)</f>
        <v>-4527033</v>
      </c>
    </row>
    <row r="762" ht="14.25" customHeight="1">
      <c r="B762" s="42" t="s">
        <v>1529</v>
      </c>
      <c r="C762" s="42">
        <v>2.23625E7</v>
      </c>
      <c r="D762" s="42">
        <v>5.5E7</v>
      </c>
      <c r="E762" s="42">
        <f>(IMDB_Movies!$C762-IMDB_Movies!$H762)</f>
        <v>-32637500</v>
      </c>
    </row>
    <row r="763" ht="14.25" customHeight="1">
      <c r="B763" s="43" t="s">
        <v>1531</v>
      </c>
      <c r="C763" s="43">
        <v>1.7281832E7</v>
      </c>
      <c r="D763" s="43">
        <v>6.0E7</v>
      </c>
      <c r="E763" s="43">
        <f>(IMDB_Movies!$C763-IMDB_Movies!$H763)</f>
        <v>-42718168</v>
      </c>
    </row>
    <row r="764" ht="14.25" customHeight="1">
      <c r="B764" s="42" t="s">
        <v>1532</v>
      </c>
      <c r="C764" s="42">
        <v>1.9781879E7</v>
      </c>
      <c r="D764" s="42">
        <v>6.0E7</v>
      </c>
      <c r="E764" s="42">
        <f>(IMDB_Movies!$C764-IMDB_Movies!$H764)</f>
        <v>-40218121</v>
      </c>
    </row>
    <row r="765" ht="14.25" customHeight="1">
      <c r="B765" s="43" t="s">
        <v>1535</v>
      </c>
      <c r="C765" s="43">
        <v>7605668.0</v>
      </c>
      <c r="D765" s="43">
        <v>6.0E7</v>
      </c>
      <c r="E765" s="43">
        <f>(IMDB_Movies!$C765-IMDB_Movies!$H765)</f>
        <v>-52394332</v>
      </c>
    </row>
    <row r="766" ht="14.25" customHeight="1">
      <c r="B766" s="42" t="s">
        <v>1537</v>
      </c>
      <c r="C766" s="42">
        <v>4535117.0</v>
      </c>
      <c r="D766" s="42">
        <v>6.0E7</v>
      </c>
      <c r="E766" s="42">
        <f>(IMDB_Movies!$C766-IMDB_Movies!$H766)</f>
        <v>-55464883</v>
      </c>
    </row>
    <row r="767" ht="14.25" customHeight="1">
      <c r="B767" s="43" t="s">
        <v>1538</v>
      </c>
      <c r="C767" s="43">
        <v>4426297.0</v>
      </c>
      <c r="D767" s="43">
        <v>3.5E7</v>
      </c>
      <c r="E767" s="43">
        <f>(IMDB_Movies!$C767-IMDB_Movies!$H767)</f>
        <v>-30573703</v>
      </c>
    </row>
    <row r="768" ht="14.25" customHeight="1">
      <c r="B768" s="42" t="s">
        <v>1540</v>
      </c>
      <c r="C768" s="42">
        <v>1.0166502E7</v>
      </c>
      <c r="D768" s="42">
        <v>8.0E7</v>
      </c>
      <c r="E768" s="42">
        <f>(IMDB_Movies!$C768-IMDB_Movies!$H768)</f>
        <v>-69833498</v>
      </c>
    </row>
    <row r="769" ht="14.25" customHeight="1">
      <c r="B769" s="43" t="s">
        <v>1543</v>
      </c>
      <c r="C769" s="43">
        <v>3.63024263E8</v>
      </c>
      <c r="D769" s="43">
        <v>5.8E7</v>
      </c>
      <c r="E769" s="43">
        <f>(IMDB_Movies!$C769-IMDB_Movies!$H769)</f>
        <v>305024263</v>
      </c>
    </row>
    <row r="770" ht="14.25" customHeight="1">
      <c r="B770" s="42" t="s">
        <v>1545</v>
      </c>
      <c r="C770" s="42">
        <v>1.2065985E7</v>
      </c>
      <c r="D770" s="42">
        <v>6.0E7</v>
      </c>
      <c r="E770" s="42">
        <f>(IMDB_Movies!$C770-IMDB_Movies!$H770)</f>
        <v>-47934015</v>
      </c>
    </row>
    <row r="771" ht="14.25" customHeight="1">
      <c r="B771" s="43" t="s">
        <v>1547</v>
      </c>
      <c r="C771" s="43">
        <v>3.50123553E8</v>
      </c>
      <c r="D771" s="43">
        <v>5.88E7</v>
      </c>
      <c r="E771" s="43">
        <f>(IMDB_Movies!$C771-IMDB_Movies!$H771)</f>
        <v>291323553</v>
      </c>
    </row>
    <row r="772" ht="14.25" customHeight="1">
      <c r="B772" s="42" t="s">
        <v>1549</v>
      </c>
      <c r="C772" s="42">
        <v>8.002174E7</v>
      </c>
      <c r="D772" s="42">
        <v>5.8E7</v>
      </c>
      <c r="E772" s="42">
        <f>(IMDB_Movies!$C772-IMDB_Movies!$H772)</f>
        <v>22021740</v>
      </c>
    </row>
    <row r="773" ht="14.25" customHeight="1">
      <c r="B773" s="43" t="s">
        <v>1550</v>
      </c>
      <c r="C773" s="43">
        <v>4.8291624E7</v>
      </c>
      <c r="D773" s="43">
        <v>5.8E7</v>
      </c>
      <c r="E773" s="43">
        <f>(IMDB_Movies!$C773-IMDB_Movies!$H773)</f>
        <v>-9708376</v>
      </c>
    </row>
    <row r="774" ht="14.25" customHeight="1">
      <c r="B774" s="42" t="s">
        <v>1552</v>
      </c>
      <c r="C774" s="42">
        <v>3.5231365E7</v>
      </c>
      <c r="D774" s="42">
        <v>6.0E7</v>
      </c>
      <c r="E774" s="42">
        <f>(IMDB_Movies!$C774-IMDB_Movies!$H774)</f>
        <v>-24768635</v>
      </c>
    </row>
    <row r="775" ht="14.25" customHeight="1">
      <c r="B775" s="43" t="s">
        <v>1555</v>
      </c>
      <c r="C775" s="43">
        <v>5.3715611E7</v>
      </c>
      <c r="D775" s="43">
        <v>6.3E7</v>
      </c>
      <c r="E775" s="43">
        <f>(IMDB_Movies!$C775-IMDB_Movies!$H775)</f>
        <v>-9284389</v>
      </c>
    </row>
    <row r="776" ht="14.25" customHeight="1">
      <c r="B776" s="42" t="s">
        <v>1557</v>
      </c>
      <c r="C776" s="42">
        <v>3.1199215E7</v>
      </c>
      <c r="D776" s="42">
        <v>5.8E7</v>
      </c>
      <c r="E776" s="42">
        <f>(IMDB_Movies!$C776-IMDB_Movies!$H776)</f>
        <v>-26800785</v>
      </c>
    </row>
    <row r="777" ht="14.25" customHeight="1">
      <c r="B777" s="43" t="s">
        <v>1558</v>
      </c>
      <c r="C777" s="43">
        <v>2.9580087E7</v>
      </c>
      <c r="D777" s="43">
        <v>5.8E7</v>
      </c>
      <c r="E777" s="43">
        <f>(IMDB_Movies!$C777-IMDB_Movies!$H777)</f>
        <v>-28419913</v>
      </c>
    </row>
    <row r="778" ht="14.25" customHeight="1">
      <c r="B778" s="42" t="s">
        <v>1559</v>
      </c>
      <c r="C778" s="42">
        <v>4.4665963E7</v>
      </c>
      <c r="D778" s="42">
        <v>5.8E7</v>
      </c>
      <c r="E778" s="42">
        <f>(IMDB_Movies!$C778-IMDB_Movies!$H778)</f>
        <v>-13334037</v>
      </c>
    </row>
    <row r="779" ht="14.25" customHeight="1">
      <c r="B779" s="43" t="s">
        <v>1560</v>
      </c>
      <c r="C779" s="43">
        <v>6.0128566E7</v>
      </c>
      <c r="D779" s="43">
        <v>6.0E7</v>
      </c>
      <c r="E779" s="43">
        <f>(IMDB_Movies!$C779-IMDB_Movies!$H779)</f>
        <v>128566</v>
      </c>
    </row>
    <row r="780" ht="14.25" customHeight="1">
      <c r="B780" s="42" t="s">
        <v>1562</v>
      </c>
      <c r="C780" s="42">
        <v>4.9875589E7</v>
      </c>
      <c r="D780" s="42">
        <v>5.8E7</v>
      </c>
      <c r="E780" s="42">
        <f>(IMDB_Movies!$C780-IMDB_Movies!$H780)</f>
        <v>-8124411</v>
      </c>
    </row>
    <row r="781" ht="14.25" customHeight="1">
      <c r="B781" s="43" t="s">
        <v>1563</v>
      </c>
      <c r="C781" s="43">
        <v>6.0984028E7</v>
      </c>
      <c r="D781" s="43">
        <v>5.7E7</v>
      </c>
      <c r="E781" s="43">
        <f>(IMDB_Movies!$C781-IMDB_Movies!$H781)</f>
        <v>3984028</v>
      </c>
    </row>
    <row r="782" ht="14.25" customHeight="1">
      <c r="B782" s="42" t="s">
        <v>1565</v>
      </c>
      <c r="C782" s="42">
        <v>3.6931089E7</v>
      </c>
      <c r="D782" s="42">
        <v>7.0E7</v>
      </c>
      <c r="E782" s="42">
        <f>(IMDB_Movies!$C782-IMDB_Movies!$H782)</f>
        <v>-33068911</v>
      </c>
    </row>
    <row r="783" ht="14.25" customHeight="1">
      <c r="B783" s="43" t="s">
        <v>1566</v>
      </c>
      <c r="C783" s="43">
        <v>5.131735E7</v>
      </c>
      <c r="D783" s="43">
        <v>5.7E7</v>
      </c>
      <c r="E783" s="43">
        <f>(IMDB_Movies!$C783-IMDB_Movies!$H783)</f>
        <v>-5682650</v>
      </c>
    </row>
    <row r="784" ht="14.25" customHeight="1">
      <c r="B784" s="42" t="s">
        <v>1568</v>
      </c>
      <c r="C784" s="42">
        <v>2.8328132E7</v>
      </c>
      <c r="D784" s="42">
        <v>5.8E7</v>
      </c>
      <c r="E784" s="42">
        <f>(IMDB_Movies!$C784-IMDB_Movies!$H784)</f>
        <v>-29671868</v>
      </c>
    </row>
    <row r="785" ht="14.25" customHeight="1">
      <c r="B785" s="43" t="s">
        <v>1570</v>
      </c>
      <c r="C785" s="43">
        <v>5.1774002E7</v>
      </c>
      <c r="D785" s="43">
        <v>5.7E7</v>
      </c>
      <c r="E785" s="43">
        <f>(IMDB_Movies!$C785-IMDB_Movies!$H785)</f>
        <v>-5225998</v>
      </c>
    </row>
    <row r="786" ht="14.25" customHeight="1">
      <c r="B786" s="42" t="s">
        <v>1573</v>
      </c>
      <c r="C786" s="42">
        <v>2.5528495E7</v>
      </c>
      <c r="D786" s="42">
        <v>5.7E7</v>
      </c>
      <c r="E786" s="42">
        <f>(IMDB_Movies!$C786-IMDB_Movies!$H786)</f>
        <v>-31471505</v>
      </c>
    </row>
    <row r="787" ht="14.25" customHeight="1">
      <c r="B787" s="43" t="s">
        <v>1575</v>
      </c>
      <c r="C787" s="43">
        <v>1.1300688E8</v>
      </c>
      <c r="D787" s="43">
        <v>5.6E7</v>
      </c>
      <c r="E787" s="43">
        <f>(IMDB_Movies!$C787-IMDB_Movies!$H787)</f>
        <v>57006880</v>
      </c>
    </row>
    <row r="788" ht="14.25" customHeight="1">
      <c r="B788" s="42" t="s">
        <v>1578</v>
      </c>
      <c r="C788" s="42">
        <v>4.5860039E7</v>
      </c>
      <c r="D788" s="42">
        <v>5.6E7</v>
      </c>
      <c r="E788" s="42">
        <f>(IMDB_Movies!$C788-IMDB_Movies!$H788)</f>
        <v>-10139961</v>
      </c>
    </row>
    <row r="789" ht="14.25" customHeight="1">
      <c r="B789" s="43" t="s">
        <v>1579</v>
      </c>
      <c r="C789" s="43">
        <v>3.29691196E8</v>
      </c>
      <c r="D789" s="43">
        <v>5.5E7</v>
      </c>
      <c r="E789" s="43">
        <f>(IMDB_Movies!$C789-IMDB_Movies!$H789)</f>
        <v>274691196</v>
      </c>
    </row>
    <row r="790" ht="14.25" customHeight="1">
      <c r="B790" s="42" t="s">
        <v>1580</v>
      </c>
      <c r="C790" s="42">
        <v>2.17326336E8</v>
      </c>
      <c r="D790" s="42">
        <v>6.0E7</v>
      </c>
      <c r="E790" s="42">
        <f>(IMDB_Movies!$C790-IMDB_Movies!$H790)</f>
        <v>157326336</v>
      </c>
    </row>
    <row r="791" ht="14.25" customHeight="1">
      <c r="B791" s="43" t="s">
        <v>1581</v>
      </c>
      <c r="C791" s="43">
        <v>1.6622504E8</v>
      </c>
      <c r="D791" s="43">
        <v>5.5E7</v>
      </c>
      <c r="E791" s="43">
        <f>(IMDB_Movies!$C791-IMDB_Movies!$H791)</f>
        <v>111225040</v>
      </c>
    </row>
    <row r="792" ht="14.25" customHeight="1">
      <c r="B792" s="42" t="s">
        <v>1584</v>
      </c>
      <c r="C792" s="42">
        <v>1.416E8</v>
      </c>
      <c r="D792" s="42">
        <v>5.5E7</v>
      </c>
      <c r="E792" s="42">
        <f>(IMDB_Movies!$C792-IMDB_Movies!$H792)</f>
        <v>86600000</v>
      </c>
    </row>
    <row r="793" ht="14.25" customHeight="1">
      <c r="B793" s="43" t="s">
        <v>1586</v>
      </c>
      <c r="C793" s="43">
        <v>1.34218018E8</v>
      </c>
      <c r="D793" s="43">
        <v>5.5E7</v>
      </c>
      <c r="E793" s="43">
        <f>(IMDB_Movies!$C793-IMDB_Movies!$H793)</f>
        <v>79218018</v>
      </c>
    </row>
    <row r="794" ht="14.25" customHeight="1">
      <c r="B794" s="42" t="s">
        <v>1587</v>
      </c>
      <c r="C794" s="42">
        <v>1.28769345E8</v>
      </c>
      <c r="D794" s="42">
        <v>5.4E7</v>
      </c>
      <c r="E794" s="42">
        <f>(IMDB_Movies!$C794-IMDB_Movies!$H794)</f>
        <v>74769345</v>
      </c>
    </row>
    <row r="795" ht="14.25" customHeight="1">
      <c r="B795" s="43" t="s">
        <v>1588</v>
      </c>
      <c r="C795" s="43">
        <v>1.77575142E8</v>
      </c>
      <c r="D795" s="43">
        <v>7.0E7</v>
      </c>
      <c r="E795" s="43">
        <f>(IMDB_Movies!$C795-IMDB_Movies!$H795)</f>
        <v>107575142</v>
      </c>
    </row>
    <row r="796" ht="14.25" customHeight="1">
      <c r="B796" s="42" t="s">
        <v>1591</v>
      </c>
      <c r="C796" s="42">
        <v>1.05263257E8</v>
      </c>
      <c r="D796" s="42">
        <v>5.5E7</v>
      </c>
      <c r="E796" s="42">
        <f>(IMDB_Movies!$C796-IMDB_Movies!$H796)</f>
        <v>50263257</v>
      </c>
    </row>
    <row r="797" ht="14.25" customHeight="1">
      <c r="B797" s="43" t="s">
        <v>1593</v>
      </c>
      <c r="C797" s="43">
        <v>1.04354205E8</v>
      </c>
      <c r="D797" s="43">
        <v>5.5E7</v>
      </c>
      <c r="E797" s="43">
        <f>(IMDB_Movies!$C797-IMDB_Movies!$H797)</f>
        <v>49354205</v>
      </c>
    </row>
    <row r="798" ht="14.25" customHeight="1">
      <c r="B798" s="42" t="s">
        <v>1594</v>
      </c>
      <c r="C798" s="42">
        <v>1.07100855E8</v>
      </c>
      <c r="D798" s="42">
        <v>5.5E7</v>
      </c>
      <c r="E798" s="42">
        <f>(IMDB_Movies!$C798-IMDB_Movies!$H798)</f>
        <v>52100855</v>
      </c>
    </row>
    <row r="799" ht="14.25" customHeight="1">
      <c r="B799" s="43" t="s">
        <v>1595</v>
      </c>
      <c r="C799" s="43">
        <v>9.8711404E7</v>
      </c>
      <c r="D799" s="43">
        <v>5.5E7</v>
      </c>
      <c r="E799" s="43">
        <f>(IMDB_Movies!$C799-IMDB_Movies!$H799)</f>
        <v>43711404</v>
      </c>
    </row>
    <row r="800" ht="14.25" customHeight="1">
      <c r="B800" s="42" t="s">
        <v>1596</v>
      </c>
      <c r="C800" s="42">
        <v>1.00328194E8</v>
      </c>
      <c r="D800" s="42">
        <v>5.0E7</v>
      </c>
      <c r="E800" s="42">
        <f>(IMDB_Movies!$C800-IMDB_Movies!$H800)</f>
        <v>50328194</v>
      </c>
    </row>
    <row r="801" ht="14.25" customHeight="1">
      <c r="B801" s="43" t="s">
        <v>1597</v>
      </c>
      <c r="C801" s="43">
        <v>1.01530738E8</v>
      </c>
      <c r="D801" s="43">
        <v>5.5E7</v>
      </c>
      <c r="E801" s="43">
        <f>(IMDB_Movies!$C801-IMDB_Movies!$H801)</f>
        <v>46530738</v>
      </c>
    </row>
    <row r="802" ht="14.25" customHeight="1">
      <c r="B802" s="42" t="s">
        <v>1599</v>
      </c>
      <c r="C802" s="42">
        <v>9.3815117E7</v>
      </c>
      <c r="D802" s="42">
        <v>5.5E7</v>
      </c>
      <c r="E802" s="42">
        <f>(IMDB_Movies!$C802-IMDB_Movies!$H802)</f>
        <v>38815117</v>
      </c>
    </row>
    <row r="803" ht="14.25" customHeight="1">
      <c r="B803" s="43" t="s">
        <v>1600</v>
      </c>
      <c r="C803" s="43">
        <v>9.14E7</v>
      </c>
      <c r="D803" s="43">
        <v>5.3E7</v>
      </c>
      <c r="E803" s="43">
        <f>(IMDB_Movies!$C803-IMDB_Movies!$H803)</f>
        <v>38400000</v>
      </c>
    </row>
    <row r="804" ht="14.25" customHeight="1">
      <c r="B804" s="42" t="s">
        <v>1602</v>
      </c>
      <c r="C804" s="42">
        <v>1.62586036E8</v>
      </c>
      <c r="D804" s="42">
        <v>5.5E7</v>
      </c>
      <c r="E804" s="42">
        <f>(IMDB_Movies!$C804-IMDB_Movies!$H804)</f>
        <v>107586036</v>
      </c>
    </row>
    <row r="805" ht="14.25" customHeight="1">
      <c r="B805" s="43" t="s">
        <v>1603</v>
      </c>
      <c r="C805" s="43">
        <v>8.9706988E7</v>
      </c>
      <c r="D805" s="43">
        <v>5.5E7</v>
      </c>
      <c r="E805" s="43">
        <f>(IMDB_Movies!$C805-IMDB_Movies!$H805)</f>
        <v>34706988</v>
      </c>
    </row>
    <row r="806" ht="14.25" customHeight="1">
      <c r="B806" s="42" t="s">
        <v>1604</v>
      </c>
      <c r="C806" s="42">
        <v>8.3E7</v>
      </c>
      <c r="D806" s="42">
        <v>5.5E7</v>
      </c>
      <c r="E806" s="42">
        <f>(IMDB_Movies!$C806-IMDB_Movies!$H806)</f>
        <v>28000000</v>
      </c>
    </row>
    <row r="807" ht="14.25" customHeight="1">
      <c r="B807" s="43" t="s">
        <v>1605</v>
      </c>
      <c r="C807" s="43">
        <v>7.8745923E7</v>
      </c>
      <c r="D807" s="43">
        <v>5.5E7</v>
      </c>
      <c r="E807" s="43">
        <f>(IMDB_Movies!$C807-IMDB_Movies!$H807)</f>
        <v>23745923</v>
      </c>
    </row>
    <row r="808" ht="14.25" customHeight="1">
      <c r="B808" s="42" t="s">
        <v>1606</v>
      </c>
      <c r="C808" s="42">
        <v>7.0098138E7</v>
      </c>
      <c r="D808" s="42">
        <v>3.0E7</v>
      </c>
      <c r="E808" s="42">
        <f>(IMDB_Movies!$C808-IMDB_Movies!$H808)</f>
        <v>40098138</v>
      </c>
    </row>
    <row r="809" ht="14.25" customHeight="1">
      <c r="B809" s="43" t="s">
        <v>1607</v>
      </c>
      <c r="C809" s="43">
        <v>6.636529E7</v>
      </c>
      <c r="D809" s="43">
        <v>5.5E7</v>
      </c>
      <c r="E809" s="43">
        <f>(IMDB_Movies!$C809-IMDB_Movies!$H809)</f>
        <v>11365290</v>
      </c>
    </row>
    <row r="810" ht="14.25" customHeight="1">
      <c r="B810" s="42" t="s">
        <v>1608</v>
      </c>
      <c r="C810" s="42">
        <v>6.620792E7</v>
      </c>
      <c r="D810" s="42">
        <v>3.0E7</v>
      </c>
      <c r="E810" s="42">
        <f>(IMDB_Movies!$C810-IMDB_Movies!$H810)</f>
        <v>36207920</v>
      </c>
    </row>
    <row r="811" ht="14.25" customHeight="1">
      <c r="B811" s="43" t="s">
        <v>1609</v>
      </c>
      <c r="C811" s="43">
        <v>6.3408614E7</v>
      </c>
      <c r="D811" s="43">
        <v>5.5E7</v>
      </c>
      <c r="E811" s="43">
        <f>(IMDB_Movies!$C811-IMDB_Movies!$H811)</f>
        <v>8408614</v>
      </c>
    </row>
    <row r="812" ht="14.25" customHeight="1">
      <c r="B812" s="42" t="s">
        <v>1610</v>
      </c>
      <c r="C812" s="42">
        <v>5.842265E7</v>
      </c>
      <c r="D812" s="42">
        <v>5.5E7</v>
      </c>
      <c r="E812" s="42">
        <f>(IMDB_Movies!$C812-IMDB_Movies!$H812)</f>
        <v>3422650</v>
      </c>
    </row>
    <row r="813" ht="14.25" customHeight="1">
      <c r="B813" s="43" t="s">
        <v>1613</v>
      </c>
      <c r="C813" s="43">
        <v>5.6932305E7</v>
      </c>
      <c r="D813" s="43">
        <v>5.5E7</v>
      </c>
      <c r="E813" s="43">
        <f>(IMDB_Movies!$C813-IMDB_Movies!$H813)</f>
        <v>1932305</v>
      </c>
    </row>
    <row r="814" ht="14.25" customHeight="1">
      <c r="B814" s="42" t="s">
        <v>1614</v>
      </c>
      <c r="C814" s="42">
        <v>6.875E7</v>
      </c>
      <c r="D814" s="42">
        <v>5.5E7</v>
      </c>
      <c r="E814" s="42">
        <f>(IMDB_Movies!$C814-IMDB_Movies!$H814)</f>
        <v>13750000</v>
      </c>
    </row>
    <row r="815" ht="14.25" customHeight="1">
      <c r="B815" s="43" t="s">
        <v>1615</v>
      </c>
      <c r="C815" s="43">
        <v>6.8218041E7</v>
      </c>
      <c r="D815" s="43">
        <v>5.5E7</v>
      </c>
      <c r="E815" s="43">
        <f>(IMDB_Movies!$C815-IMDB_Movies!$H815)</f>
        <v>13218041</v>
      </c>
    </row>
    <row r="816" ht="14.25" customHeight="1">
      <c r="B816" s="42" t="s">
        <v>1616</v>
      </c>
      <c r="C816" s="42">
        <v>2.5040293E7</v>
      </c>
      <c r="D816" s="42">
        <v>5.5E7</v>
      </c>
      <c r="E816" s="42">
        <f>(IMDB_Movies!$C816-IMDB_Movies!$H816)</f>
        <v>-29959707</v>
      </c>
    </row>
    <row r="817" ht="14.25" customHeight="1">
      <c r="B817" s="43" t="s">
        <v>1618</v>
      </c>
      <c r="C817" s="43">
        <v>5.5747724E7</v>
      </c>
      <c r="D817" s="43">
        <v>5.5E7</v>
      </c>
      <c r="E817" s="43">
        <f>(IMDB_Movies!$C817-IMDB_Movies!$H817)</f>
        <v>747724</v>
      </c>
    </row>
    <row r="818" ht="14.25" customHeight="1">
      <c r="B818" s="42" t="s">
        <v>1619</v>
      </c>
      <c r="C818" s="42">
        <v>5.54736E7</v>
      </c>
      <c r="D818" s="42">
        <v>5.0E7</v>
      </c>
      <c r="E818" s="42">
        <f>(IMDB_Movies!$C818-IMDB_Movies!$H818)</f>
        <v>5473600</v>
      </c>
    </row>
    <row r="819" ht="14.25" customHeight="1">
      <c r="B819" s="43" t="s">
        <v>1622</v>
      </c>
      <c r="C819" s="43">
        <v>4.9994804E7</v>
      </c>
      <c r="D819" s="43">
        <v>5.5E7</v>
      </c>
      <c r="E819" s="43">
        <f>(IMDB_Movies!$C819-IMDB_Movies!$H819)</f>
        <v>-5005196</v>
      </c>
    </row>
    <row r="820" ht="14.25" customHeight="1">
      <c r="B820" s="42" t="s">
        <v>1624</v>
      </c>
      <c r="C820" s="42">
        <v>4.1609593E7</v>
      </c>
      <c r="D820" s="42">
        <v>5.5E7</v>
      </c>
      <c r="E820" s="42">
        <f>(IMDB_Movies!$C820-IMDB_Movies!$H820)</f>
        <v>-13390407</v>
      </c>
    </row>
    <row r="821" ht="14.25" customHeight="1">
      <c r="B821" s="43" t="s">
        <v>1626</v>
      </c>
      <c r="C821" s="43">
        <v>3.8553833E7</v>
      </c>
      <c r="D821" s="43">
        <v>5.5E7</v>
      </c>
      <c r="E821" s="43">
        <f>(IMDB_Movies!$C821-IMDB_Movies!$H821)</f>
        <v>-16446167</v>
      </c>
    </row>
    <row r="822" ht="14.25" customHeight="1">
      <c r="B822" s="42" t="s">
        <v>1628</v>
      </c>
      <c r="C822" s="42">
        <v>7.6137505E7</v>
      </c>
      <c r="D822" s="42">
        <v>5.5E7</v>
      </c>
      <c r="E822" s="42">
        <f>(IMDB_Movies!$C822-IMDB_Movies!$H822)</f>
        <v>21137505</v>
      </c>
    </row>
    <row r="823" ht="14.25" customHeight="1">
      <c r="B823" s="43" t="s">
        <v>1630</v>
      </c>
      <c r="C823" s="43">
        <v>3.4350553E7</v>
      </c>
      <c r="D823" s="43">
        <v>6.8E7</v>
      </c>
      <c r="E823" s="43">
        <f>(IMDB_Movies!$C823-IMDB_Movies!$H823)</f>
        <v>-33649447</v>
      </c>
    </row>
    <row r="824" ht="14.25" customHeight="1">
      <c r="B824" s="42" t="s">
        <v>1632</v>
      </c>
      <c r="C824" s="42">
        <v>3.4238611E7</v>
      </c>
      <c r="D824" s="42">
        <v>5.5E7</v>
      </c>
      <c r="E824" s="42">
        <f>(IMDB_Movies!$C824-IMDB_Movies!$H824)</f>
        <v>-20761389</v>
      </c>
    </row>
    <row r="825" ht="14.25" customHeight="1">
      <c r="B825" s="43" t="s">
        <v>1633</v>
      </c>
      <c r="C825" s="43">
        <v>3.4098563E7</v>
      </c>
      <c r="D825" s="43">
        <v>5.5E7</v>
      </c>
      <c r="E825" s="43">
        <f>(IMDB_Movies!$C825-IMDB_Movies!$H825)</f>
        <v>-20901437</v>
      </c>
    </row>
    <row r="826" ht="14.25" customHeight="1">
      <c r="B826" s="42" t="s">
        <v>1634</v>
      </c>
      <c r="C826" s="42">
        <v>3.3828318E7</v>
      </c>
      <c r="D826" s="42">
        <v>5.5E7</v>
      </c>
      <c r="E826" s="42">
        <f>(IMDB_Movies!$C826-IMDB_Movies!$H826)</f>
        <v>-21171682</v>
      </c>
    </row>
    <row r="827" ht="14.25" customHeight="1">
      <c r="B827" s="43" t="s">
        <v>1636</v>
      </c>
      <c r="C827" s="43">
        <v>3.347285E7</v>
      </c>
      <c r="D827" s="43">
        <v>5.5E7</v>
      </c>
      <c r="E827" s="43">
        <f>(IMDB_Movies!$C827-IMDB_Movies!$H827)</f>
        <v>-21527150</v>
      </c>
    </row>
    <row r="828" ht="14.25" customHeight="1">
      <c r="B828" s="42" t="s">
        <v>1638</v>
      </c>
      <c r="C828" s="42">
        <v>3.1051126E7</v>
      </c>
      <c r="D828" s="42">
        <v>5.5E7</v>
      </c>
      <c r="E828" s="42">
        <f>(IMDB_Movies!$C828-IMDB_Movies!$H828)</f>
        <v>-23948874</v>
      </c>
    </row>
    <row r="829" ht="14.25" customHeight="1">
      <c r="B829" s="43" t="s">
        <v>1639</v>
      </c>
      <c r="C829" s="43">
        <v>3.5707327E7</v>
      </c>
      <c r="D829" s="43">
        <v>5.5E7</v>
      </c>
      <c r="E829" s="43">
        <f>(IMDB_Movies!$C829-IMDB_Movies!$H829)</f>
        <v>-19292673</v>
      </c>
    </row>
    <row r="830" ht="14.25" customHeight="1">
      <c r="B830" s="42" t="s">
        <v>1640</v>
      </c>
      <c r="C830" s="42">
        <v>2.0550712E7</v>
      </c>
      <c r="D830" s="42">
        <v>5.0E7</v>
      </c>
      <c r="E830" s="42">
        <f>(IMDB_Movies!$C830-IMDB_Movies!$H830)</f>
        <v>-29449288</v>
      </c>
    </row>
    <row r="831" ht="14.25" customHeight="1">
      <c r="B831" s="43" t="s">
        <v>1642</v>
      </c>
      <c r="C831" s="43">
        <v>1.8573791E7</v>
      </c>
      <c r="D831" s="43">
        <v>5.5E7</v>
      </c>
      <c r="E831" s="43">
        <f>(IMDB_Movies!$C831-IMDB_Movies!$H831)</f>
        <v>-36426209</v>
      </c>
    </row>
    <row r="832" ht="14.25" customHeight="1">
      <c r="B832" s="42" t="s">
        <v>1644</v>
      </c>
      <c r="C832" s="42">
        <v>5.1225796E7</v>
      </c>
      <c r="D832" s="42">
        <v>7.0E7</v>
      </c>
      <c r="E832" s="42">
        <f>(IMDB_Movies!$C832-IMDB_Movies!$H832)</f>
        <v>-18774204</v>
      </c>
    </row>
    <row r="833" ht="14.25" customHeight="1">
      <c r="B833" s="43" t="s">
        <v>1646</v>
      </c>
      <c r="C833" s="43">
        <v>1.6264475E7</v>
      </c>
      <c r="D833" s="43">
        <v>5.5E7</v>
      </c>
      <c r="E833" s="43">
        <f>(IMDB_Movies!$C833-IMDB_Movies!$H833)</f>
        <v>-38735525</v>
      </c>
    </row>
    <row r="834" ht="14.25" customHeight="1">
      <c r="B834" s="42" t="s">
        <v>1648</v>
      </c>
      <c r="C834" s="42">
        <v>2.5857987E7</v>
      </c>
      <c r="D834" s="42">
        <v>6.2E7</v>
      </c>
      <c r="E834" s="42">
        <f>(IMDB_Movies!$C834-IMDB_Movies!$H834)</f>
        <v>-36142013</v>
      </c>
    </row>
    <row r="835" ht="14.25" customHeight="1">
      <c r="B835" s="43" t="s">
        <v>1650</v>
      </c>
      <c r="C835" s="43">
        <v>1.2870569E7</v>
      </c>
      <c r="D835" s="43">
        <v>5.6E7</v>
      </c>
      <c r="E835" s="43">
        <f>(IMDB_Movies!$C835-IMDB_Movies!$H835)</f>
        <v>-43129431</v>
      </c>
    </row>
    <row r="836" ht="14.25" customHeight="1">
      <c r="B836" s="42" t="s">
        <v>1652</v>
      </c>
      <c r="C836" s="42">
        <v>1.1466088E7</v>
      </c>
      <c r="D836" s="42">
        <v>7.1E7</v>
      </c>
      <c r="E836" s="42">
        <f>(IMDB_Movies!$C836-IMDB_Movies!$H836)</f>
        <v>-59533912</v>
      </c>
    </row>
    <row r="837" ht="14.25" customHeight="1">
      <c r="B837" s="43" t="s">
        <v>1655</v>
      </c>
      <c r="C837" s="43">
        <v>1.608861E7</v>
      </c>
      <c r="D837" s="43">
        <v>5.5E7</v>
      </c>
      <c r="E837" s="43">
        <f>(IMDB_Movies!$C837-IMDB_Movies!$H837)</f>
        <v>-38911390</v>
      </c>
    </row>
    <row r="838" ht="14.25" customHeight="1">
      <c r="B838" s="42" t="s">
        <v>1657</v>
      </c>
      <c r="C838" s="42">
        <v>5.1178893E7</v>
      </c>
      <c r="D838" s="42">
        <v>5.0E7</v>
      </c>
      <c r="E838" s="42">
        <f>(IMDB_Movies!$C838-IMDB_Movies!$H838)</f>
        <v>1178893</v>
      </c>
    </row>
    <row r="839" ht="14.25" customHeight="1">
      <c r="B839" s="43" t="s">
        <v>1658</v>
      </c>
      <c r="C839" s="43">
        <v>6768055.0</v>
      </c>
      <c r="D839" s="43">
        <v>5.7E7</v>
      </c>
      <c r="E839" s="43">
        <f>(IMDB_Movies!$C839-IMDB_Movies!$H839)</f>
        <v>-50231945</v>
      </c>
    </row>
    <row r="840" ht="14.25" customHeight="1">
      <c r="B840" s="42" t="s">
        <v>1661</v>
      </c>
      <c r="C840" s="42">
        <v>3.9440655E7</v>
      </c>
      <c r="D840" s="42">
        <v>5.5E7</v>
      </c>
      <c r="E840" s="42">
        <f>(IMDB_Movies!$C840-IMDB_Movies!$H840)</f>
        <v>-15559345</v>
      </c>
    </row>
    <row r="841" ht="14.25" customHeight="1">
      <c r="B841" s="43" t="s">
        <v>1663</v>
      </c>
      <c r="C841" s="43">
        <v>6167817.0</v>
      </c>
      <c r="D841" s="43">
        <v>4.7E7</v>
      </c>
      <c r="E841" s="43">
        <f>(IMDB_Movies!$C841-IMDB_Movies!$H841)</f>
        <v>-40832183</v>
      </c>
    </row>
    <row r="842" ht="14.25" customHeight="1">
      <c r="B842" s="42" t="s">
        <v>1664</v>
      </c>
      <c r="C842" s="42">
        <v>8.1645152E7</v>
      </c>
      <c r="D842" s="42">
        <v>5.4E7</v>
      </c>
      <c r="E842" s="42">
        <f>(IMDB_Movies!$C842-IMDB_Movies!$H842)</f>
        <v>27645152</v>
      </c>
    </row>
    <row r="843" ht="14.25" customHeight="1">
      <c r="B843" s="43" t="s">
        <v>1665</v>
      </c>
      <c r="C843" s="43">
        <v>6.9951824E7</v>
      </c>
      <c r="D843" s="43">
        <v>5.5E7</v>
      </c>
      <c r="E843" s="43">
        <f>(IMDB_Movies!$C843-IMDB_Movies!$H843)</f>
        <v>14951824</v>
      </c>
    </row>
    <row r="844" ht="14.25" customHeight="1">
      <c r="B844" s="42" t="s">
        <v>1666</v>
      </c>
      <c r="C844" s="42">
        <v>9483821.0</v>
      </c>
      <c r="D844" s="42">
        <v>5.5E7</v>
      </c>
      <c r="E844" s="42">
        <f>(IMDB_Movies!$C844-IMDB_Movies!$H844)</f>
        <v>-45516179</v>
      </c>
    </row>
    <row r="845" ht="14.25" customHeight="1">
      <c r="B845" s="43" t="s">
        <v>1668</v>
      </c>
      <c r="C845" s="43">
        <v>6.6676062E7</v>
      </c>
      <c r="D845" s="43">
        <v>5.4E7</v>
      </c>
      <c r="E845" s="43">
        <f>(IMDB_Movies!$C845-IMDB_Movies!$H845)</f>
        <v>12676062</v>
      </c>
    </row>
    <row r="846" ht="14.25" customHeight="1">
      <c r="B846" s="42" t="s">
        <v>1669</v>
      </c>
      <c r="C846" s="42">
        <v>2.6838389E7</v>
      </c>
      <c r="D846" s="42">
        <v>5.7E7</v>
      </c>
      <c r="E846" s="42">
        <f>(IMDB_Movies!$C846-IMDB_Movies!$H846)</f>
        <v>-30161611</v>
      </c>
    </row>
    <row r="847" ht="14.25" customHeight="1">
      <c r="B847" s="43" t="s">
        <v>1670</v>
      </c>
      <c r="C847" s="43">
        <v>7.560432E7</v>
      </c>
      <c r="D847" s="43">
        <v>5.4E7</v>
      </c>
      <c r="E847" s="43">
        <f>(IMDB_Movies!$C847-IMDB_Movies!$H847)</f>
        <v>21604320</v>
      </c>
    </row>
    <row r="848" ht="14.25" customHeight="1">
      <c r="B848" s="42" t="s">
        <v>1673</v>
      </c>
      <c r="C848" s="42">
        <v>1.082E8</v>
      </c>
      <c r="D848" s="42">
        <v>5.4E7</v>
      </c>
      <c r="E848" s="42">
        <f>(IMDB_Movies!$C848-IMDB_Movies!$H848)</f>
        <v>54200000</v>
      </c>
    </row>
    <row r="849" ht="14.25" customHeight="1">
      <c r="B849" s="43" t="s">
        <v>1674</v>
      </c>
      <c r="C849" s="43">
        <v>5660084.0</v>
      </c>
      <c r="D849" s="43">
        <v>5.4E7</v>
      </c>
      <c r="E849" s="43">
        <f>(IMDB_Movies!$C849-IMDB_Movies!$H849)</f>
        <v>-48339916</v>
      </c>
    </row>
    <row r="850" ht="14.25" customHeight="1">
      <c r="B850" s="42" t="s">
        <v>1675</v>
      </c>
      <c r="C850" s="42">
        <v>7221458.0</v>
      </c>
      <c r="D850" s="42">
        <v>5.5E7</v>
      </c>
      <c r="E850" s="42">
        <f>(IMDB_Movies!$C850-IMDB_Movies!$H850)</f>
        <v>-47778542</v>
      </c>
    </row>
    <row r="851" ht="14.25" customHeight="1">
      <c r="B851" s="43" t="s">
        <v>1676</v>
      </c>
      <c r="C851" s="43">
        <v>7.0327868E7</v>
      </c>
      <c r="D851" s="43">
        <v>4.6E7</v>
      </c>
      <c r="E851" s="43">
        <f>(IMDB_Movies!$C851-IMDB_Movies!$H851)</f>
        <v>24327868</v>
      </c>
    </row>
    <row r="852" ht="14.25" customHeight="1">
      <c r="B852" s="42" t="s">
        <v>1678</v>
      </c>
      <c r="C852" s="42">
        <v>5.829783E7</v>
      </c>
      <c r="D852" s="42">
        <v>5.0E7</v>
      </c>
      <c r="E852" s="42">
        <f>(IMDB_Movies!$C852-IMDB_Movies!$H852)</f>
        <v>8297830</v>
      </c>
    </row>
    <row r="853" ht="14.25" customHeight="1">
      <c r="B853" s="43" t="s">
        <v>1679</v>
      </c>
      <c r="C853" s="43">
        <v>5.7386369E7</v>
      </c>
      <c r="D853" s="43">
        <v>5.25E7</v>
      </c>
      <c r="E853" s="43">
        <f>(IMDB_Movies!$C853-IMDB_Movies!$H853)</f>
        <v>4886369</v>
      </c>
    </row>
    <row r="854" ht="14.25" customHeight="1">
      <c r="B854" s="42" t="s">
        <v>1680</v>
      </c>
      <c r="C854" s="42">
        <v>4.5207112E7</v>
      </c>
      <c r="D854" s="42">
        <v>5.3E7</v>
      </c>
      <c r="E854" s="42">
        <f>(IMDB_Movies!$C854-IMDB_Movies!$H854)</f>
        <v>-7792888</v>
      </c>
    </row>
    <row r="855" ht="14.25" customHeight="1">
      <c r="B855" s="43" t="s">
        <v>1682</v>
      </c>
      <c r="C855" s="43">
        <v>6.2563543E7</v>
      </c>
      <c r="D855" s="43">
        <v>5.3E7</v>
      </c>
      <c r="E855" s="43">
        <f>(IMDB_Movies!$C855-IMDB_Movies!$H855)</f>
        <v>9563543</v>
      </c>
    </row>
    <row r="856" ht="14.25" customHeight="1">
      <c r="B856" s="42" t="s">
        <v>1683</v>
      </c>
      <c r="C856" s="42">
        <v>3.3574332E7</v>
      </c>
      <c r="D856" s="42">
        <v>9.0E7</v>
      </c>
      <c r="E856" s="42">
        <f>(IMDB_Movies!$C856-IMDB_Movies!$H856)</f>
        <v>-56425668</v>
      </c>
    </row>
    <row r="857" ht="14.25" customHeight="1">
      <c r="B857" s="43" t="s">
        <v>1684</v>
      </c>
      <c r="C857" s="43">
        <v>7.3343413E7</v>
      </c>
      <c r="D857" s="43">
        <v>5.0E7</v>
      </c>
      <c r="E857" s="43">
        <f>(IMDB_Movies!$C857-IMDB_Movies!$H857)</f>
        <v>23343413</v>
      </c>
    </row>
    <row r="858" ht="14.25" customHeight="1">
      <c r="B858" s="42" t="s">
        <v>1687</v>
      </c>
      <c r="C858" s="42">
        <v>2.5031037E7</v>
      </c>
      <c r="D858" s="42">
        <v>5.3E7</v>
      </c>
      <c r="E858" s="42">
        <f>(IMDB_Movies!$C858-IMDB_Movies!$H858)</f>
        <v>-27968963</v>
      </c>
    </row>
    <row r="859" ht="14.25" customHeight="1">
      <c r="B859" s="43" t="s">
        <v>1689</v>
      </c>
      <c r="C859" s="43">
        <v>2.2843047E7</v>
      </c>
      <c r="D859" s="43">
        <v>5.5E7</v>
      </c>
      <c r="E859" s="43">
        <f>(IMDB_Movies!$C859-IMDB_Movies!$H859)</f>
        <v>-32156953</v>
      </c>
    </row>
    <row r="860" ht="14.25" customHeight="1">
      <c r="B860" s="42" t="s">
        <v>1692</v>
      </c>
      <c r="C860" s="42">
        <v>5755286.0</v>
      </c>
      <c r="D860" s="42">
        <v>5.5E7</v>
      </c>
      <c r="E860" s="42">
        <f>(IMDB_Movies!$C860-IMDB_Movies!$H860)</f>
        <v>-49244714</v>
      </c>
    </row>
    <row r="861" ht="14.25" customHeight="1">
      <c r="B861" s="43" t="s">
        <v>1693</v>
      </c>
      <c r="C861" s="43">
        <v>1.64435221E8</v>
      </c>
      <c r="D861" s="43">
        <v>5.2E7</v>
      </c>
      <c r="E861" s="43">
        <f>(IMDB_Movies!$C861-IMDB_Movies!$H861)</f>
        <v>112435221</v>
      </c>
    </row>
    <row r="862" ht="14.25" customHeight="1">
      <c r="B862" s="42" t="s">
        <v>1694</v>
      </c>
      <c r="C862" s="42">
        <v>9.5720716E7</v>
      </c>
      <c r="D862" s="42">
        <v>4.0E7</v>
      </c>
      <c r="E862" s="42">
        <f>(IMDB_Movies!$C862-IMDB_Movies!$H862)</f>
        <v>55720716</v>
      </c>
    </row>
    <row r="863" ht="14.25" customHeight="1">
      <c r="B863" s="43" t="s">
        <v>1695</v>
      </c>
      <c r="C863" s="43">
        <v>1.18683135E8</v>
      </c>
      <c r="D863" s="43">
        <v>5.2E7</v>
      </c>
      <c r="E863" s="43">
        <f>(IMDB_Movies!$C863-IMDB_Movies!$H863)</f>
        <v>66683135</v>
      </c>
    </row>
    <row r="864" ht="14.25" customHeight="1">
      <c r="B864" s="42" t="s">
        <v>1698</v>
      </c>
      <c r="C864" s="42">
        <v>1.4370421E8</v>
      </c>
      <c r="D864" s="42">
        <v>5.2E7</v>
      </c>
      <c r="E864" s="42">
        <f>(IMDB_Movies!$C864-IMDB_Movies!$H864)</f>
        <v>91704210</v>
      </c>
    </row>
    <row r="865" ht="14.25" customHeight="1">
      <c r="B865" s="43" t="s">
        <v>1699</v>
      </c>
      <c r="C865" s="43">
        <v>1.10476776E8</v>
      </c>
      <c r="D865" s="43">
        <v>5.2E7</v>
      </c>
      <c r="E865" s="43">
        <f>(IMDB_Movies!$C865-IMDB_Movies!$H865)</f>
        <v>58476776</v>
      </c>
    </row>
    <row r="866" ht="14.25" customHeight="1">
      <c r="B866" s="42" t="s">
        <v>1701</v>
      </c>
      <c r="C866" s="42">
        <v>8.0270227E7</v>
      </c>
      <c r="D866" s="42">
        <v>5.0E7</v>
      </c>
      <c r="E866" s="42">
        <f>(IMDB_Movies!$C866-IMDB_Movies!$H866)</f>
        <v>30270227</v>
      </c>
    </row>
    <row r="867" ht="14.25" customHeight="1">
      <c r="B867" s="43" t="s">
        <v>1703</v>
      </c>
      <c r="C867" s="43">
        <v>3.6385763E7</v>
      </c>
      <c r="D867" s="43">
        <v>5.2E7</v>
      </c>
      <c r="E867" s="43">
        <f>(IMDB_Movies!$C867-IMDB_Movies!$H867)</f>
        <v>-15614237</v>
      </c>
    </row>
    <row r="868" ht="14.25" customHeight="1">
      <c r="B868" s="42" t="s">
        <v>1705</v>
      </c>
      <c r="C868" s="42">
        <v>3.7035845E7</v>
      </c>
      <c r="D868" s="42">
        <v>5.2E7</v>
      </c>
      <c r="E868" s="42">
        <f>(IMDB_Movies!$C868-IMDB_Movies!$H868)</f>
        <v>-14964155</v>
      </c>
    </row>
    <row r="869" ht="14.25" customHeight="1">
      <c r="B869" s="43" t="s">
        <v>1707</v>
      </c>
      <c r="C869" s="43">
        <v>3.4580635E7</v>
      </c>
      <c r="D869" s="43">
        <v>5.2E7</v>
      </c>
      <c r="E869" s="43">
        <f>(IMDB_Movies!$C869-IMDB_Movies!$H869)</f>
        <v>-17419365</v>
      </c>
    </row>
    <row r="870" ht="14.25" customHeight="1">
      <c r="B870" s="42" t="s">
        <v>1708</v>
      </c>
      <c r="C870" s="42">
        <v>4.24383E7</v>
      </c>
      <c r="D870" s="42">
        <v>5.2E7</v>
      </c>
      <c r="E870" s="42">
        <f>(IMDB_Movies!$C870-IMDB_Movies!$H870)</f>
        <v>-9561700</v>
      </c>
    </row>
    <row r="871" ht="14.25" customHeight="1">
      <c r="B871" s="43" t="s">
        <v>1710</v>
      </c>
      <c r="C871" s="43">
        <v>2.3324666E7</v>
      </c>
      <c r="D871" s="43">
        <v>5.2E7</v>
      </c>
      <c r="E871" s="43">
        <f>(IMDB_Movies!$C871-IMDB_Movies!$H871)</f>
        <v>-28675334</v>
      </c>
    </row>
    <row r="872" ht="14.25" customHeight="1">
      <c r="B872" s="42" t="s">
        <v>1712</v>
      </c>
      <c r="C872" s="42">
        <v>2.3020488E7</v>
      </c>
      <c r="D872" s="42">
        <v>5.2E7</v>
      </c>
      <c r="E872" s="42">
        <f>(IMDB_Movies!$C872-IMDB_Movies!$H872)</f>
        <v>-28979512</v>
      </c>
    </row>
    <row r="873" ht="14.25" customHeight="1">
      <c r="B873" s="43" t="s">
        <v>1713</v>
      </c>
      <c r="C873" s="43">
        <v>9.0567722E7</v>
      </c>
      <c r="D873" s="43">
        <v>5.1E7</v>
      </c>
      <c r="E873" s="43">
        <f>(IMDB_Movies!$C873-IMDB_Movies!$H873)</f>
        <v>39567722</v>
      </c>
    </row>
    <row r="874" ht="14.25" customHeight="1">
      <c r="B874" s="42" t="s">
        <v>1715</v>
      </c>
      <c r="C874" s="42">
        <v>7.2601713E7</v>
      </c>
      <c r="D874" s="42">
        <v>5.1E7</v>
      </c>
      <c r="E874" s="42">
        <f>(IMDB_Movies!$C874-IMDB_Movies!$H874)</f>
        <v>21601713</v>
      </c>
    </row>
    <row r="875" ht="14.25" customHeight="1">
      <c r="B875" s="43" t="s">
        <v>1716</v>
      </c>
      <c r="C875" s="43">
        <v>2.96623634E8</v>
      </c>
      <c r="D875" s="43">
        <v>5.0E7</v>
      </c>
      <c r="E875" s="43">
        <f>(IMDB_Movies!$C875-IMDB_Movies!$H875)</f>
        <v>246623634</v>
      </c>
    </row>
    <row r="876" ht="14.25" customHeight="1">
      <c r="B876" s="42" t="s">
        <v>1717</v>
      </c>
      <c r="C876" s="42">
        <v>2.67652016E8</v>
      </c>
      <c r="D876" s="42">
        <v>6.0E7</v>
      </c>
      <c r="E876" s="42">
        <f>(IMDB_Movies!$C876-IMDB_Movies!$H876)</f>
        <v>207652016</v>
      </c>
    </row>
    <row r="877" ht="14.25" customHeight="1">
      <c r="B877" s="43" t="s">
        <v>1720</v>
      </c>
      <c r="C877" s="43">
        <v>6.2453315E7</v>
      </c>
      <c r="D877" s="43">
        <v>5.02E7</v>
      </c>
      <c r="E877" s="43">
        <f>(IMDB_Movies!$C877-IMDB_Movies!$H877)</f>
        <v>12253315</v>
      </c>
    </row>
    <row r="878" ht="14.25" customHeight="1">
      <c r="B878" s="42" t="s">
        <v>1721</v>
      </c>
      <c r="C878" s="42">
        <v>1.655E8</v>
      </c>
      <c r="D878" s="42">
        <v>4.8E7</v>
      </c>
      <c r="E878" s="42">
        <f>(IMDB_Movies!$C878-IMDB_Movies!$H878)</f>
        <v>117500000</v>
      </c>
    </row>
    <row r="879" ht="14.25" customHeight="1">
      <c r="B879" s="43" t="s">
        <v>1722</v>
      </c>
      <c r="C879" s="43">
        <v>1.53620822E8</v>
      </c>
      <c r="D879" s="43">
        <v>5.0E7</v>
      </c>
      <c r="E879" s="43">
        <f>(IMDB_Movies!$C879-IMDB_Movies!$H879)</f>
        <v>103620822</v>
      </c>
    </row>
    <row r="880" ht="14.25" customHeight="1">
      <c r="B880" s="42" t="s">
        <v>1723</v>
      </c>
      <c r="C880" s="42">
        <v>2.1862868E8</v>
      </c>
      <c r="D880" s="42">
        <v>5.0E7</v>
      </c>
      <c r="E880" s="42">
        <f>(IMDB_Movies!$C880-IMDB_Movies!$H880)</f>
        <v>168628680</v>
      </c>
    </row>
    <row r="881" ht="14.25" customHeight="1">
      <c r="B881" s="43" t="s">
        <v>1724</v>
      </c>
      <c r="C881" s="43">
        <v>1.47637474E8</v>
      </c>
      <c r="D881" s="43">
        <v>5.0E7</v>
      </c>
      <c r="E881" s="43">
        <f>(IMDB_Movies!$C881-IMDB_Movies!$H881)</f>
        <v>97637474</v>
      </c>
    </row>
    <row r="882" ht="14.25" customHeight="1">
      <c r="B882" s="42" t="s">
        <v>1726</v>
      </c>
      <c r="C882" s="42">
        <v>1.35014968E8</v>
      </c>
      <c r="D882" s="42">
        <v>5.0E7</v>
      </c>
      <c r="E882" s="42">
        <f>(IMDB_Movies!$C882-IMDB_Movies!$H882)</f>
        <v>85014968</v>
      </c>
    </row>
    <row r="883" ht="14.25" customHeight="1">
      <c r="B883" s="43" t="s">
        <v>1727</v>
      </c>
      <c r="C883" s="43">
        <v>2175312.0</v>
      </c>
      <c r="D883" s="43">
        <v>5.0E7</v>
      </c>
      <c r="E883" s="43">
        <f>(IMDB_Movies!$C883-IMDB_Movies!$H883)</f>
        <v>-47824688</v>
      </c>
    </row>
    <row r="884" ht="14.25" customHeight="1">
      <c r="B884" s="42" t="s">
        <v>1728</v>
      </c>
      <c r="C884" s="42">
        <v>1.2620332E8</v>
      </c>
      <c r="D884" s="42">
        <v>5.0E7</v>
      </c>
      <c r="E884" s="42">
        <f>(IMDB_Movies!$C884-IMDB_Movies!$H884)</f>
        <v>76203320</v>
      </c>
    </row>
    <row r="885" ht="14.25" customHeight="1">
      <c r="B885" s="43" t="s">
        <v>1730</v>
      </c>
      <c r="C885" s="43">
        <v>1.26975169E8</v>
      </c>
      <c r="D885" s="43">
        <v>5.0E7</v>
      </c>
      <c r="E885" s="43">
        <f>(IMDB_Movies!$C885-IMDB_Movies!$H885)</f>
        <v>76975169</v>
      </c>
    </row>
    <row r="886" ht="14.25" customHeight="1">
      <c r="B886" s="42" t="s">
        <v>1731</v>
      </c>
      <c r="C886" s="42">
        <v>1.25548685E8</v>
      </c>
      <c r="D886" s="42">
        <v>5.2E7</v>
      </c>
      <c r="E886" s="42">
        <f>(IMDB_Movies!$C886-IMDB_Movies!$H886)</f>
        <v>73548685</v>
      </c>
    </row>
    <row r="887" ht="14.25" customHeight="1">
      <c r="B887" s="43" t="s">
        <v>1732</v>
      </c>
      <c r="C887" s="43">
        <v>1.0580752E8</v>
      </c>
      <c r="D887" s="43">
        <v>5.0E7</v>
      </c>
      <c r="E887" s="43">
        <f>(IMDB_Movies!$C887-IMDB_Movies!$H887)</f>
        <v>55807520</v>
      </c>
    </row>
    <row r="888" ht="14.25" customHeight="1">
      <c r="B888" s="42" t="s">
        <v>1733</v>
      </c>
      <c r="C888" s="42">
        <v>1.91616238E8</v>
      </c>
      <c r="D888" s="42">
        <v>5.0E7</v>
      </c>
      <c r="E888" s="42">
        <f>(IMDB_Movies!$C888-IMDB_Movies!$H888)</f>
        <v>141616238</v>
      </c>
    </row>
    <row r="889" ht="14.25" customHeight="1">
      <c r="B889" s="43" t="s">
        <v>1736</v>
      </c>
      <c r="C889" s="43">
        <v>1.05264608E8</v>
      </c>
      <c r="D889" s="43">
        <v>6.0E7</v>
      </c>
      <c r="E889" s="43">
        <f>(IMDB_Movies!$C889-IMDB_Movies!$H889)</f>
        <v>45264608</v>
      </c>
    </row>
    <row r="890" ht="14.25" customHeight="1">
      <c r="B890" s="42" t="s">
        <v>1737</v>
      </c>
      <c r="C890" s="42">
        <v>9.7680195E7</v>
      </c>
      <c r="D890" s="42">
        <v>7.0E7</v>
      </c>
      <c r="E890" s="42">
        <f>(IMDB_Movies!$C890-IMDB_Movies!$H890)</f>
        <v>27680195</v>
      </c>
    </row>
    <row r="891" ht="14.25" customHeight="1">
      <c r="B891" s="43" t="s">
        <v>1739</v>
      </c>
      <c r="C891" s="43">
        <v>1.26088877E8</v>
      </c>
      <c r="D891" s="43">
        <v>5.0E7</v>
      </c>
      <c r="E891" s="43">
        <f>(IMDB_Movies!$C891-IMDB_Movies!$H891)</f>
        <v>76088877</v>
      </c>
    </row>
    <row r="892" ht="14.25" customHeight="1">
      <c r="B892" s="42" t="s">
        <v>1740</v>
      </c>
      <c r="C892" s="42">
        <v>9.1030827E7</v>
      </c>
      <c r="D892" s="42">
        <v>5.0E7</v>
      </c>
      <c r="E892" s="42">
        <f>(IMDB_Movies!$C892-IMDB_Movies!$H892)</f>
        <v>41030827</v>
      </c>
    </row>
    <row r="893" ht="14.25" customHeight="1">
      <c r="B893" s="43" t="s">
        <v>1741</v>
      </c>
      <c r="C893" s="43">
        <v>1.50315155E8</v>
      </c>
      <c r="D893" s="43">
        <v>5.0E7</v>
      </c>
      <c r="E893" s="43">
        <f>(IMDB_Movies!$C893-IMDB_Movies!$H893)</f>
        <v>100315155</v>
      </c>
    </row>
    <row r="894" ht="14.25" customHeight="1">
      <c r="B894" s="42" t="s">
        <v>1743</v>
      </c>
      <c r="C894" s="42">
        <v>1.27997349E8</v>
      </c>
      <c r="D894" s="42">
        <v>5.0E7</v>
      </c>
      <c r="E894" s="42">
        <f>(IMDB_Movies!$C894-IMDB_Movies!$H894)</f>
        <v>77997349</v>
      </c>
    </row>
    <row r="895" ht="14.25" customHeight="1">
      <c r="B895" s="43" t="s">
        <v>1745</v>
      </c>
      <c r="C895" s="43">
        <v>8.850464E7</v>
      </c>
      <c r="D895" s="43">
        <v>4.5E7</v>
      </c>
      <c r="E895" s="43">
        <f>(IMDB_Movies!$C895-IMDB_Movies!$H895)</f>
        <v>43504640</v>
      </c>
    </row>
    <row r="896" ht="14.25" customHeight="1">
      <c r="B896" s="42" t="s">
        <v>1747</v>
      </c>
      <c r="C896" s="42">
        <v>8.1517441E7</v>
      </c>
      <c r="D896" s="42">
        <v>5.0E7</v>
      </c>
      <c r="E896" s="42">
        <f>(IMDB_Movies!$C896-IMDB_Movies!$H896)</f>
        <v>31517441</v>
      </c>
    </row>
    <row r="897" ht="14.25" customHeight="1">
      <c r="B897" s="43" t="s">
        <v>1749</v>
      </c>
      <c r="C897" s="43">
        <v>8.1022333E7</v>
      </c>
      <c r="D897" s="43">
        <v>5.0E7</v>
      </c>
      <c r="E897" s="43">
        <f>(IMDB_Movies!$C897-IMDB_Movies!$H897)</f>
        <v>31022333</v>
      </c>
    </row>
    <row r="898" ht="14.25" customHeight="1">
      <c r="B898" s="42" t="s">
        <v>1750</v>
      </c>
      <c r="C898" s="42">
        <v>7.9948113E7</v>
      </c>
      <c r="D898" s="42">
        <v>5.0E7</v>
      </c>
      <c r="E898" s="42">
        <f>(IMDB_Movies!$C898-IMDB_Movies!$H898)</f>
        <v>29948113</v>
      </c>
    </row>
    <row r="899" ht="14.25" customHeight="1">
      <c r="B899" s="43" t="s">
        <v>1751</v>
      </c>
      <c r="C899" s="43">
        <v>8.8658172E7</v>
      </c>
      <c r="D899" s="43">
        <v>5.0E7</v>
      </c>
      <c r="E899" s="43">
        <f>(IMDB_Movies!$C899-IMDB_Movies!$H899)</f>
        <v>38658172</v>
      </c>
    </row>
    <row r="900" ht="14.25" customHeight="1">
      <c r="B900" s="42" t="s">
        <v>1752</v>
      </c>
      <c r="C900" s="42">
        <v>8.4244877E7</v>
      </c>
      <c r="D900" s="42">
        <v>5.0E7</v>
      </c>
      <c r="E900" s="42">
        <f>(IMDB_Movies!$C900-IMDB_Movies!$H900)</f>
        <v>34244877</v>
      </c>
    </row>
    <row r="901" ht="14.25" customHeight="1">
      <c r="B901" s="43" t="s">
        <v>1754</v>
      </c>
      <c r="C901" s="43">
        <v>7.5367693E7</v>
      </c>
      <c r="D901" s="43">
        <v>3.5E7</v>
      </c>
      <c r="E901" s="43">
        <f>(IMDB_Movies!$C901-IMDB_Movies!$H901)</f>
        <v>40367693</v>
      </c>
    </row>
    <row r="902" ht="14.25" customHeight="1">
      <c r="B902" s="42" t="s">
        <v>1756</v>
      </c>
      <c r="C902" s="42">
        <v>7.3701902E7</v>
      </c>
      <c r="D902" s="42">
        <v>6.0E7</v>
      </c>
      <c r="E902" s="42">
        <f>(IMDB_Movies!$C902-IMDB_Movies!$H902)</f>
        <v>13701902</v>
      </c>
    </row>
    <row r="903" ht="14.25" customHeight="1">
      <c r="B903" s="43" t="s">
        <v>1758</v>
      </c>
      <c r="C903" s="43">
        <v>7.5605492E7</v>
      </c>
      <c r="D903" s="43">
        <v>5.0E7</v>
      </c>
      <c r="E903" s="43">
        <f>(IMDB_Movies!$C903-IMDB_Movies!$H903)</f>
        <v>25605492</v>
      </c>
    </row>
    <row r="904" ht="14.25" customHeight="1">
      <c r="B904" s="42" t="s">
        <v>1759</v>
      </c>
      <c r="C904" s="42">
        <v>6.7823573E7</v>
      </c>
      <c r="D904" s="42">
        <v>5.0E7</v>
      </c>
      <c r="E904" s="42">
        <f>(IMDB_Movies!$C904-IMDB_Movies!$H904)</f>
        <v>17823573</v>
      </c>
    </row>
    <row r="905" ht="14.25" customHeight="1">
      <c r="B905" s="43" t="s">
        <v>1761</v>
      </c>
      <c r="C905" s="43">
        <v>9.14394E7</v>
      </c>
      <c r="D905" s="43">
        <v>5.0E7</v>
      </c>
      <c r="E905" s="43">
        <f>(IMDB_Movies!$C905-IMDB_Movies!$H905)</f>
        <v>41439400</v>
      </c>
    </row>
    <row r="906" ht="14.25" customHeight="1">
      <c r="B906" s="42" t="s">
        <v>1764</v>
      </c>
      <c r="C906" s="42">
        <v>6.7128202E7</v>
      </c>
      <c r="D906" s="42">
        <v>6.5E7</v>
      </c>
      <c r="E906" s="42">
        <f>(IMDB_Movies!$C906-IMDB_Movies!$H906)</f>
        <v>2128202</v>
      </c>
    </row>
    <row r="907" ht="14.25" customHeight="1">
      <c r="B907" s="43" t="s">
        <v>1766</v>
      </c>
      <c r="C907" s="43">
        <v>7.0496802E7</v>
      </c>
      <c r="D907" s="43">
        <v>5.4E7</v>
      </c>
      <c r="E907" s="43">
        <f>(IMDB_Movies!$C907-IMDB_Movies!$H907)</f>
        <v>16496802</v>
      </c>
    </row>
    <row r="908" ht="14.25" customHeight="1">
      <c r="B908" s="42" t="s">
        <v>1767</v>
      </c>
      <c r="C908" s="42">
        <v>6.047022E7</v>
      </c>
      <c r="D908" s="42">
        <v>5.0E7</v>
      </c>
      <c r="E908" s="42">
        <f>(IMDB_Movies!$C908-IMDB_Movies!$H908)</f>
        <v>10470220</v>
      </c>
    </row>
    <row r="909" ht="14.25" customHeight="1">
      <c r="B909" s="43" t="s">
        <v>1769</v>
      </c>
      <c r="C909" s="43">
        <v>5.8336565E7</v>
      </c>
      <c r="D909" s="43">
        <v>5.0E7</v>
      </c>
      <c r="E909" s="43">
        <f>(IMDB_Movies!$C909-IMDB_Movies!$H909)</f>
        <v>8336565</v>
      </c>
    </row>
    <row r="910" ht="14.25" customHeight="1">
      <c r="B910" s="42" t="s">
        <v>1772</v>
      </c>
      <c r="C910" s="42">
        <v>6.6002004E7</v>
      </c>
      <c r="D910" s="42">
        <v>5.0E7</v>
      </c>
      <c r="E910" s="42">
        <f>(IMDB_Movies!$C910-IMDB_Movies!$H910)</f>
        <v>16002004</v>
      </c>
    </row>
    <row r="911" ht="14.25" customHeight="1">
      <c r="B911" s="43" t="s">
        <v>1774</v>
      </c>
      <c r="C911" s="43">
        <v>5.4997476E7</v>
      </c>
      <c r="D911" s="43">
        <v>5.0E7</v>
      </c>
      <c r="E911" s="43">
        <f>(IMDB_Movies!$C911-IMDB_Movies!$H911)</f>
        <v>4997476</v>
      </c>
    </row>
    <row r="912" ht="14.25" customHeight="1">
      <c r="B912" s="42" t="s">
        <v>1776</v>
      </c>
      <c r="C912" s="42">
        <v>5.568207E7</v>
      </c>
      <c r="D912" s="42">
        <v>5.0E7</v>
      </c>
      <c r="E912" s="42">
        <f>(IMDB_Movies!$C912-IMDB_Movies!$H912)</f>
        <v>5682070</v>
      </c>
    </row>
    <row r="913" ht="14.25" customHeight="1">
      <c r="B913" s="43" t="s">
        <v>1778</v>
      </c>
      <c r="C913" s="43">
        <v>5.2752475E7</v>
      </c>
      <c r="D913" s="43">
        <v>5.0E7</v>
      </c>
      <c r="E913" s="43">
        <f>(IMDB_Movies!$C913-IMDB_Movies!$H913)</f>
        <v>2752475</v>
      </c>
    </row>
    <row r="914" ht="14.25" customHeight="1">
      <c r="B914" s="42" t="s">
        <v>1779</v>
      </c>
      <c r="C914" s="42">
        <v>5.509283E7</v>
      </c>
      <c r="D914" s="42">
        <v>6.0E7</v>
      </c>
      <c r="E914" s="42">
        <f>(IMDB_Movies!$C914-IMDB_Movies!$H914)</f>
        <v>-4907170</v>
      </c>
    </row>
    <row r="915" ht="14.25" customHeight="1">
      <c r="B915" s="43" t="s">
        <v>1781</v>
      </c>
      <c r="C915" s="43">
        <v>5.0815288E7</v>
      </c>
      <c r="D915" s="43">
        <v>5.0E7</v>
      </c>
      <c r="E915" s="43">
        <f>(IMDB_Movies!$C915-IMDB_Movies!$H915)</f>
        <v>815288</v>
      </c>
    </row>
    <row r="916" ht="14.25" customHeight="1">
      <c r="B916" s="42" t="s">
        <v>1782</v>
      </c>
      <c r="C916" s="42">
        <v>5.2822418E7</v>
      </c>
      <c r="D916" s="42">
        <v>5.0E7</v>
      </c>
      <c r="E916" s="42">
        <f>(IMDB_Movies!$C916-IMDB_Movies!$H916)</f>
        <v>2822418</v>
      </c>
    </row>
    <row r="917" ht="14.25" customHeight="1">
      <c r="B917" s="43" t="s">
        <v>1784</v>
      </c>
      <c r="C917" s="43">
        <v>5.0150619E7</v>
      </c>
      <c r="D917" s="43">
        <v>5.0E7</v>
      </c>
      <c r="E917" s="43">
        <f>(IMDB_Movies!$C917-IMDB_Movies!$H917)</f>
        <v>150619</v>
      </c>
    </row>
    <row r="918" ht="14.25" customHeight="1">
      <c r="B918" s="42" t="s">
        <v>1786</v>
      </c>
      <c r="C918" s="42">
        <v>4.874515E7</v>
      </c>
      <c r="D918" s="42">
        <v>5.0E7</v>
      </c>
      <c r="E918" s="42">
        <f>(IMDB_Movies!$C918-IMDB_Movies!$H918)</f>
        <v>-1254850</v>
      </c>
    </row>
    <row r="919" ht="14.25" customHeight="1">
      <c r="B919" s="43" t="s">
        <v>1787</v>
      </c>
      <c r="C919" s="43">
        <v>5.0007168E7</v>
      </c>
      <c r="D919" s="43">
        <v>5.0E7</v>
      </c>
      <c r="E919" s="43">
        <f>(IMDB_Movies!$C919-IMDB_Movies!$H919)</f>
        <v>7168</v>
      </c>
    </row>
    <row r="920" ht="14.25" customHeight="1">
      <c r="B920" s="42" t="s">
        <v>1788</v>
      </c>
      <c r="C920" s="42">
        <v>4.8154732E7</v>
      </c>
      <c r="D920" s="42">
        <v>5.0E7</v>
      </c>
      <c r="E920" s="42">
        <f>(IMDB_Movies!$C920-IMDB_Movies!$H920)</f>
        <v>-1845268</v>
      </c>
    </row>
    <row r="921" ht="14.25" customHeight="1">
      <c r="B921" s="43" t="s">
        <v>1789</v>
      </c>
      <c r="C921" s="43">
        <v>4.8265581E7</v>
      </c>
      <c r="D921" s="43">
        <v>5.0E7</v>
      </c>
      <c r="E921" s="43">
        <f>(IMDB_Movies!$C921-IMDB_Movies!$H921)</f>
        <v>-1734419</v>
      </c>
    </row>
    <row r="922" ht="14.25" customHeight="1">
      <c r="B922" s="42" t="s">
        <v>1792</v>
      </c>
      <c r="C922" s="42">
        <v>4.6982632E7</v>
      </c>
      <c r="D922" s="42">
        <v>5.0E7</v>
      </c>
      <c r="E922" s="42">
        <f>(IMDB_Movies!$C922-IMDB_Movies!$H922)</f>
        <v>-3017368</v>
      </c>
    </row>
    <row r="923" ht="14.25" customHeight="1">
      <c r="B923" s="43" t="s">
        <v>1794</v>
      </c>
      <c r="C923" s="43">
        <v>4.4737059E7</v>
      </c>
      <c r="D923" s="43">
        <v>5.0E7</v>
      </c>
      <c r="E923" s="43">
        <f>(IMDB_Movies!$C923-IMDB_Movies!$H923)</f>
        <v>-5262941</v>
      </c>
    </row>
    <row r="924" ht="14.25" customHeight="1">
      <c r="B924" s="42" t="s">
        <v>1796</v>
      </c>
      <c r="C924" s="42">
        <v>5.672408E7</v>
      </c>
      <c r="D924" s="42">
        <v>5.0E7</v>
      </c>
      <c r="E924" s="42">
        <f>(IMDB_Movies!$C924-IMDB_Movies!$H924)</f>
        <v>6724080</v>
      </c>
    </row>
    <row r="925" ht="14.25" customHeight="1">
      <c r="B925" s="43" t="s">
        <v>1797</v>
      </c>
      <c r="C925" s="43">
        <v>4.4484065E7</v>
      </c>
      <c r="D925" s="43">
        <v>5.0E7</v>
      </c>
      <c r="E925" s="43">
        <f>(IMDB_Movies!$C925-IMDB_Movies!$H925)</f>
        <v>-5515935</v>
      </c>
    </row>
    <row r="926" ht="14.25" customHeight="1">
      <c r="B926" s="42" t="s">
        <v>1799</v>
      </c>
      <c r="C926" s="42">
        <v>4.7553512E7</v>
      </c>
      <c r="D926" s="42">
        <v>5.0E7</v>
      </c>
      <c r="E926" s="42">
        <f>(IMDB_Movies!$C926-IMDB_Movies!$H926)</f>
        <v>-2446488</v>
      </c>
    </row>
    <row r="927" ht="14.25" customHeight="1">
      <c r="B927" s="43" t="s">
        <v>1801</v>
      </c>
      <c r="C927" s="43">
        <v>4.261E7</v>
      </c>
      <c r="D927" s="43">
        <v>5.5E7</v>
      </c>
      <c r="E927" s="43">
        <f>(IMDB_Movies!$C927-IMDB_Movies!$H927)</f>
        <v>-12390000</v>
      </c>
    </row>
    <row r="928" ht="14.25" customHeight="1">
      <c r="B928" s="42" t="s">
        <v>1802</v>
      </c>
      <c r="C928" s="42">
        <v>4.1482207E7</v>
      </c>
      <c r="D928" s="42">
        <v>5.0E7</v>
      </c>
      <c r="E928" s="42">
        <f>(IMDB_Movies!$C928-IMDB_Movies!$H928)</f>
        <v>-8517793</v>
      </c>
    </row>
    <row r="929" ht="14.25" customHeight="1">
      <c r="B929" s="43" t="s">
        <v>1803</v>
      </c>
      <c r="C929" s="43">
        <v>4.7105085E7</v>
      </c>
      <c r="D929" s="43">
        <v>5.0E7</v>
      </c>
      <c r="E929" s="43">
        <f>(IMDB_Movies!$C929-IMDB_Movies!$H929)</f>
        <v>-2894915</v>
      </c>
    </row>
    <row r="930" ht="14.25" customHeight="1">
      <c r="B930" s="42" t="s">
        <v>1804</v>
      </c>
      <c r="C930" s="42">
        <v>4.1256277E7</v>
      </c>
      <c r="D930" s="42">
        <v>5.0E7</v>
      </c>
      <c r="E930" s="42">
        <f>(IMDB_Movies!$C930-IMDB_Movies!$H930)</f>
        <v>-8743723</v>
      </c>
    </row>
    <row r="931" ht="14.25" customHeight="1">
      <c r="B931" s="43" t="s">
        <v>1806</v>
      </c>
      <c r="C931" s="43">
        <v>5.0740078E7</v>
      </c>
      <c r="D931" s="43">
        <v>4.5E7</v>
      </c>
      <c r="E931" s="43">
        <f>(IMDB_Movies!$C931-IMDB_Movies!$H931)</f>
        <v>5740078</v>
      </c>
    </row>
    <row r="932" ht="14.25" customHeight="1">
      <c r="B932" s="42" t="s">
        <v>1808</v>
      </c>
      <c r="C932" s="42">
        <v>4.020302E7</v>
      </c>
      <c r="D932" s="42">
        <v>4.0E7</v>
      </c>
      <c r="E932" s="42">
        <f>(IMDB_Movies!$C932-IMDB_Movies!$H932)</f>
        <v>203020</v>
      </c>
    </row>
    <row r="933" ht="14.25" customHeight="1">
      <c r="B933" s="43" t="s">
        <v>1811</v>
      </c>
      <c r="C933" s="43">
        <v>4.0905277E7</v>
      </c>
      <c r="D933" s="43">
        <v>5.0E7</v>
      </c>
      <c r="E933" s="43">
        <f>(IMDB_Movies!$C933-IMDB_Movies!$H933)</f>
        <v>-9094723</v>
      </c>
    </row>
    <row r="934" ht="14.25" customHeight="1">
      <c r="B934" s="42" t="s">
        <v>1813</v>
      </c>
      <c r="C934" s="42">
        <v>3.85905E7</v>
      </c>
      <c r="D934" s="42">
        <v>5.0E7</v>
      </c>
      <c r="E934" s="42">
        <f>(IMDB_Movies!$C934-IMDB_Movies!$H934)</f>
        <v>-11409500</v>
      </c>
    </row>
    <row r="935" ht="14.25" customHeight="1">
      <c r="B935" s="43" t="s">
        <v>1814</v>
      </c>
      <c r="C935" s="43">
        <v>3.9177541E7</v>
      </c>
      <c r="D935" s="43">
        <v>5.0E7</v>
      </c>
      <c r="E935" s="43">
        <f>(IMDB_Movies!$C935-IMDB_Movies!$H935)</f>
        <v>-10822459</v>
      </c>
    </row>
    <row r="936" ht="14.25" customHeight="1">
      <c r="B936" s="42" t="s">
        <v>1816</v>
      </c>
      <c r="C936" s="42">
        <v>3.9778599E7</v>
      </c>
      <c r="D936" s="42">
        <v>5.0E7</v>
      </c>
      <c r="E936" s="42">
        <f>(IMDB_Movies!$C936-IMDB_Movies!$H936)</f>
        <v>-10221401</v>
      </c>
    </row>
    <row r="937" ht="14.25" customHeight="1">
      <c r="B937" s="43" t="s">
        <v>1817</v>
      </c>
      <c r="C937" s="43">
        <v>3.7486138E7</v>
      </c>
      <c r="D937" s="43">
        <v>5.0E7</v>
      </c>
      <c r="E937" s="43">
        <f>(IMDB_Movies!$C937-IMDB_Movies!$H937)</f>
        <v>-12513862</v>
      </c>
    </row>
    <row r="938" ht="14.25" customHeight="1">
      <c r="B938" s="42" t="s">
        <v>1818</v>
      </c>
      <c r="C938" s="42">
        <v>3.8105077E7</v>
      </c>
      <c r="D938" s="42">
        <v>4.0E7</v>
      </c>
      <c r="E938" s="42">
        <f>(IMDB_Movies!$C938-IMDB_Movies!$H938)</f>
        <v>-1894923</v>
      </c>
    </row>
    <row r="939" ht="14.25" customHeight="1">
      <c r="B939" s="43" t="s">
        <v>1819</v>
      </c>
      <c r="C939" s="43">
        <v>3.5168395E7</v>
      </c>
      <c r="D939" s="43">
        <v>5.0E7</v>
      </c>
      <c r="E939" s="43">
        <f>(IMDB_Movies!$C939-IMDB_Movies!$H939)</f>
        <v>-14831605</v>
      </c>
    </row>
    <row r="940" ht="14.25" customHeight="1">
      <c r="B940" s="42" t="s">
        <v>1822</v>
      </c>
      <c r="C940" s="42">
        <v>3.28E7</v>
      </c>
      <c r="D940" s="42">
        <v>4.0E7</v>
      </c>
      <c r="E940" s="42">
        <f>(IMDB_Movies!$C940-IMDB_Movies!$H940)</f>
        <v>-7200000</v>
      </c>
    </row>
    <row r="941" ht="14.25" customHeight="1">
      <c r="B941" s="43" t="s">
        <v>1823</v>
      </c>
      <c r="C941" s="43">
        <v>3.3643461E7</v>
      </c>
      <c r="D941" s="43">
        <v>5.0E7</v>
      </c>
      <c r="E941" s="43">
        <f>(IMDB_Movies!$C941-IMDB_Movies!$H941)</f>
        <v>-16356539</v>
      </c>
    </row>
    <row r="942" ht="14.25" customHeight="1">
      <c r="B942" s="42" t="s">
        <v>1825</v>
      </c>
      <c r="C942" s="42">
        <v>3.2741596E7</v>
      </c>
      <c r="D942" s="42">
        <v>5.0E7</v>
      </c>
      <c r="E942" s="42">
        <f>(IMDB_Movies!$C942-IMDB_Movies!$H942)</f>
        <v>-17258404</v>
      </c>
    </row>
    <row r="943" ht="14.25" customHeight="1">
      <c r="B943" s="43" t="s">
        <v>1827</v>
      </c>
      <c r="C943" s="43">
        <v>3.1874869E7</v>
      </c>
      <c r="D943" s="43">
        <v>5.0E7</v>
      </c>
      <c r="E943" s="43">
        <f>(IMDB_Movies!$C943-IMDB_Movies!$H943)</f>
        <v>-18125131</v>
      </c>
    </row>
    <row r="944" ht="14.25" customHeight="1">
      <c r="B944" s="42" t="s">
        <v>1828</v>
      </c>
      <c r="C944" s="42">
        <v>3.0306268E7</v>
      </c>
      <c r="D944" s="42">
        <v>5.0E7</v>
      </c>
      <c r="E944" s="42">
        <f>(IMDB_Movies!$C944-IMDB_Movies!$H944)</f>
        <v>-19693732</v>
      </c>
    </row>
    <row r="945" ht="14.25" customHeight="1">
      <c r="B945" s="43" t="s">
        <v>1830</v>
      </c>
      <c r="C945" s="43">
        <v>2.7667947E7</v>
      </c>
      <c r="D945" s="43">
        <v>5.0E7</v>
      </c>
      <c r="E945" s="43">
        <f>(IMDB_Movies!$C945-IMDB_Movies!$H945)</f>
        <v>-22332053</v>
      </c>
    </row>
    <row r="946" ht="14.25" customHeight="1">
      <c r="B946" s="42" t="s">
        <v>1831</v>
      </c>
      <c r="C946" s="42">
        <v>2.706716E7</v>
      </c>
      <c r="D946" s="42">
        <v>5.0E7</v>
      </c>
      <c r="E946" s="42">
        <f>(IMDB_Movies!$C946-IMDB_Movies!$H946)</f>
        <v>-22932840</v>
      </c>
    </row>
    <row r="947" ht="14.25" customHeight="1">
      <c r="B947" s="43" t="s">
        <v>1833</v>
      </c>
      <c r="C947" s="43">
        <v>2.6616999E7</v>
      </c>
      <c r="D947" s="43">
        <v>4.0E7</v>
      </c>
      <c r="E947" s="43">
        <f>(IMDB_Movies!$C947-IMDB_Movies!$H947)</f>
        <v>-13383001</v>
      </c>
    </row>
    <row r="948" ht="14.25" customHeight="1">
      <c r="B948" s="42" t="s">
        <v>1834</v>
      </c>
      <c r="C948" s="42">
        <v>2.653612E7</v>
      </c>
      <c r="D948" s="42">
        <v>5.0E7</v>
      </c>
      <c r="E948" s="42">
        <f>(IMDB_Movies!$C948-IMDB_Movies!$H948)</f>
        <v>-23463880</v>
      </c>
    </row>
    <row r="949" ht="14.25" customHeight="1">
      <c r="B949" s="43" t="s">
        <v>1835</v>
      </c>
      <c r="C949" s="43">
        <v>2.6199517E7</v>
      </c>
      <c r="D949" s="43">
        <v>5.0E7</v>
      </c>
      <c r="E949" s="43">
        <f>(IMDB_Movies!$C949-IMDB_Movies!$H949)</f>
        <v>-23800483</v>
      </c>
    </row>
    <row r="950" ht="14.25" customHeight="1">
      <c r="B950" s="42" t="s">
        <v>1836</v>
      </c>
      <c r="C950" s="42">
        <v>2.5450527E7</v>
      </c>
      <c r="D950" s="42">
        <v>5.0E7</v>
      </c>
      <c r="E950" s="42">
        <f>(IMDB_Movies!$C950-IMDB_Movies!$H950)</f>
        <v>-24549473</v>
      </c>
    </row>
    <row r="951" ht="14.25" customHeight="1">
      <c r="B951" s="43" t="s">
        <v>1838</v>
      </c>
      <c r="C951" s="43">
        <v>2.540725E7</v>
      </c>
      <c r="D951" s="43">
        <v>5.0E7</v>
      </c>
      <c r="E951" s="43">
        <f>(IMDB_Movies!$C951-IMDB_Movies!$H951)</f>
        <v>-24592750</v>
      </c>
    </row>
    <row r="952" ht="14.25" customHeight="1">
      <c r="B952" s="42" t="s">
        <v>1839</v>
      </c>
      <c r="C952" s="42">
        <v>2.3159305E7</v>
      </c>
      <c r="D952" s="42">
        <v>7.0E7</v>
      </c>
      <c r="E952" s="42">
        <f>(IMDB_Movies!$C952-IMDB_Movies!$H952)</f>
        <v>-46840695</v>
      </c>
    </row>
    <row r="953" ht="14.25" customHeight="1">
      <c r="B953" s="43" t="s">
        <v>1842</v>
      </c>
      <c r="C953" s="43">
        <v>2.4006726E7</v>
      </c>
      <c r="D953" s="43">
        <v>5.0E7</v>
      </c>
      <c r="E953" s="43">
        <f>(IMDB_Movies!$C953-IMDB_Movies!$H953)</f>
        <v>-25993274</v>
      </c>
    </row>
    <row r="954" ht="14.25" customHeight="1">
      <c r="B954" s="42" t="s">
        <v>1844</v>
      </c>
      <c r="C954" s="42">
        <v>2.0389967E7</v>
      </c>
      <c r="D954" s="42">
        <v>5.0E7</v>
      </c>
      <c r="E954" s="42">
        <f>(IMDB_Movies!$C954-IMDB_Movies!$H954)</f>
        <v>-29610033</v>
      </c>
    </row>
    <row r="955" ht="14.25" customHeight="1">
      <c r="B955" s="43" t="s">
        <v>1845</v>
      </c>
      <c r="C955" s="43">
        <v>1.959374E7</v>
      </c>
      <c r="D955" s="43">
        <v>5.0E7</v>
      </c>
      <c r="E955" s="43">
        <f>(IMDB_Movies!$C955-IMDB_Movies!$H955)</f>
        <v>-30406260</v>
      </c>
    </row>
    <row r="956" ht="14.25" customHeight="1">
      <c r="B956" s="42" t="s">
        <v>1846</v>
      </c>
      <c r="C956" s="42">
        <v>1.9118247E7</v>
      </c>
      <c r="D956" s="42">
        <v>4.0E7</v>
      </c>
      <c r="E956" s="42">
        <f>(IMDB_Movies!$C956-IMDB_Movies!$H956)</f>
        <v>-20881753</v>
      </c>
    </row>
    <row r="957" ht="14.25" customHeight="1">
      <c r="B957" s="43" t="s">
        <v>1847</v>
      </c>
      <c r="C957" s="43">
        <v>2.6442251E7</v>
      </c>
      <c r="D957" s="43">
        <v>5.0E7</v>
      </c>
      <c r="E957" s="43">
        <f>(IMDB_Movies!$C957-IMDB_Movies!$H957)</f>
        <v>-23557749</v>
      </c>
    </row>
    <row r="958" ht="14.25" customHeight="1">
      <c r="B958" s="42" t="s">
        <v>1849</v>
      </c>
      <c r="C958" s="42">
        <v>1.7114882E7</v>
      </c>
      <c r="D958" s="42">
        <v>2.5E7</v>
      </c>
      <c r="E958" s="42">
        <f>(IMDB_Movies!$C958-IMDB_Movies!$H958)</f>
        <v>-7885118</v>
      </c>
    </row>
    <row r="959" ht="14.25" customHeight="1">
      <c r="B959" s="43" t="s">
        <v>1851</v>
      </c>
      <c r="C959" s="43">
        <v>1.8472363E7</v>
      </c>
      <c r="D959" s="43">
        <v>5.0E7</v>
      </c>
      <c r="E959" s="43">
        <f>(IMDB_Movies!$C959-IMDB_Movies!$H959)</f>
        <v>-31527637</v>
      </c>
    </row>
    <row r="960" ht="14.25" customHeight="1">
      <c r="B960" s="42" t="s">
        <v>1852</v>
      </c>
      <c r="C960" s="42">
        <v>1.4131298E7</v>
      </c>
      <c r="D960" s="42">
        <v>3.9E8</v>
      </c>
      <c r="E960" s="42">
        <f>(IMDB_Movies!$C960-IMDB_Movies!$H960)</f>
        <v>-375868702</v>
      </c>
    </row>
    <row r="961" ht="14.25" customHeight="1">
      <c r="B961" s="43" t="s">
        <v>1855</v>
      </c>
      <c r="C961" s="43">
        <v>2.155724E7</v>
      </c>
      <c r="D961" s="43">
        <v>4.99E7</v>
      </c>
      <c r="E961" s="43">
        <f>(IMDB_Movies!$C961-IMDB_Movies!$H961)</f>
        <v>-28342760</v>
      </c>
    </row>
    <row r="962" ht="14.25" customHeight="1">
      <c r="B962" s="42" t="s">
        <v>1857</v>
      </c>
      <c r="C962" s="42">
        <v>2.128344E7</v>
      </c>
      <c r="D962" s="42">
        <v>5.5E7</v>
      </c>
      <c r="E962" s="42">
        <f>(IMDB_Movies!$C962-IMDB_Movies!$H962)</f>
        <v>-33716560</v>
      </c>
    </row>
    <row r="963" ht="14.25" customHeight="1">
      <c r="B963" s="43" t="s">
        <v>1859</v>
      </c>
      <c r="C963" s="43">
        <v>1.0556196E7</v>
      </c>
      <c r="D963" s="43">
        <v>5.0E7</v>
      </c>
      <c r="E963" s="43">
        <f>(IMDB_Movies!$C963-IMDB_Movies!$H963)</f>
        <v>-39443804</v>
      </c>
    </row>
    <row r="964" ht="14.25" customHeight="1">
      <c r="B964" s="42" t="s">
        <v>1862</v>
      </c>
      <c r="C964" s="42">
        <v>1.6671505E7</v>
      </c>
      <c r="D964" s="42">
        <v>5.0E7</v>
      </c>
      <c r="E964" s="42">
        <f>(IMDB_Movies!$C964-IMDB_Movies!$H964)</f>
        <v>-33328495</v>
      </c>
    </row>
    <row r="965" ht="14.25" customHeight="1">
      <c r="B965" s="43" t="s">
        <v>1864</v>
      </c>
      <c r="C965" s="43">
        <v>1.04E7</v>
      </c>
      <c r="D965" s="43">
        <v>5.0E7</v>
      </c>
      <c r="E965" s="43">
        <f>(IMDB_Movies!$C965-IMDB_Movies!$H965)</f>
        <v>-39600000</v>
      </c>
    </row>
    <row r="966" ht="14.25" customHeight="1">
      <c r="B966" s="42" t="s">
        <v>1865</v>
      </c>
      <c r="C966" s="42">
        <v>9528092.0</v>
      </c>
      <c r="D966" s="42">
        <v>2.2E7</v>
      </c>
      <c r="E966" s="42">
        <f>(IMDB_Movies!$C966-IMDB_Movies!$H966)</f>
        <v>-12471908</v>
      </c>
    </row>
    <row r="967" ht="14.25" customHeight="1">
      <c r="B967" s="43" t="s">
        <v>1867</v>
      </c>
      <c r="C967" s="43">
        <v>1.0137232E7</v>
      </c>
      <c r="D967" s="43">
        <v>5.0E7</v>
      </c>
      <c r="E967" s="43">
        <f>(IMDB_Movies!$C967-IMDB_Movies!$H967)</f>
        <v>-39862768</v>
      </c>
    </row>
    <row r="968" ht="14.25" customHeight="1">
      <c r="B968" s="42" t="s">
        <v>1868</v>
      </c>
      <c r="C968" s="42">
        <v>9795017.0</v>
      </c>
      <c r="D968" s="42">
        <v>5.0E7</v>
      </c>
      <c r="E968" s="42">
        <f>(IMDB_Movies!$C968-IMDB_Movies!$H968)</f>
        <v>-40204983</v>
      </c>
    </row>
    <row r="969" ht="14.25" customHeight="1">
      <c r="B969" s="43" t="s">
        <v>1869</v>
      </c>
      <c r="C969" s="43">
        <v>2.0488579E7</v>
      </c>
      <c r="D969" s="43">
        <v>5.0E7</v>
      </c>
      <c r="E969" s="43">
        <f>(IMDB_Movies!$C969-IMDB_Movies!$H969)</f>
        <v>-29511421</v>
      </c>
    </row>
    <row r="970" ht="14.25" customHeight="1">
      <c r="B970" s="42" t="s">
        <v>1871</v>
      </c>
      <c r="C970" s="42">
        <v>1.9445217E7</v>
      </c>
      <c r="D970" s="42">
        <v>6.0E7</v>
      </c>
      <c r="E970" s="42">
        <f>(IMDB_Movies!$C970-IMDB_Movies!$H970)</f>
        <v>-40554783</v>
      </c>
    </row>
    <row r="971" ht="14.25" customHeight="1">
      <c r="B971" s="43" t="s">
        <v>1873</v>
      </c>
      <c r="C971" s="43">
        <v>8355815.0</v>
      </c>
      <c r="D971" s="43">
        <v>5.5E7</v>
      </c>
      <c r="E971" s="43">
        <f>(IMDB_Movies!$C971-IMDB_Movies!$H971)</f>
        <v>-46644185</v>
      </c>
    </row>
    <row r="972" ht="14.25" customHeight="1">
      <c r="B972" s="42" t="s">
        <v>1874</v>
      </c>
      <c r="C972" s="42">
        <v>2.8837115E7</v>
      </c>
      <c r="D972" s="42">
        <v>5.0E7</v>
      </c>
      <c r="E972" s="42">
        <f>(IMDB_Movies!$C972-IMDB_Movies!$H972)</f>
        <v>-21162885</v>
      </c>
    </row>
    <row r="973" ht="14.25" customHeight="1">
      <c r="B973" s="43" t="s">
        <v>1876</v>
      </c>
      <c r="C973" s="43">
        <v>6471394.0</v>
      </c>
      <c r="D973" s="43">
        <v>5.0E7</v>
      </c>
      <c r="E973" s="43">
        <f>(IMDB_Movies!$C973-IMDB_Movies!$H973)</f>
        <v>-43528606</v>
      </c>
    </row>
    <row r="974" ht="14.25" customHeight="1">
      <c r="B974" s="42" t="s">
        <v>1878</v>
      </c>
      <c r="C974" s="42">
        <v>6291602.0</v>
      </c>
      <c r="D974" s="42">
        <v>5.0E7</v>
      </c>
      <c r="E974" s="42">
        <f>(IMDB_Movies!$C974-IMDB_Movies!$H974)</f>
        <v>-43708398</v>
      </c>
    </row>
    <row r="975" ht="14.25" customHeight="1">
      <c r="B975" s="43" t="s">
        <v>1880</v>
      </c>
      <c r="C975" s="43">
        <v>1.0706786E7</v>
      </c>
      <c r="D975" s="43">
        <v>5.0E7</v>
      </c>
      <c r="E975" s="43">
        <f>(IMDB_Movies!$C975-IMDB_Movies!$H975)</f>
        <v>-39293214</v>
      </c>
    </row>
    <row r="976" ht="14.25" customHeight="1">
      <c r="B976" s="42" t="s">
        <v>1881</v>
      </c>
      <c r="C976" s="42">
        <v>8742261.0</v>
      </c>
      <c r="D976" s="42">
        <v>1.8E7</v>
      </c>
      <c r="E976" s="42">
        <f>(IMDB_Movies!$C976-IMDB_Movies!$H976)</f>
        <v>-9257739</v>
      </c>
    </row>
    <row r="977" ht="14.25" customHeight="1">
      <c r="B977" s="43" t="s">
        <v>1883</v>
      </c>
      <c r="C977" s="43">
        <v>4.3905746E7</v>
      </c>
      <c r="D977" s="43">
        <v>4.9E7</v>
      </c>
      <c r="E977" s="43">
        <f>(IMDB_Movies!$C977-IMDB_Movies!$H977)</f>
        <v>-5094254</v>
      </c>
    </row>
    <row r="978" ht="14.25" customHeight="1">
      <c r="B978" s="42" t="s">
        <v>1885</v>
      </c>
      <c r="C978" s="42">
        <v>2.1413502E7</v>
      </c>
      <c r="D978" s="42">
        <v>4.0E7</v>
      </c>
      <c r="E978" s="42">
        <f>(IMDB_Movies!$C978-IMDB_Movies!$H978)</f>
        <v>-18586498</v>
      </c>
    </row>
    <row r="979" ht="14.25" customHeight="1">
      <c r="B979" s="43" t="s">
        <v>1886</v>
      </c>
      <c r="C979" s="43">
        <v>1.24107476E8</v>
      </c>
      <c r="D979" s="43">
        <v>4.8E7</v>
      </c>
      <c r="E979" s="43">
        <f>(IMDB_Movies!$C979-IMDB_Movies!$H979)</f>
        <v>76107476</v>
      </c>
    </row>
    <row r="980" ht="14.25" customHeight="1">
      <c r="B980" s="42" t="s">
        <v>1887</v>
      </c>
      <c r="C980" s="42">
        <v>1.97171806E8</v>
      </c>
      <c r="D980" s="42">
        <v>4.8E7</v>
      </c>
      <c r="E980" s="42">
        <f>(IMDB_Movies!$C980-IMDB_Movies!$H980)</f>
        <v>149171806</v>
      </c>
    </row>
    <row r="981" ht="14.25" customHeight="1">
      <c r="B981" s="43" t="s">
        <v>1889</v>
      </c>
      <c r="C981" s="43">
        <v>3.1569268E7</v>
      </c>
      <c r="D981" s="43">
        <v>4.9E7</v>
      </c>
      <c r="E981" s="43">
        <f>(IMDB_Movies!$C981-IMDB_Movies!$H981)</f>
        <v>-17430732</v>
      </c>
    </row>
    <row r="982" ht="14.25" customHeight="1">
      <c r="B982" s="42" t="s">
        <v>1890</v>
      </c>
      <c r="C982" s="42">
        <v>6.648809E7</v>
      </c>
      <c r="D982" s="42">
        <v>4.8E7</v>
      </c>
      <c r="E982" s="42">
        <f>(IMDB_Movies!$C982-IMDB_Movies!$H982)</f>
        <v>18488090</v>
      </c>
    </row>
    <row r="983" ht="14.25" customHeight="1">
      <c r="B983" s="43" t="s">
        <v>1891</v>
      </c>
      <c r="C983" s="43">
        <v>9.5308367E7</v>
      </c>
      <c r="D983" s="43">
        <v>4.8E7</v>
      </c>
      <c r="E983" s="43">
        <f>(IMDB_Movies!$C983-IMDB_Movies!$H983)</f>
        <v>47308367</v>
      </c>
    </row>
    <row r="984" ht="14.25" customHeight="1">
      <c r="B984" s="42" t="s">
        <v>1893</v>
      </c>
      <c r="C984" s="42">
        <v>6.0652036E7</v>
      </c>
      <c r="D984" s="42">
        <v>4.8E7</v>
      </c>
      <c r="E984" s="42">
        <f>(IMDB_Movies!$C984-IMDB_Movies!$H984)</f>
        <v>12652036</v>
      </c>
    </row>
    <row r="985" ht="14.25" customHeight="1">
      <c r="B985" s="43" t="s">
        <v>1894</v>
      </c>
      <c r="C985" s="43">
        <v>1206135.0</v>
      </c>
      <c r="D985" s="43">
        <v>5.0E7</v>
      </c>
      <c r="E985" s="43">
        <f>(IMDB_Movies!$C985-IMDB_Movies!$H985)</f>
        <v>-48793865</v>
      </c>
    </row>
    <row r="986" ht="14.25" customHeight="1">
      <c r="B986" s="42" t="s">
        <v>1895</v>
      </c>
      <c r="C986" s="42">
        <v>5.6607223E7</v>
      </c>
      <c r="D986" s="42">
        <v>4.8E7</v>
      </c>
      <c r="E986" s="42">
        <f>(IMDB_Movies!$C986-IMDB_Movies!$H986)</f>
        <v>8607223</v>
      </c>
    </row>
    <row r="987" ht="14.25" customHeight="1">
      <c r="B987" s="43" t="s">
        <v>1897</v>
      </c>
      <c r="C987" s="43">
        <v>5.017319E7</v>
      </c>
      <c r="D987" s="43">
        <v>4.8E7</v>
      </c>
      <c r="E987" s="43">
        <f>(IMDB_Movies!$C987-IMDB_Movies!$H987)</f>
        <v>2173190</v>
      </c>
    </row>
    <row r="988" ht="14.25" customHeight="1">
      <c r="B988" s="42" t="s">
        <v>1898</v>
      </c>
      <c r="C988" s="42">
        <v>4.7095453E7</v>
      </c>
      <c r="D988" s="42">
        <v>4.8E7</v>
      </c>
      <c r="E988" s="42">
        <f>(IMDB_Movies!$C988-IMDB_Movies!$H988)</f>
        <v>-904547</v>
      </c>
    </row>
    <row r="989" ht="14.25" customHeight="1">
      <c r="B989" s="43" t="s">
        <v>1899</v>
      </c>
      <c r="C989" s="43">
        <v>3.7879996E7</v>
      </c>
      <c r="D989" s="43">
        <v>4.8E7</v>
      </c>
      <c r="E989" s="43">
        <f>(IMDB_Movies!$C989-IMDB_Movies!$H989)</f>
        <v>-10120004</v>
      </c>
    </row>
    <row r="990" ht="14.25" customHeight="1">
      <c r="B990" s="42" t="s">
        <v>1901</v>
      </c>
      <c r="C990" s="42">
        <v>2.59E7</v>
      </c>
      <c r="D990" s="42">
        <v>5.8E7</v>
      </c>
      <c r="E990" s="42">
        <f>(IMDB_Movies!$C990-IMDB_Movies!$H990)</f>
        <v>-32100000</v>
      </c>
    </row>
    <row r="991" ht="14.25" customHeight="1">
      <c r="B991" s="43" t="s">
        <v>1903</v>
      </c>
      <c r="C991" s="43">
        <v>5.3574088E7</v>
      </c>
      <c r="D991" s="43">
        <v>5.5E7</v>
      </c>
      <c r="E991" s="43">
        <f>(IMDB_Movies!$C991-IMDB_Movies!$H991)</f>
        <v>-1425912</v>
      </c>
    </row>
    <row r="992" ht="14.25" customHeight="1">
      <c r="B992" s="42" t="s">
        <v>1905</v>
      </c>
      <c r="C992" s="42">
        <v>8.925334E7</v>
      </c>
      <c r="D992" s="42">
        <v>4.8E7</v>
      </c>
      <c r="E992" s="42">
        <f>(IMDB_Movies!$C992-IMDB_Movies!$H992)</f>
        <v>41253340</v>
      </c>
    </row>
    <row r="993" ht="14.25" customHeight="1">
      <c r="B993" s="43" t="s">
        <v>1906</v>
      </c>
      <c r="C993" s="43">
        <v>3.7339525E7</v>
      </c>
      <c r="D993" s="43">
        <v>4.8E7</v>
      </c>
      <c r="E993" s="43">
        <f>(IMDB_Movies!$C993-IMDB_Movies!$H993)</f>
        <v>-10660475</v>
      </c>
    </row>
    <row r="994" ht="14.25" customHeight="1">
      <c r="B994" s="42" t="s">
        <v>1908</v>
      </c>
      <c r="C994" s="42">
        <v>6.0154431E7</v>
      </c>
      <c r="D994" s="42">
        <v>4.7E7</v>
      </c>
      <c r="E994" s="42">
        <f>(IMDB_Movies!$C994-IMDB_Movies!$H994)</f>
        <v>13154431</v>
      </c>
    </row>
    <row r="995" ht="14.25" customHeight="1">
      <c r="B995" s="43" t="s">
        <v>1911</v>
      </c>
      <c r="C995" s="43">
        <v>1.03738726E8</v>
      </c>
      <c r="D995" s="43">
        <v>1.0E8</v>
      </c>
      <c r="E995" s="43">
        <f>(IMDB_Movies!$C995-IMDB_Movies!$H995)</f>
        <v>3738726</v>
      </c>
    </row>
    <row r="996" ht="14.25" customHeight="1">
      <c r="B996" s="42" t="s">
        <v>1913</v>
      </c>
      <c r="C996" s="42">
        <v>6.9304264E7</v>
      </c>
      <c r="D996" s="42">
        <v>4.8E7</v>
      </c>
      <c r="E996" s="42">
        <f>(IMDB_Movies!$C996-IMDB_Movies!$H996)</f>
        <v>21304264</v>
      </c>
    </row>
    <row r="997" ht="14.25" customHeight="1">
      <c r="B997" s="43" t="s">
        <v>1915</v>
      </c>
      <c r="C997" s="43">
        <v>2.9781453E7</v>
      </c>
      <c r="D997" s="43">
        <v>4.8E7</v>
      </c>
      <c r="E997" s="43">
        <f>(IMDB_Movies!$C997-IMDB_Movies!$H997)</f>
        <v>-18218547</v>
      </c>
    </row>
    <row r="998" ht="14.25" customHeight="1">
      <c r="B998" s="42" t="s">
        <v>1917</v>
      </c>
      <c r="C998" s="42">
        <v>1.5519841E7</v>
      </c>
      <c r="D998" s="42">
        <v>4.7E7</v>
      </c>
      <c r="E998" s="42">
        <f>(IMDB_Movies!$C998-IMDB_Movies!$H998)</f>
        <v>-31480159</v>
      </c>
    </row>
    <row r="999" ht="14.25" customHeight="1">
      <c r="B999" s="43" t="s">
        <v>1919</v>
      </c>
      <c r="C999" s="43">
        <v>5600000.0</v>
      </c>
      <c r="D999" s="43">
        <v>4.7E7</v>
      </c>
      <c r="E999" s="43">
        <f>(IMDB_Movies!$C999-IMDB_Movies!$H999)</f>
        <v>-41400000</v>
      </c>
    </row>
    <row r="1000" ht="14.25" customHeight="1">
      <c r="B1000" s="42" t="s">
        <v>1921</v>
      </c>
      <c r="C1000" s="42">
        <v>1.26805112E8</v>
      </c>
      <c r="D1000" s="42">
        <v>4.6E7</v>
      </c>
      <c r="E1000" s="42">
        <f>(IMDB_Movies!$C1000-IMDB_Movies!$H1000)</f>
        <v>80805112</v>
      </c>
    </row>
    <row r="1001" ht="14.25" customHeight="1">
      <c r="B1001" s="43" t="s">
        <v>1922</v>
      </c>
      <c r="C1001" s="43">
        <v>9.3607673E7</v>
      </c>
      <c r="D1001" s="43">
        <v>4.8E7</v>
      </c>
      <c r="E1001" s="43">
        <f>(IMDB_Movies!$C1001-IMDB_Movies!$H1001)</f>
        <v>45607673</v>
      </c>
    </row>
    <row r="1002" ht="14.25" customHeight="1">
      <c r="B1002" s="42" t="s">
        <v>1923</v>
      </c>
      <c r="C1002" s="42">
        <v>6.7263182E7</v>
      </c>
      <c r="D1002" s="42">
        <v>4.6E7</v>
      </c>
      <c r="E1002" s="42">
        <f>(IMDB_Movies!$C1002-IMDB_Movies!$H1002)</f>
        <v>21263182</v>
      </c>
    </row>
    <row r="1003" ht="14.25" customHeight="1">
      <c r="B1003" s="43" t="s">
        <v>1925</v>
      </c>
      <c r="C1003" s="43">
        <v>9.2001027E7</v>
      </c>
      <c r="D1003" s="43">
        <v>4.5E7</v>
      </c>
      <c r="E1003" s="43">
        <f>(IMDB_Movies!$C1003-IMDB_Movies!$H1003)</f>
        <v>47001027</v>
      </c>
    </row>
    <row r="1004" ht="14.25" customHeight="1">
      <c r="B1004" s="42" t="s">
        <v>1927</v>
      </c>
      <c r="C1004" s="42">
        <v>1.0539414E7</v>
      </c>
      <c r="D1004" s="42">
        <v>4.7E7</v>
      </c>
      <c r="E1004" s="42">
        <f>(IMDB_Movies!$C1004-IMDB_Movies!$H1004)</f>
        <v>-36460586</v>
      </c>
    </row>
    <row r="1005" ht="14.25" customHeight="1">
      <c r="B1005" s="43" t="s">
        <v>1929</v>
      </c>
      <c r="C1005" s="43">
        <v>5.8918501E7</v>
      </c>
      <c r="D1005" s="43">
        <v>4.6E7</v>
      </c>
      <c r="E1005" s="43">
        <f>(IMDB_Movies!$C1005-IMDB_Movies!$H1005)</f>
        <v>12918501</v>
      </c>
    </row>
    <row r="1006" ht="14.25" customHeight="1">
      <c r="B1006" s="42" t="s">
        <v>1930</v>
      </c>
      <c r="C1006" s="42">
        <v>1.8139538E8</v>
      </c>
      <c r="D1006" s="42">
        <v>4.5E7</v>
      </c>
      <c r="E1006" s="42">
        <f>(IMDB_Movies!$C1006-IMDB_Movies!$H1006)</f>
        <v>136395380</v>
      </c>
    </row>
    <row r="1007" ht="14.25" customHeight="1">
      <c r="B1007" s="43" t="s">
        <v>1933</v>
      </c>
      <c r="C1007" s="43">
        <v>1.4946229E7</v>
      </c>
      <c r="D1007" s="43">
        <v>2.5E7</v>
      </c>
      <c r="E1007" s="43">
        <f>(IMDB_Movies!$C1007-IMDB_Movies!$H1007)</f>
        <v>-10053771</v>
      </c>
    </row>
    <row r="1008" ht="14.25" customHeight="1">
      <c r="B1008" s="42" t="s">
        <v>1934</v>
      </c>
      <c r="C1008" s="42">
        <v>1.30512915E8</v>
      </c>
      <c r="D1008" s="42">
        <v>4.5E7</v>
      </c>
      <c r="E1008" s="42">
        <f>(IMDB_Movies!$C1008-IMDB_Movies!$H1008)</f>
        <v>85512915</v>
      </c>
    </row>
    <row r="1009" ht="14.25" customHeight="1">
      <c r="B1009" s="43" t="s">
        <v>1935</v>
      </c>
      <c r="C1009" s="43">
        <v>1.39852971E8</v>
      </c>
      <c r="D1009" s="43">
        <v>4.5E7</v>
      </c>
      <c r="E1009" s="43">
        <f>(IMDB_Movies!$C1009-IMDB_Movies!$H1009)</f>
        <v>94852971</v>
      </c>
    </row>
    <row r="1010" ht="14.25" customHeight="1">
      <c r="B1010" s="42" t="s">
        <v>1937</v>
      </c>
      <c r="C1010" s="42">
        <v>1.10000082E8</v>
      </c>
      <c r="D1010" s="42">
        <v>4.8E7</v>
      </c>
      <c r="E1010" s="42">
        <f>(IMDB_Movies!$C1010-IMDB_Movies!$H1010)</f>
        <v>62000082</v>
      </c>
    </row>
    <row r="1011" ht="14.25" customHeight="1">
      <c r="B1011" s="43" t="s">
        <v>1939</v>
      </c>
      <c r="C1011" s="43">
        <v>1.06807667E8</v>
      </c>
      <c r="D1011" s="43">
        <v>4.5E7</v>
      </c>
      <c r="E1011" s="43">
        <f>(IMDB_Movies!$C1011-IMDB_Movies!$H1011)</f>
        <v>61807667</v>
      </c>
    </row>
    <row r="1012" ht="14.25" customHeight="1">
      <c r="B1012" s="42" t="s">
        <v>1941</v>
      </c>
      <c r="C1012" s="42">
        <v>1.0170206E8</v>
      </c>
      <c r="D1012" s="42">
        <v>4.5E7</v>
      </c>
      <c r="E1012" s="42">
        <f>(IMDB_Movies!$C1012-IMDB_Movies!$H1012)</f>
        <v>56702060</v>
      </c>
    </row>
    <row r="1013" ht="14.25" customHeight="1">
      <c r="B1013" s="43" t="s">
        <v>1942</v>
      </c>
      <c r="C1013" s="43">
        <v>9.5149435E7</v>
      </c>
      <c r="D1013" s="43">
        <v>4.0E7</v>
      </c>
      <c r="E1013" s="43">
        <f>(IMDB_Movies!$C1013-IMDB_Movies!$H1013)</f>
        <v>55149435</v>
      </c>
    </row>
    <row r="1014" ht="14.25" customHeight="1">
      <c r="B1014" s="42" t="s">
        <v>1943</v>
      </c>
      <c r="C1014" s="42">
        <v>1.00768056E8</v>
      </c>
      <c r="D1014" s="42">
        <v>4.5E7</v>
      </c>
      <c r="E1014" s="42">
        <f>(IMDB_Movies!$C1014-IMDB_Movies!$H1014)</f>
        <v>55768056</v>
      </c>
    </row>
    <row r="1015" ht="14.25" customHeight="1">
      <c r="B1015" s="43" t="s">
        <v>1944</v>
      </c>
      <c r="C1015" s="43">
        <v>9.2115211E7</v>
      </c>
      <c r="D1015" s="43">
        <v>4.5E7</v>
      </c>
      <c r="E1015" s="43">
        <f>(IMDB_Movies!$C1015-IMDB_Movies!$H1015)</f>
        <v>47115211</v>
      </c>
    </row>
    <row r="1016" ht="14.25" customHeight="1">
      <c r="B1016" s="42" t="s">
        <v>1945</v>
      </c>
      <c r="C1016" s="42">
        <v>9.3452056E7</v>
      </c>
      <c r="D1016" s="42">
        <v>4.5E7</v>
      </c>
      <c r="E1016" s="42">
        <f>(IMDB_Movies!$C1016-IMDB_Movies!$H1016)</f>
        <v>48452056</v>
      </c>
    </row>
    <row r="1017" ht="14.25" customHeight="1">
      <c r="B1017" s="43" t="s">
        <v>1946</v>
      </c>
      <c r="C1017" s="43">
        <v>8.3287363E7</v>
      </c>
      <c r="D1017" s="43">
        <v>4.5E7</v>
      </c>
      <c r="E1017" s="43">
        <f>(IMDB_Movies!$C1017-IMDB_Movies!$H1017)</f>
        <v>38287363</v>
      </c>
    </row>
    <row r="1018" ht="14.25" customHeight="1">
      <c r="B1018" s="42" t="s">
        <v>1947</v>
      </c>
      <c r="C1018" s="42">
        <v>8.2931301E7</v>
      </c>
      <c r="D1018" s="42">
        <v>6.0E7</v>
      </c>
      <c r="E1018" s="42">
        <f>(IMDB_Movies!$C1018-IMDB_Movies!$H1018)</f>
        <v>22931301</v>
      </c>
    </row>
    <row r="1019" ht="14.25" customHeight="1">
      <c r="B1019" s="43" t="s">
        <v>1949</v>
      </c>
      <c r="C1019" s="43">
        <v>6.0962878E7</v>
      </c>
      <c r="D1019" s="43">
        <v>4.6E7</v>
      </c>
      <c r="E1019" s="43">
        <f>(IMDB_Movies!$C1019-IMDB_Movies!$H1019)</f>
        <v>14962878</v>
      </c>
    </row>
    <row r="1020" ht="14.25" customHeight="1">
      <c r="B1020" s="42" t="s">
        <v>1950</v>
      </c>
      <c r="C1020" s="42">
        <v>7.6261036E7</v>
      </c>
      <c r="D1020" s="42">
        <v>4.5E7</v>
      </c>
      <c r="E1020" s="42">
        <f>(IMDB_Movies!$C1020-IMDB_Movies!$H1020)</f>
        <v>31261036</v>
      </c>
    </row>
    <row r="1021" ht="14.25" customHeight="1">
      <c r="B1021" s="43" t="s">
        <v>1951</v>
      </c>
      <c r="C1021" s="43">
        <v>7.1423726E7</v>
      </c>
      <c r="D1021" s="43">
        <v>4.5E7</v>
      </c>
      <c r="E1021" s="43">
        <f>(IMDB_Movies!$C1021-IMDB_Movies!$H1021)</f>
        <v>26423726</v>
      </c>
    </row>
    <row r="1022" ht="14.25" customHeight="1">
      <c r="B1022" s="42" t="s">
        <v>1952</v>
      </c>
      <c r="C1022" s="42">
        <v>7.127742E7</v>
      </c>
      <c r="D1022" s="42">
        <v>4.5E7</v>
      </c>
      <c r="E1022" s="42">
        <f>(IMDB_Movies!$C1022-IMDB_Movies!$H1022)</f>
        <v>26277420</v>
      </c>
    </row>
    <row r="1023" ht="14.25" customHeight="1">
      <c r="B1023" s="43" t="s">
        <v>1954</v>
      </c>
      <c r="C1023" s="43">
        <v>8.8625922E7</v>
      </c>
      <c r="D1023" s="43">
        <v>4.5E7</v>
      </c>
      <c r="E1023" s="43">
        <f>(IMDB_Movies!$C1023-IMDB_Movies!$H1023)</f>
        <v>43625922</v>
      </c>
    </row>
    <row r="1024" ht="14.25" customHeight="1">
      <c r="B1024" s="42" t="s">
        <v>1956</v>
      </c>
      <c r="C1024" s="42">
        <v>7.0001065E7</v>
      </c>
      <c r="D1024" s="42">
        <v>4.5E7</v>
      </c>
      <c r="E1024" s="42">
        <f>(IMDB_Movies!$C1024-IMDB_Movies!$H1024)</f>
        <v>25001065</v>
      </c>
    </row>
    <row r="1025" ht="14.25" customHeight="1">
      <c r="B1025" s="43" t="s">
        <v>1958</v>
      </c>
      <c r="C1025" s="43">
        <v>6.7253092E7</v>
      </c>
      <c r="D1025" s="43">
        <v>3.0E7</v>
      </c>
      <c r="E1025" s="43">
        <f>(IMDB_Movies!$C1025-IMDB_Movies!$H1025)</f>
        <v>37253092</v>
      </c>
    </row>
    <row r="1026" ht="14.25" customHeight="1">
      <c r="B1026" s="42" t="s">
        <v>1960</v>
      </c>
      <c r="C1026" s="42">
        <v>6.6790248E7</v>
      </c>
      <c r="D1026" s="42">
        <v>4.5E7</v>
      </c>
      <c r="E1026" s="42">
        <f>(IMDB_Movies!$C1026-IMDB_Movies!$H1026)</f>
        <v>21790248</v>
      </c>
    </row>
    <row r="1027" ht="14.25" customHeight="1">
      <c r="B1027" s="43" t="s">
        <v>1963</v>
      </c>
      <c r="C1027" s="43">
        <v>6.5557989E7</v>
      </c>
      <c r="D1027" s="43">
        <v>4.5E7</v>
      </c>
      <c r="E1027" s="43">
        <f>(IMDB_Movies!$C1027-IMDB_Movies!$H1027)</f>
        <v>20557989</v>
      </c>
    </row>
    <row r="1028" ht="14.25" customHeight="1">
      <c r="B1028" s="42" t="s">
        <v>1965</v>
      </c>
      <c r="C1028" s="42">
        <v>6.0786269E7</v>
      </c>
      <c r="D1028" s="42">
        <v>4.5E7</v>
      </c>
      <c r="E1028" s="42">
        <f>(IMDB_Movies!$C1028-IMDB_Movies!$H1028)</f>
        <v>15786269</v>
      </c>
    </row>
    <row r="1029" ht="14.25" customHeight="1">
      <c r="B1029" s="43" t="s">
        <v>1967</v>
      </c>
      <c r="C1029" s="43">
        <v>5.9365105E7</v>
      </c>
      <c r="D1029" s="43">
        <v>4.5E7</v>
      </c>
      <c r="E1029" s="43">
        <f>(IMDB_Movies!$C1029-IMDB_Movies!$H1029)</f>
        <v>14365105</v>
      </c>
    </row>
    <row r="1030" ht="14.25" customHeight="1">
      <c r="B1030" s="42" t="s">
        <v>1968</v>
      </c>
      <c r="C1030" s="42">
        <v>1.62792677E8</v>
      </c>
      <c r="D1030" s="42">
        <v>1.2E8</v>
      </c>
      <c r="E1030" s="42">
        <f>(IMDB_Movies!$C1030-IMDB_Movies!$H1030)</f>
        <v>42792677</v>
      </c>
    </row>
    <row r="1031" ht="14.25" customHeight="1">
      <c r="B1031" s="43" t="s">
        <v>1969</v>
      </c>
      <c r="C1031" s="43">
        <v>3.1598308E7</v>
      </c>
      <c r="D1031" s="43">
        <v>3.5E7</v>
      </c>
      <c r="E1031" s="43">
        <f>(IMDB_Movies!$C1031-IMDB_Movies!$H1031)</f>
        <v>-3401692</v>
      </c>
    </row>
    <row r="1032" ht="14.25" customHeight="1">
      <c r="B1032" s="42" t="s">
        <v>1971</v>
      </c>
      <c r="C1032" s="42">
        <v>5.7362581E7</v>
      </c>
      <c r="D1032" s="42">
        <v>4.5E7</v>
      </c>
      <c r="E1032" s="42">
        <f>(IMDB_Movies!$C1032-IMDB_Movies!$H1032)</f>
        <v>12362581</v>
      </c>
    </row>
    <row r="1033" ht="14.25" customHeight="1">
      <c r="B1033" s="43" t="s">
        <v>1972</v>
      </c>
      <c r="C1033" s="43">
        <v>5.3854588E7</v>
      </c>
      <c r="D1033" s="43">
        <v>4.5E7</v>
      </c>
      <c r="E1033" s="43">
        <f>(IMDB_Movies!$C1033-IMDB_Movies!$H1033)</f>
        <v>8854588</v>
      </c>
    </row>
    <row r="1034" ht="14.25" customHeight="1">
      <c r="B1034" s="42" t="s">
        <v>1974</v>
      </c>
      <c r="C1034" s="42">
        <v>5.2580895E7</v>
      </c>
      <c r="D1034" s="42">
        <v>4.5E7</v>
      </c>
      <c r="E1034" s="42">
        <f>(IMDB_Movies!$C1034-IMDB_Movies!$H1034)</f>
        <v>7580895</v>
      </c>
    </row>
    <row r="1035" ht="14.25" customHeight="1">
      <c r="B1035" s="43" t="s">
        <v>1976</v>
      </c>
      <c r="C1035" s="43">
        <v>5.1019112E7</v>
      </c>
      <c r="D1035" s="43">
        <v>5.0E7</v>
      </c>
      <c r="E1035" s="43">
        <f>(IMDB_Movies!$C1035-IMDB_Movies!$H1035)</f>
        <v>1019112</v>
      </c>
    </row>
    <row r="1036" ht="14.25" customHeight="1">
      <c r="B1036" s="42" t="s">
        <v>1978</v>
      </c>
      <c r="C1036" s="42">
        <v>4.8114556E7</v>
      </c>
      <c r="D1036" s="42">
        <v>2.6E7</v>
      </c>
      <c r="E1036" s="42">
        <f>(IMDB_Movies!$C1036-IMDB_Movies!$H1036)</f>
        <v>22114556</v>
      </c>
    </row>
    <row r="1037" ht="14.25" customHeight="1">
      <c r="B1037" s="43" t="s">
        <v>1980</v>
      </c>
      <c r="C1037" s="43">
        <v>5.0648679E7</v>
      </c>
      <c r="D1037" s="43">
        <v>4.5E7</v>
      </c>
      <c r="E1037" s="43">
        <f>(IMDB_Movies!$C1037-IMDB_Movies!$H1037)</f>
        <v>5648679</v>
      </c>
    </row>
    <row r="1038" ht="14.25" customHeight="1">
      <c r="B1038" s="42" t="s">
        <v>1981</v>
      </c>
      <c r="C1038" s="42">
        <v>4.6280507E7</v>
      </c>
      <c r="D1038" s="42">
        <v>4.0E7</v>
      </c>
      <c r="E1038" s="42">
        <f>(IMDB_Movies!$C1038-IMDB_Movies!$H1038)</f>
        <v>6280507</v>
      </c>
    </row>
    <row r="1039" ht="14.25" customHeight="1">
      <c r="B1039" s="43" t="s">
        <v>1982</v>
      </c>
      <c r="C1039" s="43">
        <v>3.8360195E7</v>
      </c>
      <c r="D1039" s="43">
        <v>4.5E7</v>
      </c>
      <c r="E1039" s="43">
        <f>(IMDB_Movies!$C1039-IMDB_Movies!$H1039)</f>
        <v>-6639805</v>
      </c>
    </row>
    <row r="1040" ht="14.25" customHeight="1">
      <c r="B1040" s="42" t="s">
        <v>1983</v>
      </c>
      <c r="C1040" s="42">
        <v>4.6815748E7</v>
      </c>
      <c r="D1040" s="42">
        <v>4.5E7</v>
      </c>
      <c r="E1040" s="42">
        <f>(IMDB_Movies!$C1040-IMDB_Movies!$H1040)</f>
        <v>1815748</v>
      </c>
    </row>
    <row r="1041" ht="14.25" customHeight="1">
      <c r="B1041" s="43" t="s">
        <v>1985</v>
      </c>
      <c r="C1041" s="43">
        <v>3.5617599E7</v>
      </c>
      <c r="D1041" s="43">
        <v>4.5E7</v>
      </c>
      <c r="E1041" s="43">
        <f>(IMDB_Movies!$C1041-IMDB_Movies!$H1041)</f>
        <v>-9382401</v>
      </c>
    </row>
    <row r="1042" ht="14.25" customHeight="1">
      <c r="B1042" s="42" t="s">
        <v>1986</v>
      </c>
      <c r="C1042" s="42">
        <v>4.730755E7</v>
      </c>
      <c r="D1042" s="42">
        <v>4.5E7</v>
      </c>
      <c r="E1042" s="42">
        <f>(IMDB_Movies!$C1042-IMDB_Movies!$H1042)</f>
        <v>2307550</v>
      </c>
    </row>
    <row r="1043" ht="14.25" customHeight="1">
      <c r="B1043" s="43" t="s">
        <v>1988</v>
      </c>
      <c r="C1043" s="43">
        <v>3.200362E7</v>
      </c>
      <c r="D1043" s="43">
        <v>2.5E7</v>
      </c>
      <c r="E1043" s="43">
        <f>(IMDB_Movies!$C1043-IMDB_Movies!$H1043)</f>
        <v>7003620</v>
      </c>
    </row>
    <row r="1044" ht="14.25" customHeight="1">
      <c r="B1044" s="42" t="s">
        <v>1990</v>
      </c>
      <c r="C1044" s="42">
        <v>2.797241E7</v>
      </c>
      <c r="D1044" s="42">
        <v>3.5E7</v>
      </c>
      <c r="E1044" s="42">
        <f>(IMDB_Movies!$C1044-IMDB_Movies!$H1044)</f>
        <v>-7027590</v>
      </c>
    </row>
    <row r="1045" ht="14.25" customHeight="1">
      <c r="B1045" s="43" t="s">
        <v>1992</v>
      </c>
      <c r="C1045" s="43">
        <v>2.8133159E7</v>
      </c>
      <c r="D1045" s="43">
        <v>5.0E7</v>
      </c>
      <c r="E1045" s="43">
        <f>(IMDB_Movies!$C1045-IMDB_Movies!$H1045)</f>
        <v>-21866841</v>
      </c>
    </row>
    <row r="1046" ht="14.25" customHeight="1">
      <c r="B1046" s="42" t="s">
        <v>1994</v>
      </c>
      <c r="C1046" s="42">
        <v>2.74E7</v>
      </c>
      <c r="D1046" s="42">
        <v>4.0E7</v>
      </c>
      <c r="E1046" s="42">
        <f>(IMDB_Movies!$C1046-IMDB_Movies!$H1046)</f>
        <v>-12600000</v>
      </c>
    </row>
    <row r="1047" ht="14.25" customHeight="1">
      <c r="B1047" s="43" t="s">
        <v>1997</v>
      </c>
      <c r="C1047" s="43">
        <v>2.4343673E7</v>
      </c>
      <c r="D1047" s="43">
        <v>4.5E7</v>
      </c>
      <c r="E1047" s="43">
        <f>(IMDB_Movies!$C1047-IMDB_Movies!$H1047)</f>
        <v>-20656327</v>
      </c>
    </row>
    <row r="1048" ht="14.25" customHeight="1">
      <c r="B1048" s="42" t="s">
        <v>1998</v>
      </c>
      <c r="C1048" s="42">
        <v>2.2877808E7</v>
      </c>
      <c r="D1048" s="42">
        <v>3.5E7</v>
      </c>
      <c r="E1048" s="42">
        <f>(IMDB_Movies!$C1048-IMDB_Movies!$H1048)</f>
        <v>-12122192</v>
      </c>
    </row>
    <row r="1049" ht="14.25" customHeight="1">
      <c r="B1049" s="43" t="s">
        <v>1999</v>
      </c>
      <c r="C1049" s="43">
        <v>3.6883539E7</v>
      </c>
      <c r="D1049" s="43">
        <v>5.2E7</v>
      </c>
      <c r="E1049" s="43">
        <f>(IMDB_Movies!$C1049-IMDB_Movies!$H1049)</f>
        <v>-15116461</v>
      </c>
    </row>
    <row r="1050" ht="14.25" customHeight="1">
      <c r="B1050" s="42" t="s">
        <v>2001</v>
      </c>
      <c r="C1050" s="42">
        <v>2.2531698E7</v>
      </c>
      <c r="D1050" s="42">
        <v>7.0E7</v>
      </c>
      <c r="E1050" s="42">
        <f>(IMDB_Movies!$C1050-IMDB_Movies!$H1050)</f>
        <v>-47468302</v>
      </c>
    </row>
    <row r="1051" ht="14.25" customHeight="1">
      <c r="B1051" s="43" t="s">
        <v>2003</v>
      </c>
      <c r="C1051" s="43">
        <v>2.0400913E7</v>
      </c>
      <c r="D1051" s="43">
        <v>4.5E7</v>
      </c>
      <c r="E1051" s="43">
        <f>(IMDB_Movies!$C1051-IMDB_Movies!$H1051)</f>
        <v>-24599087</v>
      </c>
    </row>
    <row r="1052" ht="14.25" customHeight="1">
      <c r="B1052" s="42" t="s">
        <v>2004</v>
      </c>
      <c r="C1052" s="42">
        <v>2.0101861E7</v>
      </c>
      <c r="D1052" s="42">
        <v>4.5E7</v>
      </c>
      <c r="E1052" s="42">
        <f>(IMDB_Movies!$C1052-IMDB_Movies!$H1052)</f>
        <v>-24898139</v>
      </c>
    </row>
    <row r="1053" ht="14.25" customHeight="1">
      <c r="B1053" s="43" t="s">
        <v>2007</v>
      </c>
      <c r="C1053" s="43">
        <v>2.5200412E7</v>
      </c>
      <c r="D1053" s="43">
        <v>4.5E7</v>
      </c>
      <c r="E1053" s="43">
        <f>(IMDB_Movies!$C1053-IMDB_Movies!$H1053)</f>
        <v>-19799588</v>
      </c>
    </row>
    <row r="1054" ht="14.25" customHeight="1">
      <c r="B1054" s="42" t="s">
        <v>2009</v>
      </c>
      <c r="C1054" s="42">
        <v>1.971993E7</v>
      </c>
      <c r="D1054" s="42">
        <v>4.5E7</v>
      </c>
      <c r="E1054" s="42">
        <f>(IMDB_Movies!$C1054-IMDB_Movies!$H1054)</f>
        <v>-25280070</v>
      </c>
    </row>
    <row r="1055" ht="14.25" customHeight="1">
      <c r="B1055" s="43" t="s">
        <v>2012</v>
      </c>
      <c r="C1055" s="43">
        <v>1.9377727E7</v>
      </c>
      <c r="D1055" s="43">
        <v>4.5E7</v>
      </c>
      <c r="E1055" s="43">
        <f>(IMDB_Movies!$C1055-IMDB_Movies!$H1055)</f>
        <v>-25622273</v>
      </c>
    </row>
    <row r="1056" ht="14.25" customHeight="1">
      <c r="B1056" s="42" t="s">
        <v>2014</v>
      </c>
      <c r="C1056" s="42">
        <v>1.7300889E7</v>
      </c>
      <c r="D1056" s="42">
        <v>4.5E7</v>
      </c>
      <c r="E1056" s="42">
        <f>(IMDB_Movies!$C1056-IMDB_Movies!$H1056)</f>
        <v>-27699111</v>
      </c>
    </row>
    <row r="1057" ht="14.25" customHeight="1">
      <c r="B1057" s="43" t="s">
        <v>2016</v>
      </c>
      <c r="C1057" s="43">
        <v>1.5527125E7</v>
      </c>
      <c r="D1057" s="43">
        <v>5.7E7</v>
      </c>
      <c r="E1057" s="43">
        <f>(IMDB_Movies!$C1057-IMDB_Movies!$H1057)</f>
        <v>-41472875</v>
      </c>
    </row>
    <row r="1058" ht="14.25" customHeight="1">
      <c r="B1058" s="42" t="s">
        <v>2018</v>
      </c>
      <c r="C1058" s="42">
        <v>1.356096E7</v>
      </c>
      <c r="D1058" s="42">
        <v>5.0E7</v>
      </c>
      <c r="E1058" s="42">
        <f>(IMDB_Movies!$C1058-IMDB_Movies!$H1058)</f>
        <v>-36439040</v>
      </c>
    </row>
    <row r="1059" ht="14.25" customHeight="1">
      <c r="B1059" s="43" t="s">
        <v>2019</v>
      </c>
      <c r="C1059" s="43">
        <v>1.5523168E7</v>
      </c>
      <c r="D1059" s="43">
        <v>4.5E7</v>
      </c>
      <c r="E1059" s="43">
        <f>(IMDB_Movies!$C1059-IMDB_Movies!$H1059)</f>
        <v>-29476832</v>
      </c>
    </row>
    <row r="1060" ht="14.25" customHeight="1">
      <c r="B1060" s="42" t="s">
        <v>2020</v>
      </c>
      <c r="C1060" s="42">
        <v>1.1146409E7</v>
      </c>
      <c r="D1060" s="42">
        <v>4.5E7</v>
      </c>
      <c r="E1060" s="42">
        <f>(IMDB_Movies!$C1060-IMDB_Movies!$H1060)</f>
        <v>-33853591</v>
      </c>
    </row>
    <row r="1061" ht="14.25" customHeight="1">
      <c r="B1061" s="43" t="s">
        <v>2022</v>
      </c>
      <c r="C1061" s="43">
        <v>7916887.0</v>
      </c>
      <c r="D1061" s="43">
        <v>4.5E7</v>
      </c>
      <c r="E1061" s="43">
        <f>(IMDB_Movies!$C1061-IMDB_Movies!$H1061)</f>
        <v>-37083113</v>
      </c>
    </row>
    <row r="1062" ht="14.25" customHeight="1">
      <c r="B1062" s="42" t="s">
        <v>2023</v>
      </c>
      <c r="C1062" s="42">
        <v>6565495.0</v>
      </c>
      <c r="D1062" s="42">
        <v>4.5E7</v>
      </c>
      <c r="E1062" s="42">
        <f>(IMDB_Movies!$C1062-IMDB_Movies!$H1062)</f>
        <v>-38434505</v>
      </c>
    </row>
    <row r="1063" ht="14.25" customHeight="1">
      <c r="B1063" s="43" t="s">
        <v>2025</v>
      </c>
      <c r="C1063" s="43">
        <v>1.527968E7</v>
      </c>
      <c r="D1063" s="43">
        <v>4.0E7</v>
      </c>
      <c r="E1063" s="43">
        <f>(IMDB_Movies!$C1063-IMDB_Movies!$H1063)</f>
        <v>-24720320</v>
      </c>
    </row>
    <row r="1064" ht="14.25" customHeight="1">
      <c r="B1064" s="42" t="s">
        <v>2027</v>
      </c>
      <c r="C1064" s="42">
        <v>7262288.0</v>
      </c>
      <c r="D1064" s="42">
        <v>4.0E7</v>
      </c>
      <c r="E1064" s="42">
        <f>(IMDB_Movies!$C1064-IMDB_Movies!$H1064)</f>
        <v>-32737712</v>
      </c>
    </row>
    <row r="1065" ht="14.25" customHeight="1">
      <c r="B1065" s="43" t="s">
        <v>2028</v>
      </c>
      <c r="C1065" s="43">
        <v>4584886.0</v>
      </c>
      <c r="D1065" s="43">
        <v>4.5E7</v>
      </c>
      <c r="E1065" s="43">
        <f>(IMDB_Movies!$C1065-IMDB_Movies!$H1065)</f>
        <v>-40415114</v>
      </c>
    </row>
    <row r="1066" ht="14.25" customHeight="1">
      <c r="B1066" s="42" t="s">
        <v>2030</v>
      </c>
      <c r="C1066" s="42">
        <v>2154540.0</v>
      </c>
      <c r="D1066" s="42">
        <v>4.5E7</v>
      </c>
      <c r="E1066" s="42">
        <f>(IMDB_Movies!$C1066-IMDB_Movies!$H1066)</f>
        <v>-42845460</v>
      </c>
    </row>
    <row r="1067" ht="14.25" customHeight="1">
      <c r="B1067" s="43" t="s">
        <v>2032</v>
      </c>
      <c r="C1067" s="43">
        <v>8129455.0</v>
      </c>
      <c r="D1067" s="43">
        <v>4.5E7</v>
      </c>
      <c r="E1067" s="43">
        <f>(IMDB_Movies!$C1067-IMDB_Movies!$H1067)</f>
        <v>-36870545</v>
      </c>
    </row>
    <row r="1068" ht="14.25" customHeight="1">
      <c r="B1068" s="42" t="s">
        <v>2035</v>
      </c>
      <c r="C1068" s="42">
        <v>1.36019448E8</v>
      </c>
      <c r="D1068" s="42">
        <v>4.45E7</v>
      </c>
      <c r="E1068" s="42">
        <f>(IMDB_Movies!$C1068-IMDB_Movies!$H1068)</f>
        <v>91519448</v>
      </c>
    </row>
    <row r="1069" ht="14.25" customHeight="1">
      <c r="B1069" s="43" t="s">
        <v>2037</v>
      </c>
      <c r="C1069" s="43">
        <v>1.8387576E8</v>
      </c>
      <c r="D1069" s="43">
        <v>4.4E7</v>
      </c>
      <c r="E1069" s="43">
        <f>(IMDB_Movies!$C1069-IMDB_Movies!$H1069)</f>
        <v>139875760</v>
      </c>
    </row>
    <row r="1070" ht="14.25" customHeight="1">
      <c r="B1070" s="42" t="s">
        <v>2038</v>
      </c>
      <c r="C1070" s="42">
        <v>6.7061228E7</v>
      </c>
      <c r="D1070" s="42">
        <v>4.0E7</v>
      </c>
      <c r="E1070" s="42">
        <f>(IMDB_Movies!$C1070-IMDB_Movies!$H1070)</f>
        <v>27061228</v>
      </c>
    </row>
    <row r="1071" ht="14.25" customHeight="1">
      <c r="B1071" s="43" t="s">
        <v>2039</v>
      </c>
      <c r="C1071" s="43">
        <v>5.3300852E7</v>
      </c>
      <c r="D1071" s="43">
        <v>4.4E7</v>
      </c>
      <c r="E1071" s="43">
        <f>(IMDB_Movies!$C1071-IMDB_Movies!$H1071)</f>
        <v>9300852</v>
      </c>
    </row>
    <row r="1072" ht="14.25" customHeight="1">
      <c r="B1072" s="42" t="s">
        <v>2040</v>
      </c>
      <c r="C1072" s="42">
        <v>1.50415432E8</v>
      </c>
      <c r="D1072" s="42">
        <v>4.4E7</v>
      </c>
      <c r="E1072" s="42">
        <f>(IMDB_Movies!$C1072-IMDB_Movies!$H1072)</f>
        <v>106415432</v>
      </c>
    </row>
    <row r="1073" ht="14.25" customHeight="1">
      <c r="B1073" s="43" t="s">
        <v>2042</v>
      </c>
      <c r="C1073" s="43">
        <v>4.4834712E7</v>
      </c>
      <c r="D1073" s="43">
        <v>4.4E7</v>
      </c>
      <c r="E1073" s="43">
        <f>(IMDB_Movies!$C1073-IMDB_Movies!$H1073)</f>
        <v>834712</v>
      </c>
    </row>
    <row r="1074" ht="14.25" customHeight="1">
      <c r="B1074" s="42" t="s">
        <v>2045</v>
      </c>
      <c r="C1074" s="42">
        <v>8.43E7</v>
      </c>
      <c r="D1074" s="42">
        <v>2600000.0</v>
      </c>
      <c r="E1074" s="42">
        <f>(IMDB_Movies!$C1074-IMDB_Movies!$H1074)</f>
        <v>81700000</v>
      </c>
    </row>
    <row r="1075" ht="14.25" customHeight="1">
      <c r="B1075" s="43" t="s">
        <v>2048</v>
      </c>
      <c r="C1075" s="43">
        <v>1500000.0</v>
      </c>
      <c r="D1075" s="43">
        <v>4.4E7</v>
      </c>
      <c r="E1075" s="43">
        <f>(IMDB_Movies!$C1075-IMDB_Movies!$H1075)</f>
        <v>-42500000</v>
      </c>
    </row>
    <row r="1076" ht="14.25" customHeight="1">
      <c r="B1076" s="42" t="s">
        <v>2049</v>
      </c>
      <c r="C1076" s="42">
        <v>6.2318875E7</v>
      </c>
      <c r="D1076" s="42">
        <v>5.0E7</v>
      </c>
      <c r="E1076" s="42">
        <f>(IMDB_Movies!$C1076-IMDB_Movies!$H1076)</f>
        <v>12318875</v>
      </c>
    </row>
    <row r="1077" ht="14.25" customHeight="1">
      <c r="B1077" s="43" t="s">
        <v>2051</v>
      </c>
      <c r="C1077" s="43">
        <v>5773519.0</v>
      </c>
      <c r="D1077" s="43">
        <v>4.0E7</v>
      </c>
      <c r="E1077" s="43">
        <f>(IMDB_Movies!$C1077-IMDB_Movies!$H1077)</f>
        <v>-34226481</v>
      </c>
    </row>
    <row r="1078" ht="14.25" customHeight="1">
      <c r="B1078" s="42" t="s">
        <v>2053</v>
      </c>
      <c r="C1078" s="42">
        <v>5.1768623E7</v>
      </c>
      <c r="D1078" s="42">
        <v>4.3E7</v>
      </c>
      <c r="E1078" s="42">
        <f>(IMDB_Movies!$C1078-IMDB_Movies!$H1078)</f>
        <v>8768623</v>
      </c>
    </row>
    <row r="1079" ht="14.25" customHeight="1">
      <c r="B1079" s="43" t="s">
        <v>2054</v>
      </c>
      <c r="C1079" s="43">
        <v>3.7035515E7</v>
      </c>
      <c r="D1079" s="43">
        <v>4.3E7</v>
      </c>
      <c r="E1079" s="43">
        <f>(IMDB_Movies!$C1079-IMDB_Movies!$H1079)</f>
        <v>-5964485</v>
      </c>
    </row>
    <row r="1080" ht="14.25" customHeight="1">
      <c r="B1080" s="42" t="s">
        <v>2055</v>
      </c>
      <c r="C1080" s="42">
        <v>2.4520892E7</v>
      </c>
      <c r="D1080" s="42">
        <v>4.5E7</v>
      </c>
      <c r="E1080" s="42">
        <f>(IMDB_Movies!$C1080-IMDB_Movies!$H1080)</f>
        <v>-20479108</v>
      </c>
    </row>
    <row r="1081" ht="14.25" customHeight="1">
      <c r="B1081" s="43" t="s">
        <v>2057</v>
      </c>
      <c r="C1081" s="43">
        <v>2.4430272E7</v>
      </c>
      <c r="D1081" s="43">
        <v>4.3E7</v>
      </c>
      <c r="E1081" s="43">
        <f>(IMDB_Movies!$C1081-IMDB_Movies!$H1081)</f>
        <v>-18569728</v>
      </c>
    </row>
    <row r="1082" ht="14.25" customHeight="1">
      <c r="B1082" s="42" t="s">
        <v>2058</v>
      </c>
      <c r="C1082" s="42">
        <v>1.583484E8</v>
      </c>
      <c r="D1082" s="42">
        <v>4.2E7</v>
      </c>
      <c r="E1082" s="42">
        <f>(IMDB_Movies!$C1082-IMDB_Movies!$H1082)</f>
        <v>116348400</v>
      </c>
    </row>
    <row r="1083" ht="14.25" customHeight="1">
      <c r="B1083" s="43" t="s">
        <v>2060</v>
      </c>
      <c r="C1083" s="43">
        <v>3.113695E7</v>
      </c>
      <c r="D1083" s="43">
        <v>4.4E7</v>
      </c>
      <c r="E1083" s="43">
        <f>(IMDB_Movies!$C1083-IMDB_Movies!$H1083)</f>
        <v>-12863050</v>
      </c>
    </row>
    <row r="1084" ht="14.25" customHeight="1">
      <c r="B1084" s="42" t="s">
        <v>2061</v>
      </c>
      <c r="C1084" s="42">
        <v>2.9113588E7</v>
      </c>
      <c r="D1084" s="42">
        <v>4.0E7</v>
      </c>
      <c r="E1084" s="42">
        <f>(IMDB_Movies!$C1084-IMDB_Movies!$H1084)</f>
        <v>-10886412</v>
      </c>
    </row>
    <row r="1085" ht="14.25" customHeight="1">
      <c r="B1085" s="43" t="s">
        <v>2062</v>
      </c>
      <c r="C1085" s="43">
        <v>1.38447667E8</v>
      </c>
      <c r="D1085" s="43">
        <v>4.2E7</v>
      </c>
      <c r="E1085" s="43">
        <f>(IMDB_Movies!$C1085-IMDB_Movies!$H1085)</f>
        <v>96447667</v>
      </c>
    </row>
    <row r="1086" ht="14.25" customHeight="1">
      <c r="B1086" s="42" t="s">
        <v>2063</v>
      </c>
      <c r="C1086" s="42">
        <v>1.1600608E8</v>
      </c>
      <c r="D1086" s="42">
        <v>4.2E7</v>
      </c>
      <c r="E1086" s="42">
        <f>(IMDB_Movies!$C1086-IMDB_Movies!$H1086)</f>
        <v>74006080</v>
      </c>
    </row>
    <row r="1087" ht="14.25" customHeight="1">
      <c r="B1087" s="43" t="s">
        <v>2064</v>
      </c>
      <c r="C1087" s="43">
        <v>1.06793915E8</v>
      </c>
      <c r="D1087" s="43">
        <v>4.5E7</v>
      </c>
      <c r="E1087" s="43">
        <f>(IMDB_Movies!$C1087-IMDB_Movies!$H1087)</f>
        <v>61793915</v>
      </c>
    </row>
    <row r="1088" ht="14.25" customHeight="1">
      <c r="B1088" s="42" t="s">
        <v>2066</v>
      </c>
      <c r="C1088" s="42">
        <v>8.7856565E7</v>
      </c>
      <c r="D1088" s="42">
        <v>4.2E7</v>
      </c>
      <c r="E1088" s="42">
        <f>(IMDB_Movies!$C1088-IMDB_Movies!$H1088)</f>
        <v>45856565</v>
      </c>
    </row>
    <row r="1089" ht="14.25" customHeight="1">
      <c r="B1089" s="43" t="s">
        <v>2068</v>
      </c>
      <c r="C1089" s="43">
        <v>7.01E7</v>
      </c>
      <c r="D1089" s="43">
        <v>4.0E7</v>
      </c>
      <c r="E1089" s="43">
        <f>(IMDB_Movies!$C1089-IMDB_Movies!$H1089)</f>
        <v>30100000</v>
      </c>
    </row>
    <row r="1090" ht="14.25" customHeight="1">
      <c r="B1090" s="42" t="s">
        <v>2069</v>
      </c>
      <c r="C1090" s="42">
        <v>1.59578352E8</v>
      </c>
      <c r="D1090" s="42">
        <v>4.3E7</v>
      </c>
      <c r="E1090" s="42">
        <f>(IMDB_Movies!$C1090-IMDB_Movies!$H1090)</f>
        <v>116578352</v>
      </c>
    </row>
    <row r="1091" ht="14.25" customHeight="1">
      <c r="B1091" s="43" t="s">
        <v>2072</v>
      </c>
      <c r="C1091" s="43">
        <v>5.775E7</v>
      </c>
      <c r="D1091" s="43">
        <v>3.1115E7</v>
      </c>
      <c r="E1091" s="43">
        <f>(IMDB_Movies!$C1091-IMDB_Movies!$H1091)</f>
        <v>26635000</v>
      </c>
    </row>
    <row r="1092" ht="14.25" customHeight="1">
      <c r="B1092" s="42" t="s">
        <v>2073</v>
      </c>
      <c r="C1092" s="42">
        <v>4.5290318E7</v>
      </c>
      <c r="D1092" s="42">
        <v>4.2E7</v>
      </c>
      <c r="E1092" s="42">
        <f>(IMDB_Movies!$C1092-IMDB_Movies!$H1092)</f>
        <v>3290318</v>
      </c>
    </row>
    <row r="1093" ht="14.25" customHeight="1">
      <c r="B1093" s="43" t="s">
        <v>2074</v>
      </c>
      <c r="C1093" s="43">
        <v>4.1543207E7</v>
      </c>
      <c r="D1093" s="43">
        <v>4.2E7</v>
      </c>
      <c r="E1093" s="43">
        <f>(IMDB_Movies!$C1093-IMDB_Movies!$H1093)</f>
        <v>-456793</v>
      </c>
    </row>
    <row r="1094" ht="14.25" customHeight="1">
      <c r="B1094" s="42" t="s">
        <v>2076</v>
      </c>
      <c r="C1094" s="42">
        <v>4.1252428E7</v>
      </c>
      <c r="D1094" s="42">
        <v>4.2E7</v>
      </c>
      <c r="E1094" s="42">
        <f>(IMDB_Movies!$C1094-IMDB_Movies!$H1094)</f>
        <v>-747572</v>
      </c>
    </row>
    <row r="1095" ht="14.25" customHeight="1">
      <c r="B1095" s="43" t="s">
        <v>2079</v>
      </c>
      <c r="C1095" s="43">
        <v>3.5228696E7</v>
      </c>
      <c r="D1095" s="43">
        <v>3.2E7</v>
      </c>
      <c r="E1095" s="43">
        <f>(IMDB_Movies!$C1095-IMDB_Movies!$H1095)</f>
        <v>3228696</v>
      </c>
    </row>
    <row r="1096" ht="14.25" customHeight="1">
      <c r="B1096" s="42" t="s">
        <v>2080</v>
      </c>
      <c r="C1096" s="42">
        <v>5.999276E7</v>
      </c>
      <c r="D1096" s="42">
        <v>4.2E7</v>
      </c>
      <c r="E1096" s="42">
        <f>(IMDB_Movies!$C1096-IMDB_Movies!$H1096)</f>
        <v>17992760</v>
      </c>
    </row>
    <row r="1097" ht="14.25" customHeight="1">
      <c r="B1097" s="43" t="s">
        <v>2082</v>
      </c>
      <c r="C1097" s="43">
        <v>3.4667015E7</v>
      </c>
      <c r="D1097" s="43">
        <v>3.2E7</v>
      </c>
      <c r="E1097" s="43">
        <f>(IMDB_Movies!$C1097-IMDB_Movies!$H1097)</f>
        <v>2667015</v>
      </c>
    </row>
    <row r="1098" ht="14.25" customHeight="1">
      <c r="B1098" s="42" t="s">
        <v>2084</v>
      </c>
      <c r="C1098" s="42">
        <v>3.7652565E7</v>
      </c>
      <c r="D1098" s="42">
        <v>4.2E7</v>
      </c>
      <c r="E1098" s="42">
        <f>(IMDB_Movies!$C1098-IMDB_Movies!$H1098)</f>
        <v>-4347435</v>
      </c>
    </row>
    <row r="1099" ht="14.25" customHeight="1">
      <c r="B1099" s="43" t="s">
        <v>2086</v>
      </c>
      <c r="C1099" s="43">
        <v>2.4375436E7</v>
      </c>
      <c r="D1099" s="43">
        <v>4.2E7</v>
      </c>
      <c r="E1099" s="43">
        <f>(IMDB_Movies!$C1099-IMDB_Movies!$H1099)</f>
        <v>-17624564</v>
      </c>
    </row>
    <row r="1100" ht="14.25" customHeight="1">
      <c r="B1100" s="42" t="s">
        <v>2088</v>
      </c>
      <c r="C1100" s="42">
        <v>2.0915465E7</v>
      </c>
      <c r="D1100" s="42">
        <v>4.2E7</v>
      </c>
      <c r="E1100" s="42">
        <f>(IMDB_Movies!$C1100-IMDB_Movies!$H1100)</f>
        <v>-21084535</v>
      </c>
    </row>
    <row r="1101" ht="14.25" customHeight="1">
      <c r="B1101" s="43" t="s">
        <v>2089</v>
      </c>
      <c r="C1101" s="43">
        <v>2.4127895E7</v>
      </c>
      <c r="D1101" s="43">
        <v>5.0E7</v>
      </c>
      <c r="E1101" s="43">
        <f>(IMDB_Movies!$C1101-IMDB_Movies!$H1101)</f>
        <v>-25872105</v>
      </c>
    </row>
    <row r="1102" ht="14.25" customHeight="1">
      <c r="B1102" s="42" t="s">
        <v>2090</v>
      </c>
      <c r="C1102" s="42">
        <v>84961.0</v>
      </c>
      <c r="D1102" s="42">
        <v>3.1E7</v>
      </c>
      <c r="E1102" s="42">
        <f>(IMDB_Movies!$C1102-IMDB_Movies!$H1102)</f>
        <v>-30915039</v>
      </c>
    </row>
    <row r="1103" ht="14.25" customHeight="1">
      <c r="B1103" s="43" t="s">
        <v>2092</v>
      </c>
      <c r="C1103" s="43">
        <v>2.6404753E7</v>
      </c>
      <c r="D1103" s="43">
        <v>4.0E7</v>
      </c>
      <c r="E1103" s="43">
        <f>(IMDB_Movies!$C1103-IMDB_Movies!$H1103)</f>
        <v>-13595247</v>
      </c>
    </row>
    <row r="1104" ht="14.25" customHeight="1">
      <c r="B1104" s="42" t="s">
        <v>2094</v>
      </c>
      <c r="C1104" s="42">
        <v>6105175.0</v>
      </c>
      <c r="D1104" s="42">
        <v>4.4E7</v>
      </c>
      <c r="E1104" s="42">
        <f>(IMDB_Movies!$C1104-IMDB_Movies!$H1104)</f>
        <v>-37894825</v>
      </c>
    </row>
    <row r="1105" ht="14.25" customHeight="1">
      <c r="B1105" s="43" t="s">
        <v>2097</v>
      </c>
      <c r="C1105" s="43">
        <v>5664251.0</v>
      </c>
      <c r="D1105" s="43">
        <v>4.5E7</v>
      </c>
      <c r="E1105" s="43">
        <f>(IMDB_Movies!$C1105-IMDB_Movies!$H1105)</f>
        <v>-39335749</v>
      </c>
    </row>
    <row r="1106" ht="14.25" customHeight="1">
      <c r="B1106" s="42" t="s">
        <v>2098</v>
      </c>
      <c r="C1106" s="42">
        <v>1260917.0</v>
      </c>
      <c r="D1106" s="42">
        <v>2.7E7</v>
      </c>
      <c r="E1106" s="42">
        <f>(IMDB_Movies!$C1106-IMDB_Movies!$H1106)</f>
        <v>-25739083</v>
      </c>
    </row>
    <row r="1107" ht="14.25" customHeight="1">
      <c r="B1107" s="43" t="s">
        <v>2100</v>
      </c>
      <c r="C1107" s="43">
        <v>1.16724075E8</v>
      </c>
      <c r="D1107" s="43">
        <v>4.1E7</v>
      </c>
      <c r="E1107" s="43">
        <f>(IMDB_Movies!$C1107-IMDB_Movies!$H1107)</f>
        <v>75724075</v>
      </c>
    </row>
    <row r="1108" ht="14.25" customHeight="1">
      <c r="B1108" s="42" t="s">
        <v>2101</v>
      </c>
      <c r="C1108" s="42">
        <v>5.6083966E7</v>
      </c>
      <c r="D1108" s="42">
        <v>6.5E7</v>
      </c>
      <c r="E1108" s="42">
        <f>(IMDB_Movies!$C1108-IMDB_Movies!$H1108)</f>
        <v>-8916034</v>
      </c>
    </row>
    <row r="1109" ht="14.25" customHeight="1">
      <c r="B1109" s="43" t="s">
        <v>2103</v>
      </c>
      <c r="C1109" s="43">
        <v>2.2108977E7</v>
      </c>
      <c r="D1109" s="43">
        <v>4.1E7</v>
      </c>
      <c r="E1109" s="43">
        <f>(IMDB_Movies!$C1109-IMDB_Movies!$H1109)</f>
        <v>-18891023</v>
      </c>
    </row>
    <row r="1110" ht="14.25" customHeight="1">
      <c r="B1110" s="42" t="s">
        <v>2104</v>
      </c>
      <c r="C1110" s="42">
        <v>2.93501675E8</v>
      </c>
      <c r="D1110" s="42">
        <v>4.0E7</v>
      </c>
      <c r="E1110" s="42">
        <f>(IMDB_Movies!$C1110-IMDB_Movies!$H1110)</f>
        <v>253501675</v>
      </c>
    </row>
    <row r="1111" ht="14.25" customHeight="1">
      <c r="B1111" s="43" t="s">
        <v>2106</v>
      </c>
      <c r="C1111" s="43">
        <v>1.8600911E7</v>
      </c>
      <c r="D1111" s="43">
        <v>4.2E7</v>
      </c>
      <c r="E1111" s="43">
        <f>(IMDB_Movies!$C1111-IMDB_Movies!$H1111)</f>
        <v>-23399089</v>
      </c>
    </row>
    <row r="1112" ht="14.25" customHeight="1">
      <c r="B1112" s="42" t="s">
        <v>2107</v>
      </c>
      <c r="C1112" s="42">
        <v>7204138.0</v>
      </c>
      <c r="D1112" s="42">
        <v>4.1E7</v>
      </c>
      <c r="E1112" s="42">
        <f>(IMDB_Movies!$C1112-IMDB_Movies!$H1112)</f>
        <v>-33795862</v>
      </c>
    </row>
    <row r="1113" ht="14.25" customHeight="1">
      <c r="B1113" s="43" t="s">
        <v>2110</v>
      </c>
      <c r="C1113" s="43">
        <v>9.08E7</v>
      </c>
      <c r="D1113" s="43">
        <v>8000000.0</v>
      </c>
      <c r="E1113" s="43">
        <f>(IMDB_Movies!$C1113-IMDB_Movies!$H1113)</f>
        <v>82800000</v>
      </c>
    </row>
    <row r="1114" ht="14.25" customHeight="1">
      <c r="B1114" s="42" t="s">
        <v>2111</v>
      </c>
      <c r="C1114" s="42">
        <v>1.50117807E8</v>
      </c>
      <c r="D1114" s="42">
        <v>4.0E7</v>
      </c>
      <c r="E1114" s="42">
        <f>(IMDB_Movies!$C1114-IMDB_Movies!$H1114)</f>
        <v>110117807</v>
      </c>
    </row>
    <row r="1115" ht="14.25" customHeight="1">
      <c r="B1115" s="43" t="s">
        <v>2113</v>
      </c>
      <c r="C1115" s="43">
        <v>1.63947053E8</v>
      </c>
      <c r="D1115" s="43">
        <v>4.0E7</v>
      </c>
      <c r="E1115" s="43">
        <f>(IMDB_Movies!$C1115-IMDB_Movies!$H1115)</f>
        <v>123947053</v>
      </c>
    </row>
    <row r="1116" ht="14.25" customHeight="1">
      <c r="B1116" s="42" t="s">
        <v>2115</v>
      </c>
      <c r="C1116" s="42">
        <v>1.16735231E8</v>
      </c>
      <c r="D1116" s="42">
        <v>7.0E7</v>
      </c>
      <c r="E1116" s="42">
        <f>(IMDB_Movies!$C1116-IMDB_Movies!$H1116)</f>
        <v>46735231</v>
      </c>
    </row>
    <row r="1117" ht="14.25" customHeight="1">
      <c r="B1117" s="43" t="s">
        <v>2116</v>
      </c>
      <c r="C1117" s="43">
        <v>1.185E8</v>
      </c>
      <c r="D1117" s="43">
        <v>4.0E7</v>
      </c>
      <c r="E1117" s="43">
        <f>(IMDB_Movies!$C1117-IMDB_Movies!$H1117)</f>
        <v>78500000</v>
      </c>
    </row>
    <row r="1118" ht="14.25" customHeight="1">
      <c r="B1118" s="42" t="s">
        <v>2117</v>
      </c>
      <c r="C1118" s="42">
        <v>1.26546825E8</v>
      </c>
      <c r="D1118" s="42">
        <v>4.0E7</v>
      </c>
      <c r="E1118" s="42">
        <f>(IMDB_Movies!$C1118-IMDB_Movies!$H1118)</f>
        <v>86546825</v>
      </c>
    </row>
    <row r="1119" ht="14.25" customHeight="1">
      <c r="B1119" s="43" t="s">
        <v>2119</v>
      </c>
      <c r="C1119" s="43">
        <v>1.66147885E8</v>
      </c>
      <c r="D1119" s="43">
        <v>4.0E7</v>
      </c>
      <c r="E1119" s="43">
        <f>(IMDB_Movies!$C1119-IMDB_Movies!$H1119)</f>
        <v>126147885</v>
      </c>
    </row>
    <row r="1120" ht="14.25" customHeight="1">
      <c r="B1120" s="42" t="s">
        <v>2120</v>
      </c>
      <c r="C1120" s="42">
        <v>1.11760631E8</v>
      </c>
      <c r="D1120" s="42">
        <v>3.8E7</v>
      </c>
      <c r="E1120" s="42">
        <f>(IMDB_Movies!$C1120-IMDB_Movies!$H1120)</f>
        <v>73760631</v>
      </c>
    </row>
    <row r="1121" ht="14.25" customHeight="1">
      <c r="B1121" s="43" t="s">
        <v>2121</v>
      </c>
      <c r="C1121" s="43">
        <v>1.08706165E8</v>
      </c>
      <c r="D1121" s="43">
        <v>4.0E7</v>
      </c>
      <c r="E1121" s="43">
        <f>(IMDB_Movies!$C1121-IMDB_Movies!$H1121)</f>
        <v>68706165</v>
      </c>
    </row>
    <row r="1122" ht="14.25" customHeight="1">
      <c r="B1122" s="42" t="s">
        <v>2122</v>
      </c>
      <c r="C1122" s="42">
        <v>1.38614544E8</v>
      </c>
      <c r="D1122" s="42">
        <v>4.0E7</v>
      </c>
      <c r="E1122" s="42">
        <f>(IMDB_Movies!$C1122-IMDB_Movies!$H1122)</f>
        <v>98614544</v>
      </c>
    </row>
    <row r="1123" ht="14.25" customHeight="1">
      <c r="B1123" s="43" t="s">
        <v>2124</v>
      </c>
      <c r="C1123" s="43">
        <v>1.25069696E8</v>
      </c>
      <c r="D1123" s="43">
        <v>4.0E7</v>
      </c>
      <c r="E1123" s="43">
        <f>(IMDB_Movies!$C1123-IMDB_Movies!$H1123)</f>
        <v>85069696</v>
      </c>
    </row>
    <row r="1124" ht="14.25" customHeight="1">
      <c r="B1124" s="42" t="s">
        <v>2126</v>
      </c>
      <c r="C1124" s="42">
        <v>1.07458785E8</v>
      </c>
      <c r="D1124" s="42">
        <v>4.0E7</v>
      </c>
      <c r="E1124" s="42">
        <f>(IMDB_Movies!$C1124-IMDB_Movies!$H1124)</f>
        <v>67458785</v>
      </c>
    </row>
    <row r="1125" ht="14.25" customHeight="1">
      <c r="B1125" s="43" t="s">
        <v>2127</v>
      </c>
      <c r="C1125" s="43">
        <v>1.02310175E8</v>
      </c>
      <c r="D1125" s="43">
        <v>4.0E7</v>
      </c>
      <c r="E1125" s="43">
        <f>(IMDB_Movies!$C1125-IMDB_Movies!$H1125)</f>
        <v>62310175</v>
      </c>
    </row>
    <row r="1126" ht="14.25" customHeight="1">
      <c r="B1126" s="42" t="s">
        <v>2128</v>
      </c>
      <c r="C1126" s="42">
        <v>9.6917897E7</v>
      </c>
      <c r="D1126" s="42">
        <v>4.0E7</v>
      </c>
      <c r="E1126" s="42">
        <f>(IMDB_Movies!$C1126-IMDB_Movies!$H1126)</f>
        <v>56917897</v>
      </c>
    </row>
    <row r="1127" ht="14.25" customHeight="1">
      <c r="B1127" s="43" t="s">
        <v>2130</v>
      </c>
      <c r="C1127" s="43">
        <v>9.3952276E7</v>
      </c>
      <c r="D1127" s="43">
        <v>4.0E7</v>
      </c>
      <c r="E1127" s="43">
        <f>(IMDB_Movies!$C1127-IMDB_Movies!$H1127)</f>
        <v>53952276</v>
      </c>
    </row>
    <row r="1128" ht="14.25" customHeight="1">
      <c r="B1128" s="42" t="s">
        <v>2131</v>
      </c>
      <c r="C1128" s="42">
        <v>9.0703745E7</v>
      </c>
      <c r="D1128" s="42">
        <v>4.5E7</v>
      </c>
      <c r="E1128" s="42">
        <f>(IMDB_Movies!$C1128-IMDB_Movies!$H1128)</f>
        <v>45703745</v>
      </c>
    </row>
    <row r="1129" ht="14.25" customHeight="1">
      <c r="B1129" s="43" t="s">
        <v>2134</v>
      </c>
      <c r="C1129" s="43">
        <v>8.9138076E7</v>
      </c>
      <c r="D1129" s="43">
        <v>4.0E7</v>
      </c>
      <c r="E1129" s="43">
        <f>(IMDB_Movies!$C1129-IMDB_Movies!$H1129)</f>
        <v>49138076</v>
      </c>
    </row>
    <row r="1130" ht="14.25" customHeight="1">
      <c r="B1130" s="42" t="s">
        <v>2136</v>
      </c>
      <c r="C1130" s="42">
        <v>8.7666629E7</v>
      </c>
      <c r="D1130" s="42">
        <v>4.0E7</v>
      </c>
      <c r="E1130" s="42">
        <f>(IMDB_Movies!$C1130-IMDB_Movies!$H1130)</f>
        <v>47666629</v>
      </c>
    </row>
    <row r="1131" ht="14.25" customHeight="1">
      <c r="B1131" s="43" t="s">
        <v>2138</v>
      </c>
      <c r="C1131" s="43">
        <v>9.0353764E7</v>
      </c>
      <c r="D1131" s="43">
        <v>4.0E7</v>
      </c>
      <c r="E1131" s="43">
        <f>(IMDB_Movies!$C1131-IMDB_Movies!$H1131)</f>
        <v>50353764</v>
      </c>
    </row>
    <row r="1132" ht="14.25" customHeight="1">
      <c r="B1132" s="42" t="s">
        <v>2140</v>
      </c>
      <c r="C1132" s="42">
        <v>8.252279E7</v>
      </c>
      <c r="D1132" s="42">
        <v>4.0E7</v>
      </c>
      <c r="E1132" s="42">
        <f>(IMDB_Movies!$C1132-IMDB_Movies!$H1132)</f>
        <v>42522790</v>
      </c>
    </row>
    <row r="1133" ht="14.25" customHeight="1">
      <c r="B1133" s="43" t="s">
        <v>2142</v>
      </c>
      <c r="C1133" s="43">
        <v>9.4125426E7</v>
      </c>
      <c r="D1133" s="43">
        <v>4.0E7</v>
      </c>
      <c r="E1133" s="43">
        <f>(IMDB_Movies!$C1133-IMDB_Movies!$H1133)</f>
        <v>54125426</v>
      </c>
    </row>
    <row r="1134" ht="14.25" customHeight="1">
      <c r="B1134" s="42" t="s">
        <v>2143</v>
      </c>
      <c r="C1134" s="42">
        <v>9.5001343E7</v>
      </c>
      <c r="D1134" s="42">
        <v>4.0E7</v>
      </c>
      <c r="E1134" s="42">
        <f>(IMDB_Movies!$C1134-IMDB_Movies!$H1134)</f>
        <v>55001343</v>
      </c>
    </row>
    <row r="1135" ht="14.25" customHeight="1">
      <c r="B1135" s="43" t="s">
        <v>2144</v>
      </c>
      <c r="C1135" s="43">
        <v>8.1292135E7</v>
      </c>
      <c r="D1135" s="43">
        <v>4.0E7</v>
      </c>
      <c r="E1135" s="43">
        <f>(IMDB_Movies!$C1135-IMDB_Movies!$H1135)</f>
        <v>41292135</v>
      </c>
    </row>
    <row r="1136" ht="14.25" customHeight="1">
      <c r="B1136" s="42" t="s">
        <v>2145</v>
      </c>
      <c r="C1136" s="42">
        <v>8.620801E7</v>
      </c>
      <c r="D1136" s="42">
        <v>3.5E7</v>
      </c>
      <c r="E1136" s="42">
        <f>(IMDB_Movies!$C1136-IMDB_Movies!$H1136)</f>
        <v>51208010</v>
      </c>
    </row>
    <row r="1137" ht="14.25" customHeight="1">
      <c r="B1137" s="43" t="s">
        <v>2146</v>
      </c>
      <c r="C1137" s="43">
        <v>8.1593527E7</v>
      </c>
      <c r="D1137" s="43">
        <v>4.0E7</v>
      </c>
      <c r="E1137" s="43">
        <f>(IMDB_Movies!$C1137-IMDB_Movies!$H1137)</f>
        <v>41593527</v>
      </c>
    </row>
    <row r="1138" ht="14.25" customHeight="1">
      <c r="B1138" s="42" t="s">
        <v>2147</v>
      </c>
      <c r="C1138" s="42">
        <v>7.5274748E7</v>
      </c>
      <c r="D1138" s="42">
        <v>3.5E7</v>
      </c>
      <c r="E1138" s="42">
        <f>(IMDB_Movies!$C1138-IMDB_Movies!$H1138)</f>
        <v>40274748</v>
      </c>
    </row>
    <row r="1139" ht="14.25" customHeight="1">
      <c r="B1139" s="43" t="s">
        <v>2148</v>
      </c>
      <c r="C1139" s="43">
        <v>9.083503E7</v>
      </c>
      <c r="D1139" s="43">
        <v>4.0E7</v>
      </c>
      <c r="E1139" s="43">
        <f>(IMDB_Movies!$C1139-IMDB_Movies!$H1139)</f>
        <v>50835030</v>
      </c>
    </row>
    <row r="1140" ht="14.25" customHeight="1">
      <c r="B1140" s="42" t="s">
        <v>2150</v>
      </c>
      <c r="C1140" s="42">
        <v>7.2455275E7</v>
      </c>
      <c r="D1140" s="42">
        <v>4.0E7</v>
      </c>
      <c r="E1140" s="42">
        <f>(IMDB_Movies!$C1140-IMDB_Movies!$H1140)</f>
        <v>32455275</v>
      </c>
    </row>
    <row r="1141" ht="14.25" customHeight="1">
      <c r="B1141" s="43" t="s">
        <v>2151</v>
      </c>
      <c r="C1141" s="43">
        <v>7.5305995E7</v>
      </c>
      <c r="D1141" s="43">
        <v>4.0E7</v>
      </c>
      <c r="E1141" s="43">
        <f>(IMDB_Movies!$C1141-IMDB_Movies!$H1141)</f>
        <v>35305995</v>
      </c>
    </row>
    <row r="1142" ht="14.25" customHeight="1">
      <c r="B1142" s="42" t="s">
        <v>2152</v>
      </c>
      <c r="C1142" s="42">
        <v>7.4098862E7</v>
      </c>
      <c r="D1142" s="42">
        <v>4.0E7</v>
      </c>
      <c r="E1142" s="42">
        <f>(IMDB_Movies!$C1142-IMDB_Movies!$H1142)</f>
        <v>34098862</v>
      </c>
    </row>
    <row r="1143" ht="14.25" customHeight="1">
      <c r="B1143" s="43" t="s">
        <v>2153</v>
      </c>
      <c r="C1143" s="43">
        <v>7.2266306E7</v>
      </c>
      <c r="D1143" s="43">
        <v>4.0E7</v>
      </c>
      <c r="E1143" s="43">
        <f>(IMDB_Movies!$C1143-IMDB_Movies!$H1143)</f>
        <v>32266306</v>
      </c>
    </row>
    <row r="1144" ht="14.25" customHeight="1">
      <c r="B1144" s="42" t="s">
        <v>2154</v>
      </c>
      <c r="C1144" s="42">
        <v>7.134701E7</v>
      </c>
      <c r="D1144" s="42">
        <v>4.0E7</v>
      </c>
      <c r="E1144" s="42">
        <f>(IMDB_Movies!$C1144-IMDB_Movies!$H1144)</f>
        <v>31347010</v>
      </c>
    </row>
    <row r="1145" ht="14.25" customHeight="1">
      <c r="B1145" s="43" t="s">
        <v>2155</v>
      </c>
      <c r="C1145" s="43">
        <v>7.0836296E7</v>
      </c>
      <c r="D1145" s="43">
        <v>4.0E7</v>
      </c>
      <c r="E1145" s="43">
        <f>(IMDB_Movies!$C1145-IMDB_Movies!$H1145)</f>
        <v>30836296</v>
      </c>
    </row>
    <row r="1146" ht="14.25" customHeight="1">
      <c r="B1146" s="42" t="s">
        <v>2156</v>
      </c>
      <c r="C1146" s="42">
        <v>7.0405498E7</v>
      </c>
      <c r="D1146" s="42">
        <v>4.0E7</v>
      </c>
      <c r="E1146" s="42">
        <f>(IMDB_Movies!$C1146-IMDB_Movies!$H1146)</f>
        <v>30405498</v>
      </c>
    </row>
    <row r="1147" ht="14.25" customHeight="1">
      <c r="B1147" s="43" t="s">
        <v>2158</v>
      </c>
      <c r="C1147" s="43">
        <v>7.0163652E7</v>
      </c>
      <c r="D1147" s="43">
        <v>4.0E7</v>
      </c>
      <c r="E1147" s="43">
        <f>(IMDB_Movies!$C1147-IMDB_Movies!$H1147)</f>
        <v>30163652</v>
      </c>
    </row>
    <row r="1148" ht="14.25" customHeight="1">
      <c r="B1148" s="42" t="s">
        <v>2160</v>
      </c>
      <c r="C1148" s="42">
        <v>6.6808615E7</v>
      </c>
      <c r="D1148" s="42">
        <v>3.4E7</v>
      </c>
      <c r="E1148" s="42">
        <f>(IMDB_Movies!$C1148-IMDB_Movies!$H1148)</f>
        <v>32808615</v>
      </c>
    </row>
    <row r="1149" ht="14.25" customHeight="1">
      <c r="B1149" s="43" t="s">
        <v>2162</v>
      </c>
      <c r="C1149" s="43">
        <v>6.4149837E7</v>
      </c>
      <c r="D1149" s="43">
        <v>2.0E7</v>
      </c>
      <c r="E1149" s="43">
        <f>(IMDB_Movies!$C1149-IMDB_Movies!$H1149)</f>
        <v>44149837</v>
      </c>
    </row>
    <row r="1150" ht="14.25" customHeight="1">
      <c r="B1150" s="42" t="s">
        <v>2164</v>
      </c>
      <c r="C1150" s="42">
        <v>8.3906114E7</v>
      </c>
      <c r="D1150" s="42">
        <v>4.0E7</v>
      </c>
      <c r="E1150" s="42">
        <f>(IMDB_Movies!$C1150-IMDB_Movies!$H1150)</f>
        <v>43906114</v>
      </c>
    </row>
    <row r="1151" ht="14.25" customHeight="1">
      <c r="B1151" s="43" t="s">
        <v>2165</v>
      </c>
      <c r="C1151" s="43">
        <v>6.6466372E7</v>
      </c>
      <c r="D1151" s="43">
        <v>4.0E7</v>
      </c>
      <c r="E1151" s="43">
        <f>(IMDB_Movies!$C1151-IMDB_Movies!$H1151)</f>
        <v>26466372</v>
      </c>
    </row>
    <row r="1152" ht="14.25" customHeight="1">
      <c r="B1152" s="42" t="s">
        <v>2166</v>
      </c>
      <c r="C1152" s="42">
        <v>7.2306065E7</v>
      </c>
      <c r="D1152" s="42">
        <v>4.0E7</v>
      </c>
      <c r="E1152" s="42">
        <f>(IMDB_Movies!$C1152-IMDB_Movies!$H1152)</f>
        <v>32306065</v>
      </c>
    </row>
    <row r="1153" ht="14.25" customHeight="1">
      <c r="B1153" s="43" t="s">
        <v>2167</v>
      </c>
      <c r="C1153" s="43">
        <v>5.9068786E7</v>
      </c>
      <c r="D1153" s="43">
        <v>4.0E7</v>
      </c>
      <c r="E1153" s="43">
        <f>(IMDB_Movies!$C1153-IMDB_Movies!$H1153)</f>
        <v>19068786</v>
      </c>
    </row>
    <row r="1154" ht="14.25" customHeight="1">
      <c r="B1154" s="42" t="s">
        <v>2168</v>
      </c>
      <c r="C1154" s="42">
        <v>5.7887882E7</v>
      </c>
      <c r="D1154" s="42">
        <v>5.0E7</v>
      </c>
      <c r="E1154" s="42">
        <f>(IMDB_Movies!$C1154-IMDB_Movies!$H1154)</f>
        <v>7887882</v>
      </c>
    </row>
    <row r="1155" ht="14.25" customHeight="1">
      <c r="B1155" s="43" t="s">
        <v>2169</v>
      </c>
      <c r="C1155" s="43">
        <v>5.3955614E7</v>
      </c>
      <c r="D1155" s="43">
        <v>4.0E7</v>
      </c>
      <c r="E1155" s="43">
        <f>(IMDB_Movies!$C1155-IMDB_Movies!$H1155)</f>
        <v>13955614</v>
      </c>
    </row>
    <row r="1156" ht="14.25" customHeight="1">
      <c r="B1156" s="42" t="s">
        <v>2171</v>
      </c>
      <c r="C1156" s="42">
        <v>5.4967359E7</v>
      </c>
      <c r="D1156" s="42">
        <v>4.0E7</v>
      </c>
      <c r="E1156" s="42">
        <f>(IMDB_Movies!$C1156-IMDB_Movies!$H1156)</f>
        <v>14967359</v>
      </c>
    </row>
    <row r="1157" ht="14.25" customHeight="1">
      <c r="B1157" s="43" t="s">
        <v>2173</v>
      </c>
      <c r="C1157" s="43">
        <v>5.4228104E7</v>
      </c>
      <c r="D1157" s="43">
        <v>3.5E7</v>
      </c>
      <c r="E1157" s="43">
        <f>(IMDB_Movies!$C1157-IMDB_Movies!$H1157)</f>
        <v>19228104</v>
      </c>
    </row>
    <row r="1158" ht="14.25" customHeight="1">
      <c r="B1158" s="42" t="s">
        <v>2174</v>
      </c>
      <c r="C1158" s="42">
        <v>5.7981889E7</v>
      </c>
      <c r="D1158" s="42">
        <v>4.0E7</v>
      </c>
      <c r="E1158" s="42">
        <f>(IMDB_Movies!$C1158-IMDB_Movies!$H1158)</f>
        <v>17981889</v>
      </c>
    </row>
    <row r="1159" ht="14.25" customHeight="1">
      <c r="B1159" s="43" t="s">
        <v>2175</v>
      </c>
      <c r="C1159" s="43">
        <v>6.1094903E7</v>
      </c>
      <c r="D1159" s="43">
        <v>3.0E7</v>
      </c>
      <c r="E1159" s="43">
        <f>(IMDB_Movies!$C1159-IMDB_Movies!$H1159)</f>
        <v>31094903</v>
      </c>
    </row>
    <row r="1160" ht="14.25" customHeight="1">
      <c r="B1160" s="42" t="s">
        <v>2176</v>
      </c>
      <c r="C1160" s="42">
        <v>5.3082743E7</v>
      </c>
      <c r="D1160" s="42">
        <v>4.0E7</v>
      </c>
      <c r="E1160" s="42">
        <f>(IMDB_Movies!$C1160-IMDB_Movies!$H1160)</f>
        <v>13082743</v>
      </c>
    </row>
    <row r="1161" ht="14.25" customHeight="1">
      <c r="B1161" s="43" t="s">
        <v>2177</v>
      </c>
      <c r="C1161" s="43">
        <v>5.4414716E7</v>
      </c>
      <c r="D1161" s="43">
        <v>4.2E7</v>
      </c>
      <c r="E1161" s="43">
        <f>(IMDB_Movies!$C1161-IMDB_Movies!$H1161)</f>
        <v>12414716</v>
      </c>
    </row>
    <row r="1162" ht="14.25" customHeight="1">
      <c r="B1162" s="42" t="s">
        <v>2179</v>
      </c>
      <c r="C1162" s="42">
        <v>5.7011847E7</v>
      </c>
      <c r="D1162" s="42">
        <v>4.0E7</v>
      </c>
      <c r="E1162" s="42">
        <f>(IMDB_Movies!$C1162-IMDB_Movies!$H1162)</f>
        <v>17011847</v>
      </c>
    </row>
    <row r="1163" ht="14.25" customHeight="1">
      <c r="B1163" s="43" t="s">
        <v>2180</v>
      </c>
      <c r="C1163" s="43">
        <v>5.0859889E7</v>
      </c>
      <c r="D1163" s="43">
        <v>4.0E7</v>
      </c>
      <c r="E1163" s="43">
        <f>(IMDB_Movies!$C1163-IMDB_Movies!$H1163)</f>
        <v>10859889</v>
      </c>
    </row>
    <row r="1164" ht="14.25" customHeight="1">
      <c r="B1164" s="42" t="s">
        <v>2181</v>
      </c>
      <c r="C1164" s="42">
        <v>5.1185897E7</v>
      </c>
      <c r="D1164" s="42">
        <v>3.0E7</v>
      </c>
      <c r="E1164" s="42">
        <f>(IMDB_Movies!$C1164-IMDB_Movies!$H1164)</f>
        <v>21185897</v>
      </c>
    </row>
    <row r="1165" ht="14.25" customHeight="1">
      <c r="B1165" s="43" t="s">
        <v>2183</v>
      </c>
      <c r="C1165" s="43">
        <v>5.2000688E7</v>
      </c>
      <c r="D1165" s="43">
        <v>4.0E7</v>
      </c>
      <c r="E1165" s="43">
        <f>(IMDB_Movies!$C1165-IMDB_Movies!$H1165)</f>
        <v>12000688</v>
      </c>
    </row>
    <row r="1166" ht="14.25" customHeight="1">
      <c r="B1166" s="42" t="s">
        <v>2184</v>
      </c>
      <c r="C1166" s="42">
        <v>4.9851591E7</v>
      </c>
      <c r="D1166" s="42">
        <v>4.0E7</v>
      </c>
      <c r="E1166" s="42">
        <f>(IMDB_Movies!$C1166-IMDB_Movies!$H1166)</f>
        <v>9851591</v>
      </c>
    </row>
    <row r="1167" ht="14.25" customHeight="1">
      <c r="B1167" s="43" t="s">
        <v>2185</v>
      </c>
      <c r="C1167" s="43">
        <v>4.7781388E7</v>
      </c>
      <c r="D1167" s="43">
        <v>4.0E7</v>
      </c>
      <c r="E1167" s="43">
        <f>(IMDB_Movies!$C1167-IMDB_Movies!$H1167)</f>
        <v>7781388</v>
      </c>
    </row>
    <row r="1168" ht="14.25" customHeight="1">
      <c r="B1168" s="42" t="s">
        <v>2187</v>
      </c>
      <c r="C1168" s="42">
        <v>5.2320979E7</v>
      </c>
      <c r="D1168" s="42">
        <v>4.0E7</v>
      </c>
      <c r="E1168" s="42">
        <f>(IMDB_Movies!$C1168-IMDB_Movies!$H1168)</f>
        <v>12320979</v>
      </c>
    </row>
    <row r="1169" ht="14.25" customHeight="1">
      <c r="B1169" s="43" t="s">
        <v>2188</v>
      </c>
      <c r="C1169" s="43">
        <v>4.7806295E7</v>
      </c>
      <c r="D1169" s="43">
        <v>4.3E7</v>
      </c>
      <c r="E1169" s="43">
        <f>(IMDB_Movies!$C1169-IMDB_Movies!$H1169)</f>
        <v>4806295</v>
      </c>
    </row>
    <row r="1170" ht="14.25" customHeight="1">
      <c r="B1170" s="42" t="s">
        <v>2190</v>
      </c>
      <c r="C1170" s="42">
        <v>5.185345E7</v>
      </c>
      <c r="D1170" s="42">
        <v>2.5E7</v>
      </c>
      <c r="E1170" s="42">
        <f>(IMDB_Movies!$C1170-IMDB_Movies!$H1170)</f>
        <v>26853450</v>
      </c>
    </row>
    <row r="1171" ht="14.25" customHeight="1">
      <c r="B1171" s="43" t="s">
        <v>2192</v>
      </c>
      <c r="C1171" s="43">
        <v>4.6012734E7</v>
      </c>
      <c r="D1171" s="43">
        <v>4.0E7</v>
      </c>
      <c r="E1171" s="43">
        <f>(IMDB_Movies!$C1171-IMDB_Movies!$H1171)</f>
        <v>6012734</v>
      </c>
    </row>
    <row r="1172" ht="14.25" customHeight="1">
      <c r="B1172" s="42" t="s">
        <v>2194</v>
      </c>
      <c r="C1172" s="42">
        <v>4.7034272E7</v>
      </c>
      <c r="D1172" s="42">
        <v>4.0E7</v>
      </c>
      <c r="E1172" s="42">
        <f>(IMDB_Movies!$C1172-IMDB_Movies!$H1172)</f>
        <v>7034272</v>
      </c>
    </row>
    <row r="1173" ht="14.25" customHeight="1">
      <c r="B1173" s="43" t="s">
        <v>2195</v>
      </c>
      <c r="C1173" s="43">
        <v>4.5856732E7</v>
      </c>
      <c r="D1173" s="43">
        <v>4.0E7</v>
      </c>
      <c r="E1173" s="43">
        <f>(IMDB_Movies!$C1173-IMDB_Movies!$H1173)</f>
        <v>5856732</v>
      </c>
    </row>
    <row r="1174" ht="14.25" customHeight="1">
      <c r="B1174" s="42" t="s">
        <v>2196</v>
      </c>
      <c r="C1174" s="42">
        <v>5.9588068E7</v>
      </c>
      <c r="D1174" s="42">
        <v>4.0E7</v>
      </c>
      <c r="E1174" s="42">
        <f>(IMDB_Movies!$C1174-IMDB_Movies!$H1174)</f>
        <v>19588068</v>
      </c>
    </row>
    <row r="1175" ht="14.25" customHeight="1">
      <c r="B1175" s="43" t="s">
        <v>2198</v>
      </c>
      <c r="C1175" s="43">
        <v>4.4175394E7</v>
      </c>
      <c r="D1175" s="43">
        <v>3.6E7</v>
      </c>
      <c r="E1175" s="43">
        <f>(IMDB_Movies!$C1175-IMDB_Movies!$H1175)</f>
        <v>8175394</v>
      </c>
    </row>
    <row r="1176" ht="14.25" customHeight="1">
      <c r="B1176" s="42" t="s">
        <v>2199</v>
      </c>
      <c r="C1176" s="42">
        <v>4.5500797E7</v>
      </c>
      <c r="D1176" s="42">
        <v>4.0E7</v>
      </c>
      <c r="E1176" s="42">
        <f>(IMDB_Movies!$C1176-IMDB_Movies!$H1176)</f>
        <v>5500797</v>
      </c>
    </row>
    <row r="1177" ht="14.25" customHeight="1">
      <c r="B1177" s="43" t="s">
        <v>2201</v>
      </c>
      <c r="C1177" s="43">
        <v>4.1797066E7</v>
      </c>
      <c r="D1177" s="43">
        <v>4.0E7</v>
      </c>
      <c r="E1177" s="43">
        <f>(IMDB_Movies!$C1177-IMDB_Movies!$H1177)</f>
        <v>1797066</v>
      </c>
    </row>
    <row r="1178" ht="14.25" customHeight="1">
      <c r="B1178" s="42" t="s">
        <v>2202</v>
      </c>
      <c r="C1178" s="42">
        <v>3.8087756E7</v>
      </c>
      <c r="D1178" s="42">
        <v>4.0E7</v>
      </c>
      <c r="E1178" s="42">
        <f>(IMDB_Movies!$C1178-IMDB_Movies!$H1178)</f>
        <v>-1912244</v>
      </c>
    </row>
    <row r="1179" ht="14.25" customHeight="1">
      <c r="B1179" s="43" t="s">
        <v>2204</v>
      </c>
      <c r="C1179" s="43">
        <v>3.7752931E7</v>
      </c>
      <c r="D1179" s="43">
        <v>4.0E7</v>
      </c>
      <c r="E1179" s="43">
        <f>(IMDB_Movies!$C1179-IMDB_Movies!$H1179)</f>
        <v>-2247069</v>
      </c>
    </row>
    <row r="1180" ht="14.25" customHeight="1">
      <c r="B1180" s="42" t="s">
        <v>2206</v>
      </c>
      <c r="C1180" s="42">
        <v>3.7371385E7</v>
      </c>
      <c r="D1180" s="42">
        <v>4.0E7</v>
      </c>
      <c r="E1180" s="42">
        <f>(IMDB_Movies!$C1180-IMDB_Movies!$H1180)</f>
        <v>-2628615</v>
      </c>
    </row>
    <row r="1181" ht="14.25" customHeight="1">
      <c r="B1181" s="43" t="s">
        <v>2207</v>
      </c>
      <c r="C1181" s="43">
        <v>3.7101011E7</v>
      </c>
      <c r="D1181" s="43">
        <v>4.0E7</v>
      </c>
      <c r="E1181" s="43">
        <f>(IMDB_Movies!$C1181-IMDB_Movies!$H1181)</f>
        <v>-2898989</v>
      </c>
    </row>
    <row r="1182" ht="14.25" customHeight="1">
      <c r="B1182" s="42" t="s">
        <v>2208</v>
      </c>
      <c r="C1182" s="42">
        <v>3.8176892E7</v>
      </c>
      <c r="D1182" s="42">
        <v>4.0E7</v>
      </c>
      <c r="E1182" s="42">
        <f>(IMDB_Movies!$C1182-IMDB_Movies!$H1182)</f>
        <v>-1823108</v>
      </c>
    </row>
    <row r="1183" ht="14.25" customHeight="1">
      <c r="B1183" s="43" t="s">
        <v>2209</v>
      </c>
      <c r="C1183" s="43">
        <v>3.6283504E7</v>
      </c>
      <c r="D1183" s="43">
        <v>4.0E7</v>
      </c>
      <c r="E1183" s="43">
        <f>(IMDB_Movies!$C1183-IMDB_Movies!$H1183)</f>
        <v>-3716496</v>
      </c>
    </row>
    <row r="1184" ht="14.25" customHeight="1">
      <c r="B1184" s="42" t="s">
        <v>2210</v>
      </c>
      <c r="C1184" s="42">
        <v>3.5183792E7</v>
      </c>
      <c r="D1184" s="42">
        <v>3.8E7</v>
      </c>
      <c r="E1184" s="42">
        <f>(IMDB_Movies!$C1184-IMDB_Movies!$H1184)</f>
        <v>-2816208</v>
      </c>
    </row>
    <row r="1185" ht="14.25" customHeight="1">
      <c r="B1185" s="43" t="s">
        <v>2212</v>
      </c>
      <c r="C1185" s="43">
        <v>3.8543473E7</v>
      </c>
      <c r="D1185" s="43">
        <v>4.0E7</v>
      </c>
      <c r="E1185" s="43">
        <f>(IMDB_Movies!$C1185-IMDB_Movies!$H1185)</f>
        <v>-1456527</v>
      </c>
    </row>
    <row r="1186" ht="14.25" customHeight="1">
      <c r="B1186" s="42" t="s">
        <v>2214</v>
      </c>
      <c r="C1186" s="42">
        <v>3.6037909E7</v>
      </c>
      <c r="D1186" s="42">
        <v>6.0E7</v>
      </c>
      <c r="E1186" s="42">
        <f>(IMDB_Movies!$C1186-IMDB_Movies!$H1186)</f>
        <v>-23962091</v>
      </c>
    </row>
    <row r="1187" ht="14.25" customHeight="1">
      <c r="B1187" s="43" t="s">
        <v>2215</v>
      </c>
      <c r="C1187" s="43">
        <v>4.2575718E7</v>
      </c>
      <c r="D1187" s="43">
        <v>4.0E7</v>
      </c>
      <c r="E1187" s="43">
        <f>(IMDB_Movies!$C1187-IMDB_Movies!$H1187)</f>
        <v>2575718</v>
      </c>
    </row>
    <row r="1188" ht="14.25" customHeight="1">
      <c r="B1188" s="42" t="s">
        <v>2217</v>
      </c>
      <c r="C1188" s="42">
        <v>3.3864342E7</v>
      </c>
      <c r="D1188" s="42">
        <v>4.0E7</v>
      </c>
      <c r="E1188" s="42">
        <f>(IMDB_Movies!$C1188-IMDB_Movies!$H1188)</f>
        <v>-6135658</v>
      </c>
    </row>
    <row r="1189" ht="14.25" customHeight="1">
      <c r="B1189" s="43" t="s">
        <v>2218</v>
      </c>
      <c r="C1189" s="43">
        <v>3.3508922E7</v>
      </c>
      <c r="D1189" s="43">
        <v>4.0E7</v>
      </c>
      <c r="E1189" s="43">
        <f>(IMDB_Movies!$C1189-IMDB_Movies!$H1189)</f>
        <v>-6491078</v>
      </c>
    </row>
    <row r="1190" ht="14.25" customHeight="1">
      <c r="B1190" s="42" t="s">
        <v>2219</v>
      </c>
      <c r="C1190" s="42">
        <v>4.2071069E7</v>
      </c>
      <c r="D1190" s="42">
        <v>3.0E7</v>
      </c>
      <c r="E1190" s="42">
        <f>(IMDB_Movies!$C1190-IMDB_Movies!$H1190)</f>
        <v>12071069</v>
      </c>
    </row>
    <row r="1191" ht="14.25" customHeight="1">
      <c r="B1191" s="43" t="s">
        <v>2220</v>
      </c>
      <c r="C1191" s="43">
        <v>3.285364E7</v>
      </c>
      <c r="D1191" s="43">
        <v>4.0E7</v>
      </c>
      <c r="E1191" s="43">
        <f>(IMDB_Movies!$C1191-IMDB_Movies!$H1191)</f>
        <v>-7146360</v>
      </c>
    </row>
    <row r="1192" ht="14.25" customHeight="1">
      <c r="B1192" s="42" t="s">
        <v>2222</v>
      </c>
      <c r="C1192" s="42">
        <v>4.2615685E7</v>
      </c>
      <c r="D1192" s="42">
        <v>4.0E7</v>
      </c>
      <c r="E1192" s="42">
        <f>(IMDB_Movies!$C1192-IMDB_Movies!$H1192)</f>
        <v>2615685</v>
      </c>
    </row>
    <row r="1193" ht="14.25" customHeight="1">
      <c r="B1193" s="43" t="s">
        <v>2224</v>
      </c>
      <c r="C1193" s="43">
        <v>3.2055248E7</v>
      </c>
      <c r="D1193" s="43">
        <v>2.5E7</v>
      </c>
      <c r="E1193" s="43">
        <f>(IMDB_Movies!$C1193-IMDB_Movies!$H1193)</f>
        <v>7055248</v>
      </c>
    </row>
    <row r="1194" ht="14.25" customHeight="1">
      <c r="B1194" s="42" t="s">
        <v>2227</v>
      </c>
      <c r="C1194" s="42">
        <v>3.1836745E7</v>
      </c>
      <c r="D1194" s="42">
        <v>4.0E7</v>
      </c>
      <c r="E1194" s="42">
        <f>(IMDB_Movies!$C1194-IMDB_Movies!$H1194)</f>
        <v>-8163255</v>
      </c>
    </row>
    <row r="1195" ht="14.25" customHeight="1">
      <c r="B1195" s="43" t="s">
        <v>2228</v>
      </c>
      <c r="C1195" s="43">
        <v>3.0993544E7</v>
      </c>
      <c r="D1195" s="43">
        <v>4.0E7</v>
      </c>
      <c r="E1195" s="43">
        <f>(IMDB_Movies!$C1195-IMDB_Movies!$H1195)</f>
        <v>-9006456</v>
      </c>
    </row>
    <row r="1196" ht="14.25" customHeight="1">
      <c r="B1196" s="42" t="s">
        <v>2230</v>
      </c>
      <c r="C1196" s="42">
        <v>3.098185E7</v>
      </c>
      <c r="D1196" s="42">
        <v>4.0E7</v>
      </c>
      <c r="E1196" s="42">
        <f>(IMDB_Movies!$C1196-IMDB_Movies!$H1196)</f>
        <v>-9018150</v>
      </c>
    </row>
    <row r="1197" ht="14.25" customHeight="1">
      <c r="B1197" s="43" t="s">
        <v>2232</v>
      </c>
      <c r="C1197" s="43">
        <v>3.0199105E7</v>
      </c>
      <c r="D1197" s="43">
        <v>4.0E7</v>
      </c>
      <c r="E1197" s="43">
        <f>(IMDB_Movies!$C1197-IMDB_Movies!$H1197)</f>
        <v>-9800895</v>
      </c>
    </row>
    <row r="1198" ht="14.25" customHeight="1">
      <c r="B1198" s="42" t="s">
        <v>2233</v>
      </c>
      <c r="C1198" s="42">
        <v>2.9077547E7</v>
      </c>
      <c r="D1198" s="42">
        <v>4.0E7</v>
      </c>
      <c r="E1198" s="42">
        <f>(IMDB_Movies!$C1198-IMDB_Movies!$H1198)</f>
        <v>-10922453</v>
      </c>
    </row>
    <row r="1199" ht="14.25" customHeight="1">
      <c r="B1199" s="43" t="s">
        <v>2235</v>
      </c>
      <c r="C1199" s="43">
        <v>2.9374178E7</v>
      </c>
      <c r="D1199" s="43">
        <v>4.0E7</v>
      </c>
      <c r="E1199" s="43">
        <f>(IMDB_Movies!$C1199-IMDB_Movies!$H1199)</f>
        <v>-10625822</v>
      </c>
    </row>
    <row r="1200" ht="14.25" customHeight="1">
      <c r="B1200" s="42" t="s">
        <v>2236</v>
      </c>
      <c r="C1200" s="42">
        <v>2.8535768E7</v>
      </c>
      <c r="D1200" s="42">
        <v>4.0E7</v>
      </c>
      <c r="E1200" s="42">
        <f>(IMDB_Movies!$C1200-IMDB_Movies!$H1200)</f>
        <v>-11464232</v>
      </c>
    </row>
    <row r="1201" ht="14.25" customHeight="1">
      <c r="B1201" s="43" t="s">
        <v>2237</v>
      </c>
      <c r="C1201" s="43">
        <v>2.7663982E7</v>
      </c>
      <c r="D1201" s="43">
        <v>4.0E7</v>
      </c>
      <c r="E1201" s="43">
        <f>(IMDB_Movies!$C1201-IMDB_Movies!$H1201)</f>
        <v>-12336018</v>
      </c>
    </row>
    <row r="1202" ht="14.25" customHeight="1">
      <c r="B1202" s="42" t="s">
        <v>2238</v>
      </c>
      <c r="C1202" s="42">
        <v>2.7053815E7</v>
      </c>
      <c r="D1202" s="42">
        <v>4.0E7</v>
      </c>
      <c r="E1202" s="42">
        <f>(IMDB_Movies!$C1202-IMDB_Movies!$H1202)</f>
        <v>-12946185</v>
      </c>
    </row>
    <row r="1203" ht="14.25" customHeight="1">
      <c r="B1203" s="43" t="s">
        <v>2240</v>
      </c>
      <c r="C1203" s="43">
        <v>2.6814957E7</v>
      </c>
      <c r="D1203" s="43">
        <v>3.5E7</v>
      </c>
      <c r="E1203" s="43">
        <f>(IMDB_Movies!$C1203-IMDB_Movies!$H1203)</f>
        <v>-8185043</v>
      </c>
    </row>
    <row r="1204" ht="14.25" customHeight="1">
      <c r="B1204" s="42" t="s">
        <v>2242</v>
      </c>
      <c r="C1204" s="42">
        <v>2.5178165E7</v>
      </c>
      <c r="D1204" s="42">
        <v>4.0E7</v>
      </c>
      <c r="E1204" s="42">
        <f>(IMDB_Movies!$C1204-IMDB_Movies!$H1204)</f>
        <v>-14821835</v>
      </c>
    </row>
    <row r="1205" ht="14.25" customHeight="1">
      <c r="B1205" s="43" t="s">
        <v>2244</v>
      </c>
      <c r="C1205" s="43">
        <v>2.5117498E7</v>
      </c>
      <c r="D1205" s="43">
        <v>4.0E7</v>
      </c>
      <c r="E1205" s="43">
        <f>(IMDB_Movies!$C1205-IMDB_Movies!$H1205)</f>
        <v>-14882502</v>
      </c>
    </row>
    <row r="1206" ht="14.25" customHeight="1">
      <c r="B1206" s="42" t="s">
        <v>2245</v>
      </c>
      <c r="C1206" s="42">
        <v>32645.0</v>
      </c>
      <c r="D1206" s="42">
        <v>500000.0</v>
      </c>
      <c r="E1206" s="42">
        <f>(IMDB_Movies!$C1206-IMDB_Movies!$H1206)</f>
        <v>-467355</v>
      </c>
    </row>
    <row r="1207" ht="14.25" customHeight="1">
      <c r="B1207" s="43" t="s">
        <v>2246</v>
      </c>
      <c r="C1207" s="43">
        <v>2.4332324E7</v>
      </c>
      <c r="D1207" s="43">
        <v>4.0E7</v>
      </c>
      <c r="E1207" s="43">
        <f>(IMDB_Movies!$C1207-IMDB_Movies!$H1207)</f>
        <v>-15667676</v>
      </c>
    </row>
    <row r="1208" ht="14.25" customHeight="1">
      <c r="B1208" s="42" t="s">
        <v>2247</v>
      </c>
      <c r="C1208" s="42">
        <v>3.6665854E7</v>
      </c>
      <c r="D1208" s="42">
        <v>4.0E7</v>
      </c>
      <c r="E1208" s="42">
        <f>(IMDB_Movies!$C1208-IMDB_Movies!$H1208)</f>
        <v>-3334146</v>
      </c>
    </row>
    <row r="1209" ht="14.25" customHeight="1">
      <c r="B1209" s="43" t="s">
        <v>2250</v>
      </c>
      <c r="C1209" s="43">
        <v>2.2717758E7</v>
      </c>
      <c r="D1209" s="43">
        <v>4.0E7</v>
      </c>
      <c r="E1209" s="43">
        <f>(IMDB_Movies!$C1209-IMDB_Movies!$H1209)</f>
        <v>-17282242</v>
      </c>
    </row>
    <row r="1210" ht="14.25" customHeight="1">
      <c r="B1210" s="42" t="s">
        <v>2251</v>
      </c>
      <c r="C1210" s="42">
        <v>2.2433915E7</v>
      </c>
      <c r="D1210" s="42">
        <v>6.0E7</v>
      </c>
      <c r="E1210" s="42">
        <f>(IMDB_Movies!$C1210-IMDB_Movies!$H1210)</f>
        <v>-37566085</v>
      </c>
    </row>
    <row r="1211" ht="14.25" customHeight="1">
      <c r="B1211" s="43" t="s">
        <v>2253</v>
      </c>
      <c r="C1211" s="43">
        <v>2.2326247E7</v>
      </c>
      <c r="D1211" s="43">
        <v>6.0E7</v>
      </c>
      <c r="E1211" s="43">
        <f>(IMDB_Movies!$C1211-IMDB_Movies!$H1211)</f>
        <v>-37673753</v>
      </c>
    </row>
    <row r="1212" ht="14.25" customHeight="1">
      <c r="B1212" s="42" t="s">
        <v>2255</v>
      </c>
      <c r="C1212" s="42">
        <v>2.1176322E7</v>
      </c>
      <c r="D1212" s="42">
        <v>4.0E7</v>
      </c>
      <c r="E1212" s="42">
        <f>(IMDB_Movies!$C1212-IMDB_Movies!$H1212)</f>
        <v>-18823678</v>
      </c>
    </row>
    <row r="1213" ht="14.25" customHeight="1">
      <c r="B1213" s="43" t="s">
        <v>2256</v>
      </c>
      <c r="C1213" s="43">
        <v>2.03E7</v>
      </c>
      <c r="D1213" s="43">
        <v>4.0E7</v>
      </c>
      <c r="E1213" s="43">
        <f>(IMDB_Movies!$C1213-IMDB_Movies!$H1213)</f>
        <v>-19700000</v>
      </c>
    </row>
    <row r="1214" ht="14.25" customHeight="1">
      <c r="B1214" s="42" t="s">
        <v>2257</v>
      </c>
      <c r="C1214" s="42">
        <v>2.0302961E7</v>
      </c>
      <c r="D1214" s="42">
        <v>4.5E7</v>
      </c>
      <c r="E1214" s="42">
        <f>(IMDB_Movies!$C1214-IMDB_Movies!$H1214)</f>
        <v>-24697039</v>
      </c>
    </row>
    <row r="1215" ht="14.25" customHeight="1">
      <c r="B1215" s="43" t="s">
        <v>2259</v>
      </c>
      <c r="C1215" s="43">
        <v>1.5962471E7</v>
      </c>
      <c r="D1215" s="43">
        <v>4.0E7</v>
      </c>
      <c r="E1215" s="43">
        <f>(IMDB_Movies!$C1215-IMDB_Movies!$H1215)</f>
        <v>-24037529</v>
      </c>
    </row>
    <row r="1216" ht="14.25" customHeight="1">
      <c r="B1216" s="42" t="s">
        <v>2260</v>
      </c>
      <c r="C1216" s="42">
        <v>1.4942422E7</v>
      </c>
      <c r="D1216" s="42">
        <v>4.0E7</v>
      </c>
      <c r="E1216" s="42">
        <f>(IMDB_Movies!$C1216-IMDB_Movies!$H1216)</f>
        <v>-25057578</v>
      </c>
    </row>
    <row r="1217" ht="14.25" customHeight="1">
      <c r="B1217" s="43" t="s">
        <v>2262</v>
      </c>
      <c r="C1217" s="43">
        <v>1.4967182E7</v>
      </c>
      <c r="D1217" s="43">
        <v>4.0E7</v>
      </c>
      <c r="E1217" s="43">
        <f>(IMDB_Movies!$C1217-IMDB_Movies!$H1217)</f>
        <v>-25032818</v>
      </c>
    </row>
    <row r="1218" ht="14.25" customHeight="1">
      <c r="B1218" s="42" t="s">
        <v>2264</v>
      </c>
      <c r="C1218" s="42">
        <v>1.8996755E7</v>
      </c>
      <c r="D1218" s="42">
        <v>4.5E7</v>
      </c>
      <c r="E1218" s="42">
        <f>(IMDB_Movies!$C1218-IMDB_Movies!$H1218)</f>
        <v>-26003245</v>
      </c>
    </row>
    <row r="1219" ht="14.25" customHeight="1">
      <c r="B1219" s="43" t="s">
        <v>2267</v>
      </c>
      <c r="C1219" s="43">
        <v>1.4375181E7</v>
      </c>
      <c r="D1219" s="43">
        <v>5.1E7</v>
      </c>
      <c r="E1219" s="43">
        <f>(IMDB_Movies!$C1219-IMDB_Movies!$H1219)</f>
        <v>-36624819</v>
      </c>
    </row>
    <row r="1220" ht="14.25" customHeight="1">
      <c r="B1220" s="42" t="s">
        <v>2269</v>
      </c>
      <c r="C1220" s="42">
        <v>2.0999103E7</v>
      </c>
      <c r="D1220" s="42">
        <v>4.0E7</v>
      </c>
      <c r="E1220" s="42">
        <f>(IMDB_Movies!$C1220-IMDB_Movies!$H1220)</f>
        <v>-19000897</v>
      </c>
    </row>
    <row r="1221" ht="14.25" customHeight="1">
      <c r="B1221" s="43" t="s">
        <v>2270</v>
      </c>
      <c r="C1221" s="43">
        <v>1.4448589E7</v>
      </c>
      <c r="D1221" s="43">
        <v>4.0E7</v>
      </c>
      <c r="E1221" s="43">
        <f>(IMDB_Movies!$C1221-IMDB_Movies!$H1221)</f>
        <v>-25551411</v>
      </c>
    </row>
    <row r="1222" ht="14.25" customHeight="1">
      <c r="B1222" s="42" t="s">
        <v>2272</v>
      </c>
      <c r="C1222" s="42">
        <v>1.4358033E7</v>
      </c>
      <c r="D1222" s="42">
        <v>4.0E7</v>
      </c>
      <c r="E1222" s="42">
        <f>(IMDB_Movies!$C1222-IMDB_Movies!$H1222)</f>
        <v>-25641967</v>
      </c>
    </row>
    <row r="1223" ht="14.25" customHeight="1">
      <c r="B1223" s="43" t="s">
        <v>2273</v>
      </c>
      <c r="C1223" s="43">
        <v>3.3201661E7</v>
      </c>
      <c r="D1223" s="43">
        <v>7.7E7</v>
      </c>
      <c r="E1223" s="43">
        <f>(IMDB_Movies!$C1223-IMDB_Movies!$H1223)</f>
        <v>-43798339</v>
      </c>
    </row>
    <row r="1224" ht="14.25" customHeight="1">
      <c r="B1224" s="42" t="s">
        <v>2276</v>
      </c>
      <c r="C1224" s="42">
        <v>1.4018364E7</v>
      </c>
      <c r="D1224" s="42">
        <v>3.0E7</v>
      </c>
      <c r="E1224" s="42">
        <f>(IMDB_Movies!$C1224-IMDB_Movies!$H1224)</f>
        <v>-15981636</v>
      </c>
    </row>
    <row r="1225" ht="14.25" customHeight="1">
      <c r="B1225" s="43" t="s">
        <v>2278</v>
      </c>
      <c r="C1225" s="43">
        <v>1.3395939E7</v>
      </c>
      <c r="D1225" s="43">
        <v>6.0E7</v>
      </c>
      <c r="E1225" s="43">
        <f>(IMDB_Movies!$C1225-IMDB_Movies!$H1225)</f>
        <v>-46604061</v>
      </c>
    </row>
    <row r="1226" ht="14.25" customHeight="1">
      <c r="B1226" s="42" t="s">
        <v>2279</v>
      </c>
      <c r="C1226" s="42">
        <v>2.0113965E7</v>
      </c>
      <c r="D1226" s="42">
        <v>4.0E7</v>
      </c>
      <c r="E1226" s="42">
        <f>(IMDB_Movies!$C1226-IMDB_Movies!$H1226)</f>
        <v>-19886035</v>
      </c>
    </row>
    <row r="1227" ht="14.25" customHeight="1">
      <c r="B1227" s="43" t="s">
        <v>2281</v>
      </c>
      <c r="C1227" s="43">
        <v>1.3376506E7</v>
      </c>
      <c r="D1227" s="43">
        <v>4.0E7</v>
      </c>
      <c r="E1227" s="43">
        <f>(IMDB_Movies!$C1227-IMDB_Movies!$H1227)</f>
        <v>-26623494</v>
      </c>
    </row>
    <row r="1228" ht="14.25" customHeight="1">
      <c r="B1228" s="42" t="s">
        <v>2284</v>
      </c>
      <c r="C1228" s="42">
        <v>1.3208023E7</v>
      </c>
      <c r="D1228" s="42">
        <v>4.2E7</v>
      </c>
      <c r="E1228" s="42">
        <f>(IMDB_Movies!$C1228-IMDB_Movies!$H1228)</f>
        <v>-28791977</v>
      </c>
    </row>
    <row r="1229" ht="14.25" customHeight="1">
      <c r="B1229" s="43" t="s">
        <v>2285</v>
      </c>
      <c r="C1229" s="43">
        <v>1.383813E7</v>
      </c>
      <c r="D1229" s="43">
        <v>4.0E7</v>
      </c>
      <c r="E1229" s="43">
        <f>(IMDB_Movies!$C1229-IMDB_Movies!$H1229)</f>
        <v>-26161870</v>
      </c>
    </row>
    <row r="1230" ht="14.25" customHeight="1">
      <c r="B1230" s="42" t="s">
        <v>2286</v>
      </c>
      <c r="C1230" s="42">
        <v>9652000.0</v>
      </c>
      <c r="D1230" s="42">
        <v>4.0E7</v>
      </c>
      <c r="E1230" s="42">
        <f>(IMDB_Movies!$C1230-IMDB_Movies!$H1230)</f>
        <v>-30348000</v>
      </c>
    </row>
    <row r="1231" ht="14.25" customHeight="1">
      <c r="B1231" s="43" t="s">
        <v>2288</v>
      </c>
      <c r="C1231" s="43">
        <v>7000000.0</v>
      </c>
      <c r="D1231" s="43">
        <v>3.6E7</v>
      </c>
      <c r="E1231" s="43">
        <f>(IMDB_Movies!$C1231-IMDB_Movies!$H1231)</f>
        <v>-29000000</v>
      </c>
    </row>
    <row r="1232" ht="14.25" customHeight="1">
      <c r="B1232" s="42" t="s">
        <v>2290</v>
      </c>
      <c r="C1232" s="42">
        <v>1.043122E7</v>
      </c>
      <c r="D1232" s="42">
        <v>2.4E7</v>
      </c>
      <c r="E1232" s="42">
        <f>(IMDB_Movies!$C1232-IMDB_Movies!$H1232)</f>
        <v>-13568780</v>
      </c>
    </row>
    <row r="1233" ht="14.25" customHeight="1">
      <c r="B1233" s="43" t="s">
        <v>2293</v>
      </c>
      <c r="C1233" s="43">
        <v>1.0326062E7</v>
      </c>
      <c r="D1233" s="43">
        <v>3.3E7</v>
      </c>
      <c r="E1233" s="43">
        <f>(IMDB_Movies!$C1233-IMDB_Movies!$H1233)</f>
        <v>-22673938</v>
      </c>
    </row>
    <row r="1234" ht="14.25" customHeight="1">
      <c r="B1234" s="42" t="s">
        <v>2294</v>
      </c>
      <c r="C1234" s="42">
        <v>6114237.0</v>
      </c>
      <c r="D1234" s="42">
        <v>4.0E7</v>
      </c>
      <c r="E1234" s="42">
        <f>(IMDB_Movies!$C1234-IMDB_Movies!$H1234)</f>
        <v>-33885763</v>
      </c>
    </row>
    <row r="1235" ht="14.25" customHeight="1">
      <c r="B1235" s="43" t="s">
        <v>2295</v>
      </c>
      <c r="C1235" s="43">
        <v>4835968.0</v>
      </c>
      <c r="D1235" s="43">
        <v>4.0E7</v>
      </c>
      <c r="E1235" s="43">
        <f>(IMDB_Movies!$C1235-IMDB_Movies!$H1235)</f>
        <v>-35164032</v>
      </c>
    </row>
    <row r="1236" ht="14.25" customHeight="1">
      <c r="B1236" s="42" t="s">
        <v>2298</v>
      </c>
      <c r="C1236" s="42">
        <v>4777007.0</v>
      </c>
      <c r="D1236" s="42">
        <v>4.0E7</v>
      </c>
      <c r="E1236" s="42">
        <f>(IMDB_Movies!$C1236-IMDB_Movies!$H1236)</f>
        <v>-35222993</v>
      </c>
    </row>
    <row r="1237" ht="14.25" customHeight="1">
      <c r="B1237" s="43" t="s">
        <v>2299</v>
      </c>
      <c r="C1237" s="43">
        <v>3675072.0</v>
      </c>
      <c r="D1237" s="43">
        <v>2.6E7</v>
      </c>
      <c r="E1237" s="43">
        <f>(IMDB_Movies!$C1237-IMDB_Movies!$H1237)</f>
        <v>-22324928</v>
      </c>
    </row>
    <row r="1238" ht="14.25" customHeight="1">
      <c r="B1238" s="42" t="s">
        <v>2300</v>
      </c>
      <c r="C1238" s="42">
        <v>1.8438149E7</v>
      </c>
      <c r="D1238" s="42">
        <v>4.0E7</v>
      </c>
      <c r="E1238" s="42">
        <f>(IMDB_Movies!$C1238-IMDB_Movies!$H1238)</f>
        <v>-21561851</v>
      </c>
    </row>
    <row r="1239" ht="14.25" customHeight="1">
      <c r="B1239" s="43" t="s">
        <v>2303</v>
      </c>
      <c r="C1239" s="43">
        <v>511920.0</v>
      </c>
      <c r="D1239" s="43">
        <v>4.0E7</v>
      </c>
      <c r="E1239" s="43">
        <f>(IMDB_Movies!$C1239-IMDB_Movies!$H1239)</f>
        <v>-39488080</v>
      </c>
    </row>
    <row r="1240" ht="14.25" customHeight="1">
      <c r="B1240" s="42" t="s">
        <v>2304</v>
      </c>
      <c r="C1240" s="42">
        <v>1.0640645E7</v>
      </c>
      <c r="D1240" s="42">
        <v>4.0E7</v>
      </c>
      <c r="E1240" s="42">
        <f>(IMDB_Movies!$C1240-IMDB_Movies!$H1240)</f>
        <v>-29359355</v>
      </c>
    </row>
    <row r="1241" ht="14.25" customHeight="1">
      <c r="B1241" s="43" t="s">
        <v>2307</v>
      </c>
      <c r="C1241" s="43">
        <v>652526.0</v>
      </c>
      <c r="D1241" s="43">
        <v>4.0E7</v>
      </c>
      <c r="E1241" s="43">
        <f>(IMDB_Movies!$C1241-IMDB_Movies!$H1241)</f>
        <v>-39347474</v>
      </c>
    </row>
    <row r="1242" ht="14.25" customHeight="1">
      <c r="B1242" s="42" t="s">
        <v>2308</v>
      </c>
      <c r="C1242" s="42">
        <v>8.0050171E7</v>
      </c>
      <c r="D1242" s="42">
        <v>2.0E7</v>
      </c>
      <c r="E1242" s="42">
        <f>(IMDB_Movies!$C1242-IMDB_Movies!$H1242)</f>
        <v>60050171</v>
      </c>
    </row>
    <row r="1243" ht="14.25" customHeight="1">
      <c r="B1243" s="43" t="s">
        <v>2309</v>
      </c>
      <c r="C1243" s="43">
        <v>7564000.0</v>
      </c>
      <c r="D1243" s="43">
        <v>2.0E7</v>
      </c>
      <c r="E1243" s="43">
        <f>(IMDB_Movies!$C1243-IMDB_Movies!$H1243)</f>
        <v>-12436000</v>
      </c>
    </row>
    <row r="1244" ht="14.25" customHeight="1">
      <c r="B1244" s="42" t="s">
        <v>2312</v>
      </c>
      <c r="C1244" s="42">
        <v>876671.0</v>
      </c>
      <c r="D1244" s="42">
        <v>2.5E7</v>
      </c>
      <c r="E1244" s="42">
        <f>(IMDB_Movies!$C1244-IMDB_Movies!$H1244)</f>
        <v>-24123329</v>
      </c>
    </row>
    <row r="1245" ht="14.25" customHeight="1">
      <c r="B1245" s="43" t="s">
        <v>2313</v>
      </c>
      <c r="C1245" s="43">
        <v>2869369.0</v>
      </c>
      <c r="D1245" s="43">
        <v>3.0E7</v>
      </c>
      <c r="E1245" s="43">
        <f>(IMDB_Movies!$C1245-IMDB_Movies!$H1245)</f>
        <v>-27130631</v>
      </c>
    </row>
    <row r="1246" ht="14.25" customHeight="1">
      <c r="B1246" s="42" t="s">
        <v>2315</v>
      </c>
      <c r="C1246" s="42">
        <v>128978.0</v>
      </c>
      <c r="D1246" s="42">
        <v>4.0E7</v>
      </c>
      <c r="E1246" s="42">
        <f>(IMDB_Movies!$C1246-IMDB_Movies!$H1246)</f>
        <v>-39871022</v>
      </c>
    </row>
    <row r="1247" ht="14.25" customHeight="1">
      <c r="B1247" s="43" t="s">
        <v>2316</v>
      </c>
      <c r="C1247" s="43">
        <v>77231.0</v>
      </c>
      <c r="D1247" s="43">
        <v>2.5E7</v>
      </c>
      <c r="E1247" s="43">
        <f>(IMDB_Movies!$C1247-IMDB_Movies!$H1247)</f>
        <v>-24922769</v>
      </c>
    </row>
    <row r="1248" ht="14.25" customHeight="1">
      <c r="B1248" s="42" t="s">
        <v>2318</v>
      </c>
      <c r="C1248" s="42">
        <v>4563029.0</v>
      </c>
      <c r="D1248" s="42">
        <v>3.92E7</v>
      </c>
      <c r="E1248" s="42">
        <f>(IMDB_Movies!$C1248-IMDB_Movies!$H1248)</f>
        <v>-34636971</v>
      </c>
    </row>
    <row r="1249" ht="14.25" customHeight="1">
      <c r="B1249" s="43" t="s">
        <v>2320</v>
      </c>
      <c r="C1249" s="43">
        <v>5.0693162E7</v>
      </c>
      <c r="D1249" s="43">
        <v>2.3E7</v>
      </c>
      <c r="E1249" s="43">
        <f>(IMDB_Movies!$C1249-IMDB_Movies!$H1249)</f>
        <v>27693162</v>
      </c>
    </row>
    <row r="1250" ht="14.25" customHeight="1">
      <c r="B1250" s="42" t="s">
        <v>2323</v>
      </c>
      <c r="C1250" s="42">
        <v>6498000.0</v>
      </c>
      <c r="D1250" s="42">
        <v>1.8026148E7</v>
      </c>
      <c r="E1250" s="42">
        <f>(IMDB_Movies!$C1250-IMDB_Movies!$H1250)</f>
        <v>-11528148</v>
      </c>
    </row>
    <row r="1251" ht="14.25" customHeight="1">
      <c r="B1251" s="43" t="s">
        <v>2325</v>
      </c>
      <c r="C1251" s="43">
        <v>6.3411478E7</v>
      </c>
      <c r="D1251" s="43">
        <v>3.9E7</v>
      </c>
      <c r="E1251" s="43">
        <f>(IMDB_Movies!$C1251-IMDB_Movies!$H1251)</f>
        <v>24411478</v>
      </c>
    </row>
    <row r="1252" ht="14.25" customHeight="1">
      <c r="B1252" s="42" t="s">
        <v>2327</v>
      </c>
      <c r="C1252" s="42">
        <v>3.5287788E7</v>
      </c>
      <c r="D1252" s="42">
        <v>3.9E7</v>
      </c>
      <c r="E1252" s="42">
        <f>(IMDB_Movies!$C1252-IMDB_Movies!$H1252)</f>
        <v>-3712212</v>
      </c>
    </row>
    <row r="1253" ht="14.25" customHeight="1">
      <c r="B1253" s="43" t="s">
        <v>2328</v>
      </c>
      <c r="C1253" s="43">
        <v>2.5335935E7</v>
      </c>
      <c r="D1253" s="43">
        <v>4.0E7</v>
      </c>
      <c r="E1253" s="43">
        <f>(IMDB_Movies!$C1253-IMDB_Movies!$H1253)</f>
        <v>-14664065</v>
      </c>
    </row>
    <row r="1254" ht="14.25" customHeight="1">
      <c r="B1254" s="42" t="s">
        <v>2331</v>
      </c>
      <c r="C1254" s="42">
        <v>5881504.0</v>
      </c>
      <c r="D1254" s="42">
        <v>3.9E7</v>
      </c>
      <c r="E1254" s="42">
        <f>(IMDB_Movies!$C1254-IMDB_Movies!$H1254)</f>
        <v>-33118496</v>
      </c>
    </row>
    <row r="1255" ht="14.25" customHeight="1">
      <c r="B1255" s="43" t="s">
        <v>2332</v>
      </c>
      <c r="C1255" s="43">
        <v>6.0E7</v>
      </c>
      <c r="D1255" s="43">
        <v>3.9E7</v>
      </c>
      <c r="E1255" s="43">
        <f>(IMDB_Movies!$C1255-IMDB_Movies!$H1255)</f>
        <v>21000000</v>
      </c>
    </row>
    <row r="1256" ht="14.25" customHeight="1">
      <c r="B1256" s="42" t="s">
        <v>2333</v>
      </c>
      <c r="C1256" s="42">
        <v>2.9802761E7</v>
      </c>
      <c r="D1256" s="42">
        <v>4.0E7</v>
      </c>
      <c r="E1256" s="42">
        <f>(IMDB_Movies!$C1256-IMDB_Movies!$H1256)</f>
        <v>-10197239</v>
      </c>
    </row>
    <row r="1257" ht="14.25" customHeight="1">
      <c r="B1257" s="43" t="s">
        <v>2334</v>
      </c>
      <c r="C1257" s="43">
        <v>626809.0</v>
      </c>
      <c r="D1257" s="43">
        <v>5.53632E8</v>
      </c>
      <c r="E1257" s="43">
        <f>(IMDB_Movies!$C1257-IMDB_Movies!$H1257)</f>
        <v>-553005191</v>
      </c>
    </row>
    <row r="1258" ht="14.25" customHeight="1">
      <c r="B1258" s="42" t="s">
        <v>2335</v>
      </c>
      <c r="C1258" s="42">
        <v>1.27214072E8</v>
      </c>
      <c r="D1258" s="42">
        <v>3.8E7</v>
      </c>
      <c r="E1258" s="42">
        <f>(IMDB_Movies!$C1258-IMDB_Movies!$H1258)</f>
        <v>89214072</v>
      </c>
    </row>
    <row r="1259" ht="14.25" customHeight="1">
      <c r="B1259" s="43" t="s">
        <v>2336</v>
      </c>
      <c r="C1259" s="43">
        <v>8.8915214E7</v>
      </c>
      <c r="D1259" s="43">
        <v>3.8E7</v>
      </c>
      <c r="E1259" s="43">
        <f>(IMDB_Movies!$C1259-IMDB_Movies!$H1259)</f>
        <v>50915214</v>
      </c>
    </row>
    <row r="1260" ht="14.25" customHeight="1">
      <c r="B1260" s="42" t="s">
        <v>2338</v>
      </c>
      <c r="C1260" s="42">
        <v>3.04E7</v>
      </c>
      <c r="D1260" s="42">
        <v>3.9E7</v>
      </c>
      <c r="E1260" s="42">
        <f>(IMDB_Movies!$C1260-IMDB_Movies!$H1260)</f>
        <v>-8600000</v>
      </c>
    </row>
    <row r="1261" ht="14.25" customHeight="1">
      <c r="B1261" s="43" t="s">
        <v>2339</v>
      </c>
      <c r="C1261" s="43">
        <v>8.5570368E7</v>
      </c>
      <c r="D1261" s="43">
        <v>3.8E7</v>
      </c>
      <c r="E1261" s="43">
        <f>(IMDB_Movies!$C1261-IMDB_Movies!$H1261)</f>
        <v>47570368</v>
      </c>
    </row>
    <row r="1262" ht="14.25" customHeight="1">
      <c r="B1262" s="42" t="s">
        <v>2341</v>
      </c>
      <c r="C1262" s="42">
        <v>7.5668868E7</v>
      </c>
      <c r="D1262" s="42">
        <v>3.5E7</v>
      </c>
      <c r="E1262" s="42">
        <f>(IMDB_Movies!$C1262-IMDB_Movies!$H1262)</f>
        <v>40668868</v>
      </c>
    </row>
    <row r="1263" ht="14.25" customHeight="1">
      <c r="B1263" s="43" t="s">
        <v>2344</v>
      </c>
      <c r="C1263" s="43">
        <v>6594136.0</v>
      </c>
      <c r="D1263" s="43">
        <v>3.86E7</v>
      </c>
      <c r="E1263" s="43">
        <f>(IMDB_Movies!$C1263-IMDB_Movies!$H1263)</f>
        <v>-32005864</v>
      </c>
    </row>
    <row r="1264" ht="14.25" customHeight="1">
      <c r="B1264" s="42" t="s">
        <v>2345</v>
      </c>
      <c r="C1264" s="42">
        <v>5.8700247E7</v>
      </c>
      <c r="D1264" s="42">
        <v>3.8E7</v>
      </c>
      <c r="E1264" s="42">
        <f>(IMDB_Movies!$C1264-IMDB_Movies!$H1264)</f>
        <v>20700247</v>
      </c>
    </row>
    <row r="1265" ht="14.25" customHeight="1">
      <c r="B1265" s="43" t="s">
        <v>2347</v>
      </c>
      <c r="C1265" s="43">
        <v>5.0668906E7</v>
      </c>
      <c r="D1265" s="43">
        <v>3.8E7</v>
      </c>
      <c r="E1265" s="43">
        <f>(IMDB_Movies!$C1265-IMDB_Movies!$H1265)</f>
        <v>12668906</v>
      </c>
    </row>
    <row r="1266" ht="14.25" customHeight="1">
      <c r="B1266" s="42" t="s">
        <v>2348</v>
      </c>
      <c r="C1266" s="42">
        <v>3.9177215E7</v>
      </c>
      <c r="D1266" s="42">
        <v>3.8E7</v>
      </c>
      <c r="E1266" s="42">
        <f>(IMDB_Movies!$C1266-IMDB_Movies!$H1266)</f>
        <v>1177215</v>
      </c>
    </row>
    <row r="1267" ht="14.25" customHeight="1">
      <c r="B1267" s="43" t="s">
        <v>2350</v>
      </c>
      <c r="C1267" s="43">
        <v>4.0334024E7</v>
      </c>
      <c r="D1267" s="43">
        <v>3.5E7</v>
      </c>
      <c r="E1267" s="43">
        <f>(IMDB_Movies!$C1267-IMDB_Movies!$H1267)</f>
        <v>5334024</v>
      </c>
    </row>
    <row r="1268" ht="14.25" customHeight="1">
      <c r="B1268" s="42" t="s">
        <v>2351</v>
      </c>
      <c r="C1268" s="42">
        <v>7.103819E7</v>
      </c>
      <c r="D1268" s="42">
        <v>3.0E7</v>
      </c>
      <c r="E1268" s="42">
        <f>(IMDB_Movies!$C1268-IMDB_Movies!$H1268)</f>
        <v>41038190</v>
      </c>
    </row>
    <row r="1269" ht="14.25" customHeight="1">
      <c r="B1269" s="43" t="s">
        <v>2353</v>
      </c>
      <c r="C1269" s="43">
        <v>2.4044532E7</v>
      </c>
      <c r="D1269" s="43">
        <v>3.8E7</v>
      </c>
      <c r="E1269" s="43">
        <f>(IMDB_Movies!$C1269-IMDB_Movies!$H1269)</f>
        <v>-13955468</v>
      </c>
    </row>
    <row r="1270" ht="14.25" customHeight="1">
      <c r="B1270" s="42" t="s">
        <v>2354</v>
      </c>
      <c r="C1270" s="42">
        <v>2.2770864E7</v>
      </c>
      <c r="D1270" s="42">
        <v>3.8E7</v>
      </c>
      <c r="E1270" s="42">
        <f>(IMDB_Movies!$C1270-IMDB_Movies!$H1270)</f>
        <v>-15229136</v>
      </c>
    </row>
    <row r="1271" ht="14.25" customHeight="1">
      <c r="B1271" s="43" t="s">
        <v>2355</v>
      </c>
      <c r="C1271" s="43">
        <v>1.8653746E7</v>
      </c>
      <c r="D1271" s="43">
        <v>3.8E7</v>
      </c>
      <c r="E1271" s="43">
        <f>(IMDB_Movies!$C1271-IMDB_Movies!$H1271)</f>
        <v>-19346254</v>
      </c>
    </row>
    <row r="1272" ht="14.25" customHeight="1">
      <c r="B1272" s="42" t="s">
        <v>2356</v>
      </c>
      <c r="C1272" s="42">
        <v>1.7305211E7</v>
      </c>
      <c r="D1272" s="42">
        <v>3.8E7</v>
      </c>
      <c r="E1272" s="42">
        <f>(IMDB_Movies!$C1272-IMDB_Movies!$H1272)</f>
        <v>-20694789</v>
      </c>
    </row>
    <row r="1273" ht="14.25" customHeight="1">
      <c r="B1273" s="43" t="s">
        <v>2357</v>
      </c>
      <c r="C1273" s="43">
        <v>1.6991902E7</v>
      </c>
      <c r="D1273" s="43">
        <v>5.7E7</v>
      </c>
      <c r="E1273" s="43">
        <f>(IMDB_Movies!$C1273-IMDB_Movies!$H1273)</f>
        <v>-40008098</v>
      </c>
    </row>
    <row r="1274" ht="14.25" customHeight="1">
      <c r="B1274" s="42" t="s">
        <v>2359</v>
      </c>
      <c r="C1274" s="42">
        <v>4.7536959E7</v>
      </c>
      <c r="D1274" s="42">
        <v>1.0E7</v>
      </c>
      <c r="E1274" s="42">
        <f>(IMDB_Movies!$C1274-IMDB_Movies!$H1274)</f>
        <v>37536959</v>
      </c>
    </row>
    <row r="1275" ht="14.25" customHeight="1">
      <c r="B1275" s="43" t="s">
        <v>2361</v>
      </c>
      <c r="C1275" s="43">
        <v>1.03E7</v>
      </c>
      <c r="D1275" s="43">
        <v>3.8E7</v>
      </c>
      <c r="E1275" s="43">
        <f>(IMDB_Movies!$C1275-IMDB_Movies!$H1275)</f>
        <v>-27700000</v>
      </c>
    </row>
    <row r="1276" ht="14.25" customHeight="1">
      <c r="B1276" s="42" t="s">
        <v>2363</v>
      </c>
      <c r="C1276" s="42">
        <v>1.3782838E7</v>
      </c>
      <c r="D1276" s="42">
        <v>1.5E7</v>
      </c>
      <c r="E1276" s="42">
        <f>(IMDB_Movies!$C1276-IMDB_Movies!$H1276)</f>
        <v>-1217162</v>
      </c>
    </row>
    <row r="1277" ht="14.25" customHeight="1">
      <c r="B1277" s="43" t="s">
        <v>2364</v>
      </c>
      <c r="C1277" s="43">
        <v>4.199779E7</v>
      </c>
      <c r="D1277" s="43">
        <v>3.8E7</v>
      </c>
      <c r="E1277" s="43">
        <f>(IMDB_Movies!$C1277-IMDB_Movies!$H1277)</f>
        <v>3997790</v>
      </c>
    </row>
    <row r="1278" ht="14.25" customHeight="1">
      <c r="B1278" s="42" t="s">
        <v>2366</v>
      </c>
      <c r="C1278" s="42">
        <v>6482195.0</v>
      </c>
      <c r="D1278" s="42">
        <v>3.7E7</v>
      </c>
      <c r="E1278" s="42">
        <f>(IMDB_Movies!$C1278-IMDB_Movies!$H1278)</f>
        <v>-30517805</v>
      </c>
    </row>
    <row r="1279" ht="14.25" customHeight="1">
      <c r="B1279" s="43" t="s">
        <v>2369</v>
      </c>
      <c r="C1279" s="43">
        <v>623374.0</v>
      </c>
      <c r="D1279" s="43">
        <v>3.8E7</v>
      </c>
      <c r="E1279" s="43">
        <f>(IMDB_Movies!$C1279-IMDB_Movies!$H1279)</f>
        <v>-37376626</v>
      </c>
    </row>
    <row r="1280" ht="14.25" customHeight="1">
      <c r="B1280" s="42" t="s">
        <v>2371</v>
      </c>
      <c r="C1280" s="42">
        <v>7871693.0</v>
      </c>
      <c r="D1280" s="42">
        <v>5.5E7</v>
      </c>
      <c r="E1280" s="42">
        <f>(IMDB_Movies!$C1280-IMDB_Movies!$H1280)</f>
        <v>-47128307</v>
      </c>
    </row>
    <row r="1281" ht="14.25" customHeight="1">
      <c r="B1281" s="43" t="s">
        <v>2373</v>
      </c>
      <c r="C1281" s="43">
        <v>1.6377274E7</v>
      </c>
      <c r="D1281" s="43">
        <v>3.2E7</v>
      </c>
      <c r="E1281" s="43">
        <f>(IMDB_Movies!$C1281-IMDB_Movies!$H1281)</f>
        <v>-15622726</v>
      </c>
    </row>
    <row r="1282" ht="14.25" customHeight="1">
      <c r="B1282" s="42" t="s">
        <v>2374</v>
      </c>
      <c r="C1282" s="42">
        <v>9589875.0</v>
      </c>
      <c r="D1282" s="42">
        <v>4.0E7</v>
      </c>
      <c r="E1282" s="42">
        <f>(IMDB_Movies!$C1282-IMDB_Movies!$H1282)</f>
        <v>-30410125</v>
      </c>
    </row>
    <row r="1283" ht="14.25" customHeight="1">
      <c r="B1283" s="43" t="s">
        <v>2376</v>
      </c>
      <c r="C1283" s="43">
        <v>3.4912982E7</v>
      </c>
      <c r="D1283" s="43">
        <v>3.8E7</v>
      </c>
      <c r="E1283" s="43">
        <f>(IMDB_Movies!$C1283-IMDB_Movies!$H1283)</f>
        <v>-3087018</v>
      </c>
    </row>
    <row r="1284" ht="14.25" customHeight="1">
      <c r="B1284" s="42" t="s">
        <v>2378</v>
      </c>
      <c r="C1284" s="42">
        <v>1.09712885E8</v>
      </c>
      <c r="D1284" s="42">
        <v>3.5E7</v>
      </c>
      <c r="E1284" s="42">
        <f>(IMDB_Movies!$C1284-IMDB_Movies!$H1284)</f>
        <v>74712885</v>
      </c>
    </row>
    <row r="1285" ht="14.25" customHeight="1">
      <c r="B1285" s="43" t="s">
        <v>2379</v>
      </c>
      <c r="C1285" s="43">
        <v>9.2173235E7</v>
      </c>
      <c r="D1285" s="43">
        <v>3.7E7</v>
      </c>
      <c r="E1285" s="43">
        <f>(IMDB_Movies!$C1285-IMDB_Movies!$H1285)</f>
        <v>55173235</v>
      </c>
    </row>
    <row r="1286" ht="14.25" customHeight="1">
      <c r="B1286" s="42" t="s">
        <v>2381</v>
      </c>
      <c r="C1286" s="42">
        <v>4.1102171E7</v>
      </c>
      <c r="D1286" s="42">
        <v>4.0E7</v>
      </c>
      <c r="E1286" s="42">
        <f>(IMDB_Movies!$C1286-IMDB_Movies!$H1286)</f>
        <v>1102171</v>
      </c>
    </row>
    <row r="1287" ht="14.25" customHeight="1">
      <c r="B1287" s="43" t="s">
        <v>2383</v>
      </c>
      <c r="C1287" s="43">
        <v>6.0338891E7</v>
      </c>
      <c r="D1287" s="43">
        <v>3.7E7</v>
      </c>
      <c r="E1287" s="43">
        <f>(IMDB_Movies!$C1287-IMDB_Movies!$H1287)</f>
        <v>23338891</v>
      </c>
    </row>
    <row r="1288" ht="14.25" customHeight="1">
      <c r="B1288" s="42" t="s">
        <v>2385</v>
      </c>
      <c r="C1288" s="42">
        <v>4.8006503E7</v>
      </c>
      <c r="D1288" s="42">
        <v>3.7E7</v>
      </c>
      <c r="E1288" s="42">
        <f>(IMDB_Movies!$C1288-IMDB_Movies!$H1288)</f>
        <v>11006503</v>
      </c>
    </row>
    <row r="1289" ht="14.25" customHeight="1">
      <c r="B1289" s="43" t="s">
        <v>2387</v>
      </c>
      <c r="C1289" s="43">
        <v>2.6903709E7</v>
      </c>
      <c r="D1289" s="43">
        <v>3.8E7</v>
      </c>
      <c r="E1289" s="43">
        <f>(IMDB_Movies!$C1289-IMDB_Movies!$H1289)</f>
        <v>-11096291</v>
      </c>
    </row>
    <row r="1290" ht="14.25" customHeight="1">
      <c r="B1290" s="42" t="s">
        <v>2388</v>
      </c>
      <c r="C1290" s="42">
        <v>2.2450975E7</v>
      </c>
      <c r="D1290" s="42">
        <v>3.7E7</v>
      </c>
      <c r="E1290" s="42">
        <f>(IMDB_Movies!$C1290-IMDB_Movies!$H1290)</f>
        <v>-14549025</v>
      </c>
    </row>
    <row r="1291" ht="14.25" customHeight="1">
      <c r="B1291" s="43" t="s">
        <v>2390</v>
      </c>
      <c r="C1291" s="43">
        <v>4.4867349E7</v>
      </c>
      <c r="D1291" s="43">
        <v>3.7E7</v>
      </c>
      <c r="E1291" s="43">
        <f>(IMDB_Movies!$C1291-IMDB_Movies!$H1291)</f>
        <v>7867349</v>
      </c>
    </row>
    <row r="1292" ht="14.25" customHeight="1">
      <c r="B1292" s="42" t="s">
        <v>2392</v>
      </c>
      <c r="C1292" s="42">
        <v>4.6813366E7</v>
      </c>
      <c r="D1292" s="42">
        <v>3.8E7</v>
      </c>
      <c r="E1292" s="42">
        <f>(IMDB_Movies!$C1292-IMDB_Movies!$H1292)</f>
        <v>8813366</v>
      </c>
    </row>
    <row r="1293" ht="14.25" customHeight="1">
      <c r="B1293" s="43" t="s">
        <v>2395</v>
      </c>
      <c r="C1293" s="43">
        <v>7.227969E7</v>
      </c>
      <c r="D1293" s="43">
        <v>3.7E7</v>
      </c>
      <c r="E1293" s="43">
        <f>(IMDB_Movies!$C1293-IMDB_Movies!$H1293)</f>
        <v>35279690</v>
      </c>
    </row>
    <row r="1294" ht="14.25" customHeight="1">
      <c r="B1294" s="42" t="s">
        <v>2396</v>
      </c>
      <c r="C1294" s="42">
        <v>1.91449475E8</v>
      </c>
      <c r="D1294" s="42">
        <v>3.7E7</v>
      </c>
      <c r="E1294" s="42">
        <f>(IMDB_Movies!$C1294-IMDB_Movies!$H1294)</f>
        <v>154449475</v>
      </c>
    </row>
    <row r="1295" ht="14.25" customHeight="1">
      <c r="B1295" s="43" t="s">
        <v>2397</v>
      </c>
      <c r="C1295" s="43">
        <v>7.1026631E7</v>
      </c>
      <c r="D1295" s="43">
        <v>3.6E7</v>
      </c>
      <c r="E1295" s="43">
        <f>(IMDB_Movies!$C1295-IMDB_Movies!$H1295)</f>
        <v>35026631</v>
      </c>
    </row>
    <row r="1296" ht="14.25" customHeight="1">
      <c r="B1296" s="42" t="s">
        <v>2398</v>
      </c>
      <c r="C1296" s="42">
        <v>6.820819E7</v>
      </c>
      <c r="D1296" s="42">
        <v>6.5E7</v>
      </c>
      <c r="E1296" s="42">
        <f>(IMDB_Movies!$C1296-IMDB_Movies!$H1296)</f>
        <v>3208190</v>
      </c>
    </row>
    <row r="1297" ht="14.25" customHeight="1">
      <c r="B1297" s="43" t="s">
        <v>2399</v>
      </c>
      <c r="C1297" s="43">
        <v>1.50368971E8</v>
      </c>
      <c r="D1297" s="43">
        <v>3.7E7</v>
      </c>
      <c r="E1297" s="43">
        <f>(IMDB_Movies!$C1297-IMDB_Movies!$H1297)</f>
        <v>113368971</v>
      </c>
    </row>
    <row r="1298" ht="14.25" customHeight="1">
      <c r="B1298" s="42" t="s">
        <v>2400</v>
      </c>
      <c r="C1298" s="42">
        <v>5.0129186E7</v>
      </c>
      <c r="D1298" s="42">
        <v>3.6E7</v>
      </c>
      <c r="E1298" s="42">
        <f>(IMDB_Movies!$C1298-IMDB_Movies!$H1298)</f>
        <v>14129186</v>
      </c>
    </row>
    <row r="1299" ht="14.25" customHeight="1">
      <c r="B1299" s="43" t="s">
        <v>2402</v>
      </c>
      <c r="C1299" s="43">
        <v>5.55E7</v>
      </c>
      <c r="D1299" s="43">
        <v>3.6E7</v>
      </c>
      <c r="E1299" s="43">
        <f>(IMDB_Movies!$C1299-IMDB_Movies!$H1299)</f>
        <v>19500000</v>
      </c>
    </row>
    <row r="1300" ht="14.25" customHeight="1">
      <c r="B1300" s="42" t="s">
        <v>2404</v>
      </c>
      <c r="C1300" s="42">
        <v>5.0213619E7</v>
      </c>
      <c r="D1300" s="42">
        <v>3.6E7</v>
      </c>
      <c r="E1300" s="42">
        <f>(IMDB_Movies!$C1300-IMDB_Movies!$H1300)</f>
        <v>14213619</v>
      </c>
    </row>
    <row r="1301" ht="14.25" customHeight="1">
      <c r="B1301" s="43" t="s">
        <v>2405</v>
      </c>
      <c r="C1301" s="43">
        <v>4.2019483E7</v>
      </c>
      <c r="D1301" s="43">
        <v>3.6E7</v>
      </c>
      <c r="E1301" s="43">
        <f>(IMDB_Movies!$C1301-IMDB_Movies!$H1301)</f>
        <v>6019483</v>
      </c>
    </row>
    <row r="1302" ht="14.25" customHeight="1">
      <c r="B1302" s="42" t="s">
        <v>2407</v>
      </c>
      <c r="C1302" s="42">
        <v>2.3360779E7</v>
      </c>
      <c r="D1302" s="42">
        <v>3.4E7</v>
      </c>
      <c r="E1302" s="42">
        <f>(IMDB_Movies!$C1302-IMDB_Movies!$H1302)</f>
        <v>-10639221</v>
      </c>
    </row>
    <row r="1303" ht="14.25" customHeight="1">
      <c r="B1303" s="43" t="s">
        <v>2408</v>
      </c>
      <c r="C1303" s="43">
        <v>2.6183197E7</v>
      </c>
      <c r="D1303" s="43">
        <v>3.6E7</v>
      </c>
      <c r="E1303" s="43">
        <f>(IMDB_Movies!$C1303-IMDB_Movies!$H1303)</f>
        <v>-9816803</v>
      </c>
    </row>
    <row r="1304" ht="14.25" customHeight="1">
      <c r="B1304" s="42" t="s">
        <v>2409</v>
      </c>
      <c r="C1304" s="42">
        <v>2.0991497E7</v>
      </c>
      <c r="D1304" s="42">
        <v>3.7E7</v>
      </c>
      <c r="E1304" s="42">
        <f>(IMDB_Movies!$C1304-IMDB_Movies!$H1304)</f>
        <v>-16008503</v>
      </c>
    </row>
    <row r="1305" ht="14.25" customHeight="1">
      <c r="B1305" s="43" t="s">
        <v>2410</v>
      </c>
      <c r="C1305" s="43">
        <v>1.3052741E7</v>
      </c>
      <c r="D1305" s="43">
        <v>3.6E7</v>
      </c>
      <c r="E1305" s="43">
        <f>(IMDB_Movies!$C1305-IMDB_Movies!$H1305)</f>
        <v>-22947259</v>
      </c>
    </row>
    <row r="1306" ht="14.25" customHeight="1">
      <c r="B1306" s="42" t="s">
        <v>2412</v>
      </c>
      <c r="C1306" s="42">
        <v>1.4378353E7</v>
      </c>
      <c r="D1306" s="42">
        <v>3.6E7</v>
      </c>
      <c r="E1306" s="42">
        <f>(IMDB_Movies!$C1306-IMDB_Movies!$H1306)</f>
        <v>-21621647</v>
      </c>
    </row>
    <row r="1307" ht="14.25" customHeight="1">
      <c r="B1307" s="43" t="s">
        <v>2413</v>
      </c>
      <c r="C1307" s="43">
        <v>3.3037754E7</v>
      </c>
      <c r="D1307" s="43">
        <v>3.7E7</v>
      </c>
      <c r="E1307" s="43">
        <f>(IMDB_Movies!$C1307-IMDB_Movies!$H1307)</f>
        <v>-3962246</v>
      </c>
    </row>
    <row r="1308" ht="14.25" customHeight="1">
      <c r="B1308" s="42" t="s">
        <v>2414</v>
      </c>
      <c r="C1308" s="42">
        <v>1.2339633E7</v>
      </c>
      <c r="D1308" s="42">
        <v>3.6E7</v>
      </c>
      <c r="E1308" s="42">
        <f>(IMDB_Movies!$C1308-IMDB_Movies!$H1308)</f>
        <v>-23660367</v>
      </c>
    </row>
    <row r="1309" ht="14.25" customHeight="1">
      <c r="B1309" s="43" t="s">
        <v>2416</v>
      </c>
      <c r="C1309" s="43">
        <v>2954405.0</v>
      </c>
      <c r="D1309" s="43">
        <v>3.6E7</v>
      </c>
      <c r="E1309" s="43">
        <f>(IMDB_Movies!$C1309-IMDB_Movies!$H1309)</f>
        <v>-33045595</v>
      </c>
    </row>
    <row r="1310" ht="14.25" customHeight="1">
      <c r="B1310" s="42" t="s">
        <v>2417</v>
      </c>
      <c r="C1310" s="42">
        <v>3.0105968E7</v>
      </c>
      <c r="D1310" s="42">
        <v>3.7E7</v>
      </c>
      <c r="E1310" s="42">
        <f>(IMDB_Movies!$C1310-IMDB_Movies!$H1310)</f>
        <v>-6894032</v>
      </c>
    </row>
    <row r="1311" ht="14.25" customHeight="1">
      <c r="B1311" s="43" t="s">
        <v>2419</v>
      </c>
      <c r="C1311" s="43">
        <v>3.7788228E7</v>
      </c>
      <c r="D1311" s="43">
        <v>3.52E7</v>
      </c>
      <c r="E1311" s="43">
        <f>(IMDB_Movies!$C1311-IMDB_Movies!$H1311)</f>
        <v>2588228</v>
      </c>
    </row>
    <row r="1312" ht="14.25" customHeight="1">
      <c r="B1312" s="42" t="s">
        <v>2420</v>
      </c>
      <c r="C1312" s="42">
        <v>2.77313371E8</v>
      </c>
      <c r="D1312" s="42">
        <v>3.5E7</v>
      </c>
      <c r="E1312" s="42">
        <f>(IMDB_Movies!$C1312-IMDB_Movies!$H1312)</f>
        <v>242313371</v>
      </c>
    </row>
    <row r="1313" ht="14.25" customHeight="1">
      <c r="B1313" s="43" t="s">
        <v>2423</v>
      </c>
      <c r="C1313" s="43">
        <v>2126511.0</v>
      </c>
      <c r="D1313" s="43">
        <v>3.6E7</v>
      </c>
      <c r="E1313" s="43">
        <f>(IMDB_Movies!$C1313-IMDB_Movies!$H1313)</f>
        <v>-33873489</v>
      </c>
    </row>
    <row r="1314" ht="14.25" customHeight="1">
      <c r="B1314" s="42" t="s">
        <v>2424</v>
      </c>
      <c r="C1314" s="42">
        <v>2.05399422E8</v>
      </c>
      <c r="D1314" s="42">
        <v>3.3E7</v>
      </c>
      <c r="E1314" s="42">
        <f>(IMDB_Movies!$C1314-IMDB_Movies!$H1314)</f>
        <v>172399422</v>
      </c>
    </row>
    <row r="1315" ht="14.25" customHeight="1">
      <c r="B1315" s="43" t="s">
        <v>2425</v>
      </c>
      <c r="C1315" s="43">
        <v>2.51188924E8</v>
      </c>
      <c r="D1315" s="43">
        <v>3.5E7</v>
      </c>
      <c r="E1315" s="43">
        <f>(IMDB_Movies!$C1315-IMDB_Movies!$H1315)</f>
        <v>216188924</v>
      </c>
    </row>
    <row r="1316" ht="14.25" customHeight="1">
      <c r="B1316" s="42" t="s">
        <v>2427</v>
      </c>
      <c r="C1316" s="42">
        <v>1068392.0</v>
      </c>
      <c r="D1316" s="42">
        <v>3.6E7</v>
      </c>
      <c r="E1316" s="42">
        <f>(IMDB_Movies!$C1316-IMDB_Movies!$H1316)</f>
        <v>-34931608</v>
      </c>
    </row>
    <row r="1317" ht="14.25" customHeight="1">
      <c r="B1317" s="43" t="s">
        <v>2428</v>
      </c>
      <c r="C1317" s="43">
        <v>1.44731527E8</v>
      </c>
      <c r="D1317" s="43">
        <v>3.5E7</v>
      </c>
      <c r="E1317" s="43">
        <f>(IMDB_Movies!$C1317-IMDB_Movies!$H1317)</f>
        <v>109731527</v>
      </c>
    </row>
    <row r="1318" ht="14.25" customHeight="1">
      <c r="B1318" s="42" t="s">
        <v>2429</v>
      </c>
      <c r="C1318" s="42">
        <v>2.55950375E8</v>
      </c>
      <c r="D1318" s="42">
        <v>2.9E7</v>
      </c>
      <c r="E1318" s="42">
        <f>(IMDB_Movies!$C1318-IMDB_Movies!$H1318)</f>
        <v>226950375</v>
      </c>
    </row>
    <row r="1319" ht="14.25" customHeight="1">
      <c r="B1319" s="43" t="s">
        <v>2430</v>
      </c>
      <c r="C1319" s="43">
        <v>1.12692062E8</v>
      </c>
      <c r="D1319" s="43">
        <v>3.5E7</v>
      </c>
      <c r="E1319" s="43">
        <f>(IMDB_Movies!$C1319-IMDB_Movies!$H1319)</f>
        <v>77692062</v>
      </c>
    </row>
    <row r="1320" ht="14.25" customHeight="1">
      <c r="B1320" s="42" t="s">
        <v>2431</v>
      </c>
      <c r="C1320" s="42">
        <v>1.17528646E8</v>
      </c>
      <c r="D1320" s="42">
        <v>3.5E7</v>
      </c>
      <c r="E1320" s="42">
        <f>(IMDB_Movies!$C1320-IMDB_Movies!$H1320)</f>
        <v>82528646</v>
      </c>
    </row>
    <row r="1321" ht="14.25" customHeight="1">
      <c r="B1321" s="43" t="s">
        <v>2432</v>
      </c>
      <c r="C1321" s="43">
        <v>1.71031347E8</v>
      </c>
      <c r="D1321" s="43">
        <v>3.8E7</v>
      </c>
      <c r="E1321" s="43">
        <f>(IMDB_Movies!$C1321-IMDB_Movies!$H1321)</f>
        <v>133031347</v>
      </c>
    </row>
    <row r="1322" ht="14.25" customHeight="1">
      <c r="B1322" s="42" t="s">
        <v>2433</v>
      </c>
      <c r="C1322" s="42">
        <v>1.24732962E8</v>
      </c>
      <c r="D1322" s="42">
        <v>3.5E7</v>
      </c>
      <c r="E1322" s="42">
        <f>(IMDB_Movies!$C1322-IMDB_Movies!$H1322)</f>
        <v>89732962</v>
      </c>
    </row>
    <row r="1323" ht="14.25" customHeight="1">
      <c r="B1323" s="43" t="s">
        <v>2435</v>
      </c>
      <c r="C1323" s="43">
        <v>8.23E7</v>
      </c>
      <c r="D1323" s="43">
        <v>3.5E7</v>
      </c>
      <c r="E1323" s="43">
        <f>(IMDB_Movies!$C1323-IMDB_Movies!$H1323)</f>
        <v>47300000</v>
      </c>
    </row>
    <row r="1324" ht="14.25" customHeight="1">
      <c r="B1324" s="42" t="s">
        <v>2436</v>
      </c>
      <c r="C1324" s="42">
        <v>1.34455175E8</v>
      </c>
      <c r="D1324" s="42">
        <v>3.5E7</v>
      </c>
      <c r="E1324" s="42">
        <f>(IMDB_Movies!$C1324-IMDB_Movies!$H1324)</f>
        <v>99455175</v>
      </c>
    </row>
    <row r="1325" ht="14.25" customHeight="1">
      <c r="B1325" s="43" t="s">
        <v>2437</v>
      </c>
      <c r="C1325" s="43">
        <v>7.91E7</v>
      </c>
      <c r="D1325" s="43">
        <v>3.5E7</v>
      </c>
      <c r="E1325" s="43">
        <f>(IMDB_Movies!$C1325-IMDB_Movies!$H1325)</f>
        <v>44100000</v>
      </c>
    </row>
    <row r="1326" ht="14.25" customHeight="1">
      <c r="B1326" s="42" t="s">
        <v>2438</v>
      </c>
      <c r="C1326" s="42">
        <v>8.1159365E7</v>
      </c>
      <c r="D1326" s="42">
        <v>3.5E7</v>
      </c>
      <c r="E1326" s="42">
        <f>(IMDB_Movies!$C1326-IMDB_Movies!$H1326)</f>
        <v>46159365</v>
      </c>
    </row>
    <row r="1327" ht="14.25" customHeight="1">
      <c r="B1327" s="43" t="s">
        <v>2439</v>
      </c>
      <c r="C1327" s="43">
        <v>1.1000826E8</v>
      </c>
      <c r="D1327" s="43">
        <v>3.5E7</v>
      </c>
      <c r="E1327" s="43">
        <f>(IMDB_Movies!$C1327-IMDB_Movies!$H1327)</f>
        <v>75008260</v>
      </c>
    </row>
    <row r="1328" ht="14.25" customHeight="1">
      <c r="B1328" s="42" t="s">
        <v>2441</v>
      </c>
      <c r="C1328" s="42">
        <v>6.7962333E7</v>
      </c>
      <c r="D1328" s="42">
        <v>3.5E7</v>
      </c>
      <c r="E1328" s="42">
        <f>(IMDB_Movies!$C1328-IMDB_Movies!$H1328)</f>
        <v>32962333</v>
      </c>
    </row>
    <row r="1329" ht="14.25" customHeight="1">
      <c r="B1329" s="43" t="s">
        <v>2443</v>
      </c>
      <c r="C1329" s="43">
        <v>7.865143E7</v>
      </c>
      <c r="D1329" s="43">
        <v>2.7E7</v>
      </c>
      <c r="E1329" s="43">
        <f>(IMDB_Movies!$C1329-IMDB_Movies!$H1329)</f>
        <v>51651430</v>
      </c>
    </row>
    <row r="1330" ht="14.25" customHeight="1">
      <c r="B1330" s="42" t="s">
        <v>2444</v>
      </c>
      <c r="C1330" s="42">
        <v>6.4604977E7</v>
      </c>
      <c r="D1330" s="42">
        <v>3.5E7</v>
      </c>
      <c r="E1330" s="42">
        <f>(IMDB_Movies!$C1330-IMDB_Movies!$H1330)</f>
        <v>29604977</v>
      </c>
    </row>
    <row r="1331" ht="14.25" customHeight="1">
      <c r="B1331" s="43" t="s">
        <v>2446</v>
      </c>
      <c r="C1331" s="43">
        <v>6.3939454E7</v>
      </c>
      <c r="D1331" s="43">
        <v>3.5E7</v>
      </c>
      <c r="E1331" s="43">
        <f>(IMDB_Movies!$C1331-IMDB_Movies!$H1331)</f>
        <v>28939454</v>
      </c>
    </row>
    <row r="1332" ht="14.25" customHeight="1">
      <c r="B1332" s="42" t="s">
        <v>2447</v>
      </c>
      <c r="C1332" s="42">
        <v>6.3826569E7</v>
      </c>
      <c r="D1332" s="42">
        <v>3.5E7</v>
      </c>
      <c r="E1332" s="42">
        <f>(IMDB_Movies!$C1332-IMDB_Movies!$H1332)</f>
        <v>28826569</v>
      </c>
    </row>
    <row r="1333" ht="14.25" customHeight="1">
      <c r="B1333" s="43" t="s">
        <v>2448</v>
      </c>
      <c r="C1333" s="43">
        <v>6.0054449E7</v>
      </c>
      <c r="D1333" s="43">
        <v>3.5E7</v>
      </c>
      <c r="E1333" s="43">
        <f>(IMDB_Movies!$C1333-IMDB_Movies!$H1333)</f>
        <v>25054449</v>
      </c>
    </row>
    <row r="1334" ht="14.25" customHeight="1">
      <c r="B1334" s="42" t="s">
        <v>2449</v>
      </c>
      <c r="C1334" s="42">
        <v>2.6505E7</v>
      </c>
      <c r="D1334" s="42">
        <v>1800000.0</v>
      </c>
      <c r="E1334" s="42">
        <f>(IMDB_Movies!$C1334-IMDB_Movies!$H1334)</f>
        <v>24705000</v>
      </c>
    </row>
    <row r="1335" ht="14.25" customHeight="1">
      <c r="B1335" s="43" t="s">
        <v>2450</v>
      </c>
      <c r="C1335" s="43">
        <v>6.1280963E7</v>
      </c>
      <c r="D1335" s="43">
        <v>3.3E7</v>
      </c>
      <c r="E1335" s="43">
        <f>(IMDB_Movies!$C1335-IMDB_Movies!$H1335)</f>
        <v>28280963</v>
      </c>
    </row>
    <row r="1336" ht="14.25" customHeight="1">
      <c r="B1336" s="42" t="s">
        <v>2451</v>
      </c>
      <c r="C1336" s="42">
        <v>5.6876365E7</v>
      </c>
      <c r="D1336" s="42">
        <v>3.5E7</v>
      </c>
      <c r="E1336" s="42">
        <f>(IMDB_Movies!$C1336-IMDB_Movies!$H1336)</f>
        <v>21876365</v>
      </c>
    </row>
    <row r="1337" ht="14.25" customHeight="1">
      <c r="B1337" s="43" t="s">
        <v>2453</v>
      </c>
      <c r="C1337" s="43">
        <v>5.9699513E7</v>
      </c>
      <c r="D1337" s="43">
        <v>3.5E7</v>
      </c>
      <c r="E1337" s="43">
        <f>(IMDB_Movies!$C1337-IMDB_Movies!$H1337)</f>
        <v>24699513</v>
      </c>
    </row>
    <row r="1338" ht="14.25" customHeight="1">
      <c r="B1338" s="42" t="s">
        <v>2455</v>
      </c>
      <c r="C1338" s="42">
        <v>5.4132596E7</v>
      </c>
      <c r="D1338" s="42">
        <v>3.4E7</v>
      </c>
      <c r="E1338" s="42">
        <f>(IMDB_Movies!$C1338-IMDB_Movies!$H1338)</f>
        <v>20132596</v>
      </c>
    </row>
    <row r="1339" ht="14.25" customHeight="1">
      <c r="B1339" s="43" t="s">
        <v>2457</v>
      </c>
      <c r="C1339" s="43">
        <v>5.2277485E7</v>
      </c>
      <c r="D1339" s="43">
        <v>3.5E7</v>
      </c>
      <c r="E1339" s="43">
        <f>(IMDB_Movies!$C1339-IMDB_Movies!$H1339)</f>
        <v>17277485</v>
      </c>
    </row>
    <row r="1340" ht="14.25" customHeight="1">
      <c r="B1340" s="42" t="s">
        <v>2458</v>
      </c>
      <c r="C1340" s="42">
        <v>5.5802754E7</v>
      </c>
      <c r="D1340" s="42">
        <v>3.5E7</v>
      </c>
      <c r="E1340" s="42">
        <f>(IMDB_Movies!$C1340-IMDB_Movies!$H1340)</f>
        <v>20802754</v>
      </c>
    </row>
    <row r="1341" ht="14.25" customHeight="1">
      <c r="B1341" s="43" t="s">
        <v>2460</v>
      </c>
      <c r="C1341" s="43">
        <v>5.5291815E7</v>
      </c>
      <c r="D1341" s="43">
        <v>3.5E7</v>
      </c>
      <c r="E1341" s="43">
        <f>(IMDB_Movies!$C1341-IMDB_Movies!$H1341)</f>
        <v>20291815</v>
      </c>
    </row>
    <row r="1342" ht="14.25" customHeight="1">
      <c r="B1342" s="42" t="s">
        <v>2462</v>
      </c>
      <c r="C1342" s="42">
        <v>8.3299761E7</v>
      </c>
      <c r="D1342" s="42">
        <v>3.5E7</v>
      </c>
      <c r="E1342" s="42">
        <f>(IMDB_Movies!$C1342-IMDB_Movies!$H1342)</f>
        <v>48299761</v>
      </c>
    </row>
    <row r="1343" ht="14.25" customHeight="1">
      <c r="B1343" s="43" t="s">
        <v>2463</v>
      </c>
      <c r="C1343" s="43">
        <v>4.8169908E7</v>
      </c>
      <c r="D1343" s="43">
        <v>3.3E7</v>
      </c>
      <c r="E1343" s="43">
        <f>(IMDB_Movies!$C1343-IMDB_Movies!$H1343)</f>
        <v>15169908</v>
      </c>
    </row>
    <row r="1344" ht="14.25" customHeight="1">
      <c r="B1344" s="42" t="s">
        <v>2464</v>
      </c>
      <c r="C1344" s="42">
        <v>6.7523385E7</v>
      </c>
      <c r="D1344" s="42">
        <v>3.5E7</v>
      </c>
      <c r="E1344" s="42">
        <f>(IMDB_Movies!$C1344-IMDB_Movies!$H1344)</f>
        <v>32523385</v>
      </c>
    </row>
    <row r="1345" ht="14.25" customHeight="1">
      <c r="B1345" s="43" t="s">
        <v>2465</v>
      </c>
      <c r="C1345" s="43">
        <v>4.9474048E7</v>
      </c>
      <c r="D1345" s="43">
        <v>3.5E7</v>
      </c>
      <c r="E1345" s="43">
        <f>(IMDB_Movies!$C1345-IMDB_Movies!$H1345)</f>
        <v>14474048</v>
      </c>
    </row>
    <row r="1346" ht="14.25" customHeight="1">
      <c r="B1346" s="42" t="s">
        <v>2467</v>
      </c>
      <c r="C1346" s="42">
        <v>4.5802315E7</v>
      </c>
      <c r="D1346" s="42">
        <v>3.5E7</v>
      </c>
      <c r="E1346" s="42">
        <f>(IMDB_Movies!$C1346-IMDB_Movies!$H1346)</f>
        <v>10802315</v>
      </c>
    </row>
    <row r="1347" ht="14.25" customHeight="1">
      <c r="B1347" s="43" t="s">
        <v>2468</v>
      </c>
      <c r="C1347" s="43">
        <v>4.3792641E7</v>
      </c>
      <c r="D1347" s="43">
        <v>3.5E7</v>
      </c>
      <c r="E1347" s="43">
        <f>(IMDB_Movies!$C1347-IMDB_Movies!$H1347)</f>
        <v>8792641</v>
      </c>
    </row>
    <row r="1348" ht="14.25" customHeight="1">
      <c r="B1348" s="42" t="s">
        <v>2469</v>
      </c>
      <c r="C1348" s="42">
        <v>5.7651794E7</v>
      </c>
      <c r="D1348" s="42">
        <v>3.3E7</v>
      </c>
      <c r="E1348" s="42">
        <f>(IMDB_Movies!$C1348-IMDB_Movies!$H1348)</f>
        <v>24651794</v>
      </c>
    </row>
    <row r="1349" ht="14.25" customHeight="1">
      <c r="B1349" s="43" t="s">
        <v>2471</v>
      </c>
      <c r="C1349" s="43">
        <v>4.3894863E7</v>
      </c>
      <c r="D1349" s="43">
        <v>3.0E7</v>
      </c>
      <c r="E1349" s="43">
        <f>(IMDB_Movies!$C1349-IMDB_Movies!$H1349)</f>
        <v>13894863</v>
      </c>
    </row>
    <row r="1350" ht="14.25" customHeight="1">
      <c r="B1350" s="42" t="s">
        <v>2472</v>
      </c>
      <c r="C1350" s="42">
        <v>4.1954997E7</v>
      </c>
      <c r="D1350" s="42">
        <v>3.5E7</v>
      </c>
      <c r="E1350" s="42">
        <f>(IMDB_Movies!$C1350-IMDB_Movies!$H1350)</f>
        <v>6954997</v>
      </c>
    </row>
    <row r="1351" ht="14.25" customHeight="1">
      <c r="B1351" s="43" t="s">
        <v>2473</v>
      </c>
      <c r="C1351" s="43">
        <v>3.9532308E7</v>
      </c>
      <c r="D1351" s="43">
        <v>3.3E7</v>
      </c>
      <c r="E1351" s="43">
        <f>(IMDB_Movies!$C1351-IMDB_Movies!$H1351)</f>
        <v>6532308</v>
      </c>
    </row>
    <row r="1352" ht="14.25" customHeight="1">
      <c r="B1352" s="42" t="s">
        <v>2476</v>
      </c>
      <c r="C1352" s="42">
        <v>7.66E7</v>
      </c>
      <c r="D1352" s="42">
        <v>1.07E7</v>
      </c>
      <c r="E1352" s="42">
        <f>(IMDB_Movies!$C1352-IMDB_Movies!$H1352)</f>
        <v>65900000</v>
      </c>
    </row>
    <row r="1353" ht="14.25" customHeight="1">
      <c r="B1353" s="43" t="s">
        <v>2477</v>
      </c>
      <c r="C1353" s="43">
        <v>3.9692139E7</v>
      </c>
      <c r="D1353" s="43">
        <v>3.5E7</v>
      </c>
      <c r="E1353" s="43">
        <f>(IMDB_Movies!$C1353-IMDB_Movies!$H1353)</f>
        <v>4692139</v>
      </c>
    </row>
    <row r="1354" ht="14.25" customHeight="1">
      <c r="B1354" s="42" t="s">
        <v>2478</v>
      </c>
      <c r="C1354" s="42">
        <v>4.0687294E7</v>
      </c>
      <c r="D1354" s="42">
        <v>3.5E7</v>
      </c>
      <c r="E1354" s="42">
        <f>(IMDB_Movies!$C1354-IMDB_Movies!$H1354)</f>
        <v>5687294</v>
      </c>
    </row>
    <row r="1355" ht="14.25" customHeight="1">
      <c r="B1355" s="43" t="s">
        <v>2479</v>
      </c>
      <c r="C1355" s="43">
        <v>3.7553932E7</v>
      </c>
      <c r="D1355" s="43">
        <v>4.0E7</v>
      </c>
      <c r="E1355" s="43">
        <f>(IMDB_Movies!$C1355-IMDB_Movies!$H1355)</f>
        <v>-2446068</v>
      </c>
    </row>
    <row r="1356" ht="14.25" customHeight="1">
      <c r="B1356" s="42" t="s">
        <v>2481</v>
      </c>
      <c r="C1356" s="42">
        <v>3.7481242E7</v>
      </c>
      <c r="D1356" s="42">
        <v>3.5E7</v>
      </c>
      <c r="E1356" s="42">
        <f>(IMDB_Movies!$C1356-IMDB_Movies!$H1356)</f>
        <v>2481242</v>
      </c>
    </row>
    <row r="1357" ht="14.25" customHeight="1">
      <c r="B1357" s="43" t="s">
        <v>2483</v>
      </c>
      <c r="C1357" s="43">
        <v>3.9026186E7</v>
      </c>
      <c r="D1357" s="43">
        <v>3.5E7</v>
      </c>
      <c r="E1357" s="43">
        <f>(IMDB_Movies!$C1357-IMDB_Movies!$H1357)</f>
        <v>4026186</v>
      </c>
    </row>
    <row r="1358" ht="14.25" customHeight="1">
      <c r="B1358" s="42" t="s">
        <v>2485</v>
      </c>
      <c r="C1358" s="42">
        <v>3.3422806E7</v>
      </c>
      <c r="D1358" s="42">
        <v>5.0E7</v>
      </c>
      <c r="E1358" s="42">
        <f>(IMDB_Movies!$C1358-IMDB_Movies!$H1358)</f>
        <v>-16577194</v>
      </c>
    </row>
    <row r="1359" ht="14.25" customHeight="1">
      <c r="B1359" s="43" t="s">
        <v>2487</v>
      </c>
      <c r="C1359" s="43">
        <v>3.3423521E7</v>
      </c>
      <c r="D1359" s="43">
        <v>3.5E7</v>
      </c>
      <c r="E1359" s="43">
        <f>(IMDB_Movies!$C1359-IMDB_Movies!$H1359)</f>
        <v>-1576479</v>
      </c>
    </row>
    <row r="1360" ht="14.25" customHeight="1">
      <c r="B1360" s="42" t="s">
        <v>2488</v>
      </c>
      <c r="C1360" s="42">
        <v>3.2519322E7</v>
      </c>
      <c r="D1360" s="42">
        <v>3.5E7</v>
      </c>
      <c r="E1360" s="42">
        <f>(IMDB_Movies!$C1360-IMDB_Movies!$H1360)</f>
        <v>-2480678</v>
      </c>
    </row>
    <row r="1361" ht="14.25" customHeight="1">
      <c r="B1361" s="43" t="s">
        <v>2489</v>
      </c>
      <c r="C1361" s="43">
        <v>3.7617947E7</v>
      </c>
      <c r="D1361" s="43">
        <v>3.0E7</v>
      </c>
      <c r="E1361" s="43">
        <f>(IMDB_Movies!$C1361-IMDB_Movies!$H1361)</f>
        <v>7617947</v>
      </c>
    </row>
    <row r="1362" ht="14.25" customHeight="1">
      <c r="B1362" s="42" t="s">
        <v>2490</v>
      </c>
      <c r="C1362" s="42">
        <v>3.2048809E7</v>
      </c>
      <c r="D1362" s="42">
        <v>3.0E7</v>
      </c>
      <c r="E1362" s="42">
        <f>(IMDB_Movies!$C1362-IMDB_Movies!$H1362)</f>
        <v>2048809</v>
      </c>
    </row>
    <row r="1363" ht="14.25" customHeight="1">
      <c r="B1363" s="43" t="s">
        <v>2491</v>
      </c>
      <c r="C1363" s="43">
        <v>3.3987757E7</v>
      </c>
      <c r="D1363" s="43">
        <v>2.7E7</v>
      </c>
      <c r="E1363" s="43">
        <f>(IMDB_Movies!$C1363-IMDB_Movies!$H1363)</f>
        <v>6987757</v>
      </c>
    </row>
    <row r="1364" ht="14.25" customHeight="1">
      <c r="B1364" s="42" t="s">
        <v>2492</v>
      </c>
      <c r="C1364" s="42">
        <v>3.730495E7</v>
      </c>
      <c r="D1364" s="42">
        <v>3.5E7</v>
      </c>
      <c r="E1364" s="42">
        <f>(IMDB_Movies!$C1364-IMDB_Movies!$H1364)</f>
        <v>2304950</v>
      </c>
    </row>
    <row r="1365" ht="14.25" customHeight="1">
      <c r="B1365" s="43" t="s">
        <v>2494</v>
      </c>
      <c r="C1365" s="43">
        <v>3.0691439E7</v>
      </c>
      <c r="D1365" s="43">
        <v>3.5E7</v>
      </c>
      <c r="E1365" s="43">
        <f>(IMDB_Movies!$C1365-IMDB_Movies!$H1365)</f>
        <v>-4308561</v>
      </c>
    </row>
    <row r="1366" ht="14.25" customHeight="1">
      <c r="B1366" s="42" t="s">
        <v>2496</v>
      </c>
      <c r="C1366" s="42">
        <v>3.0307804E7</v>
      </c>
      <c r="D1366" s="42">
        <v>3.5E7</v>
      </c>
      <c r="E1366" s="42">
        <f>(IMDB_Movies!$C1366-IMDB_Movies!$H1366)</f>
        <v>-4692196</v>
      </c>
    </row>
    <row r="1367" ht="14.25" customHeight="1">
      <c r="B1367" s="43" t="s">
        <v>2497</v>
      </c>
      <c r="C1367" s="43">
        <v>3.0669413E7</v>
      </c>
      <c r="D1367" s="43">
        <v>3.5E7</v>
      </c>
      <c r="E1367" s="43">
        <f>(IMDB_Movies!$C1367-IMDB_Movies!$H1367)</f>
        <v>-4330587</v>
      </c>
    </row>
    <row r="1368" ht="14.25" customHeight="1">
      <c r="B1368" s="42" t="s">
        <v>2498</v>
      </c>
      <c r="C1368" s="42">
        <v>2.8687835E7</v>
      </c>
      <c r="D1368" s="42">
        <v>3.5E7</v>
      </c>
      <c r="E1368" s="42">
        <f>(IMDB_Movies!$C1368-IMDB_Movies!$H1368)</f>
        <v>-6312165</v>
      </c>
    </row>
    <row r="1369" ht="14.25" customHeight="1">
      <c r="B1369" s="43" t="s">
        <v>2501</v>
      </c>
      <c r="C1369" s="43">
        <v>2.6494611E7</v>
      </c>
      <c r="D1369" s="43">
        <v>3.5E7</v>
      </c>
      <c r="E1369" s="43">
        <f>(IMDB_Movies!$C1369-IMDB_Movies!$H1369)</f>
        <v>-8505389</v>
      </c>
    </row>
    <row r="1370" ht="14.25" customHeight="1">
      <c r="B1370" s="42" t="s">
        <v>2502</v>
      </c>
      <c r="C1370" s="42">
        <v>2.5266129E7</v>
      </c>
      <c r="D1370" s="42">
        <v>3.5E7</v>
      </c>
      <c r="E1370" s="42">
        <f>(IMDB_Movies!$C1370-IMDB_Movies!$H1370)</f>
        <v>-9733871</v>
      </c>
    </row>
    <row r="1371" ht="14.25" customHeight="1">
      <c r="B1371" s="43" t="s">
        <v>2503</v>
      </c>
      <c r="C1371" s="43">
        <v>2.5863915E7</v>
      </c>
      <c r="D1371" s="43">
        <v>3.5E7</v>
      </c>
      <c r="E1371" s="43">
        <f>(IMDB_Movies!$C1371-IMDB_Movies!$H1371)</f>
        <v>-9136085</v>
      </c>
    </row>
    <row r="1372" ht="14.25" customHeight="1">
      <c r="B1372" s="42" t="s">
        <v>2504</v>
      </c>
      <c r="C1372" s="42">
        <v>2.5078937E7</v>
      </c>
      <c r="D1372" s="42">
        <v>3.0E7</v>
      </c>
      <c r="E1372" s="42">
        <f>(IMDB_Movies!$C1372-IMDB_Movies!$H1372)</f>
        <v>-4921063</v>
      </c>
    </row>
    <row r="1373" ht="14.25" customHeight="1">
      <c r="B1373" s="43" t="s">
        <v>2506</v>
      </c>
      <c r="C1373" s="43">
        <v>2.899545E7</v>
      </c>
      <c r="D1373" s="43">
        <v>3.5E7</v>
      </c>
      <c r="E1373" s="43">
        <f>(IMDB_Movies!$C1373-IMDB_Movies!$H1373)</f>
        <v>-6004550</v>
      </c>
    </row>
    <row r="1374" ht="14.25" customHeight="1">
      <c r="B1374" s="42" t="s">
        <v>2507</v>
      </c>
      <c r="C1374" s="42">
        <v>2.42765E7</v>
      </c>
      <c r="D1374" s="42">
        <v>3.5E7</v>
      </c>
      <c r="E1374" s="42">
        <f>(IMDB_Movies!$C1374-IMDB_Movies!$H1374)</f>
        <v>-10723500</v>
      </c>
    </row>
    <row r="1375" ht="14.25" customHeight="1">
      <c r="B1375" s="43" t="s">
        <v>2509</v>
      </c>
      <c r="C1375" s="43">
        <v>2.0981633E7</v>
      </c>
      <c r="D1375" s="43">
        <v>3.0E7</v>
      </c>
      <c r="E1375" s="43">
        <f>(IMDB_Movies!$C1375-IMDB_Movies!$H1375)</f>
        <v>-9018367</v>
      </c>
    </row>
    <row r="1376" ht="14.25" customHeight="1">
      <c r="B1376" s="42" t="s">
        <v>2511</v>
      </c>
      <c r="C1376" s="42">
        <v>2.2913677E7</v>
      </c>
      <c r="D1376" s="42">
        <v>3.5E7</v>
      </c>
      <c r="E1376" s="42">
        <f>(IMDB_Movies!$C1376-IMDB_Movies!$H1376)</f>
        <v>-12086323</v>
      </c>
    </row>
    <row r="1377" ht="14.25" customHeight="1">
      <c r="B1377" s="43" t="s">
        <v>2513</v>
      </c>
      <c r="C1377" s="43">
        <v>3.4531832E7</v>
      </c>
      <c r="D1377" s="43">
        <v>3.5E7</v>
      </c>
      <c r="E1377" s="43">
        <f>(IMDB_Movies!$C1377-IMDB_Movies!$H1377)</f>
        <v>-468168</v>
      </c>
    </row>
    <row r="1378" ht="14.25" customHeight="1">
      <c r="B1378" s="42" t="s">
        <v>2514</v>
      </c>
      <c r="C1378" s="42">
        <v>2.8064226E7</v>
      </c>
      <c r="D1378" s="42">
        <v>3.5E7</v>
      </c>
      <c r="E1378" s="42">
        <f>(IMDB_Movies!$C1378-IMDB_Movies!$H1378)</f>
        <v>-6935774</v>
      </c>
    </row>
    <row r="1379" ht="14.25" customHeight="1">
      <c r="B1379" s="43" t="s">
        <v>2517</v>
      </c>
      <c r="C1379" s="43">
        <v>1.9447478E7</v>
      </c>
      <c r="D1379" s="43">
        <v>3.5E7</v>
      </c>
      <c r="E1379" s="43">
        <f>(IMDB_Movies!$C1379-IMDB_Movies!$H1379)</f>
        <v>-15552522</v>
      </c>
    </row>
    <row r="1380" ht="14.25" customHeight="1">
      <c r="B1380" s="42" t="s">
        <v>2518</v>
      </c>
      <c r="C1380" s="42">
        <v>1.9389454E7</v>
      </c>
      <c r="D1380" s="42">
        <v>5.5E7</v>
      </c>
      <c r="E1380" s="42">
        <f>(IMDB_Movies!$C1380-IMDB_Movies!$H1380)</f>
        <v>-35610546</v>
      </c>
    </row>
    <row r="1381" ht="14.25" customHeight="1">
      <c r="B1381" s="43" t="s">
        <v>2521</v>
      </c>
      <c r="C1381" s="43">
        <v>2.5871834E7</v>
      </c>
      <c r="D1381" s="43">
        <v>3.5E7</v>
      </c>
      <c r="E1381" s="43">
        <f>(IMDB_Movies!$C1381-IMDB_Movies!$H1381)</f>
        <v>-9128166</v>
      </c>
    </row>
    <row r="1382" ht="14.25" customHeight="1">
      <c r="B1382" s="42" t="s">
        <v>2523</v>
      </c>
      <c r="C1382" s="42">
        <v>1.9692608E7</v>
      </c>
      <c r="D1382" s="42">
        <v>3.5E7</v>
      </c>
      <c r="E1382" s="42">
        <f>(IMDB_Movies!$C1382-IMDB_Movies!$H1382)</f>
        <v>-15307392</v>
      </c>
    </row>
    <row r="1383" ht="14.25" customHeight="1">
      <c r="B1383" s="43" t="s">
        <v>2525</v>
      </c>
      <c r="C1383" s="43">
        <v>1.9294901E7</v>
      </c>
      <c r="D1383" s="43">
        <v>3.5E7</v>
      </c>
      <c r="E1383" s="43">
        <f>(IMDB_Movies!$C1383-IMDB_Movies!$H1383)</f>
        <v>-15705099</v>
      </c>
    </row>
    <row r="1384" ht="14.25" customHeight="1">
      <c r="B1384" s="42" t="s">
        <v>2526</v>
      </c>
      <c r="C1384" s="42">
        <v>2.0275446E7</v>
      </c>
      <c r="D1384" s="42">
        <v>3.5E7</v>
      </c>
      <c r="E1384" s="42">
        <f>(IMDB_Movies!$C1384-IMDB_Movies!$H1384)</f>
        <v>-14724554</v>
      </c>
    </row>
    <row r="1385" ht="14.25" customHeight="1">
      <c r="B1385" s="43" t="s">
        <v>2527</v>
      </c>
      <c r="C1385" s="43">
        <v>3.4507079E7</v>
      </c>
      <c r="D1385" s="43">
        <v>3.5E7</v>
      </c>
      <c r="E1385" s="43">
        <f>(IMDB_Movies!$C1385-IMDB_Movies!$H1385)</f>
        <v>-492921</v>
      </c>
    </row>
    <row r="1386" ht="14.25" customHeight="1">
      <c r="B1386" s="42" t="s">
        <v>2528</v>
      </c>
      <c r="C1386" s="42">
        <v>1.8306166E7</v>
      </c>
      <c r="D1386" s="42">
        <v>3.5E7</v>
      </c>
      <c r="E1386" s="42">
        <f>(IMDB_Movies!$C1386-IMDB_Movies!$H1386)</f>
        <v>-16693834</v>
      </c>
    </row>
    <row r="1387" ht="14.25" customHeight="1">
      <c r="B1387" s="43" t="s">
        <v>2529</v>
      </c>
      <c r="C1387" s="43">
        <v>1.7609982E7</v>
      </c>
      <c r="D1387" s="43">
        <v>3.5E7</v>
      </c>
      <c r="E1387" s="43">
        <f>(IMDB_Movies!$C1387-IMDB_Movies!$H1387)</f>
        <v>-17390018</v>
      </c>
    </row>
    <row r="1388" ht="14.25" customHeight="1">
      <c r="B1388" s="42" t="s">
        <v>2530</v>
      </c>
      <c r="C1388" s="42">
        <v>1.6831505E7</v>
      </c>
      <c r="D1388" s="42">
        <v>3.1E7</v>
      </c>
      <c r="E1388" s="42">
        <f>(IMDB_Movies!$C1388-IMDB_Movies!$H1388)</f>
        <v>-14168495</v>
      </c>
    </row>
    <row r="1389" ht="14.25" customHeight="1">
      <c r="B1389" s="43" t="s">
        <v>2531</v>
      </c>
      <c r="C1389" s="43">
        <v>1.7596256E7</v>
      </c>
      <c r="D1389" s="43">
        <v>3.5E7</v>
      </c>
      <c r="E1389" s="43">
        <f>(IMDB_Movies!$C1389-IMDB_Movies!$H1389)</f>
        <v>-17403744</v>
      </c>
    </row>
    <row r="1390" ht="14.25" customHeight="1">
      <c r="B1390" s="42" t="s">
        <v>2533</v>
      </c>
      <c r="C1390" s="42">
        <v>1.499807E7</v>
      </c>
      <c r="D1390" s="42">
        <v>3.5E7</v>
      </c>
      <c r="E1390" s="42">
        <f>(IMDB_Movies!$C1390-IMDB_Movies!$H1390)</f>
        <v>-20001930</v>
      </c>
    </row>
    <row r="1391" ht="14.25" customHeight="1">
      <c r="B1391" s="43" t="s">
        <v>2534</v>
      </c>
      <c r="C1391" s="43">
        <v>1.4587732E7</v>
      </c>
      <c r="D1391" s="43">
        <v>3.5E7</v>
      </c>
      <c r="E1391" s="43">
        <f>(IMDB_Movies!$C1391-IMDB_Movies!$H1391)</f>
        <v>-20412268</v>
      </c>
    </row>
    <row r="1392" ht="14.25" customHeight="1">
      <c r="B1392" s="42" t="s">
        <v>2536</v>
      </c>
      <c r="C1392" s="42">
        <v>1.8317151E7</v>
      </c>
      <c r="D1392" s="42">
        <v>3.5E7</v>
      </c>
      <c r="E1392" s="42">
        <f>(IMDB_Movies!$C1392-IMDB_Movies!$H1392)</f>
        <v>-16682849</v>
      </c>
    </row>
    <row r="1393" ht="14.25" customHeight="1">
      <c r="B1393" s="43" t="s">
        <v>2538</v>
      </c>
      <c r="C1393" s="43">
        <v>1.1405825E7</v>
      </c>
      <c r="D1393" s="43">
        <v>3.5E7</v>
      </c>
      <c r="E1393" s="43">
        <f>(IMDB_Movies!$C1393-IMDB_Movies!$H1393)</f>
        <v>-23594175</v>
      </c>
    </row>
    <row r="1394" ht="14.25" customHeight="1">
      <c r="B1394" s="42" t="s">
        <v>2540</v>
      </c>
      <c r="C1394" s="42">
        <v>1.3264986E7</v>
      </c>
      <c r="D1394" s="42">
        <v>3.5E7</v>
      </c>
      <c r="E1394" s="42">
        <f>(IMDB_Movies!$C1394-IMDB_Movies!$H1394)</f>
        <v>-21735014</v>
      </c>
    </row>
    <row r="1395" ht="14.25" customHeight="1">
      <c r="B1395" s="43" t="s">
        <v>2542</v>
      </c>
      <c r="C1395" s="43">
        <v>1.0991381E7</v>
      </c>
      <c r="D1395" s="43">
        <v>3.5E7</v>
      </c>
      <c r="E1395" s="43">
        <f>(IMDB_Movies!$C1395-IMDB_Movies!$H1395)</f>
        <v>-24008619</v>
      </c>
    </row>
    <row r="1396" ht="14.25" customHeight="1">
      <c r="B1396" s="42" t="s">
        <v>2543</v>
      </c>
      <c r="C1396" s="42">
        <v>1.0268846E7</v>
      </c>
      <c r="D1396" s="42">
        <v>3.5E7</v>
      </c>
      <c r="E1396" s="42">
        <f>(IMDB_Movies!$C1396-IMDB_Movies!$H1396)</f>
        <v>-24731154</v>
      </c>
    </row>
    <row r="1397" ht="14.25" customHeight="1">
      <c r="B1397" s="43" t="s">
        <v>2544</v>
      </c>
      <c r="C1397" s="43">
        <v>1.3303319E7</v>
      </c>
      <c r="D1397" s="43">
        <v>3.2E7</v>
      </c>
      <c r="E1397" s="43">
        <f>(IMDB_Movies!$C1397-IMDB_Movies!$H1397)</f>
        <v>-18696681</v>
      </c>
    </row>
    <row r="1398" ht="14.25" customHeight="1">
      <c r="B1398" s="42" t="s">
        <v>2546</v>
      </c>
      <c r="C1398" s="42">
        <v>1.0076136E7</v>
      </c>
      <c r="D1398" s="42">
        <v>3.5E7</v>
      </c>
      <c r="E1398" s="42">
        <f>(IMDB_Movies!$C1398-IMDB_Movies!$H1398)</f>
        <v>-24923864</v>
      </c>
    </row>
    <row r="1399" ht="14.25" customHeight="1">
      <c r="B1399" s="43" t="s">
        <v>2547</v>
      </c>
      <c r="C1399" s="43">
        <v>1.0499968E7</v>
      </c>
      <c r="D1399" s="43">
        <v>3.5E7</v>
      </c>
      <c r="E1399" s="43">
        <f>(IMDB_Movies!$C1399-IMDB_Movies!$H1399)</f>
        <v>-24500032</v>
      </c>
    </row>
    <row r="1400" ht="14.25" customHeight="1">
      <c r="B1400" s="42" t="s">
        <v>2548</v>
      </c>
      <c r="C1400" s="42">
        <v>7659747.0</v>
      </c>
      <c r="D1400" s="42">
        <v>3.8E7</v>
      </c>
      <c r="E1400" s="42">
        <f>(IMDB_Movies!$C1400-IMDB_Movies!$H1400)</f>
        <v>-30340253</v>
      </c>
    </row>
    <row r="1401" ht="14.25" customHeight="1">
      <c r="B1401" s="43" t="s">
        <v>2550</v>
      </c>
      <c r="C1401" s="43">
        <v>7948159.0</v>
      </c>
      <c r="D1401" s="43">
        <v>3.5E7</v>
      </c>
      <c r="E1401" s="43">
        <f>(IMDB_Movies!$C1401-IMDB_Movies!$H1401)</f>
        <v>-27051841</v>
      </c>
    </row>
    <row r="1402" ht="14.25" customHeight="1">
      <c r="B1402" s="42" t="s">
        <v>2552</v>
      </c>
      <c r="C1402" s="42">
        <v>1.1631245E7</v>
      </c>
      <c r="D1402" s="42">
        <v>3.5E7</v>
      </c>
      <c r="E1402" s="42">
        <f>(IMDB_Movies!$C1402-IMDB_Movies!$H1402)</f>
        <v>-23368755</v>
      </c>
    </row>
    <row r="1403" ht="14.25" customHeight="1">
      <c r="B1403" s="43" t="s">
        <v>2554</v>
      </c>
      <c r="C1403" s="43">
        <v>1.0137502E7</v>
      </c>
      <c r="D1403" s="43">
        <v>3.5E7</v>
      </c>
      <c r="E1403" s="43">
        <f>(IMDB_Movies!$C1403-IMDB_Movies!$H1403)</f>
        <v>-24862498</v>
      </c>
    </row>
    <row r="1404" ht="14.25" customHeight="1">
      <c r="B1404" s="42" t="s">
        <v>2556</v>
      </c>
      <c r="C1404" s="42">
        <v>6448817.0</v>
      </c>
      <c r="D1404" s="42">
        <v>3.5E7</v>
      </c>
      <c r="E1404" s="42">
        <f>(IMDB_Movies!$C1404-IMDB_Movies!$H1404)</f>
        <v>-28551183</v>
      </c>
    </row>
    <row r="1405" ht="14.25" customHeight="1">
      <c r="B1405" s="43" t="s">
        <v>2557</v>
      </c>
      <c r="C1405" s="43">
        <v>7458269.0</v>
      </c>
      <c r="D1405" s="43">
        <v>3.5E7</v>
      </c>
      <c r="E1405" s="43">
        <f>(IMDB_Movies!$C1405-IMDB_Movies!$H1405)</f>
        <v>-27541731</v>
      </c>
    </row>
    <row r="1406" ht="14.25" customHeight="1">
      <c r="B1406" s="42" t="s">
        <v>2558</v>
      </c>
      <c r="C1406" s="42">
        <v>4651977.0</v>
      </c>
      <c r="D1406" s="42">
        <v>3.5E7</v>
      </c>
      <c r="E1406" s="42">
        <f>(IMDB_Movies!$C1406-IMDB_Movies!$H1406)</f>
        <v>-30348023</v>
      </c>
    </row>
    <row r="1407" ht="14.25" customHeight="1">
      <c r="B1407" s="43" t="s">
        <v>2559</v>
      </c>
      <c r="C1407" s="43">
        <v>4496583.0</v>
      </c>
      <c r="D1407" s="43">
        <v>3.5E7</v>
      </c>
      <c r="E1407" s="43">
        <f>(IMDB_Movies!$C1407-IMDB_Movies!$H1407)</f>
        <v>-30503417</v>
      </c>
    </row>
    <row r="1408" ht="14.25" customHeight="1">
      <c r="B1408" s="42" t="s">
        <v>2561</v>
      </c>
      <c r="C1408" s="42">
        <v>2221994.0</v>
      </c>
      <c r="D1408" s="42">
        <v>3.5E7</v>
      </c>
      <c r="E1408" s="42">
        <f>(IMDB_Movies!$C1408-IMDB_Movies!$H1408)</f>
        <v>-32778006</v>
      </c>
    </row>
    <row r="1409" ht="14.25" customHeight="1">
      <c r="B1409" s="43" t="s">
        <v>2562</v>
      </c>
      <c r="C1409" s="43">
        <v>6592103.0</v>
      </c>
      <c r="D1409" s="43">
        <v>3.5E7</v>
      </c>
      <c r="E1409" s="43">
        <f>(IMDB_Movies!$C1409-IMDB_Movies!$H1409)</f>
        <v>-28407897</v>
      </c>
    </row>
    <row r="1410" ht="14.25" customHeight="1">
      <c r="B1410" s="42" t="s">
        <v>2564</v>
      </c>
      <c r="C1410" s="42">
        <v>630779.0</v>
      </c>
      <c r="D1410" s="42">
        <v>3.5E7</v>
      </c>
      <c r="E1410" s="42">
        <f>(IMDB_Movies!$C1410-IMDB_Movies!$H1410)</f>
        <v>-34369221</v>
      </c>
    </row>
    <row r="1411" ht="14.25" customHeight="1">
      <c r="B1411" s="43" t="s">
        <v>2565</v>
      </c>
      <c r="C1411" s="43">
        <v>1.02413606E8</v>
      </c>
      <c r="D1411" s="43">
        <v>3.4E7</v>
      </c>
      <c r="E1411" s="43">
        <f>(IMDB_Movies!$C1411-IMDB_Movies!$H1411)</f>
        <v>68413606</v>
      </c>
    </row>
    <row r="1412" ht="14.25" customHeight="1">
      <c r="B1412" s="42" t="s">
        <v>2567</v>
      </c>
      <c r="C1412" s="42">
        <v>1.0214013E7</v>
      </c>
      <c r="D1412" s="42">
        <v>3.5E7</v>
      </c>
      <c r="E1412" s="42">
        <f>(IMDB_Movies!$C1412-IMDB_Movies!$H1412)</f>
        <v>-24785987</v>
      </c>
    </row>
    <row r="1413" ht="14.25" customHeight="1">
      <c r="B1413" s="43" t="s">
        <v>2568</v>
      </c>
      <c r="C1413" s="43">
        <v>3.2E7</v>
      </c>
      <c r="D1413" s="43">
        <v>3.0E7</v>
      </c>
      <c r="E1413" s="43">
        <f>(IMDB_Movies!$C1413-IMDB_Movies!$H1413)</f>
        <v>2000000</v>
      </c>
    </row>
    <row r="1414" ht="14.25" customHeight="1">
      <c r="B1414" s="42" t="s">
        <v>2569</v>
      </c>
      <c r="C1414" s="42">
        <v>1.0139254E7</v>
      </c>
      <c r="D1414" s="42">
        <v>3.5E7</v>
      </c>
      <c r="E1414" s="42">
        <f>(IMDB_Movies!$C1414-IMDB_Movies!$H1414)</f>
        <v>-24860746</v>
      </c>
    </row>
    <row r="1415" ht="14.25" customHeight="1">
      <c r="B1415" s="43" t="s">
        <v>2572</v>
      </c>
      <c r="C1415" s="43">
        <v>1.122794E7</v>
      </c>
      <c r="D1415" s="43">
        <v>3.4E7</v>
      </c>
      <c r="E1415" s="43">
        <f>(IMDB_Movies!$C1415-IMDB_Movies!$H1415)</f>
        <v>-22772060</v>
      </c>
    </row>
    <row r="1416" ht="14.25" customHeight="1">
      <c r="B1416" s="42" t="s">
        <v>2573</v>
      </c>
      <c r="C1416" s="42">
        <v>183125.0</v>
      </c>
      <c r="D1416" s="42">
        <v>3.5E7</v>
      </c>
      <c r="E1416" s="42">
        <f>(IMDB_Movies!$C1416-IMDB_Movies!$H1416)</f>
        <v>-34816875</v>
      </c>
    </row>
    <row r="1417" ht="14.25" customHeight="1">
      <c r="B1417" s="43" t="s">
        <v>2575</v>
      </c>
      <c r="C1417" s="43">
        <v>1.5081783E7</v>
      </c>
      <c r="D1417" s="43">
        <v>3.4E7</v>
      </c>
      <c r="E1417" s="43">
        <f>(IMDB_Movies!$C1417-IMDB_Movies!$H1417)</f>
        <v>-18918217</v>
      </c>
    </row>
    <row r="1418" ht="14.25" customHeight="1">
      <c r="B1418" s="42" t="s">
        <v>2577</v>
      </c>
      <c r="C1418" s="42">
        <v>3.7432299E7</v>
      </c>
      <c r="D1418" s="42">
        <v>3.4E7</v>
      </c>
      <c r="E1418" s="42">
        <f>(IMDB_Movies!$C1418-IMDB_Movies!$H1418)</f>
        <v>3432299</v>
      </c>
    </row>
    <row r="1419" ht="14.25" customHeight="1">
      <c r="B1419" s="43" t="s">
        <v>2579</v>
      </c>
      <c r="C1419" s="43">
        <v>1.0654581E7</v>
      </c>
      <c r="D1419" s="43">
        <v>3.4E7</v>
      </c>
      <c r="E1419" s="43">
        <f>(IMDB_Movies!$C1419-IMDB_Movies!$H1419)</f>
        <v>-23345419</v>
      </c>
    </row>
    <row r="1420" ht="14.25" customHeight="1">
      <c r="B1420" s="42" t="s">
        <v>2581</v>
      </c>
      <c r="C1420" s="42">
        <v>6543194.0</v>
      </c>
      <c r="D1420" s="42">
        <v>3.4E7</v>
      </c>
      <c r="E1420" s="42">
        <f>(IMDB_Movies!$C1420-IMDB_Movies!$H1420)</f>
        <v>-27456806</v>
      </c>
    </row>
    <row r="1421" ht="14.25" customHeight="1">
      <c r="B1421" s="43" t="s">
        <v>2582</v>
      </c>
      <c r="C1421" s="43">
        <v>1.3101142E7</v>
      </c>
      <c r="D1421" s="43">
        <v>3.5E7</v>
      </c>
      <c r="E1421" s="43">
        <f>(IMDB_Movies!$C1421-IMDB_Movies!$H1421)</f>
        <v>-21898858</v>
      </c>
    </row>
    <row r="1422" ht="14.25" customHeight="1">
      <c r="B1422" s="42" t="s">
        <v>2583</v>
      </c>
      <c r="C1422" s="42">
        <v>8324748.0</v>
      </c>
      <c r="D1422" s="42">
        <v>3.5E7</v>
      </c>
      <c r="E1422" s="42">
        <f>(IMDB_Movies!$C1422-IMDB_Movies!$H1422)</f>
        <v>-26675252</v>
      </c>
    </row>
    <row r="1423" ht="14.25" customHeight="1">
      <c r="B1423" s="43" t="s">
        <v>2584</v>
      </c>
      <c r="C1423" s="43">
        <v>1.41340178E8</v>
      </c>
      <c r="D1423" s="43">
        <v>4.0E7</v>
      </c>
      <c r="E1423" s="43">
        <f>(IMDB_Movies!$C1423-IMDB_Movies!$H1423)</f>
        <v>101340178</v>
      </c>
    </row>
    <row r="1424" ht="14.25" customHeight="1">
      <c r="B1424" s="42" t="s">
        <v>2585</v>
      </c>
      <c r="C1424" s="42">
        <v>5.1758599E7</v>
      </c>
      <c r="D1424" s="42">
        <v>3.3E7</v>
      </c>
      <c r="E1424" s="42">
        <f>(IMDB_Movies!$C1424-IMDB_Movies!$H1424)</f>
        <v>18758599</v>
      </c>
    </row>
    <row r="1425" ht="14.25" customHeight="1">
      <c r="B1425" s="43" t="s">
        <v>2586</v>
      </c>
      <c r="C1425" s="43">
        <v>1.17559438E8</v>
      </c>
      <c r="D1425" s="43">
        <v>3.0E7</v>
      </c>
      <c r="E1425" s="43">
        <f>(IMDB_Movies!$C1425-IMDB_Movies!$H1425)</f>
        <v>87559438</v>
      </c>
    </row>
    <row r="1426" ht="14.25" customHeight="1">
      <c r="B1426" s="42" t="s">
        <v>2588</v>
      </c>
      <c r="C1426" s="42">
        <v>4091.0</v>
      </c>
      <c r="D1426" s="42">
        <v>3.4E7</v>
      </c>
      <c r="E1426" s="42">
        <f>(IMDB_Movies!$C1426-IMDB_Movies!$H1426)</f>
        <v>-33995909</v>
      </c>
    </row>
    <row r="1427" ht="14.25" customHeight="1">
      <c r="B1427" s="43" t="s">
        <v>2590</v>
      </c>
      <c r="C1427" s="43">
        <v>2.1426805E7</v>
      </c>
      <c r="D1427" s="43">
        <v>3.0E7</v>
      </c>
      <c r="E1427" s="43">
        <f>(IMDB_Movies!$C1427-IMDB_Movies!$H1427)</f>
        <v>-8573195</v>
      </c>
    </row>
    <row r="1428" ht="14.25" customHeight="1">
      <c r="B1428" s="42" t="s">
        <v>2593</v>
      </c>
      <c r="C1428" s="42">
        <v>3.5057332E7</v>
      </c>
      <c r="D1428" s="42">
        <v>3.3E7</v>
      </c>
      <c r="E1428" s="42">
        <f>(IMDB_Movies!$C1428-IMDB_Movies!$H1428)</f>
        <v>2057332</v>
      </c>
    </row>
    <row r="1429" ht="14.25" customHeight="1">
      <c r="B1429" s="43" t="s">
        <v>2595</v>
      </c>
      <c r="C1429" s="43">
        <v>3.4014398E7</v>
      </c>
      <c r="D1429" s="43">
        <v>3.3E7</v>
      </c>
      <c r="E1429" s="43">
        <f>(IMDB_Movies!$C1429-IMDB_Movies!$H1429)</f>
        <v>1014398</v>
      </c>
    </row>
    <row r="1430" ht="14.25" customHeight="1">
      <c r="B1430" s="42" t="s">
        <v>2598</v>
      </c>
      <c r="C1430" s="42">
        <v>2.892772E7</v>
      </c>
      <c r="D1430" s="42">
        <v>3.3E7</v>
      </c>
      <c r="E1430" s="42">
        <f>(IMDB_Movies!$C1430-IMDB_Movies!$H1430)</f>
        <v>-4072280</v>
      </c>
    </row>
    <row r="1431" ht="14.25" customHeight="1">
      <c r="B1431" s="43" t="s">
        <v>2600</v>
      </c>
      <c r="C1431" s="43">
        <v>3.3682273E7</v>
      </c>
      <c r="D1431" s="43">
        <v>3.3E7</v>
      </c>
      <c r="E1431" s="43">
        <f>(IMDB_Movies!$C1431-IMDB_Movies!$H1431)</f>
        <v>682273</v>
      </c>
    </row>
    <row r="1432" ht="14.25" customHeight="1">
      <c r="B1432" s="42" t="s">
        <v>2602</v>
      </c>
      <c r="C1432" s="42">
        <v>4280577.0</v>
      </c>
      <c r="D1432" s="42">
        <v>1.0E7</v>
      </c>
      <c r="E1432" s="42">
        <f>(IMDB_Movies!$C1432-IMDB_Movies!$H1432)</f>
        <v>-5719423</v>
      </c>
    </row>
    <row r="1433" ht="14.25" customHeight="1">
      <c r="B1433" s="43" t="s">
        <v>2604</v>
      </c>
      <c r="C1433" s="43">
        <v>1.7120019E7</v>
      </c>
      <c r="D1433" s="43">
        <v>3.0E7</v>
      </c>
      <c r="E1433" s="43">
        <f>(IMDB_Movies!$C1433-IMDB_Movies!$H1433)</f>
        <v>-12879981</v>
      </c>
    </row>
    <row r="1434" ht="14.25" customHeight="1">
      <c r="B1434" s="42" t="s">
        <v>2605</v>
      </c>
      <c r="C1434" s="42">
        <v>8406264.0</v>
      </c>
      <c r="D1434" s="42">
        <v>3.8E7</v>
      </c>
      <c r="E1434" s="42">
        <f>(IMDB_Movies!$C1434-IMDB_Movies!$H1434)</f>
        <v>-29593736</v>
      </c>
    </row>
    <row r="1435" ht="14.25" customHeight="1">
      <c r="B1435" s="43" t="s">
        <v>2607</v>
      </c>
      <c r="C1435" s="43">
        <v>3.09125409E8</v>
      </c>
      <c r="D1435" s="43">
        <v>3.25E7</v>
      </c>
      <c r="E1435" s="43">
        <f>(IMDB_Movies!$C1435-IMDB_Movies!$H1435)</f>
        <v>276625409</v>
      </c>
    </row>
    <row r="1436" ht="14.25" customHeight="1">
      <c r="B1436" s="42" t="s">
        <v>2609</v>
      </c>
      <c r="C1436" s="42">
        <v>1.0955425E7</v>
      </c>
      <c r="D1436" s="42">
        <v>3.0E7</v>
      </c>
      <c r="E1436" s="42">
        <f>(IMDB_Movies!$C1436-IMDB_Movies!$H1436)</f>
        <v>-19044575</v>
      </c>
    </row>
    <row r="1437" ht="14.25" customHeight="1">
      <c r="B1437" s="43" t="s">
        <v>2610</v>
      </c>
      <c r="C1437" s="43">
        <v>3.4180954E7</v>
      </c>
      <c r="D1437" s="43">
        <v>3.2E7</v>
      </c>
      <c r="E1437" s="43">
        <f>(IMDB_Movies!$C1437-IMDB_Movies!$H1437)</f>
        <v>2180954</v>
      </c>
    </row>
    <row r="1438" ht="14.25" customHeight="1">
      <c r="B1438" s="42" t="s">
        <v>2611</v>
      </c>
      <c r="C1438" s="42">
        <v>1.73381405E8</v>
      </c>
      <c r="D1438" s="42">
        <v>3.3E7</v>
      </c>
      <c r="E1438" s="42">
        <f>(IMDB_Movies!$C1438-IMDB_Movies!$H1438)</f>
        <v>140381405</v>
      </c>
    </row>
    <row r="1439" ht="14.25" customHeight="1">
      <c r="B1439" s="43" t="s">
        <v>2612</v>
      </c>
      <c r="C1439" s="43">
        <v>1.04632573E8</v>
      </c>
      <c r="D1439" s="43">
        <v>3.2E7</v>
      </c>
      <c r="E1439" s="43">
        <f>(IMDB_Movies!$C1439-IMDB_Movies!$H1439)</f>
        <v>72632573</v>
      </c>
    </row>
    <row r="1440" ht="14.25" customHeight="1">
      <c r="B1440" s="42" t="s">
        <v>2614</v>
      </c>
      <c r="C1440" s="42">
        <v>8.1150692E7</v>
      </c>
      <c r="D1440" s="42">
        <v>3.5E7</v>
      </c>
      <c r="E1440" s="42">
        <f>(IMDB_Movies!$C1440-IMDB_Movies!$H1440)</f>
        <v>46150692</v>
      </c>
    </row>
    <row r="1441" ht="14.25" customHeight="1">
      <c r="B1441" s="43" t="s">
        <v>2616</v>
      </c>
      <c r="C1441" s="43">
        <v>6.0328558E7</v>
      </c>
      <c r="D1441" s="43">
        <v>3.2E7</v>
      </c>
      <c r="E1441" s="43">
        <f>(IMDB_Movies!$C1441-IMDB_Movies!$H1441)</f>
        <v>28328558</v>
      </c>
    </row>
    <row r="1442" ht="14.25" customHeight="1">
      <c r="B1442" s="42" t="s">
        <v>2619</v>
      </c>
      <c r="C1442" s="42">
        <v>8.0197993E7</v>
      </c>
      <c r="D1442" s="42">
        <v>3.2E7</v>
      </c>
      <c r="E1442" s="42">
        <f>(IMDB_Movies!$C1442-IMDB_Movies!$H1442)</f>
        <v>48197993</v>
      </c>
    </row>
    <row r="1443" ht="14.25" customHeight="1">
      <c r="B1443" s="43" t="s">
        <v>2620</v>
      </c>
      <c r="C1443" s="43">
        <v>1.69076745E8</v>
      </c>
      <c r="D1443" s="43">
        <v>3.25E7</v>
      </c>
      <c r="E1443" s="43">
        <f>(IMDB_Movies!$C1443-IMDB_Movies!$H1443)</f>
        <v>136576745</v>
      </c>
    </row>
    <row r="1444" ht="14.25" customHeight="1">
      <c r="B1444" s="42" t="s">
        <v>2621</v>
      </c>
      <c r="C1444" s="42">
        <v>1.01470202E8</v>
      </c>
      <c r="D1444" s="42">
        <v>3.2E7</v>
      </c>
      <c r="E1444" s="42">
        <f>(IMDB_Movies!$C1444-IMDB_Movies!$H1444)</f>
        <v>69470202</v>
      </c>
    </row>
    <row r="1445" ht="14.25" customHeight="1">
      <c r="B1445" s="43" t="s">
        <v>2623</v>
      </c>
      <c r="C1445" s="43">
        <v>5.0041732E7</v>
      </c>
      <c r="D1445" s="43">
        <v>2.9E7</v>
      </c>
      <c r="E1445" s="43">
        <f>(IMDB_Movies!$C1445-IMDB_Movies!$H1445)</f>
        <v>21041732</v>
      </c>
    </row>
    <row r="1446" ht="14.25" customHeight="1">
      <c r="B1446" s="42" t="s">
        <v>2624</v>
      </c>
      <c r="C1446" s="42">
        <v>4.8814909E7</v>
      </c>
      <c r="D1446" s="42">
        <v>3.2E7</v>
      </c>
      <c r="E1446" s="42">
        <f>(IMDB_Movies!$C1446-IMDB_Movies!$H1446)</f>
        <v>16814909</v>
      </c>
    </row>
    <row r="1447" ht="14.25" customHeight="1">
      <c r="B1447" s="43" t="s">
        <v>2626</v>
      </c>
      <c r="C1447" s="43">
        <v>5.774472E7</v>
      </c>
      <c r="D1447" s="43">
        <v>2.0E7</v>
      </c>
      <c r="E1447" s="43">
        <f>(IMDB_Movies!$C1447-IMDB_Movies!$H1447)</f>
        <v>37744720</v>
      </c>
    </row>
    <row r="1448" ht="14.25" customHeight="1">
      <c r="B1448" s="42" t="s">
        <v>2628</v>
      </c>
      <c r="C1448" s="42">
        <v>2.1784432E7</v>
      </c>
      <c r="D1448" s="42">
        <v>3.5E7</v>
      </c>
      <c r="E1448" s="42">
        <f>(IMDB_Movies!$C1448-IMDB_Movies!$H1448)</f>
        <v>-13215568</v>
      </c>
    </row>
    <row r="1449" ht="14.25" customHeight="1">
      <c r="B1449" s="43" t="s">
        <v>2629</v>
      </c>
      <c r="C1449" s="43">
        <v>3.7911876E7</v>
      </c>
      <c r="D1449" s="43">
        <v>3.2E7</v>
      </c>
      <c r="E1449" s="43">
        <f>(IMDB_Movies!$C1449-IMDB_Movies!$H1449)</f>
        <v>5911876</v>
      </c>
    </row>
    <row r="1450" ht="14.25" customHeight="1">
      <c r="B1450" s="42" t="s">
        <v>2630</v>
      </c>
      <c r="C1450" s="42">
        <v>5.4696902E7</v>
      </c>
      <c r="D1450" s="42">
        <v>3.2E7</v>
      </c>
      <c r="E1450" s="42">
        <f>(IMDB_Movies!$C1450-IMDB_Movies!$H1450)</f>
        <v>22696902</v>
      </c>
    </row>
    <row r="1451" ht="14.25" customHeight="1">
      <c r="B1451" s="43" t="s">
        <v>2631</v>
      </c>
      <c r="C1451" s="43">
        <v>3.6733909E7</v>
      </c>
      <c r="D1451" s="43">
        <v>3.2E7</v>
      </c>
      <c r="E1451" s="43">
        <f>(IMDB_Movies!$C1451-IMDB_Movies!$H1451)</f>
        <v>4733909</v>
      </c>
    </row>
    <row r="1452" ht="14.25" customHeight="1">
      <c r="B1452" s="42" t="s">
        <v>2632</v>
      </c>
      <c r="C1452" s="42">
        <v>3.5063732E7</v>
      </c>
      <c r="D1452" s="42">
        <v>3.2E7</v>
      </c>
      <c r="E1452" s="42">
        <f>(IMDB_Movies!$C1452-IMDB_Movies!$H1452)</f>
        <v>3063732</v>
      </c>
    </row>
    <row r="1453" ht="14.25" customHeight="1">
      <c r="B1453" s="43" t="s">
        <v>2634</v>
      </c>
      <c r="C1453" s="43">
        <v>99462.0</v>
      </c>
      <c r="D1453" s="43">
        <v>3.3E7</v>
      </c>
      <c r="E1453" s="43">
        <f>(IMDB_Movies!$C1453-IMDB_Movies!$H1453)</f>
        <v>-32900538</v>
      </c>
    </row>
    <row r="1454" ht="14.25" customHeight="1">
      <c r="B1454" s="42" t="s">
        <v>2637</v>
      </c>
      <c r="C1454" s="42">
        <v>3.2701088E7</v>
      </c>
      <c r="D1454" s="42">
        <v>3.2E7</v>
      </c>
      <c r="E1454" s="42">
        <f>(IMDB_Movies!$C1454-IMDB_Movies!$H1454)</f>
        <v>701088</v>
      </c>
    </row>
    <row r="1455" ht="14.25" customHeight="1">
      <c r="B1455" s="43" t="s">
        <v>2638</v>
      </c>
      <c r="C1455" s="43">
        <v>3.1493782E7</v>
      </c>
      <c r="D1455" s="43">
        <v>3.2E7</v>
      </c>
      <c r="E1455" s="43">
        <f>(IMDB_Movies!$C1455-IMDB_Movies!$H1455)</f>
        <v>-506218</v>
      </c>
    </row>
    <row r="1456" ht="14.25" customHeight="1">
      <c r="B1456" s="42" t="s">
        <v>2639</v>
      </c>
      <c r="C1456" s="42">
        <v>4.30956E7</v>
      </c>
      <c r="D1456" s="42">
        <v>3.2E7</v>
      </c>
      <c r="E1456" s="42">
        <f>(IMDB_Movies!$C1456-IMDB_Movies!$H1456)</f>
        <v>11095600</v>
      </c>
    </row>
    <row r="1457" ht="14.25" customHeight="1">
      <c r="B1457" s="43" t="s">
        <v>2641</v>
      </c>
      <c r="C1457" s="43">
        <v>1.8636537E7</v>
      </c>
      <c r="D1457" s="43">
        <v>3.2E7</v>
      </c>
      <c r="E1457" s="43">
        <f>(IMDB_Movies!$C1457-IMDB_Movies!$H1457)</f>
        <v>-13363463</v>
      </c>
    </row>
    <row r="1458" ht="14.25" customHeight="1">
      <c r="B1458" s="42" t="s">
        <v>2642</v>
      </c>
      <c r="C1458" s="42">
        <v>1.7848322E7</v>
      </c>
      <c r="D1458" s="42">
        <v>2.8E7</v>
      </c>
      <c r="E1458" s="42">
        <f>(IMDB_Movies!$C1458-IMDB_Movies!$H1458)</f>
        <v>-10151678</v>
      </c>
    </row>
    <row r="1459" ht="14.25" customHeight="1">
      <c r="B1459" s="43" t="s">
        <v>2643</v>
      </c>
      <c r="C1459" s="43">
        <v>1.664021E7</v>
      </c>
      <c r="D1459" s="43">
        <v>5.5E7</v>
      </c>
      <c r="E1459" s="43">
        <f>(IMDB_Movies!$C1459-IMDB_Movies!$H1459)</f>
        <v>-38359790</v>
      </c>
    </row>
    <row r="1460" ht="14.25" customHeight="1">
      <c r="B1460" s="42" t="s">
        <v>2645</v>
      </c>
      <c r="C1460" s="42">
        <v>1.376313E7</v>
      </c>
      <c r="D1460" s="42">
        <v>3.2E7</v>
      </c>
      <c r="E1460" s="42">
        <f>(IMDB_Movies!$C1460-IMDB_Movies!$H1460)</f>
        <v>-18236870</v>
      </c>
    </row>
    <row r="1461" ht="14.25" customHeight="1">
      <c r="B1461" s="43" t="s">
        <v>2648</v>
      </c>
      <c r="C1461" s="43">
        <v>1.0956379E7</v>
      </c>
      <c r="D1461" s="43">
        <v>3.5E7</v>
      </c>
      <c r="E1461" s="43">
        <f>(IMDB_Movies!$C1461-IMDB_Movies!$H1461)</f>
        <v>-24043621</v>
      </c>
    </row>
    <row r="1462" ht="14.25" customHeight="1">
      <c r="B1462" s="42" t="s">
        <v>2649</v>
      </c>
      <c r="C1462" s="42">
        <v>4357000.0</v>
      </c>
      <c r="D1462" s="42">
        <v>3.0E7</v>
      </c>
      <c r="E1462" s="42">
        <f>(IMDB_Movies!$C1462-IMDB_Movies!$H1462)</f>
        <v>-25643000</v>
      </c>
    </row>
    <row r="1463" ht="14.25" customHeight="1">
      <c r="B1463" s="43" t="s">
        <v>2651</v>
      </c>
      <c r="C1463" s="43">
        <v>2.2525921E7</v>
      </c>
      <c r="D1463" s="43">
        <v>3.0E7</v>
      </c>
      <c r="E1463" s="43">
        <f>(IMDB_Movies!$C1463-IMDB_Movies!$H1463)</f>
        <v>-7474079</v>
      </c>
    </row>
    <row r="1464" ht="14.25" customHeight="1">
      <c r="B1464" s="42" t="s">
        <v>2653</v>
      </c>
      <c r="C1464" s="42">
        <v>3562749.0</v>
      </c>
      <c r="D1464" s="42">
        <v>3.2E7</v>
      </c>
      <c r="E1464" s="42">
        <f>(IMDB_Movies!$C1464-IMDB_Movies!$H1464)</f>
        <v>-28437251</v>
      </c>
    </row>
    <row r="1465" ht="14.25" customHeight="1">
      <c r="B1465" s="43" t="s">
        <v>2655</v>
      </c>
      <c r="C1465" s="43">
        <v>2899970.0</v>
      </c>
      <c r="D1465" s="43">
        <v>3.2E7</v>
      </c>
      <c r="E1465" s="43">
        <f>(IMDB_Movies!$C1465-IMDB_Movies!$H1465)</f>
        <v>-29100030</v>
      </c>
    </row>
    <row r="1466" ht="14.25" customHeight="1">
      <c r="B1466" s="42" t="s">
        <v>2656</v>
      </c>
      <c r="C1466" s="42">
        <v>1304837.0</v>
      </c>
      <c r="D1466" s="42">
        <v>3.2E7</v>
      </c>
      <c r="E1466" s="42">
        <f>(IMDB_Movies!$C1466-IMDB_Movies!$H1466)</f>
        <v>-30695163</v>
      </c>
    </row>
    <row r="1467" ht="14.25" customHeight="1">
      <c r="B1467" s="43" t="s">
        <v>2657</v>
      </c>
      <c r="C1467" s="43">
        <v>7.88E7</v>
      </c>
      <c r="D1467" s="43">
        <v>3.15E7</v>
      </c>
      <c r="E1467" s="43">
        <f>(IMDB_Movies!$C1467-IMDB_Movies!$H1467)</f>
        <v>47300000</v>
      </c>
    </row>
    <row r="1468" ht="14.25" customHeight="1">
      <c r="B1468" s="42" t="s">
        <v>2659</v>
      </c>
      <c r="C1468" s="42">
        <v>1.7797316E7</v>
      </c>
      <c r="D1468" s="42">
        <v>3.2E7</v>
      </c>
      <c r="E1468" s="42">
        <f>(IMDB_Movies!$C1468-IMDB_Movies!$H1468)</f>
        <v>-14202684</v>
      </c>
    </row>
    <row r="1469" ht="14.25" customHeight="1">
      <c r="B1469" s="43" t="s">
        <v>2660</v>
      </c>
      <c r="C1469" s="43">
        <v>8.2528097E7</v>
      </c>
      <c r="D1469" s="43">
        <v>6500000.0</v>
      </c>
      <c r="E1469" s="43">
        <f>(IMDB_Movies!$C1469-IMDB_Movies!$H1469)</f>
        <v>76028097</v>
      </c>
    </row>
    <row r="1470" ht="14.25" customHeight="1">
      <c r="B1470" s="42" t="s">
        <v>2663</v>
      </c>
      <c r="C1470" s="42">
        <v>1.4268533E7</v>
      </c>
      <c r="D1470" s="42">
        <v>3.15E7</v>
      </c>
      <c r="E1470" s="42">
        <f>(IMDB_Movies!$C1470-IMDB_Movies!$H1470)</f>
        <v>-17231467</v>
      </c>
    </row>
    <row r="1471" ht="14.25" customHeight="1">
      <c r="B1471" s="43" t="s">
        <v>2664</v>
      </c>
      <c r="C1471" s="43">
        <v>8.71E7</v>
      </c>
      <c r="D1471" s="43">
        <v>3.1E7</v>
      </c>
      <c r="E1471" s="43">
        <f>(IMDB_Movies!$C1471-IMDB_Movies!$H1471)</f>
        <v>56100000</v>
      </c>
    </row>
    <row r="1472" ht="14.25" customHeight="1">
      <c r="B1472" s="42" t="s">
        <v>2665</v>
      </c>
      <c r="C1472" s="42">
        <v>9.3749203E7</v>
      </c>
      <c r="D1472" s="42">
        <v>3.1E7</v>
      </c>
      <c r="E1472" s="42">
        <f>(IMDB_Movies!$C1472-IMDB_Movies!$H1472)</f>
        <v>62749203</v>
      </c>
    </row>
    <row r="1473" ht="14.25" customHeight="1">
      <c r="B1473" s="43" t="s">
        <v>2667</v>
      </c>
      <c r="C1473" s="43">
        <v>6.27E7</v>
      </c>
      <c r="D1473" s="43">
        <v>3.4E7</v>
      </c>
      <c r="E1473" s="43">
        <f>(IMDB_Movies!$C1473-IMDB_Movies!$H1473)</f>
        <v>28700000</v>
      </c>
    </row>
    <row r="1474" ht="14.25" customHeight="1">
      <c r="B1474" s="42" t="s">
        <v>2669</v>
      </c>
      <c r="C1474" s="42">
        <v>5.9073773E7</v>
      </c>
      <c r="D1474" s="42">
        <v>2.5E7</v>
      </c>
      <c r="E1474" s="42">
        <f>(IMDB_Movies!$C1474-IMDB_Movies!$H1474)</f>
        <v>34073773</v>
      </c>
    </row>
    <row r="1475" ht="14.25" customHeight="1">
      <c r="B1475" s="43" t="s">
        <v>2671</v>
      </c>
      <c r="C1475" s="43">
        <v>2.4185781E7</v>
      </c>
      <c r="D1475" s="43">
        <v>3.1E7</v>
      </c>
      <c r="E1475" s="43">
        <f>(IMDB_Movies!$C1475-IMDB_Movies!$H1475)</f>
        <v>-6814219</v>
      </c>
    </row>
    <row r="1476" ht="14.25" customHeight="1">
      <c r="B1476" s="42" t="s">
        <v>2673</v>
      </c>
      <c r="C1476" s="42">
        <v>5.3133888E7</v>
      </c>
      <c r="D1476" s="42">
        <v>3.1E7</v>
      </c>
      <c r="E1476" s="42">
        <f>(IMDB_Movies!$C1476-IMDB_Movies!$H1476)</f>
        <v>22133888</v>
      </c>
    </row>
    <row r="1477" ht="14.25" customHeight="1">
      <c r="B1477" s="43" t="s">
        <v>2675</v>
      </c>
      <c r="C1477" s="43">
        <v>4.4983704E7</v>
      </c>
      <c r="D1477" s="43">
        <v>3.1E7</v>
      </c>
      <c r="E1477" s="43">
        <f>(IMDB_Movies!$C1477-IMDB_Movies!$H1477)</f>
        <v>13983704</v>
      </c>
    </row>
    <row r="1478" ht="14.25" customHeight="1">
      <c r="B1478" s="42" t="s">
        <v>2677</v>
      </c>
      <c r="C1478" s="42">
        <v>5.8879132E7</v>
      </c>
      <c r="D1478" s="42">
        <v>3.1E7</v>
      </c>
      <c r="E1478" s="42">
        <f>(IMDB_Movies!$C1478-IMDB_Movies!$H1478)</f>
        <v>27879132</v>
      </c>
    </row>
    <row r="1479" ht="14.25" customHeight="1">
      <c r="B1479" s="43" t="s">
        <v>2678</v>
      </c>
      <c r="C1479" s="43">
        <v>7.2077E7</v>
      </c>
      <c r="D1479" s="43">
        <v>3.025E7</v>
      </c>
      <c r="E1479" s="43">
        <f>(IMDB_Movies!$C1479-IMDB_Movies!$H1479)</f>
        <v>41827000</v>
      </c>
    </row>
    <row r="1480" ht="14.25" customHeight="1">
      <c r="B1480" s="42" t="s">
        <v>2680</v>
      </c>
      <c r="C1480" s="42">
        <v>1.70684505E8</v>
      </c>
      <c r="D1480" s="42">
        <v>4.5E7</v>
      </c>
      <c r="E1480" s="42">
        <f>(IMDB_Movies!$C1480-IMDB_Movies!$H1480)</f>
        <v>125684505</v>
      </c>
    </row>
    <row r="1481" ht="14.25" customHeight="1">
      <c r="B1481" s="43" t="s">
        <v>2681</v>
      </c>
      <c r="C1481" s="43">
        <v>1.63479795E8</v>
      </c>
      <c r="D1481" s="43">
        <v>3.42E7</v>
      </c>
      <c r="E1481" s="43">
        <f>(IMDB_Movies!$C1481-IMDB_Movies!$H1481)</f>
        <v>129279795</v>
      </c>
    </row>
    <row r="1482" ht="14.25" customHeight="1">
      <c r="B1482" s="42" t="s">
        <v>2683</v>
      </c>
      <c r="C1482" s="42">
        <v>1.4509682E8</v>
      </c>
      <c r="D1482" s="42">
        <v>3.0E7</v>
      </c>
      <c r="E1482" s="42">
        <f>(IMDB_Movies!$C1482-IMDB_Movies!$H1482)</f>
        <v>115096820</v>
      </c>
    </row>
    <row r="1483" ht="14.25" customHeight="1">
      <c r="B1483" s="43" t="s">
        <v>2684</v>
      </c>
      <c r="C1483" s="43">
        <v>1.91796233E8</v>
      </c>
      <c r="D1483" s="43">
        <v>3.0E7</v>
      </c>
      <c r="E1483" s="43">
        <f>(IMDB_Movies!$C1483-IMDB_Movies!$H1483)</f>
        <v>161796233</v>
      </c>
    </row>
    <row r="1484" ht="14.25" customHeight="1">
      <c r="B1484" s="42" t="s">
        <v>2685</v>
      </c>
      <c r="C1484" s="42">
        <v>1.21248145E8</v>
      </c>
      <c r="D1484" s="42">
        <v>2.5E7</v>
      </c>
      <c r="E1484" s="42">
        <f>(IMDB_Movies!$C1484-IMDB_Movies!$H1484)</f>
        <v>96248145</v>
      </c>
    </row>
    <row r="1485" ht="14.25" customHeight="1">
      <c r="B1485" s="43" t="s">
        <v>2687</v>
      </c>
      <c r="C1485" s="43">
        <v>1.2501403E8</v>
      </c>
      <c r="D1485" s="43">
        <v>3.0E7</v>
      </c>
      <c r="E1485" s="43">
        <f>(IMDB_Movies!$C1485-IMDB_Movies!$H1485)</f>
        <v>95014030</v>
      </c>
    </row>
    <row r="1486" ht="14.25" customHeight="1">
      <c r="B1486" s="42" t="s">
        <v>2689</v>
      </c>
      <c r="C1486" s="42">
        <v>1.1854694E7</v>
      </c>
      <c r="D1486" s="42">
        <v>3.1E7</v>
      </c>
      <c r="E1486" s="42">
        <f>(IMDB_Movies!$C1486-IMDB_Movies!$H1486)</f>
        <v>-19145306</v>
      </c>
    </row>
    <row r="1487" ht="14.25" customHeight="1">
      <c r="B1487" s="43" t="s">
        <v>2690</v>
      </c>
      <c r="C1487" s="43">
        <v>1.15648585E8</v>
      </c>
      <c r="D1487" s="43">
        <v>3.0E7</v>
      </c>
      <c r="E1487" s="43">
        <f>(IMDB_Movies!$C1487-IMDB_Movies!$H1487)</f>
        <v>85648585</v>
      </c>
    </row>
    <row r="1488" ht="14.25" customHeight="1">
      <c r="B1488" s="42" t="s">
        <v>2691</v>
      </c>
      <c r="C1488" s="42">
        <v>1.22012643E8</v>
      </c>
      <c r="D1488" s="42">
        <v>3.0E7</v>
      </c>
      <c r="E1488" s="42">
        <f>(IMDB_Movies!$C1488-IMDB_Movies!$H1488)</f>
        <v>92012643</v>
      </c>
    </row>
    <row r="1489" ht="14.25" customHeight="1">
      <c r="B1489" s="43" t="s">
        <v>2692</v>
      </c>
      <c r="C1489" s="43">
        <v>1.1663131E8</v>
      </c>
      <c r="D1489" s="43">
        <v>3.0E7</v>
      </c>
      <c r="E1489" s="43">
        <f>(IMDB_Movies!$C1489-IMDB_Movies!$H1489)</f>
        <v>86631310</v>
      </c>
    </row>
    <row r="1490" ht="14.25" customHeight="1">
      <c r="B1490" s="42" t="s">
        <v>2693</v>
      </c>
      <c r="C1490" s="42">
        <v>1.14324072E8</v>
      </c>
      <c r="D1490" s="42">
        <v>2.0E7</v>
      </c>
      <c r="E1490" s="42">
        <f>(IMDB_Movies!$C1490-IMDB_Movies!$H1490)</f>
        <v>94324072</v>
      </c>
    </row>
    <row r="1491" ht="14.25" customHeight="1">
      <c r="B1491" s="43" t="s">
        <v>2694</v>
      </c>
      <c r="C1491" s="43">
        <v>1.13502246E8</v>
      </c>
      <c r="D1491" s="43">
        <v>3.8E7</v>
      </c>
      <c r="E1491" s="43">
        <f>(IMDB_Movies!$C1491-IMDB_Movies!$H1491)</f>
        <v>75502246</v>
      </c>
    </row>
    <row r="1492" ht="14.25" customHeight="1">
      <c r="B1492" s="42" t="s">
        <v>2695</v>
      </c>
      <c r="C1492" s="42">
        <v>1.0836E8</v>
      </c>
      <c r="D1492" s="42">
        <v>3.0E7</v>
      </c>
      <c r="E1492" s="42">
        <f>(IMDB_Movies!$C1492-IMDB_Movies!$H1492)</f>
        <v>78360000</v>
      </c>
    </row>
    <row r="1493" ht="14.25" customHeight="1">
      <c r="B1493" s="43" t="s">
        <v>2696</v>
      </c>
      <c r="C1493" s="43">
        <v>1.08244774E8</v>
      </c>
      <c r="D1493" s="43">
        <v>3.7E7</v>
      </c>
      <c r="E1493" s="43">
        <f>(IMDB_Movies!$C1493-IMDB_Movies!$H1493)</f>
        <v>71244774</v>
      </c>
    </row>
    <row r="1494" ht="14.25" customHeight="1">
      <c r="B1494" s="42" t="s">
        <v>2697</v>
      </c>
      <c r="C1494" s="42">
        <v>1.05444419E8</v>
      </c>
      <c r="D1494" s="42">
        <v>2.6E7</v>
      </c>
      <c r="E1494" s="42">
        <f>(IMDB_Movies!$C1494-IMDB_Movies!$H1494)</f>
        <v>79444419</v>
      </c>
    </row>
    <row r="1495" ht="14.25" customHeight="1">
      <c r="B1495" s="43" t="s">
        <v>2698</v>
      </c>
      <c r="C1495" s="43">
        <v>1.0012534E8</v>
      </c>
      <c r="D1495" s="43">
        <v>3.3E7</v>
      </c>
      <c r="E1495" s="43">
        <f>(IMDB_Movies!$C1495-IMDB_Movies!$H1495)</f>
        <v>67125340</v>
      </c>
    </row>
    <row r="1496" ht="14.25" customHeight="1">
      <c r="B1496" s="42" t="s">
        <v>2699</v>
      </c>
      <c r="C1496" s="42">
        <v>1.15646235E8</v>
      </c>
      <c r="D1496" s="42">
        <v>3.0E7</v>
      </c>
      <c r="E1496" s="42">
        <f>(IMDB_Movies!$C1496-IMDB_Movies!$H1496)</f>
        <v>85646235</v>
      </c>
    </row>
    <row r="1497" ht="14.25" customHeight="1">
      <c r="B1497" s="43" t="s">
        <v>2701</v>
      </c>
      <c r="C1497" s="43">
        <v>8.5416609E7</v>
      </c>
      <c r="D1497" s="43">
        <v>3.0E7</v>
      </c>
      <c r="E1497" s="43">
        <f>(IMDB_Movies!$C1497-IMDB_Movies!$H1497)</f>
        <v>55416609</v>
      </c>
    </row>
    <row r="1498" ht="14.25" customHeight="1">
      <c r="B1498" s="42" t="s">
        <v>2702</v>
      </c>
      <c r="C1498" s="42">
        <v>9.0135191E7</v>
      </c>
      <c r="D1498" s="42">
        <v>2.5E7</v>
      </c>
      <c r="E1498" s="42">
        <f>(IMDB_Movies!$C1498-IMDB_Movies!$H1498)</f>
        <v>65135191</v>
      </c>
    </row>
    <row r="1499" ht="14.25" customHeight="1">
      <c r="B1499" s="43" t="s">
        <v>2703</v>
      </c>
      <c r="C1499" s="43">
        <v>1.00422786E8</v>
      </c>
      <c r="D1499" s="43">
        <v>3.0E7</v>
      </c>
      <c r="E1499" s="43">
        <f>(IMDB_Movies!$C1499-IMDB_Movies!$H1499)</f>
        <v>70422786</v>
      </c>
    </row>
    <row r="1500" ht="14.25" customHeight="1">
      <c r="B1500" s="42" t="s">
        <v>2704</v>
      </c>
      <c r="C1500" s="42">
        <v>1.06694016E8</v>
      </c>
      <c r="D1500" s="42">
        <v>3.0E7</v>
      </c>
      <c r="E1500" s="42">
        <f>(IMDB_Movies!$C1500-IMDB_Movies!$H1500)</f>
        <v>76694016</v>
      </c>
    </row>
    <row r="1501" ht="14.25" customHeight="1">
      <c r="B1501" s="43" t="s">
        <v>2705</v>
      </c>
      <c r="C1501" s="43">
        <v>64286.0</v>
      </c>
      <c r="D1501" s="43">
        <v>2.9E7</v>
      </c>
      <c r="E1501" s="43">
        <f>(IMDB_Movies!$C1501-IMDB_Movies!$H1501)</f>
        <v>-28935714</v>
      </c>
    </row>
    <row r="1502" ht="14.25" customHeight="1">
      <c r="B1502" s="42" t="s">
        <v>2706</v>
      </c>
      <c r="C1502" s="42">
        <v>7.6806312E7</v>
      </c>
      <c r="D1502" s="42">
        <v>3.0E7</v>
      </c>
      <c r="E1502" s="42">
        <f>(IMDB_Movies!$C1502-IMDB_Movies!$H1502)</f>
        <v>46806312</v>
      </c>
    </row>
    <row r="1503" ht="14.25" customHeight="1">
      <c r="B1503" s="43" t="s">
        <v>2708</v>
      </c>
      <c r="C1503" s="43">
        <v>7.9566871E7</v>
      </c>
      <c r="D1503" s="43">
        <v>3.0E7</v>
      </c>
      <c r="E1503" s="43">
        <f>(IMDB_Movies!$C1503-IMDB_Movies!$H1503)</f>
        <v>49566871</v>
      </c>
    </row>
    <row r="1504" ht="14.25" customHeight="1">
      <c r="B1504" s="42" t="s">
        <v>2710</v>
      </c>
      <c r="C1504" s="42">
        <v>7.6501438E7</v>
      </c>
      <c r="D1504" s="42">
        <v>3.0E7</v>
      </c>
      <c r="E1504" s="42">
        <f>(IMDB_Movies!$C1504-IMDB_Movies!$H1504)</f>
        <v>46501438</v>
      </c>
    </row>
    <row r="1505" ht="14.25" customHeight="1">
      <c r="B1505" s="43" t="s">
        <v>2711</v>
      </c>
      <c r="C1505" s="43">
        <v>7.4787599E7</v>
      </c>
      <c r="D1505" s="43">
        <v>3.0E7</v>
      </c>
      <c r="E1505" s="43">
        <f>(IMDB_Movies!$C1505-IMDB_Movies!$H1505)</f>
        <v>44787599</v>
      </c>
    </row>
    <row r="1506" ht="14.25" customHeight="1">
      <c r="B1506" s="42" t="s">
        <v>2712</v>
      </c>
      <c r="C1506" s="42">
        <v>6.6528842E7</v>
      </c>
      <c r="D1506" s="42">
        <v>3.0E7</v>
      </c>
      <c r="E1506" s="42">
        <f>(IMDB_Movies!$C1506-IMDB_Movies!$H1506)</f>
        <v>36528842</v>
      </c>
    </row>
    <row r="1507" ht="14.25" customHeight="1">
      <c r="B1507" s="43" t="s">
        <v>2714</v>
      </c>
      <c r="C1507" s="43">
        <v>8.381346E7</v>
      </c>
      <c r="D1507" s="43">
        <v>2.5E7</v>
      </c>
      <c r="E1507" s="43">
        <f>(IMDB_Movies!$C1507-IMDB_Movies!$H1507)</f>
        <v>58813460</v>
      </c>
    </row>
    <row r="1508" ht="14.25" customHeight="1">
      <c r="B1508" s="42" t="s">
        <v>2716</v>
      </c>
      <c r="C1508" s="42">
        <v>6.5010106E7</v>
      </c>
      <c r="D1508" s="42">
        <v>3.0E7</v>
      </c>
      <c r="E1508" s="42">
        <f>(IMDB_Movies!$C1508-IMDB_Movies!$H1508)</f>
        <v>35010106</v>
      </c>
    </row>
    <row r="1509" ht="14.25" customHeight="1">
      <c r="B1509" s="43" t="s">
        <v>2719</v>
      </c>
      <c r="C1509" s="43">
        <v>6.6359959E7</v>
      </c>
      <c r="D1509" s="43">
        <v>3.5E7</v>
      </c>
      <c r="E1509" s="43">
        <f>(IMDB_Movies!$C1509-IMDB_Movies!$H1509)</f>
        <v>31359959</v>
      </c>
    </row>
    <row r="1510" ht="14.25" customHeight="1">
      <c r="B1510" s="42" t="s">
        <v>2721</v>
      </c>
      <c r="C1510" s="42">
        <v>6.6468315E7</v>
      </c>
      <c r="D1510" s="42">
        <v>3.0E7</v>
      </c>
      <c r="E1510" s="42">
        <f>(IMDB_Movies!$C1510-IMDB_Movies!$H1510)</f>
        <v>36468315</v>
      </c>
    </row>
    <row r="1511" ht="14.25" customHeight="1">
      <c r="B1511" s="43" t="s">
        <v>2722</v>
      </c>
      <c r="C1511" s="43">
        <v>6.4172251E7</v>
      </c>
      <c r="D1511" s="43">
        <v>3.0E7</v>
      </c>
      <c r="E1511" s="43">
        <f>(IMDB_Movies!$C1511-IMDB_Movies!$H1511)</f>
        <v>34172251</v>
      </c>
    </row>
    <row r="1512" ht="14.25" customHeight="1">
      <c r="B1512" s="42" t="s">
        <v>2724</v>
      </c>
      <c r="C1512" s="42">
        <v>6.66E7</v>
      </c>
      <c r="D1512" s="42">
        <v>3.0E7</v>
      </c>
      <c r="E1512" s="42">
        <f>(IMDB_Movies!$C1512-IMDB_Movies!$H1512)</f>
        <v>36600000</v>
      </c>
    </row>
    <row r="1513" ht="14.25" customHeight="1">
      <c r="B1513" s="43" t="s">
        <v>2725</v>
      </c>
      <c r="C1513" s="43">
        <v>6.3536011E7</v>
      </c>
      <c r="D1513" s="43">
        <v>3.0E7</v>
      </c>
      <c r="E1513" s="43">
        <f>(IMDB_Movies!$C1513-IMDB_Movies!$H1513)</f>
        <v>33536011</v>
      </c>
    </row>
    <row r="1514" ht="14.25" customHeight="1">
      <c r="B1514" s="42" t="s">
        <v>2726</v>
      </c>
      <c r="C1514" s="42">
        <v>6.2877175E7</v>
      </c>
      <c r="D1514" s="42">
        <v>3.0E7</v>
      </c>
      <c r="E1514" s="42">
        <f>(IMDB_Movies!$C1514-IMDB_Movies!$H1514)</f>
        <v>32877175</v>
      </c>
    </row>
    <row r="1515" ht="14.25" customHeight="1">
      <c r="B1515" s="43" t="s">
        <v>2727</v>
      </c>
      <c r="C1515" s="43">
        <v>7.4484168E7</v>
      </c>
      <c r="D1515" s="43">
        <v>4.5E7</v>
      </c>
      <c r="E1515" s="43">
        <f>(IMDB_Movies!$C1515-IMDB_Movies!$H1515)</f>
        <v>29484168</v>
      </c>
    </row>
    <row r="1516" ht="14.25" customHeight="1">
      <c r="B1516" s="42" t="s">
        <v>2729</v>
      </c>
      <c r="C1516" s="42">
        <v>6.026934E7</v>
      </c>
      <c r="D1516" s="42">
        <v>3.0E7</v>
      </c>
      <c r="E1516" s="42">
        <f>(IMDB_Movies!$C1516-IMDB_Movies!$H1516)</f>
        <v>30269340</v>
      </c>
    </row>
    <row r="1517" ht="14.25" customHeight="1">
      <c r="B1517" s="43" t="s">
        <v>2731</v>
      </c>
      <c r="C1517" s="43">
        <v>6.003378E7</v>
      </c>
      <c r="D1517" s="43">
        <v>3.0E7</v>
      </c>
      <c r="E1517" s="43">
        <f>(IMDB_Movies!$C1517-IMDB_Movies!$H1517)</f>
        <v>30033780</v>
      </c>
    </row>
    <row r="1518" ht="14.25" customHeight="1">
      <c r="B1518" s="42" t="s">
        <v>2733</v>
      </c>
      <c r="C1518" s="42">
        <v>5.871551E7</v>
      </c>
      <c r="D1518" s="42">
        <v>3.0E7</v>
      </c>
      <c r="E1518" s="42">
        <f>(IMDB_Movies!$C1518-IMDB_Movies!$H1518)</f>
        <v>28715510</v>
      </c>
    </row>
    <row r="1519" ht="14.25" customHeight="1">
      <c r="B1519" s="43" t="s">
        <v>2734</v>
      </c>
      <c r="C1519" s="43">
        <v>5.8156435E7</v>
      </c>
      <c r="D1519" s="43">
        <v>1.9E7</v>
      </c>
      <c r="E1519" s="43">
        <f>(IMDB_Movies!$C1519-IMDB_Movies!$H1519)</f>
        <v>39156435</v>
      </c>
    </row>
    <row r="1520" ht="14.25" customHeight="1">
      <c r="B1520" s="42" t="s">
        <v>2735</v>
      </c>
      <c r="C1520" s="42">
        <v>5.6044241E7</v>
      </c>
      <c r="D1520" s="42">
        <v>3.7E7</v>
      </c>
      <c r="E1520" s="42">
        <f>(IMDB_Movies!$C1520-IMDB_Movies!$H1520)</f>
        <v>19044241</v>
      </c>
    </row>
    <row r="1521" ht="14.25" customHeight="1">
      <c r="B1521" s="43" t="s">
        <v>2737</v>
      </c>
      <c r="C1521" s="43">
        <v>5.6816662E7</v>
      </c>
      <c r="D1521" s="43">
        <v>1.7E7</v>
      </c>
      <c r="E1521" s="43">
        <f>(IMDB_Movies!$C1521-IMDB_Movies!$H1521)</f>
        <v>39816662</v>
      </c>
    </row>
    <row r="1522" ht="14.25" customHeight="1">
      <c r="B1522" s="42" t="s">
        <v>2739</v>
      </c>
      <c r="C1522" s="42">
        <v>6.423877E7</v>
      </c>
      <c r="D1522" s="42">
        <v>4.2E7</v>
      </c>
      <c r="E1522" s="42">
        <f>(IMDB_Movies!$C1522-IMDB_Movies!$H1522)</f>
        <v>22238770</v>
      </c>
    </row>
    <row r="1523" ht="14.25" customHeight="1">
      <c r="B1523" s="43" t="s">
        <v>2741</v>
      </c>
      <c r="C1523" s="43">
        <v>5.293713E7</v>
      </c>
      <c r="D1523" s="43">
        <v>3.0E7</v>
      </c>
      <c r="E1523" s="43">
        <f>(IMDB_Movies!$C1523-IMDB_Movies!$H1523)</f>
        <v>22937130</v>
      </c>
    </row>
    <row r="1524" ht="14.25" customHeight="1">
      <c r="B1524" s="42" t="s">
        <v>2742</v>
      </c>
      <c r="C1524" s="42">
        <v>5.2799004E7</v>
      </c>
      <c r="D1524" s="42">
        <v>5.5E7</v>
      </c>
      <c r="E1524" s="42">
        <f>(IMDB_Movies!$C1524-IMDB_Movies!$H1524)</f>
        <v>-2200996</v>
      </c>
    </row>
    <row r="1525" ht="14.25" customHeight="1">
      <c r="B1525" s="43" t="s">
        <v>2744</v>
      </c>
      <c r="C1525" s="43">
        <v>5.5210049E7</v>
      </c>
      <c r="D1525" s="43">
        <v>2.78E7</v>
      </c>
      <c r="E1525" s="43">
        <f>(IMDB_Movies!$C1525-IMDB_Movies!$H1525)</f>
        <v>27410049</v>
      </c>
    </row>
    <row r="1526" ht="14.25" customHeight="1">
      <c r="B1526" s="42" t="s">
        <v>2746</v>
      </c>
      <c r="C1526" s="42">
        <v>5.1432423E7</v>
      </c>
      <c r="D1526" s="42">
        <v>3.0E7</v>
      </c>
      <c r="E1526" s="42">
        <f>(IMDB_Movies!$C1526-IMDB_Movies!$H1526)</f>
        <v>21432423</v>
      </c>
    </row>
    <row r="1527" ht="14.25" customHeight="1">
      <c r="B1527" s="43" t="s">
        <v>2747</v>
      </c>
      <c r="C1527" s="43">
        <v>5.11094E7</v>
      </c>
      <c r="D1527" s="43">
        <v>3.0E7</v>
      </c>
      <c r="E1527" s="43">
        <f>(IMDB_Movies!$C1527-IMDB_Movies!$H1527)</f>
        <v>21109400</v>
      </c>
    </row>
    <row r="1528" ht="14.25" customHeight="1">
      <c r="B1528" s="42" t="s">
        <v>2748</v>
      </c>
      <c r="C1528" s="42">
        <v>5.03E7</v>
      </c>
      <c r="D1528" s="42">
        <v>3.0E7</v>
      </c>
      <c r="E1528" s="42">
        <f>(IMDB_Movies!$C1528-IMDB_Movies!$H1528)</f>
        <v>20300000</v>
      </c>
    </row>
    <row r="1529" ht="14.25" customHeight="1">
      <c r="B1529" s="43" t="s">
        <v>2751</v>
      </c>
      <c r="C1529" s="43">
        <v>5.6068547E7</v>
      </c>
      <c r="D1529" s="43">
        <v>3.0E7</v>
      </c>
      <c r="E1529" s="43">
        <f>(IMDB_Movies!$C1529-IMDB_Movies!$H1529)</f>
        <v>26068547</v>
      </c>
    </row>
    <row r="1530" ht="14.25" customHeight="1">
      <c r="B1530" s="42" t="s">
        <v>2752</v>
      </c>
      <c r="C1530" s="42">
        <v>5.3680848E7</v>
      </c>
      <c r="D1530" s="42">
        <v>3.0E7</v>
      </c>
      <c r="E1530" s="42">
        <f>(IMDB_Movies!$C1530-IMDB_Movies!$H1530)</f>
        <v>23680848</v>
      </c>
    </row>
    <row r="1531" ht="14.25" customHeight="1">
      <c r="B1531" s="43" t="s">
        <v>2753</v>
      </c>
      <c r="C1531" s="43">
        <v>5.0921738E7</v>
      </c>
      <c r="D1531" s="43">
        <v>3.0E7</v>
      </c>
      <c r="E1531" s="43">
        <f>(IMDB_Movies!$C1531-IMDB_Movies!$H1531)</f>
        <v>20921738</v>
      </c>
    </row>
    <row r="1532" ht="14.25" customHeight="1">
      <c r="B1532" s="42" t="s">
        <v>2754</v>
      </c>
      <c r="C1532" s="42">
        <v>5.302156E7</v>
      </c>
      <c r="D1532" s="42">
        <v>3.0E7</v>
      </c>
      <c r="E1532" s="42">
        <f>(IMDB_Movies!$C1532-IMDB_Movies!$H1532)</f>
        <v>23021560</v>
      </c>
    </row>
    <row r="1533" ht="14.25" customHeight="1">
      <c r="B1533" s="43" t="s">
        <v>2755</v>
      </c>
      <c r="C1533" s="43">
        <v>4.5645204E7</v>
      </c>
      <c r="D1533" s="43">
        <v>3.0E7</v>
      </c>
      <c r="E1533" s="43">
        <f>(IMDB_Movies!$C1533-IMDB_Movies!$H1533)</f>
        <v>15645204</v>
      </c>
    </row>
    <row r="1534" ht="14.25" customHeight="1">
      <c r="B1534" s="42" t="s">
        <v>2757</v>
      </c>
      <c r="C1534" s="42">
        <v>5.3337608E7</v>
      </c>
      <c r="D1534" s="42">
        <v>4.0E7</v>
      </c>
      <c r="E1534" s="42">
        <f>(IMDB_Movies!$C1534-IMDB_Movies!$H1534)</f>
        <v>13337608</v>
      </c>
    </row>
    <row r="1535" ht="14.25" customHeight="1">
      <c r="B1535" s="43" t="s">
        <v>2758</v>
      </c>
      <c r="C1535" s="43">
        <v>4.6875468E7</v>
      </c>
      <c r="D1535" s="43">
        <v>3.0E7</v>
      </c>
      <c r="E1535" s="43">
        <f>(IMDB_Movies!$C1535-IMDB_Movies!$H1535)</f>
        <v>16875468</v>
      </c>
    </row>
    <row r="1536" ht="14.25" customHeight="1">
      <c r="B1536" s="42" t="s">
        <v>2759</v>
      </c>
      <c r="C1536" s="42">
        <v>5.2418902E7</v>
      </c>
      <c r="D1536" s="42">
        <v>3.0E7</v>
      </c>
      <c r="E1536" s="42">
        <f>(IMDB_Movies!$C1536-IMDB_Movies!$H1536)</f>
        <v>22418902</v>
      </c>
    </row>
    <row r="1537" ht="14.25" customHeight="1">
      <c r="B1537" s="43" t="s">
        <v>2760</v>
      </c>
      <c r="C1537" s="43">
        <v>4.205734E7</v>
      </c>
      <c r="D1537" s="43">
        <v>3.0E7</v>
      </c>
      <c r="E1537" s="43">
        <f>(IMDB_Movies!$C1537-IMDB_Movies!$H1537)</f>
        <v>12057340</v>
      </c>
    </row>
    <row r="1538" ht="14.25" customHeight="1">
      <c r="B1538" s="42" t="s">
        <v>2762</v>
      </c>
      <c r="C1538" s="42">
        <v>4.2478175E7</v>
      </c>
      <c r="D1538" s="42">
        <v>2.5E7</v>
      </c>
      <c r="E1538" s="42">
        <f>(IMDB_Movies!$C1538-IMDB_Movies!$H1538)</f>
        <v>17478175</v>
      </c>
    </row>
    <row r="1539" ht="14.25" customHeight="1">
      <c r="B1539" s="43" t="s">
        <v>2764</v>
      </c>
      <c r="C1539" s="43">
        <v>4.140747E7</v>
      </c>
      <c r="D1539" s="43">
        <v>3.0E7</v>
      </c>
      <c r="E1539" s="43">
        <f>(IMDB_Movies!$C1539-IMDB_Movies!$H1539)</f>
        <v>11407470</v>
      </c>
    </row>
    <row r="1540" ht="14.25" customHeight="1">
      <c r="B1540" s="42" t="s">
        <v>2765</v>
      </c>
      <c r="C1540" s="42">
        <v>4.238552E7</v>
      </c>
      <c r="D1540" s="42">
        <v>3.0E7</v>
      </c>
      <c r="E1540" s="42">
        <f>(IMDB_Movies!$C1540-IMDB_Movies!$H1540)</f>
        <v>12385520</v>
      </c>
    </row>
    <row r="1541" ht="14.25" customHeight="1">
      <c r="B1541" s="43" t="s">
        <v>2766</v>
      </c>
      <c r="C1541" s="43">
        <v>4.011842E7</v>
      </c>
      <c r="D1541" s="43">
        <v>3.0E7</v>
      </c>
      <c r="E1541" s="43">
        <f>(IMDB_Movies!$C1541-IMDB_Movies!$H1541)</f>
        <v>10118420</v>
      </c>
    </row>
    <row r="1542" ht="14.25" customHeight="1">
      <c r="B1542" s="42" t="s">
        <v>2767</v>
      </c>
      <c r="C1542" s="42">
        <v>4.0137776E7</v>
      </c>
      <c r="D1542" s="42">
        <v>3.8E7</v>
      </c>
      <c r="E1542" s="42">
        <f>(IMDB_Movies!$C1542-IMDB_Movies!$H1542)</f>
        <v>2137776</v>
      </c>
    </row>
    <row r="1543" ht="14.25" customHeight="1">
      <c r="B1543" s="43" t="s">
        <v>2768</v>
      </c>
      <c r="C1543" s="43">
        <v>3.9568996E7</v>
      </c>
      <c r="D1543" s="43">
        <v>3.2E7</v>
      </c>
      <c r="E1543" s="43">
        <f>(IMDB_Movies!$C1543-IMDB_Movies!$H1543)</f>
        <v>7568996</v>
      </c>
    </row>
    <row r="1544" ht="14.25" customHeight="1">
      <c r="B1544" s="42" t="s">
        <v>2770</v>
      </c>
      <c r="C1544" s="42">
        <v>4.2043633E7</v>
      </c>
      <c r="D1544" s="42">
        <v>3.0E7</v>
      </c>
      <c r="E1544" s="42">
        <f>(IMDB_Movies!$C1544-IMDB_Movies!$H1544)</f>
        <v>12043633</v>
      </c>
    </row>
    <row r="1545" ht="14.25" customHeight="1">
      <c r="B1545" s="43" t="s">
        <v>2772</v>
      </c>
      <c r="C1545" s="43">
        <v>3.8232624E7</v>
      </c>
      <c r="D1545" s="43">
        <v>3.0E7</v>
      </c>
      <c r="E1545" s="43">
        <f>(IMDB_Movies!$C1545-IMDB_Movies!$H1545)</f>
        <v>8232624</v>
      </c>
    </row>
    <row r="1546" ht="14.25" customHeight="1">
      <c r="B1546" s="42" t="s">
        <v>2773</v>
      </c>
      <c r="C1546" s="42">
        <v>3.8413606E7</v>
      </c>
      <c r="D1546" s="42">
        <v>3.0E7</v>
      </c>
      <c r="E1546" s="42">
        <f>(IMDB_Movies!$C1546-IMDB_Movies!$H1546)</f>
        <v>8413606</v>
      </c>
    </row>
    <row r="1547" ht="14.25" customHeight="1">
      <c r="B1547" s="43" t="s">
        <v>2775</v>
      </c>
      <c r="C1547" s="43">
        <v>3.8122105E7</v>
      </c>
      <c r="D1547" s="43">
        <v>2.7E7</v>
      </c>
      <c r="E1547" s="43">
        <f>(IMDB_Movies!$C1547-IMDB_Movies!$H1547)</f>
        <v>11122105</v>
      </c>
    </row>
    <row r="1548" ht="14.25" customHeight="1">
      <c r="B1548" s="42" t="s">
        <v>2777</v>
      </c>
      <c r="C1548" s="42">
        <v>3.8747385E7</v>
      </c>
      <c r="D1548" s="42">
        <v>2.5E7</v>
      </c>
      <c r="E1548" s="42">
        <f>(IMDB_Movies!$C1548-IMDB_Movies!$H1548)</f>
        <v>13747385</v>
      </c>
    </row>
    <row r="1549" ht="14.25" customHeight="1">
      <c r="B1549" s="43" t="s">
        <v>2778</v>
      </c>
      <c r="C1549" s="43">
        <v>4.0247512E7</v>
      </c>
      <c r="D1549" s="43">
        <v>3.0E7</v>
      </c>
      <c r="E1549" s="43">
        <f>(IMDB_Movies!$C1549-IMDB_Movies!$H1549)</f>
        <v>10247512</v>
      </c>
    </row>
    <row r="1550" ht="14.25" customHeight="1">
      <c r="B1550" s="42" t="s">
        <v>2780</v>
      </c>
      <c r="C1550" s="42">
        <v>3.5927406E7</v>
      </c>
      <c r="D1550" s="42">
        <v>3.0E7</v>
      </c>
      <c r="E1550" s="42">
        <f>(IMDB_Movies!$C1550-IMDB_Movies!$H1550)</f>
        <v>5927406</v>
      </c>
    </row>
    <row r="1551" ht="14.25" customHeight="1">
      <c r="B1551" s="43" t="s">
        <v>2782</v>
      </c>
      <c r="C1551" s="43">
        <v>3.5565975E7</v>
      </c>
      <c r="D1551" s="43">
        <v>3.0E7</v>
      </c>
      <c r="E1551" s="43">
        <f>(IMDB_Movies!$C1551-IMDB_Movies!$H1551)</f>
        <v>5565975</v>
      </c>
    </row>
    <row r="1552" ht="14.25" customHeight="1">
      <c r="B1552" s="42" t="s">
        <v>2784</v>
      </c>
      <c r="C1552" s="42">
        <v>3.5266619E7</v>
      </c>
      <c r="D1552" s="42">
        <v>3.0E7</v>
      </c>
      <c r="E1552" s="42">
        <f>(IMDB_Movies!$C1552-IMDB_Movies!$H1552)</f>
        <v>5266619</v>
      </c>
    </row>
    <row r="1553" ht="14.25" customHeight="1">
      <c r="B1553" s="43" t="s">
        <v>2786</v>
      </c>
      <c r="C1553" s="43">
        <v>3.4703228E7</v>
      </c>
      <c r="D1553" s="43">
        <v>3.0E7</v>
      </c>
      <c r="E1553" s="43">
        <f>(IMDB_Movies!$C1553-IMDB_Movies!$H1553)</f>
        <v>4703228</v>
      </c>
    </row>
    <row r="1554" ht="14.25" customHeight="1">
      <c r="B1554" s="42" t="s">
        <v>2789</v>
      </c>
      <c r="C1554" s="42">
        <v>3.8432823E7</v>
      </c>
      <c r="D1554" s="42">
        <v>3.0E7</v>
      </c>
      <c r="E1554" s="42">
        <f>(IMDB_Movies!$C1554-IMDB_Movies!$H1554)</f>
        <v>8432823</v>
      </c>
    </row>
    <row r="1555" ht="14.25" customHeight="1">
      <c r="B1555" s="43" t="s">
        <v>2790</v>
      </c>
      <c r="C1555" s="43">
        <v>3.2095318E7</v>
      </c>
      <c r="D1555" s="43">
        <v>4.5E7</v>
      </c>
      <c r="E1555" s="43">
        <f>(IMDB_Movies!$C1555-IMDB_Movies!$H1555)</f>
        <v>-12904682</v>
      </c>
    </row>
    <row r="1556" ht="14.25" customHeight="1">
      <c r="B1556" s="42" t="s">
        <v>2793</v>
      </c>
      <c r="C1556" s="42">
        <v>3.1743332E7</v>
      </c>
      <c r="D1556" s="42">
        <v>3.0E7</v>
      </c>
      <c r="E1556" s="42">
        <f>(IMDB_Movies!$C1556-IMDB_Movies!$H1556)</f>
        <v>1743332</v>
      </c>
    </row>
    <row r="1557" ht="14.25" customHeight="1">
      <c r="B1557" s="43" t="s">
        <v>2794</v>
      </c>
      <c r="C1557" s="43">
        <v>3.215441E7</v>
      </c>
      <c r="D1557" s="43">
        <v>3.0E7</v>
      </c>
      <c r="E1557" s="43">
        <f>(IMDB_Movies!$C1557-IMDB_Movies!$H1557)</f>
        <v>2154410</v>
      </c>
    </row>
    <row r="1558" ht="14.25" customHeight="1">
      <c r="B1558" s="42" t="s">
        <v>2796</v>
      </c>
      <c r="C1558" s="42">
        <v>2.6687172E7</v>
      </c>
      <c r="D1558" s="42">
        <v>3.0E7</v>
      </c>
      <c r="E1558" s="42">
        <f>(IMDB_Movies!$C1558-IMDB_Movies!$H1558)</f>
        <v>-3312828</v>
      </c>
    </row>
    <row r="1559" ht="14.25" customHeight="1">
      <c r="B1559" s="43" t="s">
        <v>2798</v>
      </c>
      <c r="C1559" s="43">
        <v>2.6096584E7</v>
      </c>
      <c r="D1559" s="43">
        <v>1.9E7</v>
      </c>
      <c r="E1559" s="43">
        <f>(IMDB_Movies!$C1559-IMDB_Movies!$H1559)</f>
        <v>7096584</v>
      </c>
    </row>
    <row r="1560" ht="14.25" customHeight="1">
      <c r="B1560" s="42" t="s">
        <v>2799</v>
      </c>
      <c r="C1560" s="42">
        <v>2.6525834E7</v>
      </c>
      <c r="D1560" s="42">
        <v>3.0E7</v>
      </c>
      <c r="E1560" s="42">
        <f>(IMDB_Movies!$C1560-IMDB_Movies!$H1560)</f>
        <v>-3474166</v>
      </c>
    </row>
    <row r="1561" ht="14.25" customHeight="1">
      <c r="B1561" s="43" t="s">
        <v>2801</v>
      </c>
      <c r="C1561" s="43">
        <v>3.051394E7</v>
      </c>
      <c r="D1561" s="43">
        <v>3.0E7</v>
      </c>
      <c r="E1561" s="43">
        <f>(IMDB_Movies!$C1561-IMDB_Movies!$H1561)</f>
        <v>513940</v>
      </c>
    </row>
    <row r="1562" ht="14.25" customHeight="1">
      <c r="B1562" s="42" t="s">
        <v>2802</v>
      </c>
      <c r="C1562" s="42">
        <v>2.320944E7</v>
      </c>
      <c r="D1562" s="42">
        <v>3.0E7</v>
      </c>
      <c r="E1562" s="42">
        <f>(IMDB_Movies!$C1562-IMDB_Movies!$H1562)</f>
        <v>-6790560</v>
      </c>
    </row>
    <row r="1563" ht="14.25" customHeight="1">
      <c r="B1563" s="43" t="s">
        <v>2804</v>
      </c>
      <c r="C1563" s="43">
        <v>2.4048E7</v>
      </c>
      <c r="D1563" s="43">
        <v>3.0E7</v>
      </c>
      <c r="E1563" s="43">
        <f>(IMDB_Movies!$C1563-IMDB_Movies!$H1563)</f>
        <v>-5952000</v>
      </c>
    </row>
    <row r="1564" ht="14.25" customHeight="1">
      <c r="B1564" s="42" t="s">
        <v>2805</v>
      </c>
      <c r="C1564" s="42">
        <v>2.2526144E7</v>
      </c>
      <c r="D1564" s="42">
        <v>3.0E7</v>
      </c>
      <c r="E1564" s="42">
        <f>(IMDB_Movies!$C1564-IMDB_Movies!$H1564)</f>
        <v>-7473856</v>
      </c>
    </row>
    <row r="1565" ht="14.25" customHeight="1">
      <c r="B1565" s="43" t="s">
        <v>2806</v>
      </c>
      <c r="C1565" s="43">
        <v>3.0523568E7</v>
      </c>
      <c r="D1565" s="43">
        <v>3.0E7</v>
      </c>
      <c r="E1565" s="43">
        <f>(IMDB_Movies!$C1565-IMDB_Movies!$H1565)</f>
        <v>523568</v>
      </c>
    </row>
    <row r="1566" ht="14.25" customHeight="1">
      <c r="B1566" s="42" t="s">
        <v>2808</v>
      </c>
      <c r="C1566" s="42">
        <v>2.3070045E7</v>
      </c>
      <c r="D1566" s="42">
        <v>3.0E7</v>
      </c>
      <c r="E1566" s="42">
        <f>(IMDB_Movies!$C1566-IMDB_Movies!$H1566)</f>
        <v>-6929955</v>
      </c>
    </row>
    <row r="1567" ht="14.25" customHeight="1">
      <c r="B1567" s="43" t="s">
        <v>2810</v>
      </c>
      <c r="C1567" s="43">
        <v>2.0422207E7</v>
      </c>
      <c r="D1567" s="43">
        <v>3.5E7</v>
      </c>
      <c r="E1567" s="43">
        <f>(IMDB_Movies!$C1567-IMDB_Movies!$H1567)</f>
        <v>-14577793</v>
      </c>
    </row>
    <row r="1568" ht="14.25" customHeight="1">
      <c r="B1568" s="42" t="s">
        <v>2811</v>
      </c>
      <c r="C1568" s="42">
        <v>2.864477E7</v>
      </c>
      <c r="D1568" s="42">
        <v>3.0E7</v>
      </c>
      <c r="E1568" s="42">
        <f>(IMDB_Movies!$C1568-IMDB_Movies!$H1568)</f>
        <v>-1355230</v>
      </c>
    </row>
    <row r="1569" ht="14.25" customHeight="1">
      <c r="B1569" s="43" t="s">
        <v>2813</v>
      </c>
      <c r="C1569" s="43">
        <v>2.1800302E7</v>
      </c>
      <c r="D1569" s="43">
        <v>3.0E7</v>
      </c>
      <c r="E1569" s="43">
        <f>(IMDB_Movies!$C1569-IMDB_Movies!$H1569)</f>
        <v>-8199698</v>
      </c>
    </row>
    <row r="1570" ht="14.25" customHeight="1">
      <c r="B1570" s="42" t="s">
        <v>2815</v>
      </c>
      <c r="C1570" s="42">
        <v>2.1129348E7</v>
      </c>
      <c r="D1570" s="42">
        <v>3.5E7</v>
      </c>
      <c r="E1570" s="42">
        <f>(IMDB_Movies!$C1570-IMDB_Movies!$H1570)</f>
        <v>-13870652</v>
      </c>
    </row>
    <row r="1571" ht="14.25" customHeight="1">
      <c r="B1571" s="43" t="s">
        <v>2817</v>
      </c>
      <c r="C1571" s="43">
        <v>1.8500966E7</v>
      </c>
      <c r="D1571" s="43">
        <v>3.0E7</v>
      </c>
      <c r="E1571" s="43">
        <f>(IMDB_Movies!$C1571-IMDB_Movies!$H1571)</f>
        <v>-11499034</v>
      </c>
    </row>
    <row r="1572" ht="14.25" customHeight="1">
      <c r="B1572" s="42" t="s">
        <v>2819</v>
      </c>
      <c r="C1572" s="42">
        <v>1.9976073E7</v>
      </c>
      <c r="D1572" s="42">
        <v>2.0E7</v>
      </c>
      <c r="E1572" s="42">
        <f>(IMDB_Movies!$C1572-IMDB_Movies!$H1572)</f>
        <v>-23927</v>
      </c>
    </row>
    <row r="1573" ht="14.25" customHeight="1">
      <c r="B1573" s="43" t="s">
        <v>2820</v>
      </c>
      <c r="C1573" s="43">
        <v>1.8967571E7</v>
      </c>
      <c r="D1573" s="43">
        <v>3.0E7</v>
      </c>
      <c r="E1573" s="43">
        <f>(IMDB_Movies!$C1573-IMDB_Movies!$H1573)</f>
        <v>-11032429</v>
      </c>
    </row>
    <row r="1574" ht="14.25" customHeight="1">
      <c r="B1574" s="42" t="s">
        <v>2823</v>
      </c>
      <c r="C1574" s="42">
        <v>1.71E7</v>
      </c>
      <c r="D1574" s="42">
        <v>2.5E7</v>
      </c>
      <c r="E1574" s="42">
        <f>(IMDB_Movies!$C1574-IMDB_Movies!$H1574)</f>
        <v>-7900000</v>
      </c>
    </row>
    <row r="1575" ht="14.25" customHeight="1">
      <c r="B1575" s="43" t="s">
        <v>2826</v>
      </c>
      <c r="C1575" s="43">
        <v>1.7266505E7</v>
      </c>
      <c r="D1575" s="43">
        <v>3.0E7</v>
      </c>
      <c r="E1575" s="43">
        <f>(IMDB_Movies!$C1575-IMDB_Movies!$H1575)</f>
        <v>-12733495</v>
      </c>
    </row>
    <row r="1576" ht="14.25" customHeight="1">
      <c r="B1576" s="42" t="s">
        <v>2827</v>
      </c>
      <c r="C1576" s="42">
        <v>3.2357532E7</v>
      </c>
      <c r="D1576" s="42">
        <v>3.0E7</v>
      </c>
      <c r="E1576" s="42">
        <f>(IMDB_Movies!$C1576-IMDB_Movies!$H1576)</f>
        <v>2357532</v>
      </c>
    </row>
    <row r="1577" ht="14.25" customHeight="1">
      <c r="B1577" s="43" t="s">
        <v>2828</v>
      </c>
      <c r="C1577" s="43">
        <v>1.6930884E7</v>
      </c>
      <c r="D1577" s="43">
        <v>3.0E7</v>
      </c>
      <c r="E1577" s="43">
        <f>(IMDB_Movies!$C1577-IMDB_Movies!$H1577)</f>
        <v>-13069116</v>
      </c>
    </row>
    <row r="1578" ht="14.25" customHeight="1">
      <c r="B1578" s="42" t="s">
        <v>2830</v>
      </c>
      <c r="C1578" s="42">
        <v>1.8324242E7</v>
      </c>
      <c r="D1578" s="42">
        <v>3.5E7</v>
      </c>
      <c r="E1578" s="42">
        <f>(IMDB_Movies!$C1578-IMDB_Movies!$H1578)</f>
        <v>-16675758</v>
      </c>
    </row>
    <row r="1579" ht="14.25" customHeight="1">
      <c r="B1579" s="43" t="s">
        <v>2831</v>
      </c>
      <c r="C1579" s="43">
        <v>1.6323969E7</v>
      </c>
      <c r="D1579" s="43">
        <v>4.0E7</v>
      </c>
      <c r="E1579" s="43">
        <f>(IMDB_Movies!$C1579-IMDB_Movies!$H1579)</f>
        <v>-23676031</v>
      </c>
    </row>
    <row r="1580" ht="14.25" customHeight="1">
      <c r="B1580" s="42" t="s">
        <v>2833</v>
      </c>
      <c r="C1580" s="42">
        <v>1.6999046E7</v>
      </c>
      <c r="D1580" s="42">
        <v>2.6E7</v>
      </c>
      <c r="E1580" s="42">
        <f>(IMDB_Movies!$C1580-IMDB_Movies!$H1580)</f>
        <v>-9000954</v>
      </c>
    </row>
    <row r="1581" ht="14.25" customHeight="1">
      <c r="B1581" s="43" t="s">
        <v>2835</v>
      </c>
      <c r="C1581" s="43">
        <v>1.6295774E7</v>
      </c>
      <c r="D1581" s="43">
        <v>3.5E7</v>
      </c>
      <c r="E1581" s="43">
        <f>(IMDB_Movies!$C1581-IMDB_Movies!$H1581)</f>
        <v>-18704226</v>
      </c>
    </row>
    <row r="1582" ht="14.25" customHeight="1">
      <c r="B1582" s="42" t="s">
        <v>2837</v>
      </c>
      <c r="C1582" s="42">
        <v>1.5709385E7</v>
      </c>
      <c r="D1582" s="42">
        <v>3.0E7</v>
      </c>
      <c r="E1582" s="42">
        <f>(IMDB_Movies!$C1582-IMDB_Movies!$H1582)</f>
        <v>-14290615</v>
      </c>
    </row>
    <row r="1583" ht="14.25" customHeight="1">
      <c r="B1583" s="43" t="s">
        <v>2840</v>
      </c>
      <c r="C1583" s="43">
        <v>1.4888028E7</v>
      </c>
      <c r="D1583" s="43">
        <v>3.0E7</v>
      </c>
      <c r="E1583" s="43">
        <f>(IMDB_Movies!$C1583-IMDB_Movies!$H1583)</f>
        <v>-15111972</v>
      </c>
    </row>
    <row r="1584" ht="14.25" customHeight="1">
      <c r="B1584" s="42" t="s">
        <v>2841</v>
      </c>
      <c r="C1584" s="42">
        <v>1.4208384E7</v>
      </c>
      <c r="D1584" s="42">
        <v>3.0E7</v>
      </c>
      <c r="E1584" s="42">
        <f>(IMDB_Movies!$C1584-IMDB_Movies!$H1584)</f>
        <v>-15791616</v>
      </c>
    </row>
    <row r="1585" ht="14.25" customHeight="1">
      <c r="B1585" s="43" t="s">
        <v>2842</v>
      </c>
      <c r="C1585" s="43">
        <v>1.2831121E7</v>
      </c>
      <c r="D1585" s="43">
        <v>3.0E7</v>
      </c>
      <c r="E1585" s="43">
        <f>(IMDB_Movies!$C1585-IMDB_Movies!$H1585)</f>
        <v>-17168879</v>
      </c>
    </row>
    <row r="1586" ht="14.25" customHeight="1">
      <c r="B1586" s="42" t="s">
        <v>2844</v>
      </c>
      <c r="C1586" s="42">
        <v>1.8298649E7</v>
      </c>
      <c r="D1586" s="42">
        <v>3.0E7</v>
      </c>
      <c r="E1586" s="42">
        <f>(IMDB_Movies!$C1586-IMDB_Movies!$H1586)</f>
        <v>-11701351</v>
      </c>
    </row>
    <row r="1587" ht="14.25" customHeight="1">
      <c r="B1587" s="43" t="s">
        <v>2845</v>
      </c>
      <c r="C1587" s="43">
        <v>1.2712093E7</v>
      </c>
      <c r="D1587" s="43">
        <v>3.0E7</v>
      </c>
      <c r="E1587" s="43">
        <f>(IMDB_Movies!$C1587-IMDB_Movies!$H1587)</f>
        <v>-17287907</v>
      </c>
    </row>
    <row r="1588" ht="14.25" customHeight="1">
      <c r="B1588" s="42" t="s">
        <v>2847</v>
      </c>
      <c r="C1588" s="42">
        <v>1.1576087E7</v>
      </c>
      <c r="D1588" s="42">
        <v>3.0E7</v>
      </c>
      <c r="E1588" s="42">
        <f>(IMDB_Movies!$C1588-IMDB_Movies!$H1588)</f>
        <v>-18423913</v>
      </c>
    </row>
    <row r="1589" ht="14.25" customHeight="1">
      <c r="B1589" s="43" t="s">
        <v>2848</v>
      </c>
      <c r="C1589" s="43">
        <v>1.19E7</v>
      </c>
      <c r="D1589" s="43">
        <v>3.0E7</v>
      </c>
      <c r="E1589" s="43">
        <f>(IMDB_Movies!$C1589-IMDB_Movies!$H1589)</f>
        <v>-18100000</v>
      </c>
    </row>
    <row r="1590" ht="14.25" customHeight="1">
      <c r="B1590" s="42" t="s">
        <v>2849</v>
      </c>
      <c r="C1590" s="42">
        <v>9353573.0</v>
      </c>
      <c r="D1590" s="42">
        <v>4.5E7</v>
      </c>
      <c r="E1590" s="42">
        <f>(IMDB_Movies!$C1590-IMDB_Movies!$H1590)</f>
        <v>-35646427</v>
      </c>
    </row>
    <row r="1591" ht="14.25" customHeight="1">
      <c r="B1591" s="43" t="s">
        <v>2851</v>
      </c>
      <c r="C1591" s="43">
        <v>1.202667E7</v>
      </c>
      <c r="D1591" s="43">
        <v>4.5E7</v>
      </c>
      <c r="E1591" s="43">
        <f>(IMDB_Movies!$C1591-IMDB_Movies!$H1591)</f>
        <v>-32973330</v>
      </c>
    </row>
    <row r="1592" ht="14.25" customHeight="1">
      <c r="B1592" s="42" t="s">
        <v>2853</v>
      </c>
      <c r="C1592" s="42">
        <v>1.4334645E7</v>
      </c>
      <c r="D1592" s="42">
        <v>2.5E7</v>
      </c>
      <c r="E1592" s="42">
        <f>(IMDB_Movies!$C1592-IMDB_Movies!$H1592)</f>
        <v>-10665355</v>
      </c>
    </row>
    <row r="1593" ht="14.25" customHeight="1">
      <c r="B1593" s="43" t="s">
        <v>2855</v>
      </c>
      <c r="C1593" s="43">
        <v>1.2189514E7</v>
      </c>
      <c r="D1593" s="43">
        <v>2.3E7</v>
      </c>
      <c r="E1593" s="43">
        <f>(IMDB_Movies!$C1593-IMDB_Movies!$H1593)</f>
        <v>-10810486</v>
      </c>
    </row>
    <row r="1594" ht="14.25" customHeight="1">
      <c r="B1594" s="42" t="s">
        <v>2857</v>
      </c>
      <c r="C1594" s="42">
        <v>1.0134754E7</v>
      </c>
      <c r="D1594" s="42">
        <v>3.0E7</v>
      </c>
      <c r="E1594" s="42">
        <f>(IMDB_Movies!$C1594-IMDB_Movies!$H1594)</f>
        <v>-19865246</v>
      </c>
    </row>
    <row r="1595" ht="14.25" customHeight="1">
      <c r="B1595" s="43" t="s">
        <v>2858</v>
      </c>
      <c r="C1595" s="43">
        <v>8535575.0</v>
      </c>
      <c r="D1595" s="43">
        <v>3.0E7</v>
      </c>
      <c r="E1595" s="43">
        <f>(IMDB_Movies!$C1595-IMDB_Movies!$H1595)</f>
        <v>-21464425</v>
      </c>
    </row>
    <row r="1596" ht="14.25" customHeight="1">
      <c r="B1596" s="42" t="s">
        <v>2860</v>
      </c>
      <c r="C1596" s="42">
        <v>7689458.0</v>
      </c>
      <c r="D1596" s="42">
        <v>4.0E7</v>
      </c>
      <c r="E1596" s="42">
        <f>(IMDB_Movies!$C1596-IMDB_Movies!$H1596)</f>
        <v>-32310542</v>
      </c>
    </row>
    <row r="1597" ht="14.25" customHeight="1">
      <c r="B1597" s="43" t="s">
        <v>2861</v>
      </c>
      <c r="C1597" s="43">
        <v>1.9316646E7</v>
      </c>
      <c r="D1597" s="43">
        <v>3.0E7</v>
      </c>
      <c r="E1597" s="43">
        <f>(IMDB_Movies!$C1597-IMDB_Movies!$H1597)</f>
        <v>-10683354</v>
      </c>
    </row>
    <row r="1598" ht="14.25" customHeight="1">
      <c r="B1598" s="42" t="s">
        <v>2862</v>
      </c>
      <c r="C1598" s="42">
        <v>1.0965209E7</v>
      </c>
      <c r="D1598" s="42">
        <v>3.0E7</v>
      </c>
      <c r="E1598" s="42">
        <f>(IMDB_Movies!$C1598-IMDB_Movies!$H1598)</f>
        <v>-19034791</v>
      </c>
    </row>
    <row r="1599" ht="14.25" customHeight="1">
      <c r="B1599" s="43" t="s">
        <v>2863</v>
      </c>
      <c r="C1599" s="43">
        <v>2.683E7</v>
      </c>
      <c r="D1599" s="43">
        <v>1.8E7</v>
      </c>
      <c r="E1599" s="43">
        <f>(IMDB_Movies!$C1599-IMDB_Movies!$H1599)</f>
        <v>8830000</v>
      </c>
    </row>
    <row r="1600" ht="14.25" customHeight="1">
      <c r="B1600" s="42" t="s">
        <v>2865</v>
      </c>
      <c r="C1600" s="42">
        <v>5300000.0</v>
      </c>
      <c r="D1600" s="42">
        <v>3.0E7</v>
      </c>
      <c r="E1600" s="42">
        <f>(IMDB_Movies!$C1600-IMDB_Movies!$H1600)</f>
        <v>-24700000</v>
      </c>
    </row>
    <row r="1601" ht="14.25" customHeight="1">
      <c r="B1601" s="43" t="s">
        <v>2867</v>
      </c>
      <c r="C1601" s="43">
        <v>1.0880926E7</v>
      </c>
      <c r="D1601" s="43">
        <v>3.0E7</v>
      </c>
      <c r="E1601" s="43">
        <f>(IMDB_Movies!$C1601-IMDB_Movies!$H1601)</f>
        <v>-19119074</v>
      </c>
    </row>
    <row r="1602" ht="14.25" customHeight="1">
      <c r="B1602" s="42" t="s">
        <v>2869</v>
      </c>
      <c r="C1602" s="42">
        <v>3752725.0</v>
      </c>
      <c r="D1602" s="42">
        <v>1.8E7</v>
      </c>
      <c r="E1602" s="42">
        <f>(IMDB_Movies!$C1602-IMDB_Movies!$H1602)</f>
        <v>-14247275</v>
      </c>
    </row>
    <row r="1603" ht="14.25" customHeight="1">
      <c r="B1603" s="43" t="s">
        <v>2870</v>
      </c>
      <c r="C1603" s="43">
        <v>3517797.0</v>
      </c>
      <c r="D1603" s="43">
        <v>2.5E7</v>
      </c>
      <c r="E1603" s="43">
        <f>(IMDB_Movies!$C1603-IMDB_Movies!$H1603)</f>
        <v>-21482203</v>
      </c>
    </row>
    <row r="1604" ht="14.25" customHeight="1">
      <c r="B1604" s="42" t="s">
        <v>2871</v>
      </c>
      <c r="C1604" s="42">
        <v>2975649.0</v>
      </c>
      <c r="D1604" s="42">
        <v>3.0E7</v>
      </c>
      <c r="E1604" s="42">
        <f>(IMDB_Movies!$C1604-IMDB_Movies!$H1604)</f>
        <v>-27024351</v>
      </c>
    </row>
    <row r="1605" ht="14.25" customHeight="1">
      <c r="B1605" s="43" t="s">
        <v>2873</v>
      </c>
      <c r="C1605" s="43">
        <v>668171.0</v>
      </c>
      <c r="D1605" s="43">
        <v>6.0E7</v>
      </c>
      <c r="E1605" s="43">
        <f>(IMDB_Movies!$C1605-IMDB_Movies!$H1605)</f>
        <v>-59331829</v>
      </c>
    </row>
    <row r="1606" ht="14.25" customHeight="1">
      <c r="B1606" s="42" t="s">
        <v>2875</v>
      </c>
      <c r="C1606" s="42">
        <v>480314.0</v>
      </c>
      <c r="D1606" s="42">
        <v>2.1E7</v>
      </c>
      <c r="E1606" s="42">
        <f>(IMDB_Movies!$C1606-IMDB_Movies!$H1606)</f>
        <v>-20519686</v>
      </c>
    </row>
    <row r="1607" ht="14.25" customHeight="1">
      <c r="B1607" s="43" t="s">
        <v>2878</v>
      </c>
      <c r="C1607" s="43">
        <v>3904982.0</v>
      </c>
      <c r="D1607" s="43">
        <v>3.0E7</v>
      </c>
      <c r="E1607" s="43">
        <f>(IMDB_Movies!$C1607-IMDB_Movies!$H1607)</f>
        <v>-26095018</v>
      </c>
    </row>
    <row r="1608" ht="14.25" customHeight="1">
      <c r="B1608" s="42" t="s">
        <v>2880</v>
      </c>
      <c r="C1608" s="42">
        <v>127437.0</v>
      </c>
      <c r="D1608" s="42">
        <v>1.8E7</v>
      </c>
      <c r="E1608" s="42">
        <f>(IMDB_Movies!$C1608-IMDB_Movies!$H1608)</f>
        <v>-17872563</v>
      </c>
    </row>
    <row r="1609" ht="14.25" customHeight="1">
      <c r="B1609" s="43" t="s">
        <v>2882</v>
      </c>
      <c r="C1609" s="43">
        <v>537580.0</v>
      </c>
      <c r="D1609" s="43">
        <v>3.0E7</v>
      </c>
      <c r="E1609" s="43">
        <f>(IMDB_Movies!$C1609-IMDB_Movies!$H1609)</f>
        <v>-29462420</v>
      </c>
    </row>
    <row r="1610" ht="14.25" customHeight="1">
      <c r="B1610" s="42" t="s">
        <v>2884</v>
      </c>
      <c r="C1610" s="42">
        <v>1.8343638E8</v>
      </c>
      <c r="D1610" s="42">
        <v>2.9E7</v>
      </c>
      <c r="E1610" s="42">
        <f>(IMDB_Movies!$C1610-IMDB_Movies!$H1610)</f>
        <v>154436380</v>
      </c>
    </row>
    <row r="1611" ht="14.25" customHeight="1">
      <c r="B1611" s="43" t="s">
        <v>2886</v>
      </c>
      <c r="C1611" s="43">
        <v>1.19518352E8</v>
      </c>
      <c r="D1611" s="43">
        <v>2.8E7</v>
      </c>
      <c r="E1611" s="43">
        <f>(IMDB_Movies!$C1611-IMDB_Movies!$H1611)</f>
        <v>91518352</v>
      </c>
    </row>
    <row r="1612" ht="14.25" customHeight="1">
      <c r="B1612" s="42" t="s">
        <v>2888</v>
      </c>
      <c r="C1612" s="42">
        <v>3.7036404E7</v>
      </c>
      <c r="D1612" s="42">
        <v>3.0E7</v>
      </c>
      <c r="E1612" s="42">
        <f>(IMDB_Movies!$C1612-IMDB_Movies!$H1612)</f>
        <v>7036404</v>
      </c>
    </row>
    <row r="1613" ht="14.25" customHeight="1">
      <c r="B1613" s="43" t="s">
        <v>2889</v>
      </c>
      <c r="C1613" s="43">
        <v>2.2359293E7</v>
      </c>
      <c r="D1613" s="43">
        <v>2.9E7</v>
      </c>
      <c r="E1613" s="43">
        <f>(IMDB_Movies!$C1613-IMDB_Movies!$H1613)</f>
        <v>-6640707</v>
      </c>
    </row>
    <row r="1614" ht="14.25" customHeight="1">
      <c r="B1614" s="42" t="s">
        <v>2890</v>
      </c>
      <c r="C1614" s="42">
        <v>1.8593156E7</v>
      </c>
      <c r="D1614" s="42">
        <v>3.5E7</v>
      </c>
      <c r="E1614" s="42">
        <f>(IMDB_Movies!$C1614-IMDB_Movies!$H1614)</f>
        <v>-16406844</v>
      </c>
    </row>
    <row r="1615" ht="14.25" customHeight="1">
      <c r="B1615" s="43" t="s">
        <v>2891</v>
      </c>
      <c r="C1615" s="43">
        <v>1.6930185E7</v>
      </c>
      <c r="D1615" s="43">
        <v>2.9E7</v>
      </c>
      <c r="E1615" s="43">
        <f>(IMDB_Movies!$C1615-IMDB_Movies!$H1615)</f>
        <v>-12069815</v>
      </c>
    </row>
    <row r="1616" ht="14.25" customHeight="1">
      <c r="B1616" s="42" t="s">
        <v>2893</v>
      </c>
      <c r="C1616" s="42">
        <v>6.3034755E7</v>
      </c>
      <c r="D1616" s="42">
        <v>2.9E7</v>
      </c>
      <c r="E1616" s="42">
        <f>(IMDB_Movies!$C1616-IMDB_Movies!$H1616)</f>
        <v>34034755</v>
      </c>
    </row>
    <row r="1617" ht="14.25" customHeight="1">
      <c r="B1617" s="43" t="s">
        <v>2895</v>
      </c>
      <c r="C1617" s="43">
        <v>5899797.0</v>
      </c>
      <c r="D1617" s="43">
        <v>2.9E7</v>
      </c>
      <c r="E1617" s="43">
        <f>(IMDB_Movies!$C1617-IMDB_Movies!$H1617)</f>
        <v>-23100203</v>
      </c>
    </row>
    <row r="1618" ht="14.25" customHeight="1">
      <c r="B1618" s="42" t="s">
        <v>2896</v>
      </c>
      <c r="C1618" s="42">
        <v>4554569.0</v>
      </c>
      <c r="D1618" s="42">
        <v>2.8E7</v>
      </c>
      <c r="E1618" s="42">
        <f>(IMDB_Movies!$C1618-IMDB_Movies!$H1618)</f>
        <v>-23445431</v>
      </c>
    </row>
    <row r="1619" ht="14.25" customHeight="1">
      <c r="B1619" s="43" t="s">
        <v>2898</v>
      </c>
      <c r="C1619" s="43">
        <v>1.701619E7</v>
      </c>
      <c r="D1619" s="43">
        <v>1.2E7</v>
      </c>
      <c r="E1619" s="43">
        <f>(IMDB_Movies!$C1619-IMDB_Movies!$H1619)</f>
        <v>5016190</v>
      </c>
    </row>
    <row r="1620" ht="14.25" customHeight="1">
      <c r="B1620" s="42" t="s">
        <v>2900</v>
      </c>
      <c r="C1620" s="42">
        <v>6301131.0</v>
      </c>
      <c r="D1620" s="42">
        <v>2.9E7</v>
      </c>
      <c r="E1620" s="42">
        <f>(IMDB_Movies!$C1620-IMDB_Movies!$H1620)</f>
        <v>-22698869</v>
      </c>
    </row>
    <row r="1621" ht="14.25" customHeight="1">
      <c r="B1621" s="43" t="s">
        <v>2901</v>
      </c>
      <c r="C1621" s="43">
        <v>2.17350219E8</v>
      </c>
      <c r="D1621" s="43">
        <v>2.8E7</v>
      </c>
      <c r="E1621" s="43">
        <f>(IMDB_Movies!$C1621-IMDB_Movies!$H1621)</f>
        <v>189350219</v>
      </c>
    </row>
    <row r="1622" ht="14.25" customHeight="1">
      <c r="B1622" s="42" t="s">
        <v>2903</v>
      </c>
      <c r="C1622" s="42">
        <v>1.6102927E8</v>
      </c>
      <c r="D1622" s="42">
        <v>2.8E7</v>
      </c>
      <c r="E1622" s="42">
        <f>(IMDB_Movies!$C1622-IMDB_Movies!$H1622)</f>
        <v>133029270</v>
      </c>
    </row>
    <row r="1623" ht="14.25" customHeight="1">
      <c r="B1623" s="43" t="s">
        <v>2904</v>
      </c>
      <c r="C1623" s="43">
        <v>1.79870271E8</v>
      </c>
      <c r="D1623" s="43">
        <v>2.8E7</v>
      </c>
      <c r="E1623" s="43">
        <f>(IMDB_Movies!$C1623-IMDB_Movies!$H1623)</f>
        <v>151870271</v>
      </c>
    </row>
    <row r="1624" ht="14.25" customHeight="1">
      <c r="B1624" s="42" t="s">
        <v>2907</v>
      </c>
      <c r="C1624" s="42">
        <v>1.00491683E8</v>
      </c>
      <c r="D1624" s="42">
        <v>2.4E7</v>
      </c>
      <c r="E1624" s="42">
        <f>(IMDB_Movies!$C1624-IMDB_Movies!$H1624)</f>
        <v>76491683</v>
      </c>
    </row>
    <row r="1625" ht="14.25" customHeight="1">
      <c r="B1625" s="43" t="s">
        <v>2908</v>
      </c>
      <c r="C1625" s="43">
        <v>7.4058698E7</v>
      </c>
      <c r="D1625" s="43">
        <v>6.0E7</v>
      </c>
      <c r="E1625" s="43">
        <f>(IMDB_Movies!$C1625-IMDB_Movies!$H1625)</f>
        <v>14058698</v>
      </c>
    </row>
    <row r="1626" ht="14.25" customHeight="1">
      <c r="B1626" s="42" t="s">
        <v>2909</v>
      </c>
      <c r="C1626" s="42">
        <v>5.5845943E7</v>
      </c>
      <c r="D1626" s="42">
        <v>2.9E7</v>
      </c>
      <c r="E1626" s="42">
        <f>(IMDB_Movies!$C1626-IMDB_Movies!$H1626)</f>
        <v>26845943</v>
      </c>
    </row>
    <row r="1627" ht="14.25" customHeight="1">
      <c r="B1627" s="43" t="s">
        <v>2910</v>
      </c>
      <c r="C1627" s="43">
        <v>8.1350242E7</v>
      </c>
      <c r="D1627" s="43">
        <v>2.8E7</v>
      </c>
      <c r="E1627" s="43">
        <f>(IMDB_Movies!$C1627-IMDB_Movies!$H1627)</f>
        <v>53350242</v>
      </c>
    </row>
    <row r="1628" ht="14.25" customHeight="1">
      <c r="B1628" s="42" t="s">
        <v>2912</v>
      </c>
      <c r="C1628" s="42">
        <v>6.72663E7</v>
      </c>
      <c r="D1628" s="42">
        <v>2.8E7</v>
      </c>
      <c r="E1628" s="42">
        <f>(IMDB_Movies!$C1628-IMDB_Movies!$H1628)</f>
        <v>39266300</v>
      </c>
    </row>
    <row r="1629" ht="14.25" customHeight="1">
      <c r="B1629" s="43" t="s">
        <v>2913</v>
      </c>
      <c r="C1629" s="43">
        <v>7.0235322E7</v>
      </c>
      <c r="D1629" s="43">
        <v>2.8E7</v>
      </c>
      <c r="E1629" s="43">
        <f>(IMDB_Movies!$C1629-IMDB_Movies!$H1629)</f>
        <v>42235322</v>
      </c>
    </row>
    <row r="1630" ht="14.25" customHeight="1">
      <c r="B1630" s="42" t="s">
        <v>2915</v>
      </c>
      <c r="C1630" s="42">
        <v>7443007.0</v>
      </c>
      <c r="D1630" s="42">
        <v>3.0E7</v>
      </c>
      <c r="E1630" s="42">
        <f>(IMDB_Movies!$C1630-IMDB_Movies!$H1630)</f>
        <v>-22556993</v>
      </c>
    </row>
    <row r="1631" ht="14.25" customHeight="1">
      <c r="B1631" s="43" t="s">
        <v>2916</v>
      </c>
      <c r="C1631" s="43">
        <v>6.4371181E7</v>
      </c>
      <c r="D1631" s="43">
        <v>2.8E7</v>
      </c>
      <c r="E1631" s="43">
        <f>(IMDB_Movies!$C1631-IMDB_Movies!$H1631)</f>
        <v>36371181</v>
      </c>
    </row>
    <row r="1632" ht="14.25" customHeight="1">
      <c r="B1632" s="42" t="s">
        <v>2917</v>
      </c>
      <c r="C1632" s="42">
        <v>5.8885635E7</v>
      </c>
      <c r="D1632" s="42">
        <v>2.6E7</v>
      </c>
      <c r="E1632" s="42">
        <f>(IMDB_Movies!$C1632-IMDB_Movies!$H1632)</f>
        <v>32885635</v>
      </c>
    </row>
    <row r="1633" ht="14.25" customHeight="1">
      <c r="B1633" s="43" t="s">
        <v>2918</v>
      </c>
      <c r="C1633" s="43">
        <v>6.0400856E7</v>
      </c>
      <c r="D1633" s="43">
        <v>3.5E7</v>
      </c>
      <c r="E1633" s="43">
        <f>(IMDB_Movies!$C1633-IMDB_Movies!$H1633)</f>
        <v>25400856</v>
      </c>
    </row>
    <row r="1634" ht="14.25" customHeight="1">
      <c r="B1634" s="42" t="s">
        <v>2919</v>
      </c>
      <c r="C1634" s="42">
        <v>5.2353636E7</v>
      </c>
      <c r="D1634" s="42">
        <v>2.1E7</v>
      </c>
      <c r="E1634" s="42">
        <f>(IMDB_Movies!$C1634-IMDB_Movies!$H1634)</f>
        <v>31353636</v>
      </c>
    </row>
    <row r="1635" ht="14.25" customHeight="1">
      <c r="B1635" s="43" t="s">
        <v>2920</v>
      </c>
      <c r="C1635" s="43">
        <v>5.1475962E7</v>
      </c>
      <c r="D1635" s="43">
        <v>3.0E7</v>
      </c>
      <c r="E1635" s="43">
        <f>(IMDB_Movies!$C1635-IMDB_Movies!$H1635)</f>
        <v>21475962</v>
      </c>
    </row>
    <row r="1636" ht="14.25" customHeight="1">
      <c r="B1636" s="42" t="s">
        <v>2921</v>
      </c>
      <c r="C1636" s="42">
        <v>6.3910583E7</v>
      </c>
      <c r="D1636" s="42">
        <v>2.8E7</v>
      </c>
      <c r="E1636" s="42">
        <f>(IMDB_Movies!$C1636-IMDB_Movies!$H1636)</f>
        <v>35910583</v>
      </c>
    </row>
    <row r="1637" ht="14.25" customHeight="1">
      <c r="B1637" s="43" t="s">
        <v>2922</v>
      </c>
      <c r="C1637" s="43">
        <v>6.23E7</v>
      </c>
      <c r="D1637" s="43">
        <v>2.8E7</v>
      </c>
      <c r="E1637" s="43">
        <f>(IMDB_Movies!$C1637-IMDB_Movies!$H1637)</f>
        <v>34300000</v>
      </c>
    </row>
    <row r="1638" ht="14.25" customHeight="1">
      <c r="B1638" s="42" t="s">
        <v>2923</v>
      </c>
      <c r="C1638" s="42">
        <v>4.9968653E7</v>
      </c>
      <c r="D1638" s="42">
        <v>2.8E7</v>
      </c>
      <c r="E1638" s="42">
        <f>(IMDB_Movies!$C1638-IMDB_Movies!$H1638)</f>
        <v>21968653</v>
      </c>
    </row>
    <row r="1639" ht="14.25" customHeight="1">
      <c r="B1639" s="43" t="s">
        <v>2924</v>
      </c>
      <c r="C1639" s="43">
        <v>4.445E7</v>
      </c>
      <c r="D1639" s="43">
        <v>2.7E7</v>
      </c>
      <c r="E1639" s="43">
        <f>(IMDB_Movies!$C1639-IMDB_Movies!$H1639)</f>
        <v>17450000</v>
      </c>
    </row>
    <row r="1640" ht="14.25" customHeight="1">
      <c r="B1640" s="42" t="s">
        <v>2925</v>
      </c>
      <c r="C1640" s="42">
        <v>4.5162741E7</v>
      </c>
      <c r="D1640" s="42">
        <v>2.8E7</v>
      </c>
      <c r="E1640" s="42">
        <f>(IMDB_Movies!$C1640-IMDB_Movies!$H1640)</f>
        <v>17162741</v>
      </c>
    </row>
    <row r="1641" ht="14.25" customHeight="1">
      <c r="B1641" s="43" t="s">
        <v>2927</v>
      </c>
      <c r="C1641" s="43">
        <v>7.134693E7</v>
      </c>
      <c r="D1641" s="43">
        <v>2.8E7</v>
      </c>
      <c r="E1641" s="43">
        <f>(IMDB_Movies!$C1641-IMDB_Movies!$H1641)</f>
        <v>43346930</v>
      </c>
    </row>
    <row r="1642" ht="14.25" customHeight="1">
      <c r="B1642" s="42" t="s">
        <v>2928</v>
      </c>
      <c r="C1642" s="42">
        <v>3.9514713E7</v>
      </c>
      <c r="D1642" s="42">
        <v>2.8E7</v>
      </c>
      <c r="E1642" s="42">
        <f>(IMDB_Movies!$C1642-IMDB_Movies!$H1642)</f>
        <v>11514713</v>
      </c>
    </row>
    <row r="1643" ht="14.25" customHeight="1">
      <c r="B1643" s="43" t="s">
        <v>2929</v>
      </c>
      <c r="C1643" s="43">
        <v>4.3097652E7</v>
      </c>
      <c r="D1643" s="43">
        <v>2.8E7</v>
      </c>
      <c r="E1643" s="43">
        <f>(IMDB_Movies!$C1643-IMDB_Movies!$H1643)</f>
        <v>15097652</v>
      </c>
    </row>
    <row r="1644" ht="14.25" customHeight="1">
      <c r="B1644" s="42" t="s">
        <v>2930</v>
      </c>
      <c r="C1644" s="42">
        <v>4.8043505E7</v>
      </c>
      <c r="D1644" s="42">
        <v>3.0E7</v>
      </c>
      <c r="E1644" s="42">
        <f>(IMDB_Movies!$C1644-IMDB_Movies!$H1644)</f>
        <v>18043505</v>
      </c>
    </row>
    <row r="1645" ht="14.25" customHeight="1">
      <c r="B1645" s="43" t="s">
        <v>2931</v>
      </c>
      <c r="C1645" s="43">
        <v>3.7053924E7</v>
      </c>
      <c r="D1645" s="43">
        <v>2.8E7</v>
      </c>
      <c r="E1645" s="43">
        <f>(IMDB_Movies!$C1645-IMDB_Movies!$H1645)</f>
        <v>9053924</v>
      </c>
    </row>
    <row r="1646" ht="14.25" customHeight="1">
      <c r="B1646" s="42" t="s">
        <v>2933</v>
      </c>
      <c r="C1646" s="42">
        <v>3.3000377E7</v>
      </c>
      <c r="D1646" s="42">
        <v>2.8E7</v>
      </c>
      <c r="E1646" s="42">
        <f>(IMDB_Movies!$C1646-IMDB_Movies!$H1646)</f>
        <v>5000377</v>
      </c>
    </row>
    <row r="1647" ht="14.25" customHeight="1">
      <c r="B1647" s="43" t="s">
        <v>2935</v>
      </c>
      <c r="C1647" s="43">
        <v>6.6950483E7</v>
      </c>
      <c r="D1647" s="43">
        <v>2.8E7</v>
      </c>
      <c r="E1647" s="43">
        <f>(IMDB_Movies!$C1647-IMDB_Movies!$H1647)</f>
        <v>38950483</v>
      </c>
    </row>
    <row r="1648" ht="14.25" customHeight="1">
      <c r="B1648" s="42" t="s">
        <v>2936</v>
      </c>
      <c r="C1648" s="42">
        <v>3.8372662E7</v>
      </c>
      <c r="D1648" s="42">
        <v>2.8E7</v>
      </c>
      <c r="E1648" s="42">
        <f>(IMDB_Movies!$C1648-IMDB_Movies!$H1648)</f>
        <v>10372662</v>
      </c>
    </row>
    <row r="1649" ht="14.25" customHeight="1">
      <c r="B1649" s="43" t="s">
        <v>2937</v>
      </c>
      <c r="C1649" s="43">
        <v>2.7E7</v>
      </c>
      <c r="D1649" s="43">
        <v>2.8E7</v>
      </c>
      <c r="E1649" s="43">
        <f>(IMDB_Movies!$C1649-IMDB_Movies!$H1649)</f>
        <v>-1000000</v>
      </c>
    </row>
    <row r="1650" ht="14.25" customHeight="1">
      <c r="B1650" s="42" t="s">
        <v>2939</v>
      </c>
      <c r="C1650" s="42">
        <v>3.16E7</v>
      </c>
      <c r="D1650" s="42">
        <v>2.8E7</v>
      </c>
      <c r="E1650" s="42">
        <f>(IMDB_Movies!$C1650-IMDB_Movies!$H1650)</f>
        <v>3600000</v>
      </c>
    </row>
    <row r="1651" ht="14.25" customHeight="1">
      <c r="B1651" s="43" t="s">
        <v>2940</v>
      </c>
      <c r="C1651" s="43">
        <v>3.0688364E7</v>
      </c>
      <c r="D1651" s="43">
        <v>2.8E7</v>
      </c>
      <c r="E1651" s="43">
        <f>(IMDB_Movies!$C1651-IMDB_Movies!$H1651)</f>
        <v>2688364</v>
      </c>
    </row>
    <row r="1652" ht="14.25" customHeight="1">
      <c r="B1652" s="42" t="s">
        <v>2942</v>
      </c>
      <c r="C1652" s="42">
        <v>2.8563179E7</v>
      </c>
      <c r="D1652" s="42">
        <v>2.1E7</v>
      </c>
      <c r="E1652" s="42">
        <f>(IMDB_Movies!$C1652-IMDB_Movies!$H1652)</f>
        <v>7563179</v>
      </c>
    </row>
    <row r="1653" ht="14.25" customHeight="1">
      <c r="B1653" s="43" t="s">
        <v>2944</v>
      </c>
      <c r="C1653" s="43">
        <v>1.6779636E7</v>
      </c>
      <c r="D1653" s="43">
        <v>2.8E7</v>
      </c>
      <c r="E1653" s="43">
        <f>(IMDB_Movies!$C1653-IMDB_Movies!$H1653)</f>
        <v>-11220364</v>
      </c>
    </row>
    <row r="1654" ht="14.25" customHeight="1">
      <c r="B1654" s="42" t="s">
        <v>2945</v>
      </c>
      <c r="C1654" s="42">
        <v>1.0762178E7</v>
      </c>
      <c r="D1654" s="42">
        <v>1.6E8</v>
      </c>
      <c r="E1654" s="42">
        <f>(IMDB_Movies!$C1654-IMDB_Movies!$H1654)</f>
        <v>-149237822</v>
      </c>
    </row>
    <row r="1655" ht="14.25" customHeight="1">
      <c r="B1655" s="43" t="s">
        <v>2946</v>
      </c>
      <c r="C1655" s="43">
        <v>1.7324744E7</v>
      </c>
      <c r="D1655" s="43">
        <v>2.8E7</v>
      </c>
      <c r="E1655" s="43">
        <f>(IMDB_Movies!$C1655-IMDB_Movies!$H1655)</f>
        <v>-10675256</v>
      </c>
    </row>
    <row r="1656" ht="14.25" customHeight="1">
      <c r="B1656" s="42" t="s">
        <v>2947</v>
      </c>
      <c r="C1656" s="42">
        <v>8888143.0</v>
      </c>
      <c r="D1656" s="42">
        <v>2.8E7</v>
      </c>
      <c r="E1656" s="42">
        <f>(IMDB_Movies!$C1656-IMDB_Movies!$H1656)</f>
        <v>-19111857</v>
      </c>
    </row>
    <row r="1657" ht="14.25" customHeight="1">
      <c r="B1657" s="43" t="s">
        <v>2949</v>
      </c>
      <c r="C1657" s="43">
        <v>2.4268828E7</v>
      </c>
      <c r="D1657" s="43">
        <v>2.8E7</v>
      </c>
      <c r="E1657" s="43">
        <f>(IMDB_Movies!$C1657-IMDB_Movies!$H1657)</f>
        <v>-3731172</v>
      </c>
    </row>
    <row r="1658" ht="14.25" customHeight="1">
      <c r="B1658" s="42" t="s">
        <v>2951</v>
      </c>
      <c r="C1658" s="42">
        <v>8119205.0</v>
      </c>
      <c r="D1658" s="42">
        <v>2.8E7</v>
      </c>
      <c r="E1658" s="42">
        <f>(IMDB_Movies!$C1658-IMDB_Movies!$H1658)</f>
        <v>-19880795</v>
      </c>
    </row>
    <row r="1659" ht="14.25" customHeight="1">
      <c r="B1659" s="43" t="s">
        <v>2952</v>
      </c>
      <c r="C1659" s="43">
        <v>8434601.0</v>
      </c>
      <c r="D1659" s="43">
        <v>2.8E7</v>
      </c>
      <c r="E1659" s="43">
        <f>(IMDB_Movies!$C1659-IMDB_Movies!$H1659)</f>
        <v>-19565399</v>
      </c>
    </row>
    <row r="1660" ht="14.25" customHeight="1">
      <c r="B1660" s="42" t="s">
        <v>2953</v>
      </c>
      <c r="C1660" s="42">
        <v>6998324.0</v>
      </c>
      <c r="D1660" s="42">
        <v>2.8E7</v>
      </c>
      <c r="E1660" s="42">
        <f>(IMDB_Movies!$C1660-IMDB_Movies!$H1660)</f>
        <v>-21001676</v>
      </c>
    </row>
    <row r="1661" ht="14.25" customHeight="1">
      <c r="B1661" s="43" t="s">
        <v>2955</v>
      </c>
      <c r="C1661" s="43">
        <v>1.0907291E7</v>
      </c>
      <c r="D1661" s="43">
        <v>2.8E7</v>
      </c>
      <c r="E1661" s="43">
        <f>(IMDB_Movies!$C1661-IMDB_Movies!$H1661)</f>
        <v>-17092709</v>
      </c>
    </row>
    <row r="1662" ht="14.25" customHeight="1">
      <c r="B1662" s="42" t="s">
        <v>2956</v>
      </c>
      <c r="C1662" s="42">
        <v>5532301.0</v>
      </c>
      <c r="D1662" s="42">
        <v>2.8E7</v>
      </c>
      <c r="E1662" s="42">
        <f>(IMDB_Movies!$C1662-IMDB_Movies!$H1662)</f>
        <v>-22467699</v>
      </c>
    </row>
    <row r="1663" ht="14.25" customHeight="1">
      <c r="B1663" s="43" t="s">
        <v>2958</v>
      </c>
      <c r="C1663" s="43">
        <v>2775593.0</v>
      </c>
      <c r="D1663" s="43">
        <v>2.7E7</v>
      </c>
      <c r="E1663" s="43">
        <f>(IMDB_Movies!$C1663-IMDB_Movies!$H1663)</f>
        <v>-24224407</v>
      </c>
    </row>
    <row r="1664" ht="14.25" customHeight="1">
      <c r="B1664" s="42" t="s">
        <v>2960</v>
      </c>
      <c r="C1664" s="42">
        <v>2.8751715E7</v>
      </c>
      <c r="D1664" s="42">
        <v>2.8E7</v>
      </c>
      <c r="E1664" s="42">
        <f>(IMDB_Movies!$C1664-IMDB_Movies!$H1664)</f>
        <v>751715</v>
      </c>
    </row>
    <row r="1665" ht="14.25" customHeight="1">
      <c r="B1665" s="43" t="s">
        <v>2962</v>
      </c>
      <c r="C1665" s="43">
        <v>2.0285518E7</v>
      </c>
      <c r="D1665" s="43">
        <v>2.8E7</v>
      </c>
      <c r="E1665" s="43">
        <f>(IMDB_Movies!$C1665-IMDB_Movies!$H1665)</f>
        <v>-7714482</v>
      </c>
    </row>
    <row r="1666" ht="14.25" customHeight="1">
      <c r="B1666" s="42" t="s">
        <v>2963</v>
      </c>
      <c r="C1666" s="42">
        <v>6.79E7</v>
      </c>
      <c r="D1666" s="42">
        <v>2.75E7</v>
      </c>
      <c r="E1666" s="42">
        <f>(IMDB_Movies!$C1666-IMDB_Movies!$H1666)</f>
        <v>40400000</v>
      </c>
    </row>
    <row r="1667" ht="14.25" customHeight="1">
      <c r="B1667" s="43" t="s">
        <v>2964</v>
      </c>
      <c r="C1667" s="43">
        <v>1.48734225E8</v>
      </c>
      <c r="D1667" s="43">
        <v>3.0E7</v>
      </c>
      <c r="E1667" s="43">
        <f>(IMDB_Movies!$C1667-IMDB_Movies!$H1667)</f>
        <v>118734225</v>
      </c>
    </row>
    <row r="1668" ht="14.25" customHeight="1">
      <c r="B1668" s="42" t="s">
        <v>2965</v>
      </c>
      <c r="C1668" s="42">
        <v>4.9185998E7</v>
      </c>
      <c r="D1668" s="42">
        <v>3.0E7</v>
      </c>
      <c r="E1668" s="42">
        <f>(IMDB_Movies!$C1668-IMDB_Movies!$H1668)</f>
        <v>19185998</v>
      </c>
    </row>
    <row r="1669" ht="14.25" customHeight="1">
      <c r="B1669" s="43" t="s">
        <v>2967</v>
      </c>
      <c r="C1669" s="43">
        <v>4.2168445E7</v>
      </c>
      <c r="D1669" s="43">
        <v>3.5E7</v>
      </c>
      <c r="E1669" s="43">
        <f>(IMDB_Movies!$C1669-IMDB_Movies!$H1669)</f>
        <v>7168445</v>
      </c>
    </row>
    <row r="1670" ht="14.25" customHeight="1">
      <c r="B1670" s="42" t="s">
        <v>2969</v>
      </c>
      <c r="C1670" s="42">
        <v>2.64E7</v>
      </c>
      <c r="D1670" s="42">
        <v>1.6E7</v>
      </c>
      <c r="E1670" s="42">
        <f>(IMDB_Movies!$C1670-IMDB_Movies!$H1670)</f>
        <v>10400000</v>
      </c>
    </row>
    <row r="1671" ht="14.25" customHeight="1">
      <c r="B1671" s="43" t="s">
        <v>2971</v>
      </c>
      <c r="C1671" s="43">
        <v>1.750867E7</v>
      </c>
      <c r="D1671" s="43">
        <v>1.5E7</v>
      </c>
      <c r="E1671" s="43">
        <f>(IMDB_Movies!$C1671-IMDB_Movies!$H1671)</f>
        <v>2508670</v>
      </c>
    </row>
    <row r="1672" ht="14.25" customHeight="1">
      <c r="B1672" s="42" t="s">
        <v>2972</v>
      </c>
      <c r="C1672" s="42">
        <v>9664316.0</v>
      </c>
      <c r="D1672" s="42">
        <v>2.75E7</v>
      </c>
      <c r="E1672" s="42">
        <f>(IMDB_Movies!$C1672-IMDB_Movies!$H1672)</f>
        <v>-17835684</v>
      </c>
    </row>
    <row r="1673" ht="14.25" customHeight="1">
      <c r="B1673" s="43" t="s">
        <v>2974</v>
      </c>
      <c r="C1673" s="43">
        <v>7.4888996E7</v>
      </c>
      <c r="D1673" s="43">
        <v>3.0E7</v>
      </c>
      <c r="E1673" s="43">
        <f>(IMDB_Movies!$C1673-IMDB_Movies!$H1673)</f>
        <v>44888996</v>
      </c>
    </row>
    <row r="1674" ht="14.25" customHeight="1">
      <c r="B1674" s="42" t="s">
        <v>2976</v>
      </c>
      <c r="C1674" s="42">
        <v>6.9586544E7</v>
      </c>
      <c r="D1674" s="42">
        <v>2.7E7</v>
      </c>
      <c r="E1674" s="42">
        <f>(IMDB_Movies!$C1674-IMDB_Movies!$H1674)</f>
        <v>42586544</v>
      </c>
    </row>
    <row r="1675" ht="14.25" customHeight="1">
      <c r="B1675" s="43" t="s">
        <v>2977</v>
      </c>
      <c r="C1675" s="43">
        <v>6.049156E7</v>
      </c>
      <c r="D1675" s="43">
        <v>2.7E7</v>
      </c>
      <c r="E1675" s="43">
        <f>(IMDB_Movies!$C1675-IMDB_Movies!$H1675)</f>
        <v>33491560</v>
      </c>
    </row>
    <row r="1676" ht="14.25" customHeight="1">
      <c r="B1676" s="42" t="s">
        <v>2979</v>
      </c>
      <c r="C1676" s="42">
        <v>5.42E7</v>
      </c>
      <c r="D1676" s="42">
        <v>2.7E7</v>
      </c>
      <c r="E1676" s="42">
        <f>(IMDB_Movies!$C1676-IMDB_Movies!$H1676)</f>
        <v>27200000</v>
      </c>
    </row>
    <row r="1677" ht="14.25" customHeight="1">
      <c r="B1677" s="43" t="s">
        <v>2981</v>
      </c>
      <c r="C1677" s="43">
        <v>3.0920167E7</v>
      </c>
      <c r="D1677" s="43">
        <v>2.5E7</v>
      </c>
      <c r="E1677" s="43">
        <f>(IMDB_Movies!$C1677-IMDB_Movies!$H1677)</f>
        <v>5920167</v>
      </c>
    </row>
    <row r="1678" ht="14.25" customHeight="1">
      <c r="B1678" s="42" t="s">
        <v>2982</v>
      </c>
      <c r="C1678" s="42">
        <v>4.0566655E7</v>
      </c>
      <c r="D1678" s="42">
        <v>3.0E7</v>
      </c>
      <c r="E1678" s="42">
        <f>(IMDB_Movies!$C1678-IMDB_Movies!$H1678)</f>
        <v>10566655</v>
      </c>
    </row>
    <row r="1679" ht="14.25" customHeight="1">
      <c r="B1679" s="43" t="s">
        <v>2983</v>
      </c>
      <c r="C1679" s="43">
        <v>3.1768374E7</v>
      </c>
      <c r="D1679" s="43">
        <v>2.7E7</v>
      </c>
      <c r="E1679" s="43">
        <f>(IMDB_Movies!$C1679-IMDB_Movies!$H1679)</f>
        <v>4768374</v>
      </c>
    </row>
    <row r="1680" ht="14.25" customHeight="1">
      <c r="B1680" s="42" t="s">
        <v>2984</v>
      </c>
      <c r="C1680" s="42">
        <v>2.2494487E7</v>
      </c>
      <c r="D1680" s="42">
        <v>2.7E7</v>
      </c>
      <c r="E1680" s="42">
        <f>(IMDB_Movies!$C1680-IMDB_Movies!$H1680)</f>
        <v>-4505513</v>
      </c>
    </row>
    <row r="1681" ht="14.25" customHeight="1">
      <c r="B1681" s="43" t="s">
        <v>2986</v>
      </c>
      <c r="C1681" s="43">
        <v>2.15E7</v>
      </c>
      <c r="D1681" s="43">
        <v>2.7E7</v>
      </c>
      <c r="E1681" s="43">
        <f>(IMDB_Movies!$C1681-IMDB_Movies!$H1681)</f>
        <v>-5500000</v>
      </c>
    </row>
    <row r="1682" ht="14.25" customHeight="1">
      <c r="B1682" s="42" t="s">
        <v>2987</v>
      </c>
      <c r="C1682" s="42">
        <v>4463292.0</v>
      </c>
      <c r="D1682" s="42">
        <v>3.0E7</v>
      </c>
      <c r="E1682" s="42">
        <f>(IMDB_Movies!$C1682-IMDB_Movies!$H1682)</f>
        <v>-25536708</v>
      </c>
    </row>
    <row r="1683" ht="14.25" customHeight="1">
      <c r="B1683" s="43" t="s">
        <v>2989</v>
      </c>
      <c r="C1683" s="43">
        <v>1.4337579E7</v>
      </c>
      <c r="D1683" s="43">
        <v>2.7E7</v>
      </c>
      <c r="E1683" s="43">
        <f>(IMDB_Movies!$C1683-IMDB_Movies!$H1683)</f>
        <v>-12662421</v>
      </c>
    </row>
    <row r="1684" ht="14.25" customHeight="1">
      <c r="B1684" s="42" t="s">
        <v>2991</v>
      </c>
      <c r="C1684" s="42">
        <v>1.3823741E7</v>
      </c>
      <c r="D1684" s="42">
        <v>1.35E7</v>
      </c>
      <c r="E1684" s="42">
        <f>(IMDB_Movies!$C1684-IMDB_Movies!$H1684)</f>
        <v>323741</v>
      </c>
    </row>
    <row r="1685" ht="14.25" customHeight="1">
      <c r="B1685" s="43" t="s">
        <v>2994</v>
      </c>
      <c r="C1685" s="43">
        <v>1.0297897E7</v>
      </c>
      <c r="D1685" s="43">
        <v>2.7E7</v>
      </c>
      <c r="E1685" s="43">
        <f>(IMDB_Movies!$C1685-IMDB_Movies!$H1685)</f>
        <v>-16702103</v>
      </c>
    </row>
    <row r="1686" ht="14.25" customHeight="1">
      <c r="B1686" s="42" t="s">
        <v>2995</v>
      </c>
      <c r="C1686" s="42">
        <v>1.3248477E7</v>
      </c>
      <c r="D1686" s="42">
        <v>2.7E7</v>
      </c>
      <c r="E1686" s="42">
        <f>(IMDB_Movies!$C1686-IMDB_Movies!$H1686)</f>
        <v>-13751523</v>
      </c>
    </row>
    <row r="1687" ht="14.25" customHeight="1">
      <c r="B1687" s="43" t="s">
        <v>2997</v>
      </c>
      <c r="C1687" s="43">
        <v>8712564.0</v>
      </c>
      <c r="D1687" s="43">
        <v>2.7E7</v>
      </c>
      <c r="E1687" s="43">
        <f>(IMDB_Movies!$C1687-IMDB_Movies!$H1687)</f>
        <v>-18287436</v>
      </c>
    </row>
    <row r="1688" ht="14.25" customHeight="1">
      <c r="B1688" s="42" t="s">
        <v>2999</v>
      </c>
      <c r="C1688" s="42">
        <v>7486906.0</v>
      </c>
      <c r="D1688" s="42">
        <v>2.7E7</v>
      </c>
      <c r="E1688" s="42">
        <f>(IMDB_Movies!$C1688-IMDB_Movies!$H1688)</f>
        <v>-19513094</v>
      </c>
    </row>
    <row r="1689" ht="14.25" customHeight="1">
      <c r="B1689" s="43" t="s">
        <v>3000</v>
      </c>
      <c r="C1689" s="43">
        <v>3.8536376E7</v>
      </c>
      <c r="D1689" s="43">
        <v>2.7E7</v>
      </c>
      <c r="E1689" s="43">
        <f>(IMDB_Movies!$C1689-IMDB_Movies!$H1689)</f>
        <v>11536376</v>
      </c>
    </row>
    <row r="1690" ht="14.25" customHeight="1">
      <c r="B1690" s="42" t="s">
        <v>3002</v>
      </c>
      <c r="C1690" s="42">
        <v>4.1008532E7</v>
      </c>
      <c r="D1690" s="42">
        <v>2.7E7</v>
      </c>
      <c r="E1690" s="42">
        <f>(IMDB_Movies!$C1690-IMDB_Movies!$H1690)</f>
        <v>14008532</v>
      </c>
    </row>
    <row r="1691" ht="14.25" customHeight="1">
      <c r="B1691" s="43" t="s">
        <v>3003</v>
      </c>
      <c r="C1691" s="43">
        <v>5204007.0</v>
      </c>
      <c r="D1691" s="43">
        <v>2.8E7</v>
      </c>
      <c r="E1691" s="43">
        <f>(IMDB_Movies!$C1691-IMDB_Movies!$H1691)</f>
        <v>-22795993</v>
      </c>
    </row>
    <row r="1692" ht="14.25" customHeight="1">
      <c r="B1692" s="42" t="s">
        <v>3005</v>
      </c>
      <c r="C1692" s="42">
        <v>4485485.0</v>
      </c>
      <c r="D1692" s="42">
        <v>1.5E7</v>
      </c>
      <c r="E1692" s="42">
        <f>(IMDB_Movies!$C1692-IMDB_Movies!$H1692)</f>
        <v>-10514515</v>
      </c>
    </row>
    <row r="1693" ht="14.25" customHeight="1">
      <c r="B1693" s="43" t="s">
        <v>3006</v>
      </c>
      <c r="C1693" s="43">
        <v>4476235.0</v>
      </c>
      <c r="D1693" s="43">
        <v>2.7E7</v>
      </c>
      <c r="E1693" s="43">
        <f>(IMDB_Movies!$C1693-IMDB_Movies!$H1693)</f>
        <v>-22523765</v>
      </c>
    </row>
    <row r="1694" ht="14.25" customHeight="1">
      <c r="B1694" s="42" t="s">
        <v>3007</v>
      </c>
      <c r="C1694" s="42">
        <v>1089365.0</v>
      </c>
      <c r="D1694" s="42">
        <v>2.5E7</v>
      </c>
      <c r="E1694" s="42">
        <f>(IMDB_Movies!$C1694-IMDB_Movies!$H1694)</f>
        <v>-23910635</v>
      </c>
    </row>
    <row r="1695" ht="14.25" customHeight="1">
      <c r="B1695" s="43" t="s">
        <v>3008</v>
      </c>
      <c r="C1695" s="43">
        <v>763044.0</v>
      </c>
      <c r="D1695" s="43">
        <v>2.3E7</v>
      </c>
      <c r="E1695" s="43">
        <f>(IMDB_Movies!$C1695-IMDB_Movies!$H1695)</f>
        <v>-22236956</v>
      </c>
    </row>
    <row r="1696" ht="14.25" customHeight="1">
      <c r="B1696" s="42" t="s">
        <v>3009</v>
      </c>
      <c r="C1696" s="42">
        <v>2.0819129E7</v>
      </c>
      <c r="D1696" s="42">
        <v>2.6E7</v>
      </c>
      <c r="E1696" s="42">
        <f>(IMDB_Movies!$C1696-IMDB_Movies!$H1696)</f>
        <v>-5180871</v>
      </c>
    </row>
    <row r="1697" ht="14.25" customHeight="1">
      <c r="B1697" s="43" t="s">
        <v>3011</v>
      </c>
      <c r="C1697" s="43">
        <v>1.10222438E8</v>
      </c>
      <c r="D1697" s="43">
        <v>2.6E7</v>
      </c>
      <c r="E1697" s="43">
        <f>(IMDB_Movies!$C1697-IMDB_Movies!$H1697)</f>
        <v>84222438</v>
      </c>
    </row>
    <row r="1698" ht="14.25" customHeight="1">
      <c r="B1698" s="42" t="s">
        <v>3012</v>
      </c>
      <c r="C1698" s="42">
        <v>1.09243478E8</v>
      </c>
      <c r="D1698" s="42">
        <v>2.6E7</v>
      </c>
      <c r="E1698" s="42">
        <f>(IMDB_Movies!$C1698-IMDB_Movies!$H1698)</f>
        <v>83243478</v>
      </c>
    </row>
    <row r="1699" ht="14.25" customHeight="1">
      <c r="B1699" s="43" t="s">
        <v>3013</v>
      </c>
      <c r="C1699" s="43">
        <v>1.00241322E8</v>
      </c>
      <c r="D1699" s="43">
        <v>2.5E7</v>
      </c>
      <c r="E1699" s="43">
        <f>(IMDB_Movies!$C1699-IMDB_Movies!$H1699)</f>
        <v>75241322</v>
      </c>
    </row>
    <row r="1700" ht="14.25" customHeight="1">
      <c r="B1700" s="42" t="s">
        <v>3015</v>
      </c>
      <c r="C1700" s="42">
        <v>2.5977365E7</v>
      </c>
      <c r="D1700" s="42">
        <v>2.8E7</v>
      </c>
      <c r="E1700" s="42">
        <f>(IMDB_Movies!$C1700-IMDB_Movies!$H1700)</f>
        <v>-2022635</v>
      </c>
    </row>
    <row r="1701" ht="14.25" customHeight="1">
      <c r="B1701" s="43" t="s">
        <v>3016</v>
      </c>
      <c r="C1701" s="43">
        <v>9.1457688E7</v>
      </c>
      <c r="D1701" s="43">
        <v>2.6E7</v>
      </c>
      <c r="E1701" s="43">
        <f>(IMDB_Movies!$C1701-IMDB_Movies!$H1701)</f>
        <v>65457688</v>
      </c>
    </row>
    <row r="1702" ht="14.25" customHeight="1">
      <c r="B1702" s="42" t="s">
        <v>3017</v>
      </c>
      <c r="C1702" s="42">
        <v>8.734138E7</v>
      </c>
      <c r="D1702" s="42">
        <v>2.7E7</v>
      </c>
      <c r="E1702" s="42">
        <f>(IMDB_Movies!$C1702-IMDB_Movies!$H1702)</f>
        <v>60341380</v>
      </c>
    </row>
    <row r="1703" ht="14.25" customHeight="1">
      <c r="B1703" s="43" t="s">
        <v>3018</v>
      </c>
      <c r="C1703" s="43">
        <v>6.5703412E7</v>
      </c>
      <c r="D1703" s="43">
        <v>2.6E7</v>
      </c>
      <c r="E1703" s="43">
        <f>(IMDB_Movies!$C1703-IMDB_Movies!$H1703)</f>
        <v>39703412</v>
      </c>
    </row>
    <row r="1704" ht="14.25" customHeight="1">
      <c r="B1704" s="42" t="s">
        <v>3019</v>
      </c>
      <c r="C1704" s="42">
        <v>5.832868E7</v>
      </c>
      <c r="D1704" s="42">
        <v>2.2E7</v>
      </c>
      <c r="E1704" s="42">
        <f>(IMDB_Movies!$C1704-IMDB_Movies!$H1704)</f>
        <v>36328680</v>
      </c>
    </row>
    <row r="1705" ht="14.25" customHeight="1">
      <c r="B1705" s="43" t="s">
        <v>3020</v>
      </c>
      <c r="C1705" s="43">
        <v>6.149E7</v>
      </c>
      <c r="D1705" s="43">
        <v>2.6E7</v>
      </c>
      <c r="E1705" s="43">
        <f>(IMDB_Movies!$C1705-IMDB_Movies!$H1705)</f>
        <v>35490000</v>
      </c>
    </row>
    <row r="1706" ht="14.25" customHeight="1">
      <c r="B1706" s="42" t="s">
        <v>3021</v>
      </c>
      <c r="C1706" s="42">
        <v>5.08E7</v>
      </c>
      <c r="D1706" s="42">
        <v>2.6E7</v>
      </c>
      <c r="E1706" s="42">
        <f>(IMDB_Movies!$C1706-IMDB_Movies!$H1706)</f>
        <v>24800000</v>
      </c>
    </row>
    <row r="1707" ht="14.25" customHeight="1">
      <c r="B1707" s="43" t="s">
        <v>3022</v>
      </c>
      <c r="C1707" s="43">
        <v>5.7859105E7</v>
      </c>
      <c r="D1707" s="43">
        <v>2.6E7</v>
      </c>
      <c r="E1707" s="43">
        <f>(IMDB_Movies!$C1707-IMDB_Movies!$H1707)</f>
        <v>31859105</v>
      </c>
    </row>
    <row r="1708" ht="14.25" customHeight="1">
      <c r="B1708" s="42" t="s">
        <v>3023</v>
      </c>
      <c r="C1708" s="42">
        <v>4.6455802E7</v>
      </c>
      <c r="D1708" s="42">
        <v>2.6E7</v>
      </c>
      <c r="E1708" s="42">
        <f>(IMDB_Movies!$C1708-IMDB_Movies!$H1708)</f>
        <v>20455802</v>
      </c>
    </row>
    <row r="1709" ht="14.25" customHeight="1">
      <c r="B1709" s="43" t="s">
        <v>3025</v>
      </c>
      <c r="C1709" s="43">
        <v>4.5506619E7</v>
      </c>
      <c r="D1709" s="43">
        <v>2.6E7</v>
      </c>
      <c r="E1709" s="43">
        <f>(IMDB_Movies!$C1709-IMDB_Movies!$H1709)</f>
        <v>19506619</v>
      </c>
    </row>
    <row r="1710" ht="14.25" customHeight="1">
      <c r="B1710" s="42" t="s">
        <v>3026</v>
      </c>
      <c r="C1710" s="42">
        <v>4.016808E7</v>
      </c>
      <c r="D1710" s="42">
        <v>2.6E7</v>
      </c>
      <c r="E1710" s="42">
        <f>(IMDB_Movies!$C1710-IMDB_Movies!$H1710)</f>
        <v>14168080</v>
      </c>
    </row>
    <row r="1711" ht="14.25" customHeight="1">
      <c r="B1711" s="43" t="s">
        <v>3027</v>
      </c>
      <c r="C1711" s="43">
        <v>4.9874933E7</v>
      </c>
      <c r="D1711" s="43">
        <v>2.6E7</v>
      </c>
      <c r="E1711" s="43">
        <f>(IMDB_Movies!$C1711-IMDB_Movies!$H1711)</f>
        <v>23874933</v>
      </c>
    </row>
    <row r="1712" ht="14.25" customHeight="1">
      <c r="B1712" s="42" t="s">
        <v>3028</v>
      </c>
      <c r="C1712" s="42">
        <v>4.5489752E7</v>
      </c>
      <c r="D1712" s="42">
        <v>2.6E7</v>
      </c>
      <c r="E1712" s="42">
        <f>(IMDB_Movies!$C1712-IMDB_Movies!$H1712)</f>
        <v>19489752</v>
      </c>
    </row>
    <row r="1713" ht="14.25" customHeight="1">
      <c r="B1713" s="43" t="s">
        <v>3030</v>
      </c>
      <c r="C1713" s="43">
        <v>3.6985501E7</v>
      </c>
      <c r="D1713" s="43">
        <v>2.6E7</v>
      </c>
      <c r="E1713" s="43">
        <f>(IMDB_Movies!$C1713-IMDB_Movies!$H1713)</f>
        <v>10985501</v>
      </c>
    </row>
    <row r="1714" ht="14.25" customHeight="1">
      <c r="B1714" s="42" t="s">
        <v>3032</v>
      </c>
      <c r="C1714" s="42">
        <v>3.32E7</v>
      </c>
      <c r="D1714" s="42">
        <v>2.6E7</v>
      </c>
      <c r="E1714" s="42">
        <f>(IMDB_Movies!$C1714-IMDB_Movies!$H1714)</f>
        <v>7200000</v>
      </c>
    </row>
    <row r="1715" ht="14.25" customHeight="1">
      <c r="B1715" s="43" t="s">
        <v>3033</v>
      </c>
      <c r="C1715" s="43">
        <v>2.8501651E7</v>
      </c>
      <c r="D1715" s="43">
        <v>2.6E7</v>
      </c>
      <c r="E1715" s="43">
        <f>(IMDB_Movies!$C1715-IMDB_Movies!$H1715)</f>
        <v>2501651</v>
      </c>
    </row>
    <row r="1716" ht="14.25" customHeight="1">
      <c r="B1716" s="42" t="s">
        <v>3036</v>
      </c>
      <c r="C1716" s="42">
        <v>2.3222861E7</v>
      </c>
      <c r="D1716" s="42">
        <v>2.6E7</v>
      </c>
      <c r="E1716" s="42">
        <f>(IMDB_Movies!$C1716-IMDB_Movies!$H1716)</f>
        <v>-2777139</v>
      </c>
    </row>
    <row r="1717" ht="14.25" customHeight="1">
      <c r="B1717" s="43" t="s">
        <v>3037</v>
      </c>
      <c r="C1717" s="43">
        <v>5.4540525E7</v>
      </c>
      <c r="D1717" s="43">
        <v>5.6E7</v>
      </c>
      <c r="E1717" s="43">
        <f>(IMDB_Movies!$C1717-IMDB_Movies!$H1717)</f>
        <v>-1459475</v>
      </c>
    </row>
    <row r="1718" ht="14.25" customHeight="1">
      <c r="B1718" s="42" t="s">
        <v>3039</v>
      </c>
      <c r="C1718" s="42">
        <v>1.6252765E7</v>
      </c>
      <c r="D1718" s="42">
        <v>4.2E7</v>
      </c>
      <c r="E1718" s="42">
        <f>(IMDB_Movies!$C1718-IMDB_Movies!$H1718)</f>
        <v>-25747235</v>
      </c>
    </row>
    <row r="1719" ht="14.25" customHeight="1">
      <c r="B1719" s="43" t="s">
        <v>3040</v>
      </c>
      <c r="C1719" s="43">
        <v>1.6005978E7</v>
      </c>
      <c r="D1719" s="43">
        <v>2.6E7</v>
      </c>
      <c r="E1719" s="43">
        <f>(IMDB_Movies!$C1719-IMDB_Movies!$H1719)</f>
        <v>-9994022</v>
      </c>
    </row>
    <row r="1720" ht="14.25" customHeight="1">
      <c r="B1720" s="42" t="s">
        <v>3041</v>
      </c>
      <c r="C1720" s="42">
        <v>1.4469428E7</v>
      </c>
      <c r="D1720" s="42">
        <v>2.6E7</v>
      </c>
      <c r="E1720" s="42">
        <f>(IMDB_Movies!$C1720-IMDB_Movies!$H1720)</f>
        <v>-11530572</v>
      </c>
    </row>
    <row r="1721" ht="14.25" customHeight="1">
      <c r="B1721" s="43" t="s">
        <v>3044</v>
      </c>
      <c r="C1721" s="43">
        <v>1.3829734E7</v>
      </c>
      <c r="D1721" s="43">
        <v>2.6E7</v>
      </c>
      <c r="E1721" s="43">
        <f>(IMDB_Movies!$C1721-IMDB_Movies!$H1721)</f>
        <v>-12170266</v>
      </c>
    </row>
    <row r="1722" ht="14.25" customHeight="1">
      <c r="B1722" s="42" t="s">
        <v>3046</v>
      </c>
      <c r="C1722" s="42">
        <v>1075288.0</v>
      </c>
      <c r="D1722" s="42">
        <v>2.2E7</v>
      </c>
      <c r="E1722" s="42">
        <f>(IMDB_Movies!$C1722-IMDB_Movies!$H1722)</f>
        <v>-20924712</v>
      </c>
    </row>
    <row r="1723" ht="14.25" customHeight="1">
      <c r="B1723" s="43" t="s">
        <v>3048</v>
      </c>
      <c r="C1723" s="43">
        <v>7496522.0</v>
      </c>
      <c r="D1723" s="43">
        <v>2.6E7</v>
      </c>
      <c r="E1723" s="43">
        <f>(IMDB_Movies!$C1723-IMDB_Movies!$H1723)</f>
        <v>-18503478</v>
      </c>
    </row>
    <row r="1724" ht="14.25" customHeight="1">
      <c r="B1724" s="42" t="s">
        <v>3051</v>
      </c>
      <c r="C1724" s="42">
        <v>2.0047715E7</v>
      </c>
      <c r="D1724" s="42">
        <v>2.553E7</v>
      </c>
      <c r="E1724" s="42">
        <f>(IMDB_Movies!$C1724-IMDB_Movies!$H1724)</f>
        <v>-5482285</v>
      </c>
    </row>
    <row r="1725" ht="14.25" customHeight="1">
      <c r="B1725" s="43" t="s">
        <v>3052</v>
      </c>
      <c r="C1725" s="43">
        <v>1.227681E7</v>
      </c>
      <c r="D1725" s="43">
        <v>2.6E7</v>
      </c>
      <c r="E1725" s="43">
        <f>(IMDB_Movies!$C1725-IMDB_Movies!$H1725)</f>
        <v>-13723190</v>
      </c>
    </row>
    <row r="1726" ht="14.25" customHeight="1">
      <c r="B1726" s="42" t="s">
        <v>3054</v>
      </c>
      <c r="C1726" s="42">
        <v>3.3565375E7</v>
      </c>
      <c r="D1726" s="42">
        <v>1.5E7</v>
      </c>
      <c r="E1726" s="42">
        <f>(IMDB_Movies!$C1726-IMDB_Movies!$H1726)</f>
        <v>18565375</v>
      </c>
    </row>
    <row r="1727" ht="14.25" customHeight="1">
      <c r="B1727" s="43" t="s">
        <v>3055</v>
      </c>
      <c r="C1727" s="43">
        <v>499263.0</v>
      </c>
      <c r="D1727" s="43">
        <v>3.0E7</v>
      </c>
      <c r="E1727" s="43">
        <f>(IMDB_Movies!$C1727-IMDB_Movies!$H1727)</f>
        <v>-29500737</v>
      </c>
    </row>
    <row r="1728" ht="14.25" customHeight="1">
      <c r="B1728" s="42" t="s">
        <v>3057</v>
      </c>
      <c r="C1728" s="42">
        <v>2.192E8</v>
      </c>
      <c r="D1728" s="42">
        <v>2.5E7</v>
      </c>
      <c r="E1728" s="42">
        <f>(IMDB_Movies!$C1728-IMDB_Movies!$H1728)</f>
        <v>194200000</v>
      </c>
    </row>
    <row r="1729" ht="14.25" customHeight="1">
      <c r="B1729" s="43" t="s">
        <v>3058</v>
      </c>
      <c r="C1729" s="43">
        <v>1.72825435E8</v>
      </c>
      <c r="D1729" s="43">
        <v>2.5E7</v>
      </c>
      <c r="E1729" s="43">
        <f>(IMDB_Movies!$C1729-IMDB_Movies!$H1729)</f>
        <v>147825435</v>
      </c>
    </row>
    <row r="1730" ht="14.25" customHeight="1">
      <c r="B1730" s="42" t="s">
        <v>3059</v>
      </c>
      <c r="C1730" s="42">
        <v>1.48085755E8</v>
      </c>
      <c r="D1730" s="42">
        <v>3.3E7</v>
      </c>
      <c r="E1730" s="42">
        <f>(IMDB_Movies!$C1730-IMDB_Movies!$H1730)</f>
        <v>115085755</v>
      </c>
    </row>
    <row r="1731" ht="14.25" customHeight="1">
      <c r="B1731" s="43" t="s">
        <v>3060</v>
      </c>
      <c r="C1731" s="43">
        <v>2.55175E7</v>
      </c>
      <c r="D1731" s="43">
        <v>2.51E7</v>
      </c>
      <c r="E1731" s="43">
        <f>(IMDB_Movies!$C1731-IMDB_Movies!$H1731)</f>
        <v>417500</v>
      </c>
    </row>
    <row r="1732" ht="14.25" customHeight="1">
      <c r="B1732" s="42" t="s">
        <v>3061</v>
      </c>
      <c r="C1732" s="42">
        <v>1.45000989E8</v>
      </c>
      <c r="D1732" s="42">
        <v>2.5E7</v>
      </c>
      <c r="E1732" s="42">
        <f>(IMDB_Movies!$C1732-IMDB_Movies!$H1732)</f>
        <v>120000989</v>
      </c>
    </row>
    <row r="1733" ht="14.25" customHeight="1">
      <c r="B1733" s="43" t="s">
        <v>3063</v>
      </c>
      <c r="C1733" s="43">
        <v>2.6761283E7</v>
      </c>
      <c r="D1733" s="43">
        <v>2.6E7</v>
      </c>
      <c r="E1733" s="43">
        <f>(IMDB_Movies!$C1733-IMDB_Movies!$H1733)</f>
        <v>761283</v>
      </c>
    </row>
    <row r="1734" ht="14.25" customHeight="1">
      <c r="B1734" s="42" t="s">
        <v>3065</v>
      </c>
      <c r="C1734" s="42">
        <v>1.2194572E8</v>
      </c>
      <c r="D1734" s="42">
        <v>2.5E7</v>
      </c>
      <c r="E1734" s="42">
        <f>(IMDB_Movies!$C1734-IMDB_Movies!$H1734)</f>
        <v>96945720</v>
      </c>
    </row>
    <row r="1735" ht="14.25" customHeight="1">
      <c r="B1735" s="43" t="s">
        <v>3066</v>
      </c>
      <c r="C1735" s="43">
        <v>9.6067179E7</v>
      </c>
      <c r="D1735" s="43">
        <v>2.2E7</v>
      </c>
      <c r="E1735" s="43">
        <f>(IMDB_Movies!$C1735-IMDB_Movies!$H1735)</f>
        <v>74067179</v>
      </c>
    </row>
    <row r="1736" ht="14.25" customHeight="1">
      <c r="B1736" s="42" t="s">
        <v>3067</v>
      </c>
      <c r="C1736" s="42">
        <v>1.69705587E8</v>
      </c>
      <c r="D1736" s="42">
        <v>2.5E7</v>
      </c>
      <c r="E1736" s="42">
        <f>(IMDB_Movies!$C1736-IMDB_Movies!$H1736)</f>
        <v>144705587</v>
      </c>
    </row>
    <row r="1737" ht="14.25" customHeight="1">
      <c r="B1737" s="43" t="s">
        <v>3068</v>
      </c>
      <c r="C1737" s="43">
        <v>3254172.0</v>
      </c>
      <c r="D1737" s="43">
        <v>2.8E7</v>
      </c>
      <c r="E1737" s="43">
        <f>(IMDB_Movies!$C1737-IMDB_Movies!$H1737)</f>
        <v>-24745828</v>
      </c>
    </row>
    <row r="1738" ht="14.25" customHeight="1">
      <c r="B1738" s="42" t="s">
        <v>3070</v>
      </c>
      <c r="C1738" s="42">
        <v>8.4185387E7</v>
      </c>
      <c r="D1738" s="42">
        <v>8.0E7</v>
      </c>
      <c r="E1738" s="42">
        <f>(IMDB_Movies!$C1738-IMDB_Movies!$H1738)</f>
        <v>4185387</v>
      </c>
    </row>
    <row r="1739" ht="14.25" customHeight="1">
      <c r="B1739" s="43" t="s">
        <v>3071</v>
      </c>
      <c r="C1739" s="43">
        <v>8.2163317E7</v>
      </c>
      <c r="D1739" s="43">
        <v>3.0E7</v>
      </c>
      <c r="E1739" s="43">
        <f>(IMDB_Movies!$C1739-IMDB_Movies!$H1739)</f>
        <v>52163317</v>
      </c>
    </row>
    <row r="1740" ht="14.25" customHeight="1">
      <c r="B1740" s="42" t="s">
        <v>3072</v>
      </c>
      <c r="C1740" s="42">
        <v>8.0920948E7</v>
      </c>
      <c r="D1740" s="42">
        <v>3.0E7</v>
      </c>
      <c r="E1740" s="42">
        <f>(IMDB_Movies!$C1740-IMDB_Movies!$H1740)</f>
        <v>50920948</v>
      </c>
    </row>
    <row r="1741" ht="14.25" customHeight="1">
      <c r="B1741" s="43" t="s">
        <v>3073</v>
      </c>
      <c r="C1741" s="43">
        <v>8.0034302E7</v>
      </c>
      <c r="D1741" s="43">
        <v>2.5E7</v>
      </c>
      <c r="E1741" s="43">
        <f>(IMDB_Movies!$C1741-IMDB_Movies!$H1741)</f>
        <v>55034302</v>
      </c>
    </row>
    <row r="1742" ht="14.25" customHeight="1">
      <c r="B1742" s="42" t="s">
        <v>3075</v>
      </c>
      <c r="C1742" s="42">
        <v>7.8656813E7</v>
      </c>
      <c r="D1742" s="42">
        <v>2.5E7</v>
      </c>
      <c r="E1742" s="42">
        <f>(IMDB_Movies!$C1742-IMDB_Movies!$H1742)</f>
        <v>53656813</v>
      </c>
    </row>
    <row r="1743" ht="14.25" customHeight="1">
      <c r="B1743" s="43" t="s">
        <v>3076</v>
      </c>
      <c r="C1743" s="43">
        <v>7.6270454E7</v>
      </c>
      <c r="D1743" s="43">
        <v>2.5E7</v>
      </c>
      <c r="E1743" s="43">
        <f>(IMDB_Movies!$C1743-IMDB_Movies!$H1743)</f>
        <v>51270454</v>
      </c>
    </row>
    <row r="1744" ht="14.25" customHeight="1">
      <c r="B1744" s="42" t="s">
        <v>3077</v>
      </c>
      <c r="C1744" s="42">
        <v>7.4273505E7</v>
      </c>
      <c r="D1744" s="42">
        <v>2.5E7</v>
      </c>
      <c r="E1744" s="42">
        <f>(IMDB_Movies!$C1744-IMDB_Movies!$H1744)</f>
        <v>49273505</v>
      </c>
    </row>
    <row r="1745" ht="14.25" customHeight="1">
      <c r="B1745" s="43" t="s">
        <v>3078</v>
      </c>
      <c r="C1745" s="43">
        <v>1.3414153E8</v>
      </c>
      <c r="D1745" s="43">
        <v>2.5E7</v>
      </c>
      <c r="E1745" s="43">
        <f>(IMDB_Movies!$C1745-IMDB_Movies!$H1745)</f>
        <v>109141530</v>
      </c>
    </row>
    <row r="1746" ht="14.25" customHeight="1">
      <c r="B1746" s="42" t="s">
        <v>3080</v>
      </c>
      <c r="C1746" s="42">
        <v>7.1500556E7</v>
      </c>
      <c r="D1746" s="42">
        <v>2.6E7</v>
      </c>
      <c r="E1746" s="42">
        <f>(IMDB_Movies!$C1746-IMDB_Movies!$H1746)</f>
        <v>45500556</v>
      </c>
    </row>
    <row r="1747" ht="14.25" customHeight="1">
      <c r="B1747" s="43" t="s">
        <v>3081</v>
      </c>
      <c r="C1747" s="43">
        <v>7.130976E7</v>
      </c>
      <c r="D1747" s="43">
        <v>2.5E7</v>
      </c>
      <c r="E1747" s="43">
        <f>(IMDB_Movies!$C1747-IMDB_Movies!$H1747)</f>
        <v>46309760</v>
      </c>
    </row>
    <row r="1748" ht="14.25" customHeight="1">
      <c r="B1748" s="42" t="s">
        <v>3083</v>
      </c>
      <c r="C1748" s="42">
        <v>8.9808372E7</v>
      </c>
      <c r="D1748" s="42">
        <v>4.5E7</v>
      </c>
      <c r="E1748" s="42">
        <f>(IMDB_Movies!$C1748-IMDB_Movies!$H1748)</f>
        <v>44808372</v>
      </c>
    </row>
    <row r="1749" ht="14.25" customHeight="1">
      <c r="B1749" s="43" t="s">
        <v>3084</v>
      </c>
      <c r="C1749" s="43">
        <v>7.7264926E7</v>
      </c>
      <c r="D1749" s="43">
        <v>2.5E7</v>
      </c>
      <c r="E1749" s="43">
        <f>(IMDB_Movies!$C1749-IMDB_Movies!$H1749)</f>
        <v>52264926</v>
      </c>
    </row>
    <row r="1750" ht="14.25" customHeight="1">
      <c r="B1750" s="42" t="s">
        <v>3085</v>
      </c>
      <c r="C1750" s="42">
        <v>7.0625986E7</v>
      </c>
      <c r="D1750" s="42">
        <v>2.5E7</v>
      </c>
      <c r="E1750" s="42">
        <f>(IMDB_Movies!$C1750-IMDB_Movies!$H1750)</f>
        <v>45625986</v>
      </c>
    </row>
    <row r="1751" ht="14.25" customHeight="1">
      <c r="B1751" s="43" t="s">
        <v>3087</v>
      </c>
      <c r="C1751" s="43">
        <v>5.6505065E7</v>
      </c>
      <c r="D1751" s="43">
        <v>2.5E7</v>
      </c>
      <c r="E1751" s="43">
        <f>(IMDB_Movies!$C1751-IMDB_Movies!$H1751)</f>
        <v>31505065</v>
      </c>
    </row>
    <row r="1752" ht="14.25" customHeight="1">
      <c r="B1752" s="42" t="s">
        <v>3088</v>
      </c>
      <c r="C1752" s="42">
        <v>5.5973336E7</v>
      </c>
      <c r="D1752" s="42">
        <v>2.5E7</v>
      </c>
      <c r="E1752" s="42">
        <f>(IMDB_Movies!$C1752-IMDB_Movies!$H1752)</f>
        <v>30973336</v>
      </c>
    </row>
    <row r="1753" ht="14.25" customHeight="1">
      <c r="B1753" s="43" t="s">
        <v>3089</v>
      </c>
      <c r="C1753" s="43">
        <v>5.4098051E7</v>
      </c>
      <c r="D1753" s="43">
        <v>2.5E7</v>
      </c>
      <c r="E1753" s="43">
        <f>(IMDB_Movies!$C1753-IMDB_Movies!$H1753)</f>
        <v>29098051</v>
      </c>
    </row>
    <row r="1754" ht="14.25" customHeight="1">
      <c r="B1754" s="42" t="s">
        <v>3090</v>
      </c>
      <c r="C1754" s="42">
        <v>6.0443237E7</v>
      </c>
      <c r="D1754" s="42">
        <v>2.5E7</v>
      </c>
      <c r="E1754" s="42">
        <f>(IMDB_Movies!$C1754-IMDB_Movies!$H1754)</f>
        <v>35443237</v>
      </c>
    </row>
    <row r="1755" ht="14.25" customHeight="1">
      <c r="B1755" s="43" t="s">
        <v>3092</v>
      </c>
      <c r="C1755" s="43">
        <v>8.2234139E7</v>
      </c>
      <c r="D1755" s="43">
        <v>1.7E7</v>
      </c>
      <c r="E1755" s="43">
        <f>(IMDB_Movies!$C1755-IMDB_Movies!$H1755)</f>
        <v>65234139</v>
      </c>
    </row>
    <row r="1756" ht="14.25" customHeight="1">
      <c r="B1756" s="42" t="s">
        <v>3094</v>
      </c>
      <c r="C1756" s="42">
        <v>5.1676606E7</v>
      </c>
      <c r="D1756" s="42">
        <v>2.5E7</v>
      </c>
      <c r="E1756" s="42">
        <f>(IMDB_Movies!$C1756-IMDB_Movies!$H1756)</f>
        <v>26676606</v>
      </c>
    </row>
    <row r="1757" ht="14.25" customHeight="1">
      <c r="B1757" s="43" t="s">
        <v>3096</v>
      </c>
      <c r="C1757" s="43">
        <v>5.252833E7</v>
      </c>
      <c r="D1757" s="43">
        <v>2.5E7</v>
      </c>
      <c r="E1757" s="43">
        <f>(IMDB_Movies!$C1757-IMDB_Movies!$H1757)</f>
        <v>27528330</v>
      </c>
    </row>
    <row r="1758" ht="14.25" customHeight="1">
      <c r="B1758" s="42" t="s">
        <v>3098</v>
      </c>
      <c r="C1758" s="42">
        <v>5.1533608E7</v>
      </c>
      <c r="D1758" s="42">
        <v>2.5E7</v>
      </c>
      <c r="E1758" s="42">
        <f>(IMDB_Movies!$C1758-IMDB_Movies!$H1758)</f>
        <v>26533608</v>
      </c>
    </row>
    <row r="1759" ht="14.25" customHeight="1">
      <c r="B1759" s="43" t="s">
        <v>3100</v>
      </c>
      <c r="C1759" s="43">
        <v>5.1097664E7</v>
      </c>
      <c r="D1759" s="43">
        <v>3.0E7</v>
      </c>
      <c r="E1759" s="43">
        <f>(IMDB_Movies!$C1759-IMDB_Movies!$H1759)</f>
        <v>21097664</v>
      </c>
    </row>
    <row r="1760" ht="14.25" customHeight="1">
      <c r="B1760" s="42" t="s">
        <v>3101</v>
      </c>
      <c r="C1760" s="42">
        <v>8.4136909E7</v>
      </c>
      <c r="D1760" s="42">
        <v>2.6E7</v>
      </c>
      <c r="E1760" s="42">
        <f>(IMDB_Movies!$C1760-IMDB_Movies!$H1760)</f>
        <v>58136909</v>
      </c>
    </row>
    <row r="1761" ht="14.25" customHeight="1">
      <c r="B1761" s="43" t="s">
        <v>3102</v>
      </c>
      <c r="C1761" s="43">
        <v>4.6836394E7</v>
      </c>
      <c r="D1761" s="43">
        <v>2.5E7</v>
      </c>
      <c r="E1761" s="43">
        <f>(IMDB_Movies!$C1761-IMDB_Movies!$H1761)</f>
        <v>21836394</v>
      </c>
    </row>
    <row r="1762" ht="14.25" customHeight="1">
      <c r="B1762" s="42" t="s">
        <v>3104</v>
      </c>
      <c r="C1762" s="42">
        <v>4.7285499E7</v>
      </c>
      <c r="D1762" s="42">
        <v>2.6E7</v>
      </c>
      <c r="E1762" s="42">
        <f>(IMDB_Movies!$C1762-IMDB_Movies!$H1762)</f>
        <v>21285499</v>
      </c>
    </row>
    <row r="1763" ht="14.25" customHeight="1">
      <c r="B1763" s="43" t="s">
        <v>3105</v>
      </c>
      <c r="C1763" s="43">
        <v>4.71244E7</v>
      </c>
      <c r="D1763" s="43">
        <v>2.5E7</v>
      </c>
      <c r="E1763" s="43">
        <f>(IMDB_Movies!$C1763-IMDB_Movies!$H1763)</f>
        <v>22124400</v>
      </c>
    </row>
    <row r="1764" ht="14.25" customHeight="1">
      <c r="B1764" s="42" t="s">
        <v>3106</v>
      </c>
      <c r="C1764" s="42">
        <v>4.47E7</v>
      </c>
      <c r="D1764" s="42">
        <v>2.5E7</v>
      </c>
      <c r="E1764" s="42">
        <f>(IMDB_Movies!$C1764-IMDB_Movies!$H1764)</f>
        <v>19700000</v>
      </c>
    </row>
    <row r="1765" ht="14.25" customHeight="1">
      <c r="B1765" s="43" t="s">
        <v>3107</v>
      </c>
      <c r="C1765" s="43">
        <v>4.4455658E7</v>
      </c>
      <c r="D1765" s="43">
        <v>2.5E7</v>
      </c>
      <c r="E1765" s="43">
        <f>(IMDB_Movies!$C1765-IMDB_Movies!$H1765)</f>
        <v>19455658</v>
      </c>
    </row>
    <row r="1766" ht="14.25" customHeight="1">
      <c r="B1766" s="42" t="s">
        <v>3109</v>
      </c>
      <c r="C1766" s="42">
        <v>4.398423E7</v>
      </c>
      <c r="D1766" s="42">
        <v>2.3E7</v>
      </c>
      <c r="E1766" s="42">
        <f>(IMDB_Movies!$C1766-IMDB_Movies!$H1766)</f>
        <v>20984230</v>
      </c>
    </row>
    <row r="1767" ht="14.25" customHeight="1">
      <c r="B1767" s="43" t="s">
        <v>3110</v>
      </c>
      <c r="C1767" s="43">
        <v>6.6489425E7</v>
      </c>
      <c r="D1767" s="43">
        <v>2.5E7</v>
      </c>
      <c r="E1767" s="43">
        <f>(IMDB_Movies!$C1767-IMDB_Movies!$H1767)</f>
        <v>41489425</v>
      </c>
    </row>
    <row r="1768" ht="14.25" customHeight="1">
      <c r="B1768" s="42" t="s">
        <v>3111</v>
      </c>
      <c r="C1768" s="42">
        <v>4.1067398E7</v>
      </c>
      <c r="D1768" s="42">
        <v>2.5E7</v>
      </c>
      <c r="E1768" s="42">
        <f>(IMDB_Movies!$C1768-IMDB_Movies!$H1768)</f>
        <v>16067398</v>
      </c>
    </row>
    <row r="1769" ht="14.25" customHeight="1">
      <c r="B1769" s="43" t="s">
        <v>3112</v>
      </c>
      <c r="C1769" s="43">
        <v>4.0218903E7</v>
      </c>
      <c r="D1769" s="43">
        <v>2.5E7</v>
      </c>
      <c r="E1769" s="43">
        <f>(IMDB_Movies!$C1769-IMDB_Movies!$H1769)</f>
        <v>15218903</v>
      </c>
    </row>
    <row r="1770" ht="14.25" customHeight="1">
      <c r="B1770" s="42" t="s">
        <v>3114</v>
      </c>
      <c r="C1770" s="42">
        <v>3.9880476E7</v>
      </c>
      <c r="D1770" s="42">
        <v>2.5E7</v>
      </c>
      <c r="E1770" s="42">
        <f>(IMDB_Movies!$C1770-IMDB_Movies!$H1770)</f>
        <v>14880476</v>
      </c>
    </row>
    <row r="1771" ht="14.25" customHeight="1">
      <c r="B1771" s="43" t="s">
        <v>3116</v>
      </c>
      <c r="C1771" s="43">
        <v>3.939975E7</v>
      </c>
      <c r="D1771" s="43">
        <v>2.5E7</v>
      </c>
      <c r="E1771" s="43">
        <f>(IMDB_Movies!$C1771-IMDB_Movies!$H1771)</f>
        <v>14399750</v>
      </c>
    </row>
    <row r="1772" ht="14.25" customHeight="1">
      <c r="B1772" s="42" t="s">
        <v>3117</v>
      </c>
      <c r="C1772" s="42">
        <v>3.8230435E7</v>
      </c>
      <c r="D1772" s="42">
        <v>2.5E7</v>
      </c>
      <c r="E1772" s="42">
        <f>(IMDB_Movies!$C1772-IMDB_Movies!$H1772)</f>
        <v>13230435</v>
      </c>
    </row>
    <row r="1773" ht="14.25" customHeight="1">
      <c r="B1773" s="43" t="s">
        <v>3118</v>
      </c>
      <c r="C1773" s="43">
        <v>3.9008741E7</v>
      </c>
      <c r="D1773" s="43">
        <v>2.5E7</v>
      </c>
      <c r="E1773" s="43">
        <f>(IMDB_Movies!$C1773-IMDB_Movies!$H1773)</f>
        <v>14008741</v>
      </c>
    </row>
    <row r="1774" ht="14.25" customHeight="1">
      <c r="B1774" s="42" t="s">
        <v>3120</v>
      </c>
      <c r="C1774" s="42">
        <v>3.6833473E7</v>
      </c>
      <c r="D1774" s="42">
        <v>2.5E7</v>
      </c>
      <c r="E1774" s="42">
        <f>(IMDB_Movies!$C1774-IMDB_Movies!$H1774)</f>
        <v>11833473</v>
      </c>
    </row>
    <row r="1775" ht="14.25" customHeight="1">
      <c r="B1775" s="43" t="s">
        <v>3122</v>
      </c>
      <c r="C1775" s="43">
        <v>4.8237389E7</v>
      </c>
      <c r="D1775" s="43">
        <v>2.5E7</v>
      </c>
      <c r="E1775" s="43">
        <f>(IMDB_Movies!$C1775-IMDB_Movies!$H1775)</f>
        <v>23237389</v>
      </c>
    </row>
    <row r="1776" ht="14.25" customHeight="1">
      <c r="B1776" s="42" t="s">
        <v>3123</v>
      </c>
      <c r="C1776" s="42">
        <v>3.6447959E7</v>
      </c>
      <c r="D1776" s="42">
        <v>2.5E7</v>
      </c>
      <c r="E1776" s="42">
        <f>(IMDB_Movies!$C1776-IMDB_Movies!$H1776)</f>
        <v>11447959</v>
      </c>
    </row>
    <row r="1777" ht="14.25" customHeight="1">
      <c r="B1777" s="43" t="s">
        <v>3125</v>
      </c>
      <c r="C1777" s="43">
        <v>4.5089048E7</v>
      </c>
      <c r="D1777" s="43">
        <v>2.5E7</v>
      </c>
      <c r="E1777" s="43">
        <f>(IMDB_Movies!$C1777-IMDB_Movies!$H1777)</f>
        <v>20089048</v>
      </c>
    </row>
    <row r="1778" ht="14.25" customHeight="1">
      <c r="B1778" s="42" t="s">
        <v>3126</v>
      </c>
      <c r="C1778" s="42">
        <v>3.5990505E7</v>
      </c>
      <c r="D1778" s="42">
        <v>2.0E7</v>
      </c>
      <c r="E1778" s="42">
        <f>(IMDB_Movies!$C1778-IMDB_Movies!$H1778)</f>
        <v>15990505</v>
      </c>
    </row>
    <row r="1779" ht="14.25" customHeight="1">
      <c r="B1779" s="43" t="s">
        <v>3128</v>
      </c>
      <c r="C1779" s="43">
        <v>3.5143332E7</v>
      </c>
      <c r="D1779" s="43">
        <v>1.7E7</v>
      </c>
      <c r="E1779" s="43">
        <f>(IMDB_Movies!$C1779-IMDB_Movies!$H1779)</f>
        <v>18143332</v>
      </c>
    </row>
    <row r="1780" ht="14.25" customHeight="1">
      <c r="B1780" s="42" t="s">
        <v>3130</v>
      </c>
      <c r="C1780" s="42">
        <v>3.5000629E7</v>
      </c>
      <c r="D1780" s="42">
        <v>2.5E7</v>
      </c>
      <c r="E1780" s="42">
        <f>(IMDB_Movies!$C1780-IMDB_Movies!$H1780)</f>
        <v>10000629</v>
      </c>
    </row>
    <row r="1781" ht="14.25" customHeight="1">
      <c r="B1781" s="43" t="s">
        <v>3131</v>
      </c>
      <c r="C1781" s="43">
        <v>3.4604054E7</v>
      </c>
      <c r="D1781" s="43">
        <v>3.0E7</v>
      </c>
      <c r="E1781" s="43">
        <f>(IMDB_Movies!$C1781-IMDB_Movies!$H1781)</f>
        <v>4604054</v>
      </c>
    </row>
    <row r="1782" ht="14.25" customHeight="1">
      <c r="B1782" s="42" t="s">
        <v>3132</v>
      </c>
      <c r="C1782" s="42">
        <v>4.159783E7</v>
      </c>
      <c r="D1782" s="42">
        <v>2.5E7</v>
      </c>
      <c r="E1782" s="42">
        <f>(IMDB_Movies!$C1782-IMDB_Movies!$H1782)</f>
        <v>16597830</v>
      </c>
    </row>
    <row r="1783" ht="14.25" customHeight="1">
      <c r="B1783" s="43" t="s">
        <v>3133</v>
      </c>
      <c r="C1783" s="43">
        <v>3.368763E7</v>
      </c>
      <c r="D1783" s="43">
        <v>2.0E7</v>
      </c>
      <c r="E1783" s="43">
        <f>(IMDB_Movies!$C1783-IMDB_Movies!$H1783)</f>
        <v>13687630</v>
      </c>
    </row>
    <row r="1784" ht="14.25" customHeight="1">
      <c r="B1784" s="42" t="s">
        <v>3135</v>
      </c>
      <c r="C1784" s="42">
        <v>3.255321E7</v>
      </c>
      <c r="D1784" s="42">
        <v>2.5E7</v>
      </c>
      <c r="E1784" s="42">
        <f>(IMDB_Movies!$C1784-IMDB_Movies!$H1784)</f>
        <v>7553210</v>
      </c>
    </row>
    <row r="1785" ht="14.25" customHeight="1">
      <c r="B1785" s="43" t="s">
        <v>3137</v>
      </c>
      <c r="C1785" s="43">
        <v>3.1526393E7</v>
      </c>
      <c r="D1785" s="43">
        <v>2.5E7</v>
      </c>
      <c r="E1785" s="43">
        <f>(IMDB_Movies!$C1785-IMDB_Movies!$H1785)</f>
        <v>6526393</v>
      </c>
    </row>
    <row r="1786" ht="14.25" customHeight="1">
      <c r="B1786" s="42" t="s">
        <v>3139</v>
      </c>
      <c r="C1786" s="42">
        <v>41229.0</v>
      </c>
      <c r="D1786" s="42">
        <v>2.55E7</v>
      </c>
      <c r="E1786" s="42">
        <f>(IMDB_Movies!$C1786-IMDB_Movies!$H1786)</f>
        <v>-25458771</v>
      </c>
    </row>
    <row r="1787" ht="14.25" customHeight="1">
      <c r="B1787" s="43" t="s">
        <v>3141</v>
      </c>
      <c r="C1787" s="43">
        <v>3.1655091E7</v>
      </c>
      <c r="D1787" s="43">
        <v>3.0E7</v>
      </c>
      <c r="E1787" s="43">
        <f>(IMDB_Movies!$C1787-IMDB_Movies!$H1787)</f>
        <v>1655091</v>
      </c>
    </row>
    <row r="1788" ht="14.25" customHeight="1">
      <c r="B1788" s="42" t="s">
        <v>3142</v>
      </c>
      <c r="C1788" s="42">
        <v>3.001299E7</v>
      </c>
      <c r="D1788" s="42">
        <v>2.5E7</v>
      </c>
      <c r="E1788" s="42">
        <f>(IMDB_Movies!$C1788-IMDB_Movies!$H1788)</f>
        <v>5012990</v>
      </c>
    </row>
    <row r="1789" ht="14.25" customHeight="1">
      <c r="B1789" s="43" t="s">
        <v>3144</v>
      </c>
      <c r="C1789" s="43">
        <v>3.236896E7</v>
      </c>
      <c r="D1789" s="43">
        <v>2.5E7</v>
      </c>
      <c r="E1789" s="43">
        <f>(IMDB_Movies!$C1789-IMDB_Movies!$H1789)</f>
        <v>7368960</v>
      </c>
    </row>
    <row r="1790" ht="14.25" customHeight="1">
      <c r="B1790" s="42" t="s">
        <v>3146</v>
      </c>
      <c r="C1790" s="42">
        <v>1.45E7</v>
      </c>
      <c r="D1790" s="42">
        <v>2.5E7</v>
      </c>
      <c r="E1790" s="42">
        <f>(IMDB_Movies!$C1790-IMDB_Movies!$H1790)</f>
        <v>-10500000</v>
      </c>
    </row>
    <row r="1791" ht="14.25" customHeight="1">
      <c r="B1791" s="43" t="s">
        <v>3149</v>
      </c>
      <c r="C1791" s="43">
        <v>2.9247405E7</v>
      </c>
      <c r="D1791" s="43">
        <v>2.5E7</v>
      </c>
      <c r="E1791" s="43">
        <f>(IMDB_Movies!$C1791-IMDB_Movies!$H1791)</f>
        <v>4247405</v>
      </c>
    </row>
    <row r="1792" ht="14.25" customHeight="1">
      <c r="B1792" s="42" t="s">
        <v>3152</v>
      </c>
      <c r="C1792" s="42">
        <v>2.5615792E7</v>
      </c>
      <c r="D1792" s="42">
        <v>2.5E7</v>
      </c>
      <c r="E1792" s="42">
        <f>(IMDB_Movies!$C1792-IMDB_Movies!$H1792)</f>
        <v>615792</v>
      </c>
    </row>
    <row r="1793" ht="14.25" customHeight="1">
      <c r="B1793" s="43" t="s">
        <v>3153</v>
      </c>
      <c r="C1793" s="43">
        <v>2.8341469E7</v>
      </c>
      <c r="D1793" s="43">
        <v>2.5E7</v>
      </c>
      <c r="E1793" s="43">
        <f>(IMDB_Movies!$C1793-IMDB_Movies!$H1793)</f>
        <v>3341469</v>
      </c>
    </row>
    <row r="1794" ht="14.25" customHeight="1">
      <c r="B1794" s="42" t="s">
        <v>3155</v>
      </c>
      <c r="C1794" s="42">
        <v>2.5590119E7</v>
      </c>
      <c r="D1794" s="42">
        <v>2.115E7</v>
      </c>
      <c r="E1794" s="42">
        <f>(IMDB_Movies!$C1794-IMDB_Movies!$H1794)</f>
        <v>4440119</v>
      </c>
    </row>
    <row r="1795" ht="14.25" customHeight="1">
      <c r="B1795" s="43" t="s">
        <v>3156</v>
      </c>
      <c r="C1795" s="43">
        <v>2.4944213E7</v>
      </c>
      <c r="D1795" s="43">
        <v>2.7E7</v>
      </c>
      <c r="E1795" s="43">
        <f>(IMDB_Movies!$C1795-IMDB_Movies!$H1795)</f>
        <v>-2055787</v>
      </c>
    </row>
    <row r="1796" ht="14.25" customHeight="1">
      <c r="B1796" s="42" t="s">
        <v>3157</v>
      </c>
      <c r="C1796" s="42">
        <v>3.3631221E7</v>
      </c>
      <c r="D1796" s="42">
        <v>2.5E7</v>
      </c>
      <c r="E1796" s="42">
        <f>(IMDB_Movies!$C1796-IMDB_Movies!$H1796)</f>
        <v>8631221</v>
      </c>
    </row>
    <row r="1797" ht="14.25" customHeight="1">
      <c r="B1797" s="43" t="s">
        <v>3159</v>
      </c>
      <c r="C1797" s="43">
        <v>3.77384E7</v>
      </c>
      <c r="D1797" s="43">
        <v>2.5E7</v>
      </c>
      <c r="E1797" s="43">
        <f>(IMDB_Movies!$C1797-IMDB_Movies!$H1797)</f>
        <v>12738400</v>
      </c>
    </row>
    <row r="1798" ht="14.25" customHeight="1">
      <c r="B1798" s="42" t="s">
        <v>3161</v>
      </c>
      <c r="C1798" s="42">
        <v>2.1835784E7</v>
      </c>
      <c r="D1798" s="42">
        <v>3.0E7</v>
      </c>
      <c r="E1798" s="42">
        <f>(IMDB_Movies!$C1798-IMDB_Movies!$H1798)</f>
        <v>-8164216</v>
      </c>
    </row>
    <row r="1799" ht="14.25" customHeight="1">
      <c r="B1799" s="43" t="s">
        <v>3164</v>
      </c>
      <c r="C1799" s="43">
        <v>1.5785632E7</v>
      </c>
      <c r="D1799" s="43">
        <v>2.3E7</v>
      </c>
      <c r="E1799" s="43">
        <f>(IMDB_Movies!$C1799-IMDB_Movies!$H1799)</f>
        <v>-7214368</v>
      </c>
    </row>
    <row r="1800" ht="14.25" customHeight="1">
      <c r="B1800" s="42" t="s">
        <v>3165</v>
      </c>
      <c r="C1800" s="42">
        <v>2.1554585E7</v>
      </c>
      <c r="D1800" s="42">
        <v>2.5E7</v>
      </c>
      <c r="E1800" s="42">
        <f>(IMDB_Movies!$C1800-IMDB_Movies!$H1800)</f>
        <v>-3445415</v>
      </c>
    </row>
    <row r="1801" ht="14.25" customHeight="1">
      <c r="B1801" s="43" t="s">
        <v>3167</v>
      </c>
      <c r="C1801" s="43">
        <v>2.22E7</v>
      </c>
      <c r="D1801" s="43">
        <v>2.5E7</v>
      </c>
      <c r="E1801" s="43">
        <f>(IMDB_Movies!$C1801-IMDB_Movies!$H1801)</f>
        <v>-2800000</v>
      </c>
    </row>
    <row r="1802" ht="14.25" customHeight="1">
      <c r="B1802" s="42" t="s">
        <v>3168</v>
      </c>
      <c r="C1802" s="42">
        <v>8.0014842E7</v>
      </c>
      <c r="D1802" s="42">
        <v>2.5E7</v>
      </c>
      <c r="E1802" s="42">
        <f>(IMDB_Movies!$C1802-IMDB_Movies!$H1802)</f>
        <v>55014842</v>
      </c>
    </row>
    <row r="1803" ht="14.25" customHeight="1">
      <c r="B1803" s="43" t="s">
        <v>3170</v>
      </c>
      <c r="C1803" s="43">
        <v>2.3527955E7</v>
      </c>
      <c r="D1803" s="43">
        <v>2.5E7</v>
      </c>
      <c r="E1803" s="43">
        <f>(IMDB_Movies!$C1803-IMDB_Movies!$H1803)</f>
        <v>-1472045</v>
      </c>
    </row>
    <row r="1804" ht="14.25" customHeight="1">
      <c r="B1804" s="42" t="s">
        <v>3173</v>
      </c>
      <c r="C1804" s="42">
        <v>2.404249E7</v>
      </c>
      <c r="D1804" s="42">
        <v>2.5E7</v>
      </c>
      <c r="E1804" s="42">
        <f>(IMDB_Movies!$C1804-IMDB_Movies!$H1804)</f>
        <v>-957510</v>
      </c>
    </row>
    <row r="1805" ht="14.25" customHeight="1">
      <c r="B1805" s="43" t="s">
        <v>3175</v>
      </c>
      <c r="C1805" s="43">
        <v>2.2466994E7</v>
      </c>
      <c r="D1805" s="43">
        <v>2.5E7</v>
      </c>
      <c r="E1805" s="43">
        <f>(IMDB_Movies!$C1805-IMDB_Movies!$H1805)</f>
        <v>-2533006</v>
      </c>
    </row>
    <row r="1806" ht="14.25" customHeight="1">
      <c r="B1806" s="42" t="s">
        <v>3177</v>
      </c>
      <c r="C1806" s="42">
        <v>1.7791031E7</v>
      </c>
      <c r="D1806" s="42">
        <v>2.5E7</v>
      </c>
      <c r="E1806" s="42">
        <f>(IMDB_Movies!$C1806-IMDB_Movies!$H1806)</f>
        <v>-7208969</v>
      </c>
    </row>
    <row r="1807" ht="14.25" customHeight="1">
      <c r="B1807" s="43" t="s">
        <v>3179</v>
      </c>
      <c r="C1807" s="43">
        <v>1.7718223E7</v>
      </c>
      <c r="D1807" s="43">
        <v>2.5E7</v>
      </c>
      <c r="E1807" s="43">
        <f>(IMDB_Movies!$C1807-IMDB_Movies!$H1807)</f>
        <v>-7281777</v>
      </c>
    </row>
    <row r="1808" ht="14.25" customHeight="1">
      <c r="B1808" s="42" t="s">
        <v>3181</v>
      </c>
      <c r="C1808" s="42">
        <v>1.5361537E7</v>
      </c>
      <c r="D1808" s="42">
        <v>1.3E7</v>
      </c>
      <c r="E1808" s="42">
        <f>(IMDB_Movies!$C1808-IMDB_Movies!$H1808)</f>
        <v>2361537</v>
      </c>
    </row>
    <row r="1809" ht="14.25" customHeight="1">
      <c r="B1809" s="43" t="s">
        <v>3183</v>
      </c>
      <c r="C1809" s="43">
        <v>1.6647384E7</v>
      </c>
      <c r="D1809" s="43">
        <v>2.6E7</v>
      </c>
      <c r="E1809" s="43">
        <f>(IMDB_Movies!$C1809-IMDB_Movies!$H1809)</f>
        <v>-9352616</v>
      </c>
    </row>
    <row r="1810" ht="14.25" customHeight="1">
      <c r="B1810" s="42" t="s">
        <v>3185</v>
      </c>
      <c r="C1810" s="42">
        <v>1.6118077E7</v>
      </c>
      <c r="D1810" s="42">
        <v>2.5E7</v>
      </c>
      <c r="E1810" s="42">
        <f>(IMDB_Movies!$C1810-IMDB_Movies!$H1810)</f>
        <v>-8881923</v>
      </c>
    </row>
    <row r="1811" ht="14.25" customHeight="1">
      <c r="B1811" s="43" t="s">
        <v>3188</v>
      </c>
      <c r="C1811" s="43">
        <v>1.5091542E7</v>
      </c>
      <c r="D1811" s="43">
        <v>2.5E7</v>
      </c>
      <c r="E1811" s="43">
        <f>(IMDB_Movies!$C1811-IMDB_Movies!$H1811)</f>
        <v>-9908458</v>
      </c>
    </row>
    <row r="1812" ht="14.25" customHeight="1">
      <c r="B1812" s="42" t="s">
        <v>3190</v>
      </c>
      <c r="C1812" s="42">
        <v>1.5045676E7</v>
      </c>
      <c r="D1812" s="42">
        <v>1.6E7</v>
      </c>
      <c r="E1812" s="42">
        <f>(IMDB_Movies!$C1812-IMDB_Movies!$H1812)</f>
        <v>-954324</v>
      </c>
    </row>
    <row r="1813" ht="14.25" customHeight="1">
      <c r="B1813" s="43" t="s">
        <v>3192</v>
      </c>
      <c r="C1813" s="43">
        <v>1.7427926E7</v>
      </c>
      <c r="D1813" s="43">
        <v>8000000.0</v>
      </c>
      <c r="E1813" s="43">
        <f>(IMDB_Movies!$C1813-IMDB_Movies!$H1813)</f>
        <v>9427926</v>
      </c>
    </row>
    <row r="1814" ht="14.25" customHeight="1">
      <c r="B1814" s="42" t="s">
        <v>3194</v>
      </c>
      <c r="C1814" s="42">
        <v>1.4983572E7</v>
      </c>
      <c r="D1814" s="42">
        <v>2.5E7</v>
      </c>
      <c r="E1814" s="42">
        <f>(IMDB_Movies!$C1814-IMDB_Movies!$H1814)</f>
        <v>-10016428</v>
      </c>
    </row>
    <row r="1815" ht="14.25" customHeight="1">
      <c r="B1815" s="43" t="s">
        <v>3195</v>
      </c>
      <c r="C1815" s="43">
        <v>1.463749E7</v>
      </c>
      <c r="D1815" s="43">
        <v>2.5E7</v>
      </c>
      <c r="E1815" s="43">
        <f>(IMDB_Movies!$C1815-IMDB_Movies!$H1815)</f>
        <v>-10362510</v>
      </c>
    </row>
    <row r="1816" ht="14.25" customHeight="1">
      <c r="B1816" s="42" t="s">
        <v>3196</v>
      </c>
      <c r="C1816" s="42">
        <v>1.4589444E7</v>
      </c>
      <c r="D1816" s="42">
        <v>2.5E7</v>
      </c>
      <c r="E1816" s="42">
        <f>(IMDB_Movies!$C1816-IMDB_Movies!$H1816)</f>
        <v>-10410556</v>
      </c>
    </row>
    <row r="1817" ht="14.25" customHeight="1">
      <c r="B1817" s="43" t="s">
        <v>3198</v>
      </c>
      <c r="C1817" s="43">
        <v>1.4095303E7</v>
      </c>
      <c r="D1817" s="43">
        <v>2.5E7</v>
      </c>
      <c r="E1817" s="43">
        <f>(IMDB_Movies!$C1817-IMDB_Movies!$H1817)</f>
        <v>-10904697</v>
      </c>
    </row>
    <row r="1818" ht="14.25" customHeight="1">
      <c r="B1818" s="42" t="s">
        <v>3200</v>
      </c>
      <c r="C1818" s="42">
        <v>1.3973532E7</v>
      </c>
      <c r="D1818" s="42">
        <v>2.5E7</v>
      </c>
      <c r="E1818" s="42">
        <f>(IMDB_Movies!$C1818-IMDB_Movies!$H1818)</f>
        <v>-11026468</v>
      </c>
    </row>
    <row r="1819" ht="14.25" customHeight="1">
      <c r="B1819" s="43" t="s">
        <v>3202</v>
      </c>
      <c r="C1819" s="43">
        <v>1865774.0</v>
      </c>
      <c r="D1819" s="43">
        <v>3.0E7</v>
      </c>
      <c r="E1819" s="43">
        <f>(IMDB_Movies!$C1819-IMDB_Movies!$H1819)</f>
        <v>-28134226</v>
      </c>
    </row>
    <row r="1820" ht="14.25" customHeight="1">
      <c r="B1820" s="42" t="s">
        <v>3203</v>
      </c>
      <c r="C1820" s="42">
        <v>1.8860403E7</v>
      </c>
      <c r="D1820" s="42">
        <v>2.5E7</v>
      </c>
      <c r="E1820" s="42">
        <f>(IMDB_Movies!$C1820-IMDB_Movies!$H1820)</f>
        <v>-6139597</v>
      </c>
    </row>
    <row r="1821" ht="14.25" customHeight="1">
      <c r="B1821" s="43" t="s">
        <v>3204</v>
      </c>
      <c r="C1821" s="43">
        <v>1.303866E7</v>
      </c>
      <c r="D1821" s="43">
        <v>2.5E7</v>
      </c>
      <c r="E1821" s="43">
        <f>(IMDB_Movies!$C1821-IMDB_Movies!$H1821)</f>
        <v>-11961340</v>
      </c>
    </row>
    <row r="1822" ht="14.25" customHeight="1">
      <c r="B1822" s="42" t="s">
        <v>3205</v>
      </c>
      <c r="C1822" s="42">
        <v>2.8831145E7</v>
      </c>
      <c r="D1822" s="42">
        <v>2.5E7</v>
      </c>
      <c r="E1822" s="42">
        <f>(IMDB_Movies!$C1822-IMDB_Movies!$H1822)</f>
        <v>3831145</v>
      </c>
    </row>
    <row r="1823" ht="14.25" customHeight="1">
      <c r="B1823" s="43" t="s">
        <v>3207</v>
      </c>
      <c r="C1823" s="43">
        <v>1.1538204E7</v>
      </c>
      <c r="D1823" s="43">
        <v>2.5E7</v>
      </c>
      <c r="E1823" s="43">
        <f>(IMDB_Movies!$C1823-IMDB_Movies!$H1823)</f>
        <v>-13461796</v>
      </c>
    </row>
    <row r="1824" ht="14.25" customHeight="1">
      <c r="B1824" s="42" t="s">
        <v>3208</v>
      </c>
      <c r="C1824" s="42">
        <v>1.1008432E7</v>
      </c>
      <c r="D1824" s="42">
        <v>2.5E7</v>
      </c>
      <c r="E1824" s="42">
        <f>(IMDB_Movies!$C1824-IMDB_Movies!$H1824)</f>
        <v>-13991568</v>
      </c>
    </row>
    <row r="1825" ht="14.25" customHeight="1">
      <c r="B1825" s="43" t="s">
        <v>3210</v>
      </c>
      <c r="C1825" s="43">
        <v>1.2188642E7</v>
      </c>
      <c r="D1825" s="43">
        <v>2.6E7</v>
      </c>
      <c r="E1825" s="43">
        <f>(IMDB_Movies!$C1825-IMDB_Movies!$H1825)</f>
        <v>-13811358</v>
      </c>
    </row>
    <row r="1826" ht="14.25" customHeight="1">
      <c r="B1826" s="42" t="s">
        <v>3211</v>
      </c>
      <c r="C1826" s="42">
        <v>1.11E7</v>
      </c>
      <c r="D1826" s="42">
        <v>2.5E7</v>
      </c>
      <c r="E1826" s="42">
        <f>(IMDB_Movies!$C1826-IMDB_Movies!$H1826)</f>
        <v>-13900000</v>
      </c>
    </row>
    <row r="1827" ht="14.25" customHeight="1">
      <c r="B1827" s="43" t="s">
        <v>3212</v>
      </c>
      <c r="C1827" s="43">
        <v>1.3651662E7</v>
      </c>
      <c r="D1827" s="43">
        <v>2.5E7</v>
      </c>
      <c r="E1827" s="43">
        <f>(IMDB_Movies!$C1827-IMDB_Movies!$H1827)</f>
        <v>-11348338</v>
      </c>
    </row>
    <row r="1828" ht="14.25" customHeight="1">
      <c r="B1828" s="42" t="s">
        <v>3214</v>
      </c>
      <c r="C1828" s="42">
        <v>1.1030963E7</v>
      </c>
      <c r="D1828" s="42">
        <v>2.8E7</v>
      </c>
      <c r="E1828" s="42">
        <f>(IMDB_Movies!$C1828-IMDB_Movies!$H1828)</f>
        <v>-16969037</v>
      </c>
    </row>
    <row r="1829" ht="14.25" customHeight="1">
      <c r="B1829" s="43" t="s">
        <v>3215</v>
      </c>
      <c r="C1829" s="43">
        <v>1.076996E7</v>
      </c>
      <c r="D1829" s="43">
        <v>2.5E7</v>
      </c>
      <c r="E1829" s="43">
        <f>(IMDB_Movies!$C1829-IMDB_Movies!$H1829)</f>
        <v>-14230040</v>
      </c>
    </row>
    <row r="1830" ht="14.25" customHeight="1">
      <c r="B1830" s="42" t="s">
        <v>3216</v>
      </c>
      <c r="C1830" s="42">
        <v>1.091175E7</v>
      </c>
      <c r="D1830" s="42">
        <v>2.5E7</v>
      </c>
      <c r="E1830" s="42">
        <f>(IMDB_Movies!$C1830-IMDB_Movies!$H1830)</f>
        <v>-14088250</v>
      </c>
    </row>
    <row r="1831" ht="14.25" customHeight="1">
      <c r="B1831" s="43" t="s">
        <v>3218</v>
      </c>
      <c r="C1831" s="43">
        <v>1.0719367E7</v>
      </c>
      <c r="D1831" s="43">
        <v>2.5E7</v>
      </c>
      <c r="E1831" s="43">
        <f>(IMDB_Movies!$C1831-IMDB_Movies!$H1831)</f>
        <v>-14280633</v>
      </c>
    </row>
    <row r="1832" ht="14.25" customHeight="1">
      <c r="B1832" s="42" t="s">
        <v>3220</v>
      </c>
      <c r="C1832" s="42">
        <v>1.0114315E7</v>
      </c>
      <c r="D1832" s="42">
        <v>2.5E7</v>
      </c>
      <c r="E1832" s="42">
        <f>(IMDB_Movies!$C1832-IMDB_Movies!$H1832)</f>
        <v>-14885685</v>
      </c>
    </row>
    <row r="1833" ht="14.25" customHeight="1">
      <c r="B1833" s="43" t="s">
        <v>3222</v>
      </c>
      <c r="C1833" s="43">
        <v>4.9122319E7</v>
      </c>
      <c r="D1833" s="43">
        <v>1.4E7</v>
      </c>
      <c r="E1833" s="43">
        <f>(IMDB_Movies!$C1833-IMDB_Movies!$H1833)</f>
        <v>35122319</v>
      </c>
    </row>
    <row r="1834" ht="14.25" customHeight="1">
      <c r="B1834" s="42" t="s">
        <v>3224</v>
      </c>
      <c r="C1834" s="42">
        <v>1.007E7</v>
      </c>
      <c r="D1834" s="42">
        <v>2.5E7</v>
      </c>
      <c r="E1834" s="42">
        <f>(IMDB_Movies!$C1834-IMDB_Movies!$H1834)</f>
        <v>-14930000</v>
      </c>
    </row>
    <row r="1835" ht="14.25" customHeight="1">
      <c r="B1835" s="43" t="s">
        <v>3225</v>
      </c>
      <c r="C1835" s="43">
        <v>1.0324441E7</v>
      </c>
      <c r="D1835" s="43">
        <v>2.5E7</v>
      </c>
      <c r="E1835" s="43">
        <f>(IMDB_Movies!$C1835-IMDB_Movies!$H1835)</f>
        <v>-14675559</v>
      </c>
    </row>
    <row r="1836" ht="14.25" customHeight="1">
      <c r="B1836" s="42" t="s">
        <v>3226</v>
      </c>
      <c r="C1836" s="42">
        <v>7156933.0</v>
      </c>
      <c r="D1836" s="42">
        <v>2.5E7</v>
      </c>
      <c r="E1836" s="42">
        <f>(IMDB_Movies!$C1836-IMDB_Movies!$H1836)</f>
        <v>-17843067</v>
      </c>
    </row>
    <row r="1837" ht="14.25" customHeight="1">
      <c r="B1837" s="43" t="s">
        <v>3228</v>
      </c>
      <c r="C1837" s="43">
        <v>9286314.0</v>
      </c>
      <c r="D1837" s="43">
        <v>1.7E7</v>
      </c>
      <c r="E1837" s="43">
        <f>(IMDB_Movies!$C1837-IMDB_Movies!$H1837)</f>
        <v>-7713686</v>
      </c>
    </row>
    <row r="1838" ht="14.25" customHeight="1">
      <c r="B1838" s="42" t="s">
        <v>3230</v>
      </c>
      <c r="C1838" s="42">
        <v>56692.0</v>
      </c>
      <c r="D1838" s="42">
        <v>2.5E7</v>
      </c>
      <c r="E1838" s="42">
        <f>(IMDB_Movies!$C1838-IMDB_Movies!$H1838)</f>
        <v>-24943308</v>
      </c>
    </row>
    <row r="1839" ht="14.25" customHeight="1">
      <c r="B1839" s="43" t="s">
        <v>3232</v>
      </c>
      <c r="C1839" s="43">
        <v>5654777.0</v>
      </c>
      <c r="D1839" s="43">
        <v>2.5E7</v>
      </c>
      <c r="E1839" s="43">
        <f>(IMDB_Movies!$C1839-IMDB_Movies!$H1839)</f>
        <v>-19345223</v>
      </c>
    </row>
    <row r="1840" ht="14.25" customHeight="1">
      <c r="B1840" s="42" t="s">
        <v>3233</v>
      </c>
      <c r="C1840" s="42">
        <v>5516708.0</v>
      </c>
      <c r="D1840" s="42">
        <v>2.5E7</v>
      </c>
      <c r="E1840" s="42">
        <f>(IMDB_Movies!$C1840-IMDB_Movies!$H1840)</f>
        <v>-19483292</v>
      </c>
    </row>
    <row r="1841" ht="14.25" customHeight="1">
      <c r="B1841" s="43" t="s">
        <v>3234</v>
      </c>
      <c r="C1841" s="43">
        <v>5128124.0</v>
      </c>
      <c r="D1841" s="43">
        <v>2.5E7</v>
      </c>
      <c r="E1841" s="43">
        <f>(IMDB_Movies!$C1841-IMDB_Movies!$H1841)</f>
        <v>-19871876</v>
      </c>
    </row>
    <row r="1842" ht="14.25" customHeight="1">
      <c r="B1842" s="42" t="s">
        <v>3236</v>
      </c>
      <c r="C1842" s="42">
        <v>4064333.0</v>
      </c>
      <c r="D1842" s="42">
        <v>2.5E7</v>
      </c>
      <c r="E1842" s="42">
        <f>(IMDB_Movies!$C1842-IMDB_Movies!$H1842)</f>
        <v>-20935667</v>
      </c>
    </row>
    <row r="1843" ht="14.25" customHeight="1">
      <c r="B1843" s="43" t="s">
        <v>3238</v>
      </c>
      <c r="C1843" s="43">
        <v>4006906.0</v>
      </c>
      <c r="D1843" s="43">
        <v>1.5E7</v>
      </c>
      <c r="E1843" s="43">
        <f>(IMDB_Movies!$C1843-IMDB_Movies!$H1843)</f>
        <v>-10993094</v>
      </c>
    </row>
    <row r="1844" ht="14.25" customHeight="1">
      <c r="B1844" s="42" t="s">
        <v>3239</v>
      </c>
      <c r="C1844" s="42">
        <v>3073392.0</v>
      </c>
      <c r="D1844" s="42">
        <v>2.5E7</v>
      </c>
      <c r="E1844" s="42">
        <f>(IMDB_Movies!$C1844-IMDB_Movies!$H1844)</f>
        <v>-21926608</v>
      </c>
    </row>
    <row r="1845" ht="14.25" customHeight="1">
      <c r="B1845" s="43" t="s">
        <v>3241</v>
      </c>
      <c r="C1845" s="43">
        <v>1550000.0</v>
      </c>
      <c r="D1845" s="43">
        <v>2.5E7</v>
      </c>
      <c r="E1845" s="43">
        <f>(IMDB_Movies!$C1845-IMDB_Movies!$H1845)</f>
        <v>-23450000</v>
      </c>
    </row>
    <row r="1846" ht="14.25" customHeight="1">
      <c r="B1846" s="42" t="s">
        <v>3243</v>
      </c>
      <c r="C1846" s="42">
        <v>871527.0</v>
      </c>
      <c r="D1846" s="42">
        <v>2.5E7</v>
      </c>
      <c r="E1846" s="42">
        <f>(IMDB_Movies!$C1846-IMDB_Movies!$H1846)</f>
        <v>-24128473</v>
      </c>
    </row>
    <row r="1847" ht="14.25" customHeight="1">
      <c r="B1847" s="43" t="s">
        <v>3245</v>
      </c>
      <c r="C1847" s="43">
        <v>777423.0</v>
      </c>
      <c r="D1847" s="43">
        <v>2.5E7</v>
      </c>
      <c r="E1847" s="43">
        <f>(IMDB_Movies!$C1847-IMDB_Movies!$H1847)</f>
        <v>-24222577</v>
      </c>
    </row>
    <row r="1848" ht="14.25" customHeight="1">
      <c r="B1848" s="42" t="s">
        <v>3246</v>
      </c>
      <c r="C1848" s="42">
        <v>1186957.0</v>
      </c>
      <c r="D1848" s="42">
        <v>2.5E7</v>
      </c>
      <c r="E1848" s="42">
        <f>(IMDB_Movies!$C1848-IMDB_Movies!$H1848)</f>
        <v>-23813043</v>
      </c>
    </row>
    <row r="1849" ht="14.25" customHeight="1">
      <c r="B1849" s="43" t="s">
        <v>3249</v>
      </c>
      <c r="C1849" s="43">
        <v>85433.0</v>
      </c>
      <c r="D1849" s="43">
        <v>1.35E7</v>
      </c>
      <c r="E1849" s="43">
        <f>(IMDB_Movies!$C1849-IMDB_Movies!$H1849)</f>
        <v>-13414567</v>
      </c>
    </row>
    <row r="1850" ht="14.25" customHeight="1">
      <c r="B1850" s="42" t="s">
        <v>3251</v>
      </c>
      <c r="C1850" s="42">
        <v>1697956.0</v>
      </c>
      <c r="D1850" s="42">
        <v>2.0E7</v>
      </c>
      <c r="E1850" s="42">
        <f>(IMDB_Movies!$C1850-IMDB_Movies!$H1850)</f>
        <v>-18302044</v>
      </c>
    </row>
    <row r="1851" ht="14.25" customHeight="1">
      <c r="B1851" s="43" t="s">
        <v>3252</v>
      </c>
      <c r="C1851" s="43">
        <v>183662.0</v>
      </c>
      <c r="D1851" s="43">
        <v>2.5E7</v>
      </c>
      <c r="E1851" s="43">
        <f>(IMDB_Movies!$C1851-IMDB_Movies!$H1851)</f>
        <v>-24816338</v>
      </c>
    </row>
    <row r="1852" ht="14.25" customHeight="1">
      <c r="B1852" s="42" t="s">
        <v>3253</v>
      </c>
      <c r="C1852" s="42">
        <v>134904.0</v>
      </c>
      <c r="D1852" s="42">
        <v>2.5E7</v>
      </c>
      <c r="E1852" s="42">
        <f>(IMDB_Movies!$C1852-IMDB_Movies!$H1852)</f>
        <v>-24865096</v>
      </c>
    </row>
    <row r="1853" ht="14.25" customHeight="1">
      <c r="B1853" s="43" t="s">
        <v>3254</v>
      </c>
      <c r="C1853" s="43">
        <v>1.696939E7</v>
      </c>
      <c r="D1853" s="43">
        <v>2.5E7</v>
      </c>
      <c r="E1853" s="43">
        <f>(IMDB_Movies!$C1853-IMDB_Movies!$H1853)</f>
        <v>-8030610</v>
      </c>
    </row>
    <row r="1854" ht="14.25" customHeight="1">
      <c r="B1854" s="42" t="s">
        <v>3256</v>
      </c>
      <c r="C1854" s="42">
        <v>129115.0</v>
      </c>
      <c r="D1854" s="42">
        <v>2.5E7</v>
      </c>
      <c r="E1854" s="42">
        <f>(IMDB_Movies!$C1854-IMDB_Movies!$H1854)</f>
        <v>-24870885</v>
      </c>
    </row>
    <row r="1855" ht="14.25" customHeight="1">
      <c r="B1855" s="43" t="s">
        <v>3257</v>
      </c>
      <c r="C1855" s="43">
        <v>3.47E7</v>
      </c>
      <c r="D1855" s="43">
        <v>1.4E7</v>
      </c>
      <c r="E1855" s="43">
        <f>(IMDB_Movies!$C1855-IMDB_Movies!$H1855)</f>
        <v>20700000</v>
      </c>
    </row>
    <row r="1856" ht="14.25" customHeight="1">
      <c r="B1856" s="42" t="s">
        <v>3258</v>
      </c>
      <c r="C1856" s="42">
        <v>717753.0</v>
      </c>
      <c r="D1856" s="42">
        <v>2.5E7</v>
      </c>
      <c r="E1856" s="42">
        <f>(IMDB_Movies!$C1856-IMDB_Movies!$H1856)</f>
        <v>-24282247</v>
      </c>
    </row>
    <row r="1857" ht="14.25" customHeight="1">
      <c r="B1857" s="43" t="s">
        <v>3260</v>
      </c>
      <c r="C1857" s="43">
        <v>1.09713132E8</v>
      </c>
      <c r="D1857" s="43">
        <v>2.5E7</v>
      </c>
      <c r="E1857" s="43">
        <f>(IMDB_Movies!$C1857-IMDB_Movies!$H1857)</f>
        <v>84713132</v>
      </c>
    </row>
    <row r="1858" ht="14.25" customHeight="1">
      <c r="B1858" s="42" t="s">
        <v>3261</v>
      </c>
      <c r="C1858" s="42">
        <v>7.0269171E7</v>
      </c>
      <c r="D1858" s="42">
        <v>2.4E7</v>
      </c>
      <c r="E1858" s="42">
        <f>(IMDB_Movies!$C1858-IMDB_Movies!$H1858)</f>
        <v>46269171</v>
      </c>
    </row>
    <row r="1859" ht="14.25" customHeight="1">
      <c r="B1859" s="43" t="s">
        <v>3262</v>
      </c>
      <c r="C1859" s="43">
        <v>1.01334374E8</v>
      </c>
      <c r="D1859" s="43">
        <v>2.4E7</v>
      </c>
      <c r="E1859" s="43">
        <f>(IMDB_Movies!$C1859-IMDB_Movies!$H1859)</f>
        <v>77334374</v>
      </c>
    </row>
    <row r="1860" ht="14.25" customHeight="1">
      <c r="B1860" s="42" t="s">
        <v>3264</v>
      </c>
      <c r="C1860" s="42">
        <v>1512815.0</v>
      </c>
      <c r="D1860" s="42">
        <v>2.5E7</v>
      </c>
      <c r="E1860" s="42">
        <f>(IMDB_Movies!$C1860-IMDB_Movies!$H1860)</f>
        <v>-23487185</v>
      </c>
    </row>
    <row r="1861" ht="14.25" customHeight="1">
      <c r="B1861" s="43" t="s">
        <v>3265</v>
      </c>
      <c r="C1861" s="43">
        <v>6.5182182E7</v>
      </c>
      <c r="D1861" s="43">
        <v>2.4E7</v>
      </c>
      <c r="E1861" s="43">
        <f>(IMDB_Movies!$C1861-IMDB_Movies!$H1861)</f>
        <v>41182182</v>
      </c>
    </row>
    <row r="1862" ht="14.25" customHeight="1">
      <c r="B1862" s="42" t="s">
        <v>3266</v>
      </c>
      <c r="C1862" s="42">
        <v>5.7262492E7</v>
      </c>
      <c r="D1862" s="42">
        <v>2.4E7</v>
      </c>
      <c r="E1862" s="42">
        <f>(IMDB_Movies!$C1862-IMDB_Movies!$H1862)</f>
        <v>33262492</v>
      </c>
    </row>
    <row r="1863" ht="14.25" customHeight="1">
      <c r="B1863" s="43" t="s">
        <v>3268</v>
      </c>
      <c r="C1863" s="43">
        <v>8.0E7</v>
      </c>
      <c r="D1863" s="43">
        <v>8200000.0</v>
      </c>
      <c r="E1863" s="43">
        <f>(IMDB_Movies!$C1863-IMDB_Movies!$H1863)</f>
        <v>71800000</v>
      </c>
    </row>
    <row r="1864" ht="14.25" customHeight="1">
      <c r="B1864" s="42" t="s">
        <v>3269</v>
      </c>
      <c r="C1864" s="42">
        <v>7.4608545E7</v>
      </c>
      <c r="D1864" s="42">
        <v>2.4E7</v>
      </c>
      <c r="E1864" s="42">
        <f>(IMDB_Movies!$C1864-IMDB_Movies!$H1864)</f>
        <v>50608545</v>
      </c>
    </row>
    <row r="1865" ht="14.25" customHeight="1">
      <c r="B1865" s="43" t="s">
        <v>3270</v>
      </c>
      <c r="C1865" s="43">
        <v>4.1895491E7</v>
      </c>
      <c r="D1865" s="43">
        <v>2.4E7</v>
      </c>
      <c r="E1865" s="43">
        <f>(IMDB_Movies!$C1865-IMDB_Movies!$H1865)</f>
        <v>17895491</v>
      </c>
    </row>
    <row r="1866" ht="14.25" customHeight="1">
      <c r="B1866" s="42" t="s">
        <v>3271</v>
      </c>
      <c r="C1866" s="42">
        <v>3.9989008E7</v>
      </c>
      <c r="D1866" s="42">
        <v>2.4E7</v>
      </c>
      <c r="E1866" s="42">
        <f>(IMDB_Movies!$C1866-IMDB_Movies!$H1866)</f>
        <v>15989008</v>
      </c>
    </row>
    <row r="1867" ht="14.25" customHeight="1">
      <c r="B1867" s="43" t="s">
        <v>3273</v>
      </c>
      <c r="C1867" s="43">
        <v>3.2662299E7</v>
      </c>
      <c r="D1867" s="43">
        <v>2.4E7</v>
      </c>
      <c r="E1867" s="43">
        <f>(IMDB_Movies!$C1867-IMDB_Movies!$H1867)</f>
        <v>8662299</v>
      </c>
    </row>
    <row r="1868" ht="14.25" customHeight="1">
      <c r="B1868" s="42" t="s">
        <v>3274</v>
      </c>
      <c r="C1868" s="42">
        <v>3.1452765E7</v>
      </c>
      <c r="D1868" s="42">
        <v>2.4E7</v>
      </c>
      <c r="E1868" s="42">
        <f>(IMDB_Movies!$C1868-IMDB_Movies!$H1868)</f>
        <v>7452765</v>
      </c>
    </row>
    <row r="1869" ht="14.25" customHeight="1">
      <c r="B1869" s="43" t="s">
        <v>3276</v>
      </c>
      <c r="C1869" s="43">
        <v>2.516727E7</v>
      </c>
      <c r="D1869" s="43">
        <v>2.4E7</v>
      </c>
      <c r="E1869" s="43">
        <f>(IMDB_Movies!$C1869-IMDB_Movies!$H1869)</f>
        <v>1167270</v>
      </c>
    </row>
    <row r="1870" ht="14.25" customHeight="1">
      <c r="B1870" s="42" t="s">
        <v>3279</v>
      </c>
      <c r="C1870" s="42">
        <v>3.2416109E7</v>
      </c>
      <c r="D1870" s="42">
        <v>2.5E7</v>
      </c>
      <c r="E1870" s="42">
        <f>(IMDB_Movies!$C1870-IMDB_Movies!$H1870)</f>
        <v>7416109</v>
      </c>
    </row>
    <row r="1871" ht="14.25" customHeight="1">
      <c r="B1871" s="43" t="s">
        <v>3281</v>
      </c>
      <c r="C1871" s="43">
        <v>20218.0</v>
      </c>
      <c r="D1871" s="43">
        <v>2.4E7</v>
      </c>
      <c r="E1871" s="43">
        <f>(IMDB_Movies!$C1871-IMDB_Movies!$H1871)</f>
        <v>-23979782</v>
      </c>
    </row>
    <row r="1872" ht="14.25" customHeight="1">
      <c r="B1872" s="42" t="s">
        <v>3282</v>
      </c>
      <c r="C1872" s="42">
        <v>2.887119E7</v>
      </c>
      <c r="D1872" s="42">
        <v>2.4E7</v>
      </c>
      <c r="E1872" s="42">
        <f>(IMDB_Movies!$C1872-IMDB_Movies!$H1872)</f>
        <v>4871190</v>
      </c>
    </row>
    <row r="1873" ht="14.25" customHeight="1">
      <c r="B1873" s="43" t="s">
        <v>3283</v>
      </c>
      <c r="C1873" s="43">
        <v>1.6964743E7</v>
      </c>
      <c r="D1873" s="43">
        <v>2.4E7</v>
      </c>
      <c r="E1873" s="43">
        <f>(IMDB_Movies!$C1873-IMDB_Movies!$H1873)</f>
        <v>-7035257</v>
      </c>
    </row>
    <row r="1874" ht="14.25" customHeight="1">
      <c r="B1874" s="42" t="s">
        <v>3285</v>
      </c>
      <c r="C1874" s="42">
        <v>1.6290976E7</v>
      </c>
      <c r="D1874" s="42">
        <v>2.4E7</v>
      </c>
      <c r="E1874" s="42">
        <f>(IMDB_Movies!$C1874-IMDB_Movies!$H1874)</f>
        <v>-7709024</v>
      </c>
    </row>
    <row r="1875" ht="14.25" customHeight="1">
      <c r="B1875" s="43" t="s">
        <v>3288</v>
      </c>
      <c r="C1875" s="43">
        <v>1.3E7</v>
      </c>
      <c r="D1875" s="43">
        <v>2.4E7</v>
      </c>
      <c r="E1875" s="43">
        <f>(IMDB_Movies!$C1875-IMDB_Movies!$H1875)</f>
        <v>-11000000</v>
      </c>
    </row>
    <row r="1876" ht="14.25" customHeight="1">
      <c r="B1876" s="42" t="s">
        <v>3289</v>
      </c>
      <c r="C1876" s="42">
        <v>1.237241E7</v>
      </c>
      <c r="D1876" s="42">
        <v>2.4E7</v>
      </c>
      <c r="E1876" s="42">
        <f>(IMDB_Movies!$C1876-IMDB_Movies!$H1876)</f>
        <v>-11627590</v>
      </c>
    </row>
    <row r="1877" ht="14.25" customHeight="1">
      <c r="B1877" s="43" t="s">
        <v>3290</v>
      </c>
      <c r="C1877" s="43">
        <v>8427204.0</v>
      </c>
      <c r="D1877" s="43">
        <v>2.4E7</v>
      </c>
      <c r="E1877" s="43">
        <f>(IMDB_Movies!$C1877-IMDB_Movies!$H1877)</f>
        <v>-15572796</v>
      </c>
    </row>
    <row r="1878" ht="14.25" customHeight="1">
      <c r="B1878" s="42" t="s">
        <v>3292</v>
      </c>
      <c r="C1878" s="42">
        <v>9639242.0</v>
      </c>
      <c r="D1878" s="42">
        <v>2.4E7</v>
      </c>
      <c r="E1878" s="42">
        <f>(IMDB_Movies!$C1878-IMDB_Movies!$H1878)</f>
        <v>-14360758</v>
      </c>
    </row>
    <row r="1879" ht="14.25" customHeight="1">
      <c r="B1879" s="43" t="s">
        <v>3293</v>
      </c>
      <c r="C1879" s="43">
        <v>2.5003072E7</v>
      </c>
      <c r="D1879" s="43">
        <v>2.4E7</v>
      </c>
      <c r="E1879" s="43">
        <f>(IMDB_Movies!$C1879-IMDB_Movies!$H1879)</f>
        <v>1003072</v>
      </c>
    </row>
    <row r="1880" ht="14.25" customHeight="1">
      <c r="B1880" s="42" t="s">
        <v>3295</v>
      </c>
      <c r="C1880" s="42">
        <v>6144806.0</v>
      </c>
      <c r="D1880" s="42">
        <v>2.3E7</v>
      </c>
      <c r="E1880" s="42">
        <f>(IMDB_Movies!$C1880-IMDB_Movies!$H1880)</f>
        <v>-16855194</v>
      </c>
    </row>
    <row r="1881" ht="14.25" customHeight="1">
      <c r="B1881" s="43" t="s">
        <v>3297</v>
      </c>
      <c r="C1881" s="43">
        <v>4308981.0</v>
      </c>
      <c r="D1881" s="43">
        <v>2.4E7</v>
      </c>
      <c r="E1881" s="43">
        <f>(IMDB_Movies!$C1881-IMDB_Movies!$H1881)</f>
        <v>-19691019</v>
      </c>
    </row>
    <row r="1882" ht="14.25" customHeight="1">
      <c r="B1882" s="42" t="s">
        <v>3300</v>
      </c>
      <c r="C1882" s="42">
        <v>669276.0</v>
      </c>
      <c r="D1882" s="42">
        <v>2.8E7</v>
      </c>
      <c r="E1882" s="42">
        <f>(IMDB_Movies!$C1882-IMDB_Movies!$H1882)</f>
        <v>-27330724</v>
      </c>
    </row>
    <row r="1883" ht="14.25" customHeight="1">
      <c r="B1883" s="43" t="s">
        <v>3302</v>
      </c>
      <c r="C1883" s="43">
        <v>42880.0</v>
      </c>
      <c r="D1883" s="43">
        <v>2.4E7</v>
      </c>
      <c r="E1883" s="43">
        <f>(IMDB_Movies!$C1883-IMDB_Movies!$H1883)</f>
        <v>-23957120</v>
      </c>
    </row>
    <row r="1884" ht="14.25" customHeight="1">
      <c r="B1884" s="42" t="s">
        <v>3303</v>
      </c>
      <c r="C1884" s="42">
        <v>2.3225911E7</v>
      </c>
      <c r="D1884" s="42">
        <v>2.4E7</v>
      </c>
      <c r="E1884" s="42">
        <f>(IMDB_Movies!$C1884-IMDB_Movies!$H1884)</f>
        <v>-774089</v>
      </c>
    </row>
    <row r="1885" ht="14.25" customHeight="1">
      <c r="B1885" s="43" t="s">
        <v>3304</v>
      </c>
      <c r="C1885" s="43">
        <v>4710455.0</v>
      </c>
      <c r="D1885" s="43">
        <v>2.4E7</v>
      </c>
      <c r="E1885" s="43">
        <f>(IMDB_Movies!$C1885-IMDB_Movies!$H1885)</f>
        <v>-19289545</v>
      </c>
    </row>
    <row r="1886" ht="14.25" customHeight="1">
      <c r="B1886" s="42" t="s">
        <v>3306</v>
      </c>
      <c r="C1886" s="42">
        <v>7.5590286E7</v>
      </c>
      <c r="D1886" s="42">
        <v>2.36E7</v>
      </c>
      <c r="E1886" s="42">
        <f>(IMDB_Movies!$C1886-IMDB_Movies!$H1886)</f>
        <v>51990286</v>
      </c>
    </row>
    <row r="1887" ht="14.25" customHeight="1">
      <c r="B1887" s="43" t="s">
        <v>3307</v>
      </c>
      <c r="C1887" s="43">
        <v>1.61487252E8</v>
      </c>
      <c r="D1887" s="43">
        <v>2.0E7</v>
      </c>
      <c r="E1887" s="43">
        <f>(IMDB_Movies!$C1887-IMDB_Movies!$H1887)</f>
        <v>141487252</v>
      </c>
    </row>
    <row r="1888" ht="14.25" customHeight="1">
      <c r="B1888" s="42" t="s">
        <v>3308</v>
      </c>
      <c r="C1888" s="42">
        <v>2.90158751E8</v>
      </c>
      <c r="D1888" s="42">
        <v>1.8E7</v>
      </c>
      <c r="E1888" s="42">
        <f>(IMDB_Movies!$C1888-IMDB_Movies!$H1888)</f>
        <v>272158751</v>
      </c>
    </row>
    <row r="1889" ht="14.25" customHeight="1">
      <c r="B1889" s="43" t="s">
        <v>3309</v>
      </c>
      <c r="C1889" s="43">
        <v>6.5807024E7</v>
      </c>
      <c r="D1889" s="43">
        <v>1.9E7</v>
      </c>
      <c r="E1889" s="43">
        <f>(IMDB_Movies!$C1889-IMDB_Movies!$H1889)</f>
        <v>46807024</v>
      </c>
    </row>
    <row r="1890" ht="14.25" customHeight="1">
      <c r="B1890" s="42" t="s">
        <v>3310</v>
      </c>
      <c r="C1890" s="42">
        <v>8.6930411E7</v>
      </c>
      <c r="D1890" s="42">
        <v>2.3E7</v>
      </c>
      <c r="E1890" s="42">
        <f>(IMDB_Movies!$C1890-IMDB_Movies!$H1890)</f>
        <v>63930411</v>
      </c>
    </row>
    <row r="1891" ht="14.25" customHeight="1">
      <c r="B1891" s="43" t="s">
        <v>3311</v>
      </c>
      <c r="C1891" s="43">
        <v>5.3302314E7</v>
      </c>
      <c r="D1891" s="43">
        <v>2.3E7</v>
      </c>
      <c r="E1891" s="43">
        <f>(IMDB_Movies!$C1891-IMDB_Movies!$H1891)</f>
        <v>30302314</v>
      </c>
    </row>
    <row r="1892" ht="14.25" customHeight="1">
      <c r="B1892" s="42" t="s">
        <v>3312</v>
      </c>
      <c r="C1892" s="42">
        <v>4.0962534E7</v>
      </c>
      <c r="D1892" s="42">
        <v>1.25E7</v>
      </c>
      <c r="E1892" s="42">
        <f>(IMDB_Movies!$C1892-IMDB_Movies!$H1892)</f>
        <v>28462534</v>
      </c>
    </row>
    <row r="1893" ht="14.25" customHeight="1">
      <c r="B1893" s="43" t="s">
        <v>3314</v>
      </c>
      <c r="C1893" s="43">
        <v>3.9235088E7</v>
      </c>
      <c r="D1893" s="43">
        <v>2.3E7</v>
      </c>
      <c r="E1893" s="43">
        <f>(IMDB_Movies!$C1893-IMDB_Movies!$H1893)</f>
        <v>16235088</v>
      </c>
    </row>
    <row r="1894" ht="14.25" customHeight="1">
      <c r="B1894" s="42" t="s">
        <v>3316</v>
      </c>
      <c r="C1894" s="42">
        <v>2.7338033E7</v>
      </c>
      <c r="D1894" s="42">
        <v>2.3E7</v>
      </c>
      <c r="E1894" s="42">
        <f>(IMDB_Movies!$C1894-IMDB_Movies!$H1894)</f>
        <v>4338033</v>
      </c>
    </row>
    <row r="1895" ht="14.25" customHeight="1">
      <c r="B1895" s="43" t="s">
        <v>3317</v>
      </c>
      <c r="C1895" s="43">
        <v>2.5556065E7</v>
      </c>
      <c r="D1895" s="43">
        <v>2.3E7</v>
      </c>
      <c r="E1895" s="43">
        <f>(IMDB_Movies!$C1895-IMDB_Movies!$H1895)</f>
        <v>2556065</v>
      </c>
    </row>
    <row r="1896" ht="14.25" customHeight="1">
      <c r="B1896" s="42" t="s">
        <v>3318</v>
      </c>
      <c r="C1896" s="42">
        <v>2.1973182E7</v>
      </c>
      <c r="D1896" s="42">
        <v>2.3E7</v>
      </c>
      <c r="E1896" s="42">
        <f>(IMDB_Movies!$C1896-IMDB_Movies!$H1896)</f>
        <v>-1026818</v>
      </c>
    </row>
    <row r="1897" ht="14.25" customHeight="1">
      <c r="B1897" s="43" t="s">
        <v>3320</v>
      </c>
      <c r="C1897" s="43">
        <v>4756.0</v>
      </c>
      <c r="D1897" s="43">
        <v>2.5E7</v>
      </c>
      <c r="E1897" s="43">
        <f>(IMDB_Movies!$C1897-IMDB_Movies!$H1897)</f>
        <v>-24995244</v>
      </c>
    </row>
    <row r="1898" ht="14.25" customHeight="1">
      <c r="B1898" s="42" t="s">
        <v>3321</v>
      </c>
      <c r="C1898" s="42">
        <v>1.8653615E7</v>
      </c>
      <c r="D1898" s="42">
        <v>2.3E7</v>
      </c>
      <c r="E1898" s="42">
        <f>(IMDB_Movies!$C1898-IMDB_Movies!$H1898)</f>
        <v>-4346385</v>
      </c>
    </row>
    <row r="1899" ht="14.25" customHeight="1">
      <c r="B1899" s="43" t="s">
        <v>3323</v>
      </c>
      <c r="C1899" s="43">
        <v>1.3019253E7</v>
      </c>
      <c r="D1899" s="43">
        <v>2.3E7</v>
      </c>
      <c r="E1899" s="43">
        <f>(IMDB_Movies!$C1899-IMDB_Movies!$H1899)</f>
        <v>-9980747</v>
      </c>
    </row>
    <row r="1900" ht="14.25" customHeight="1">
      <c r="B1900" s="42" t="s">
        <v>3324</v>
      </c>
      <c r="C1900" s="42">
        <v>1.8934858E7</v>
      </c>
      <c r="D1900" s="42">
        <v>2.3E7</v>
      </c>
      <c r="E1900" s="42">
        <f>(IMDB_Movies!$C1900-IMDB_Movies!$H1900)</f>
        <v>-4065142</v>
      </c>
    </row>
    <row r="1901" ht="14.25" customHeight="1">
      <c r="B1901" s="43" t="s">
        <v>3326</v>
      </c>
      <c r="C1901" s="43">
        <v>2.0763013E7</v>
      </c>
      <c r="D1901" s="43">
        <v>2.3E7</v>
      </c>
      <c r="E1901" s="43">
        <f>(IMDB_Movies!$C1901-IMDB_Movies!$H1901)</f>
        <v>-2236987</v>
      </c>
    </row>
    <row r="1902" ht="14.25" customHeight="1">
      <c r="B1902" s="42" t="s">
        <v>3328</v>
      </c>
      <c r="C1902" s="42">
        <v>1.2782508E7</v>
      </c>
      <c r="D1902" s="42">
        <v>2.3E7</v>
      </c>
      <c r="E1902" s="42">
        <f>(IMDB_Movies!$C1902-IMDB_Movies!$H1902)</f>
        <v>-10217492</v>
      </c>
    </row>
    <row r="1903" ht="14.25" customHeight="1">
      <c r="B1903" s="43" t="s">
        <v>3331</v>
      </c>
      <c r="C1903" s="43">
        <v>1.1508423E7</v>
      </c>
      <c r="D1903" s="43">
        <v>2.3E7</v>
      </c>
      <c r="E1903" s="43">
        <f>(IMDB_Movies!$C1903-IMDB_Movies!$H1903)</f>
        <v>-11491577</v>
      </c>
    </row>
    <row r="1904" ht="14.25" customHeight="1">
      <c r="B1904" s="42" t="s">
        <v>3332</v>
      </c>
      <c r="C1904" s="42">
        <v>1.0660147E7</v>
      </c>
      <c r="D1904" s="42">
        <v>2.3E7</v>
      </c>
      <c r="E1904" s="42">
        <f>(IMDB_Movies!$C1904-IMDB_Movies!$H1904)</f>
        <v>-12339853</v>
      </c>
    </row>
    <row r="1905" ht="14.25" customHeight="1">
      <c r="B1905" s="43" t="s">
        <v>3334</v>
      </c>
      <c r="C1905" s="43">
        <v>7434726.0</v>
      </c>
      <c r="D1905" s="43">
        <v>2.3E7</v>
      </c>
      <c r="E1905" s="43">
        <f>(IMDB_Movies!$C1905-IMDB_Movies!$H1905)</f>
        <v>-15565274</v>
      </c>
    </row>
    <row r="1906" ht="14.25" customHeight="1">
      <c r="B1906" s="42" t="s">
        <v>3336</v>
      </c>
      <c r="C1906" s="42">
        <v>6109075.0</v>
      </c>
      <c r="D1906" s="42">
        <v>1.943E7</v>
      </c>
      <c r="E1906" s="42">
        <f>(IMDB_Movies!$C1906-IMDB_Movies!$H1906)</f>
        <v>-13320925</v>
      </c>
    </row>
    <row r="1907" ht="14.25" customHeight="1">
      <c r="B1907" s="43" t="s">
        <v>3337</v>
      </c>
      <c r="C1907" s="43">
        <v>2708188.0</v>
      </c>
      <c r="D1907" s="43">
        <v>2.3E7</v>
      </c>
      <c r="E1907" s="43">
        <f>(IMDB_Movies!$C1907-IMDB_Movies!$H1907)</f>
        <v>-20291812</v>
      </c>
    </row>
    <row r="1908" ht="14.25" customHeight="1">
      <c r="B1908" s="42" t="s">
        <v>3339</v>
      </c>
      <c r="C1908" s="42">
        <v>1.6123851E7</v>
      </c>
      <c r="D1908" s="42">
        <v>2.3E7</v>
      </c>
      <c r="E1908" s="42">
        <f>(IMDB_Movies!$C1908-IMDB_Movies!$H1908)</f>
        <v>-6876149</v>
      </c>
    </row>
    <row r="1909" ht="14.25" customHeight="1">
      <c r="B1909" s="43" t="s">
        <v>3340</v>
      </c>
      <c r="C1909" s="43">
        <v>7.1975611E7</v>
      </c>
      <c r="D1909" s="43">
        <v>2.5E7</v>
      </c>
      <c r="E1909" s="43">
        <f>(IMDB_Movies!$C1909-IMDB_Movies!$H1909)</f>
        <v>46975611</v>
      </c>
    </row>
    <row r="1910" ht="14.25" customHeight="1">
      <c r="B1910" s="42" t="s">
        <v>3342</v>
      </c>
      <c r="C1910" s="42">
        <v>3.8119483E7</v>
      </c>
      <c r="D1910" s="42">
        <v>2.27E7</v>
      </c>
      <c r="E1910" s="42">
        <f>(IMDB_Movies!$C1910-IMDB_Movies!$H1910)</f>
        <v>15419483</v>
      </c>
    </row>
    <row r="1911" ht="14.25" customHeight="1">
      <c r="B1911" s="43" t="s">
        <v>3344</v>
      </c>
      <c r="C1911" s="43">
        <v>4190530.0</v>
      </c>
      <c r="D1911" s="43">
        <v>2.25E7</v>
      </c>
      <c r="E1911" s="43">
        <f>(IMDB_Movies!$C1911-IMDB_Movies!$H1911)</f>
        <v>-18309470</v>
      </c>
    </row>
    <row r="1912" ht="14.25" customHeight="1">
      <c r="B1912" s="42" t="s">
        <v>3346</v>
      </c>
      <c r="C1912" s="42">
        <v>2.17631306E8</v>
      </c>
      <c r="D1912" s="42">
        <v>2.2E7</v>
      </c>
      <c r="E1912" s="42">
        <f>(IMDB_Movies!$C1912-IMDB_Movies!$H1912)</f>
        <v>195631306</v>
      </c>
    </row>
    <row r="1913" ht="14.25" customHeight="1">
      <c r="B1913" s="43" t="s">
        <v>3347</v>
      </c>
      <c r="C1913" s="43">
        <v>1.76483808E8</v>
      </c>
      <c r="D1913" s="43">
        <v>2.3E7</v>
      </c>
      <c r="E1913" s="43">
        <f>(IMDB_Movies!$C1913-IMDB_Movies!$H1913)</f>
        <v>153483808</v>
      </c>
    </row>
    <row r="1914" ht="14.25" customHeight="1">
      <c r="B1914" s="42" t="s">
        <v>3348</v>
      </c>
      <c r="C1914" s="42">
        <v>1.44833357E8</v>
      </c>
      <c r="D1914" s="42">
        <v>2.2E7</v>
      </c>
      <c r="E1914" s="42">
        <f>(IMDB_Movies!$C1914-IMDB_Movies!$H1914)</f>
        <v>122833357</v>
      </c>
    </row>
    <row r="1915" ht="14.25" customHeight="1">
      <c r="B1915" s="43" t="s">
        <v>3349</v>
      </c>
      <c r="C1915" s="43">
        <v>7.5597042E7</v>
      </c>
      <c r="D1915" s="43">
        <v>2.0E7</v>
      </c>
      <c r="E1915" s="43">
        <f>(IMDB_Movies!$C1915-IMDB_Movies!$H1915)</f>
        <v>55597042</v>
      </c>
    </row>
    <row r="1916" ht="14.25" customHeight="1">
      <c r="B1916" s="42" t="s">
        <v>3350</v>
      </c>
      <c r="C1916" s="42">
        <v>9.0636983E7</v>
      </c>
      <c r="D1916" s="42">
        <v>2.2E7</v>
      </c>
      <c r="E1916" s="42">
        <f>(IMDB_Movies!$C1916-IMDB_Movies!$H1916)</f>
        <v>68636983</v>
      </c>
    </row>
    <row r="1917" ht="14.25" customHeight="1">
      <c r="B1917" s="43" t="s">
        <v>3351</v>
      </c>
      <c r="C1917" s="43">
        <v>7.0960517E7</v>
      </c>
      <c r="D1917" s="43">
        <v>3.5E7</v>
      </c>
      <c r="E1917" s="43">
        <f>(IMDB_Movies!$C1917-IMDB_Movies!$H1917)</f>
        <v>35960517</v>
      </c>
    </row>
    <row r="1918" ht="14.25" customHeight="1">
      <c r="B1918" s="42" t="s">
        <v>3352</v>
      </c>
      <c r="C1918" s="42">
        <v>5.5762229E7</v>
      </c>
      <c r="D1918" s="42">
        <v>2.2E7</v>
      </c>
      <c r="E1918" s="42">
        <f>(IMDB_Movies!$C1918-IMDB_Movies!$H1918)</f>
        <v>33762229</v>
      </c>
    </row>
    <row r="1919" ht="14.25" customHeight="1">
      <c r="B1919" s="43" t="s">
        <v>3353</v>
      </c>
      <c r="C1919" s="43">
        <v>5.4235441E7</v>
      </c>
      <c r="D1919" s="43">
        <v>2.2E7</v>
      </c>
      <c r="E1919" s="43">
        <f>(IMDB_Movies!$C1919-IMDB_Movies!$H1919)</f>
        <v>32235441</v>
      </c>
    </row>
    <row r="1920" ht="14.25" customHeight="1">
      <c r="B1920" s="42" t="s">
        <v>3354</v>
      </c>
      <c r="C1920" s="42">
        <v>5.0728E7</v>
      </c>
      <c r="D1920" s="42">
        <v>2.2E7</v>
      </c>
      <c r="E1920" s="42">
        <f>(IMDB_Movies!$C1920-IMDB_Movies!$H1920)</f>
        <v>28728000</v>
      </c>
    </row>
    <row r="1921" ht="14.25" customHeight="1">
      <c r="B1921" s="43" t="s">
        <v>3356</v>
      </c>
      <c r="C1921" s="43">
        <v>4.0270895E7</v>
      </c>
      <c r="D1921" s="43">
        <v>2.2E7</v>
      </c>
      <c r="E1921" s="43">
        <f>(IMDB_Movies!$C1921-IMDB_Movies!$H1921)</f>
        <v>18270895</v>
      </c>
    </row>
    <row r="1922" ht="14.25" customHeight="1">
      <c r="B1922" s="42" t="s">
        <v>3358</v>
      </c>
      <c r="C1922" s="42">
        <v>5.9696176E7</v>
      </c>
      <c r="D1922" s="42">
        <v>2.2E7</v>
      </c>
      <c r="E1922" s="42">
        <f>(IMDB_Movies!$C1922-IMDB_Movies!$H1922)</f>
        <v>37696176</v>
      </c>
    </row>
    <row r="1923" ht="14.25" customHeight="1">
      <c r="B1923" s="43" t="s">
        <v>3359</v>
      </c>
      <c r="C1923" s="43">
        <v>5.1483949E7</v>
      </c>
      <c r="D1923" s="43">
        <v>2.2E7</v>
      </c>
      <c r="E1923" s="43">
        <f>(IMDB_Movies!$C1923-IMDB_Movies!$H1923)</f>
        <v>29483949</v>
      </c>
    </row>
    <row r="1924" ht="14.25" customHeight="1">
      <c r="B1924" s="42" t="s">
        <v>3360</v>
      </c>
      <c r="C1924" s="42">
        <v>3.6020063E7</v>
      </c>
      <c r="D1924" s="42">
        <v>2.2E7</v>
      </c>
      <c r="E1924" s="42">
        <f>(IMDB_Movies!$C1924-IMDB_Movies!$H1924)</f>
        <v>14020063</v>
      </c>
    </row>
    <row r="1925" ht="14.25" customHeight="1">
      <c r="B1925" s="43" t="s">
        <v>3361</v>
      </c>
      <c r="C1925" s="43">
        <v>3.3313582E7</v>
      </c>
      <c r="D1925" s="43">
        <v>2.1E7</v>
      </c>
      <c r="E1925" s="43">
        <f>(IMDB_Movies!$C1925-IMDB_Movies!$H1925)</f>
        <v>12313582</v>
      </c>
    </row>
    <row r="1926" ht="14.25" customHeight="1">
      <c r="B1926" s="42" t="s">
        <v>3362</v>
      </c>
      <c r="C1926" s="42">
        <v>2.5842E7</v>
      </c>
      <c r="D1926" s="42">
        <v>2.2E7</v>
      </c>
      <c r="E1926" s="42">
        <f>(IMDB_Movies!$C1926-IMDB_Movies!$H1926)</f>
        <v>3842000</v>
      </c>
    </row>
    <row r="1927" ht="14.25" customHeight="1">
      <c r="B1927" s="43" t="s">
        <v>3364</v>
      </c>
      <c r="C1927" s="43">
        <v>2.2264487E7</v>
      </c>
      <c r="D1927" s="43">
        <v>2.2E7</v>
      </c>
      <c r="E1927" s="43">
        <f>(IMDB_Movies!$C1927-IMDB_Movies!$H1927)</f>
        <v>264487</v>
      </c>
    </row>
    <row r="1928" ht="14.25" customHeight="1">
      <c r="B1928" s="42" t="s">
        <v>3365</v>
      </c>
      <c r="C1928" s="42">
        <v>3.0659817E7</v>
      </c>
      <c r="D1928" s="42">
        <v>2.6E7</v>
      </c>
      <c r="E1928" s="42">
        <f>(IMDB_Movies!$C1928-IMDB_Movies!$H1928)</f>
        <v>4659817</v>
      </c>
    </row>
    <row r="1929" ht="14.25" customHeight="1">
      <c r="B1929" s="43" t="s">
        <v>3366</v>
      </c>
      <c r="C1929" s="43">
        <v>1.9351569E7</v>
      </c>
      <c r="D1929" s="43">
        <v>2.2E7</v>
      </c>
      <c r="E1929" s="43">
        <f>(IMDB_Movies!$C1929-IMDB_Movies!$H1929)</f>
        <v>-2648431</v>
      </c>
    </row>
    <row r="1930" ht="14.25" customHeight="1">
      <c r="B1930" s="42" t="s">
        <v>3367</v>
      </c>
      <c r="C1930" s="42">
        <v>4.9002815E7</v>
      </c>
      <c r="D1930" s="42">
        <v>2.2E7</v>
      </c>
      <c r="E1930" s="42">
        <f>(IMDB_Movies!$C1930-IMDB_Movies!$H1930)</f>
        <v>27002815</v>
      </c>
    </row>
    <row r="1931" ht="14.25" customHeight="1">
      <c r="B1931" s="43" t="s">
        <v>3368</v>
      </c>
      <c r="C1931" s="43">
        <v>1.9283782E7</v>
      </c>
      <c r="D1931" s="43">
        <v>2.2E7</v>
      </c>
      <c r="E1931" s="43">
        <f>(IMDB_Movies!$C1931-IMDB_Movies!$H1931)</f>
        <v>-2716218</v>
      </c>
    </row>
    <row r="1932" ht="14.25" customHeight="1">
      <c r="B1932" s="42" t="s">
        <v>3369</v>
      </c>
      <c r="C1932" s="42">
        <v>3.0059386E7</v>
      </c>
      <c r="D1932" s="42">
        <v>2.2E7</v>
      </c>
      <c r="E1932" s="42">
        <f>(IMDB_Movies!$C1932-IMDB_Movies!$H1932)</f>
        <v>8059386</v>
      </c>
    </row>
    <row r="1933" ht="14.25" customHeight="1">
      <c r="B1933" s="43" t="s">
        <v>3371</v>
      </c>
      <c r="C1933" s="43">
        <v>1.7951431E7</v>
      </c>
      <c r="D1933" s="43">
        <v>3.0E7</v>
      </c>
      <c r="E1933" s="43">
        <f>(IMDB_Movies!$C1933-IMDB_Movies!$H1933)</f>
        <v>-12048569</v>
      </c>
    </row>
    <row r="1934" ht="14.25" customHeight="1">
      <c r="B1934" s="42" t="s">
        <v>3373</v>
      </c>
      <c r="C1934" s="42">
        <v>2.9997095E7</v>
      </c>
      <c r="D1934" s="42">
        <v>2.2E7</v>
      </c>
      <c r="E1934" s="42">
        <f>(IMDB_Movies!$C1934-IMDB_Movies!$H1934)</f>
        <v>7997095</v>
      </c>
    </row>
    <row r="1935" ht="14.25" customHeight="1">
      <c r="B1935" s="43" t="s">
        <v>3375</v>
      </c>
      <c r="C1935" s="43">
        <v>1.425283E7</v>
      </c>
      <c r="D1935" s="43">
        <v>2.2E7</v>
      </c>
      <c r="E1935" s="43">
        <f>(IMDB_Movies!$C1935-IMDB_Movies!$H1935)</f>
        <v>-7747170</v>
      </c>
    </row>
    <row r="1936" ht="14.25" customHeight="1">
      <c r="B1936" s="42" t="s">
        <v>3376</v>
      </c>
      <c r="C1936" s="42">
        <v>1.9783777E7</v>
      </c>
      <c r="D1936" s="42">
        <v>2.2E7</v>
      </c>
      <c r="E1936" s="42">
        <f>(IMDB_Movies!$C1936-IMDB_Movies!$H1936)</f>
        <v>-2216223</v>
      </c>
    </row>
    <row r="1937" ht="14.25" customHeight="1">
      <c r="B1937" s="43" t="s">
        <v>3378</v>
      </c>
      <c r="C1937" s="43">
        <v>1.3555988E7</v>
      </c>
      <c r="D1937" s="43">
        <v>2.2E7</v>
      </c>
      <c r="E1937" s="43">
        <f>(IMDB_Movies!$C1937-IMDB_Movies!$H1937)</f>
        <v>-8444012</v>
      </c>
    </row>
    <row r="1938" ht="14.25" customHeight="1">
      <c r="B1938" s="42" t="s">
        <v>3379</v>
      </c>
      <c r="C1938" s="42">
        <v>1.2784713E7</v>
      </c>
      <c r="D1938" s="42">
        <v>2.2E7</v>
      </c>
      <c r="E1938" s="42">
        <f>(IMDB_Movies!$C1938-IMDB_Movies!$H1938)</f>
        <v>-9215287</v>
      </c>
    </row>
    <row r="1939" ht="14.25" customHeight="1">
      <c r="B1939" s="43" t="s">
        <v>3381</v>
      </c>
      <c r="C1939" s="43">
        <v>1.069621E7</v>
      </c>
      <c r="D1939" s="43">
        <v>2.35E7</v>
      </c>
      <c r="E1939" s="43">
        <f>(IMDB_Movies!$C1939-IMDB_Movies!$H1939)</f>
        <v>-12803790</v>
      </c>
    </row>
    <row r="1940" ht="14.25" customHeight="1">
      <c r="B1940" s="42" t="s">
        <v>3383</v>
      </c>
      <c r="C1940" s="42">
        <v>5974653.0</v>
      </c>
      <c r="D1940" s="42">
        <v>2.2E7</v>
      </c>
      <c r="E1940" s="42">
        <f>(IMDB_Movies!$C1940-IMDB_Movies!$H1940)</f>
        <v>-16025347</v>
      </c>
    </row>
    <row r="1941" ht="14.25" customHeight="1">
      <c r="B1941" s="43" t="s">
        <v>3386</v>
      </c>
      <c r="C1941" s="43">
        <v>5000000.0</v>
      </c>
      <c r="D1941" s="43">
        <v>2.5E7</v>
      </c>
      <c r="E1941" s="43">
        <f>(IMDB_Movies!$C1941-IMDB_Movies!$H1941)</f>
        <v>-20000000</v>
      </c>
    </row>
    <row r="1942" ht="14.25" customHeight="1">
      <c r="B1942" s="42" t="s">
        <v>3387</v>
      </c>
      <c r="C1942" s="42">
        <v>9694105.0</v>
      </c>
      <c r="D1942" s="42">
        <v>2.2E7</v>
      </c>
      <c r="E1942" s="42">
        <f>(IMDB_Movies!$C1942-IMDB_Movies!$H1942)</f>
        <v>-12305895</v>
      </c>
    </row>
    <row r="1943" ht="14.25" customHeight="1">
      <c r="B1943" s="43" t="s">
        <v>3388</v>
      </c>
      <c r="C1943" s="43">
        <v>1.6027866E7</v>
      </c>
      <c r="D1943" s="43">
        <v>2.5E7</v>
      </c>
      <c r="E1943" s="43">
        <f>(IMDB_Movies!$C1943-IMDB_Movies!$H1943)</f>
        <v>-8972134</v>
      </c>
    </row>
    <row r="1944" ht="14.25" customHeight="1">
      <c r="B1944" s="42" t="s">
        <v>3389</v>
      </c>
      <c r="C1944" s="42">
        <v>4398392.0</v>
      </c>
      <c r="D1944" s="42">
        <v>2.1E7</v>
      </c>
      <c r="E1944" s="42">
        <f>(IMDB_Movies!$C1944-IMDB_Movies!$H1944)</f>
        <v>-16601608</v>
      </c>
    </row>
    <row r="1945" ht="14.25" customHeight="1">
      <c r="B1945" s="43" t="s">
        <v>3392</v>
      </c>
      <c r="C1945" s="43">
        <v>1050445.0</v>
      </c>
      <c r="D1945" s="43">
        <v>2.2E7</v>
      </c>
      <c r="E1945" s="43">
        <f>(IMDB_Movies!$C1945-IMDB_Movies!$H1945)</f>
        <v>-20949555</v>
      </c>
    </row>
    <row r="1946" ht="14.25" customHeight="1">
      <c r="B1946" s="42" t="s">
        <v>3394</v>
      </c>
      <c r="C1946" s="42">
        <v>1.374655E7</v>
      </c>
      <c r="D1946" s="42">
        <v>2000000.0</v>
      </c>
      <c r="E1946" s="42">
        <f>(IMDB_Movies!$C1946-IMDB_Movies!$H1946)</f>
        <v>11746550</v>
      </c>
    </row>
    <row r="1947" ht="14.25" customHeight="1">
      <c r="B1947" s="43" t="s">
        <v>3395</v>
      </c>
      <c r="C1947" s="43">
        <v>2.0668843E7</v>
      </c>
      <c r="D1947" s="43">
        <v>2.2E7</v>
      </c>
      <c r="E1947" s="43">
        <f>(IMDB_Movies!$C1947-IMDB_Movies!$H1947)</f>
        <v>-1331157</v>
      </c>
    </row>
    <row r="1948" ht="14.25" customHeight="1">
      <c r="B1948" s="42" t="s">
        <v>3397</v>
      </c>
      <c r="C1948" s="42">
        <v>2963012.0</v>
      </c>
      <c r="D1948" s="42">
        <v>2.2E7</v>
      </c>
      <c r="E1948" s="42">
        <f>(IMDB_Movies!$C1948-IMDB_Movies!$H1948)</f>
        <v>-19036988</v>
      </c>
    </row>
    <row r="1949" ht="14.25" customHeight="1">
      <c r="B1949" s="43" t="s">
        <v>3399</v>
      </c>
      <c r="C1949" s="43">
        <v>1796024.0</v>
      </c>
      <c r="D1949" s="43">
        <v>2.2E7</v>
      </c>
      <c r="E1949" s="43">
        <f>(IMDB_Movies!$C1949-IMDB_Movies!$H1949)</f>
        <v>-20203976</v>
      </c>
    </row>
    <row r="1950" ht="14.25" customHeight="1">
      <c r="B1950" s="42" t="s">
        <v>3402</v>
      </c>
      <c r="C1950" s="42">
        <v>634277.0</v>
      </c>
      <c r="D1950" s="42">
        <v>1.6E7</v>
      </c>
      <c r="E1950" s="42">
        <f>(IMDB_Movies!$C1950-IMDB_Movies!$H1950)</f>
        <v>-15365723</v>
      </c>
    </row>
    <row r="1951" ht="14.25" customHeight="1">
      <c r="B1951" s="43" t="s">
        <v>3403</v>
      </c>
      <c r="C1951" s="43">
        <v>1.1326836E7</v>
      </c>
      <c r="D1951" s="43">
        <v>2.2E7</v>
      </c>
      <c r="E1951" s="43">
        <f>(IMDB_Movies!$C1951-IMDB_Movies!$H1951)</f>
        <v>-10673164</v>
      </c>
    </row>
    <row r="1952" ht="14.25" customHeight="1">
      <c r="B1952" s="42" t="s">
        <v>3404</v>
      </c>
      <c r="C1952" s="42">
        <v>4.9024969E7</v>
      </c>
      <c r="D1952" s="42">
        <v>2.5E7</v>
      </c>
      <c r="E1952" s="42">
        <f>(IMDB_Movies!$C1952-IMDB_Movies!$H1952)</f>
        <v>24024969</v>
      </c>
    </row>
    <row r="1953" ht="14.25" customHeight="1">
      <c r="B1953" s="43" t="s">
        <v>3405</v>
      </c>
      <c r="C1953" s="43">
        <v>2.2294341E7</v>
      </c>
      <c r="D1953" s="43">
        <v>2.15E7</v>
      </c>
      <c r="E1953" s="43">
        <f>(IMDB_Movies!$C1953-IMDB_Movies!$H1953)</f>
        <v>794341</v>
      </c>
    </row>
    <row r="1954" ht="14.25" customHeight="1">
      <c r="B1954" s="42" t="s">
        <v>3406</v>
      </c>
      <c r="C1954" s="42">
        <v>2.4362501E7</v>
      </c>
      <c r="D1954" s="42">
        <v>2.15E7</v>
      </c>
      <c r="E1954" s="42">
        <f>(IMDB_Movies!$C1954-IMDB_Movies!$H1954)</f>
        <v>2862501</v>
      </c>
    </row>
    <row r="1955" ht="14.25" customHeight="1">
      <c r="B1955" s="43" t="s">
        <v>3407</v>
      </c>
      <c r="C1955" s="43">
        <v>1.6684352E7</v>
      </c>
      <c r="D1955" s="43">
        <v>1.7E7</v>
      </c>
      <c r="E1955" s="43">
        <f>(IMDB_Movies!$C1955-IMDB_Movies!$H1955)</f>
        <v>-315648</v>
      </c>
    </row>
    <row r="1956" ht="14.25" customHeight="1">
      <c r="B1956" s="42" t="s">
        <v>3408</v>
      </c>
      <c r="C1956" s="42">
        <v>4.67E7</v>
      </c>
      <c r="D1956" s="42">
        <v>2.1E7</v>
      </c>
      <c r="E1956" s="42">
        <f>(IMDB_Movies!$C1956-IMDB_Movies!$H1956)</f>
        <v>25700000</v>
      </c>
    </row>
    <row r="1957" ht="14.25" customHeight="1">
      <c r="B1957" s="43" t="s">
        <v>3411</v>
      </c>
      <c r="C1957" s="43">
        <v>5.2008288E7</v>
      </c>
      <c r="D1957" s="43">
        <v>2.1E7</v>
      </c>
      <c r="E1957" s="43">
        <f>(IMDB_Movies!$C1957-IMDB_Movies!$H1957)</f>
        <v>31008288</v>
      </c>
    </row>
    <row r="1958" ht="14.25" customHeight="1">
      <c r="B1958" s="42" t="s">
        <v>3412</v>
      </c>
      <c r="C1958" s="42">
        <v>8579684.0</v>
      </c>
      <c r="D1958" s="42">
        <v>9000000.0</v>
      </c>
      <c r="E1958" s="42">
        <f>(IMDB_Movies!$C1958-IMDB_Movies!$H1958)</f>
        <v>-420316</v>
      </c>
    </row>
    <row r="1959" ht="14.25" customHeight="1">
      <c r="B1959" s="43" t="s">
        <v>3414</v>
      </c>
      <c r="C1959" s="43">
        <v>4.266E7</v>
      </c>
      <c r="D1959" s="43">
        <v>1.7E7</v>
      </c>
      <c r="E1959" s="43">
        <f>(IMDB_Movies!$C1959-IMDB_Movies!$H1959)</f>
        <v>25660000</v>
      </c>
    </row>
    <row r="1960" ht="14.25" customHeight="1">
      <c r="B1960" s="42" t="s">
        <v>3415</v>
      </c>
      <c r="C1960" s="42">
        <v>4.0219708E7</v>
      </c>
      <c r="D1960" s="42">
        <v>2.1E7</v>
      </c>
      <c r="E1960" s="42">
        <f>(IMDB_Movies!$C1960-IMDB_Movies!$H1960)</f>
        <v>19219708</v>
      </c>
    </row>
    <row r="1961" ht="14.25" customHeight="1">
      <c r="B1961" s="43" t="s">
        <v>3416</v>
      </c>
      <c r="C1961" s="43">
        <v>1.3208891E8</v>
      </c>
      <c r="D1961" s="43">
        <v>2.1E7</v>
      </c>
      <c r="E1961" s="43">
        <f>(IMDB_Movies!$C1961-IMDB_Movies!$H1961)</f>
        <v>111088910</v>
      </c>
    </row>
    <row r="1962" ht="14.25" customHeight="1">
      <c r="B1962" s="42" t="s">
        <v>3417</v>
      </c>
      <c r="C1962" s="42">
        <v>3.6581633E7</v>
      </c>
      <c r="D1962" s="42">
        <v>2.1E7</v>
      </c>
      <c r="E1962" s="42">
        <f>(IMDB_Movies!$C1962-IMDB_Movies!$H1962)</f>
        <v>15581633</v>
      </c>
    </row>
    <row r="1963" ht="14.25" customHeight="1">
      <c r="B1963" s="43" t="s">
        <v>3418</v>
      </c>
      <c r="C1963" s="43">
        <v>2.5296447E7</v>
      </c>
      <c r="D1963" s="43">
        <v>2.1E7</v>
      </c>
      <c r="E1963" s="43">
        <f>(IMDB_Movies!$C1963-IMDB_Movies!$H1963)</f>
        <v>4296447</v>
      </c>
    </row>
    <row r="1964" ht="14.25" customHeight="1">
      <c r="B1964" s="42" t="s">
        <v>3419</v>
      </c>
      <c r="C1964" s="42">
        <v>2.4848292E7</v>
      </c>
      <c r="D1964" s="42">
        <v>2.0E7</v>
      </c>
      <c r="E1964" s="42">
        <f>(IMDB_Movies!$C1964-IMDB_Movies!$H1964)</f>
        <v>4848292</v>
      </c>
    </row>
    <row r="1965" ht="14.25" customHeight="1">
      <c r="B1965" s="43" t="s">
        <v>3421</v>
      </c>
      <c r="C1965" s="43">
        <v>1.7757087E7</v>
      </c>
      <c r="D1965" s="43">
        <v>2.1E7</v>
      </c>
      <c r="E1965" s="43">
        <f>(IMDB_Movies!$C1965-IMDB_Movies!$H1965)</f>
        <v>-3242913</v>
      </c>
    </row>
    <row r="1966" ht="14.25" customHeight="1">
      <c r="B1966" s="42" t="s">
        <v>3422</v>
      </c>
      <c r="C1966" s="42">
        <v>9430988.0</v>
      </c>
      <c r="D1966" s="42">
        <v>1.7E7</v>
      </c>
      <c r="E1966" s="42">
        <f>(IMDB_Movies!$C1966-IMDB_Movies!$H1966)</f>
        <v>-7569012</v>
      </c>
    </row>
    <row r="1967" ht="14.25" customHeight="1">
      <c r="B1967" s="43" t="s">
        <v>3424</v>
      </c>
      <c r="C1967" s="43">
        <v>1.628436E7</v>
      </c>
      <c r="D1967" s="43">
        <v>2.1E7</v>
      </c>
      <c r="E1967" s="43">
        <f>(IMDB_Movies!$C1967-IMDB_Movies!$H1967)</f>
        <v>-4715640</v>
      </c>
    </row>
    <row r="1968" ht="14.25" customHeight="1">
      <c r="B1968" s="42" t="s">
        <v>3425</v>
      </c>
      <c r="C1968" s="42">
        <v>6830957.0</v>
      </c>
      <c r="D1968" s="42">
        <v>2.1E7</v>
      </c>
      <c r="E1968" s="42">
        <f>(IMDB_Movies!$C1968-IMDB_Movies!$H1968)</f>
        <v>-14169043</v>
      </c>
    </row>
    <row r="1969" ht="14.25" customHeight="1">
      <c r="B1969" s="43" t="s">
        <v>3427</v>
      </c>
      <c r="C1969" s="43">
        <v>2.4104113E7</v>
      </c>
      <c r="D1969" s="43">
        <v>2.0E7</v>
      </c>
      <c r="E1969" s="43">
        <f>(IMDB_Movies!$C1969-IMDB_Movies!$H1969)</f>
        <v>4104113</v>
      </c>
    </row>
    <row r="1970" ht="14.25" customHeight="1">
      <c r="B1970" s="42" t="s">
        <v>3429</v>
      </c>
      <c r="C1970" s="42">
        <v>15593.0</v>
      </c>
      <c r="D1970" s="42">
        <v>2.1E7</v>
      </c>
      <c r="E1970" s="42">
        <f>(IMDB_Movies!$C1970-IMDB_Movies!$H1970)</f>
        <v>-20984407</v>
      </c>
    </row>
    <row r="1971" ht="14.25" customHeight="1">
      <c r="B1971" s="43" t="s">
        <v>3430</v>
      </c>
      <c r="C1971" s="43">
        <v>958319.0</v>
      </c>
      <c r="D1971" s="43">
        <v>2.1E7</v>
      </c>
      <c r="E1971" s="43">
        <f>(IMDB_Movies!$C1971-IMDB_Movies!$H1971)</f>
        <v>-20041681</v>
      </c>
    </row>
    <row r="1972" ht="14.25" customHeight="1">
      <c r="B1972" s="42" t="s">
        <v>3432</v>
      </c>
      <c r="C1972" s="42">
        <v>6.97E7</v>
      </c>
      <c r="D1972" s="42">
        <v>3.5E7</v>
      </c>
      <c r="E1972" s="42">
        <f>(IMDB_Movies!$C1972-IMDB_Movies!$H1972)</f>
        <v>34700000</v>
      </c>
    </row>
    <row r="1973" ht="14.25" customHeight="1">
      <c r="B1973" s="43" t="s">
        <v>3433</v>
      </c>
      <c r="C1973" s="43">
        <v>2840417.0</v>
      </c>
      <c r="D1973" s="43">
        <v>3.1E7</v>
      </c>
      <c r="E1973" s="43">
        <f>(IMDB_Movies!$C1973-IMDB_Movies!$H1973)</f>
        <v>-28159583</v>
      </c>
    </row>
    <row r="1974" ht="14.25" customHeight="1">
      <c r="B1974" s="42" t="s">
        <v>3434</v>
      </c>
      <c r="C1974" s="42">
        <v>2.42374454E8</v>
      </c>
      <c r="D1974" s="42">
        <v>1.8E7</v>
      </c>
      <c r="E1974" s="42">
        <f>(IMDB_Movies!$C1974-IMDB_Movies!$H1974)</f>
        <v>224374454</v>
      </c>
    </row>
    <row r="1975" ht="14.25" customHeight="1">
      <c r="B1975" s="43" t="s">
        <v>3435</v>
      </c>
      <c r="C1975" s="43">
        <v>1.73585516E8</v>
      </c>
      <c r="D1975" s="43">
        <v>1.8E7</v>
      </c>
      <c r="E1975" s="43">
        <f>(IMDB_Movies!$C1975-IMDB_Movies!$H1975)</f>
        <v>155585516</v>
      </c>
    </row>
    <row r="1976" ht="14.25" customHeight="1">
      <c r="B1976" s="42" t="s">
        <v>3436</v>
      </c>
      <c r="C1976" s="42">
        <v>1.283E8</v>
      </c>
      <c r="D1976" s="42">
        <v>1.940087E7</v>
      </c>
      <c r="E1976" s="42">
        <f>(IMDB_Movies!$C1976-IMDB_Movies!$H1976)</f>
        <v>108899130</v>
      </c>
    </row>
    <row r="1977" ht="14.25" customHeight="1">
      <c r="B1977" s="43" t="s">
        <v>3438</v>
      </c>
      <c r="C1977" s="43">
        <v>2.0259297E7</v>
      </c>
      <c r="D1977" s="43">
        <v>2.0E7</v>
      </c>
      <c r="E1977" s="43">
        <f>(IMDB_Movies!$C1977-IMDB_Movies!$H1977)</f>
        <v>259297</v>
      </c>
    </row>
    <row r="1978" ht="14.25" customHeight="1">
      <c r="B1978" s="42" t="s">
        <v>3439</v>
      </c>
      <c r="C1978" s="42">
        <v>1.53665036E8</v>
      </c>
      <c r="D1978" s="42">
        <v>2.8E7</v>
      </c>
      <c r="E1978" s="42">
        <f>(IMDB_Movies!$C1978-IMDB_Movies!$H1978)</f>
        <v>125665036</v>
      </c>
    </row>
    <row r="1979" ht="14.25" customHeight="1">
      <c r="B1979" s="43" t="s">
        <v>3440</v>
      </c>
      <c r="C1979" s="43">
        <v>1.32541238E8</v>
      </c>
      <c r="D1979" s="43">
        <v>3.3E7</v>
      </c>
      <c r="E1979" s="43">
        <f>(IMDB_Movies!$C1979-IMDB_Movies!$H1979)</f>
        <v>99541238</v>
      </c>
    </row>
    <row r="1980" ht="14.25" customHeight="1">
      <c r="B1980" s="42" t="s">
        <v>3441</v>
      </c>
      <c r="C1980" s="42">
        <v>1.30727E8</v>
      </c>
      <c r="D1980" s="42">
        <v>1.9E7</v>
      </c>
      <c r="E1980" s="42">
        <f>(IMDB_Movies!$C1980-IMDB_Movies!$H1980)</f>
        <v>111727000</v>
      </c>
    </row>
    <row r="1981" ht="14.25" customHeight="1">
      <c r="B1981" s="43" t="s">
        <v>3443</v>
      </c>
      <c r="C1981" s="43">
        <v>1.2169735E8</v>
      </c>
      <c r="D1981" s="43">
        <v>2.0E7</v>
      </c>
      <c r="E1981" s="43">
        <f>(IMDB_Movies!$C1981-IMDB_Movies!$H1981)</f>
        <v>101697350</v>
      </c>
    </row>
    <row r="1982" ht="14.25" customHeight="1">
      <c r="B1982" s="42" t="s">
        <v>3446</v>
      </c>
      <c r="C1982" s="42">
        <v>1.17224271E8</v>
      </c>
      <c r="D1982" s="42">
        <v>2.0E7</v>
      </c>
      <c r="E1982" s="42">
        <f>(IMDB_Movies!$C1982-IMDB_Movies!$H1982)</f>
        <v>97224271</v>
      </c>
    </row>
    <row r="1983" ht="14.25" customHeight="1">
      <c r="B1983" s="43" t="s">
        <v>3448</v>
      </c>
      <c r="C1983" s="43">
        <v>1.02922376E8</v>
      </c>
      <c r="D1983" s="43">
        <v>2.0E7</v>
      </c>
      <c r="E1983" s="43">
        <f>(IMDB_Movies!$C1983-IMDB_Movies!$H1983)</f>
        <v>82922376</v>
      </c>
    </row>
    <row r="1984" ht="14.25" customHeight="1">
      <c r="B1984" s="42" t="s">
        <v>3450</v>
      </c>
      <c r="C1984" s="42">
        <v>9.4497271E7</v>
      </c>
      <c r="D1984" s="42">
        <v>2.0E7</v>
      </c>
      <c r="E1984" s="42">
        <f>(IMDB_Movies!$C1984-IMDB_Movies!$H1984)</f>
        <v>74497271</v>
      </c>
    </row>
    <row r="1985" ht="14.25" customHeight="1">
      <c r="B1985" s="43" t="s">
        <v>3451</v>
      </c>
      <c r="C1985" s="43">
        <v>1.37387272E8</v>
      </c>
      <c r="D1985" s="43">
        <v>2.0E7</v>
      </c>
      <c r="E1985" s="43">
        <f>(IMDB_Movies!$C1985-IMDB_Movies!$H1985)</f>
        <v>117387272</v>
      </c>
    </row>
    <row r="1986" ht="14.25" customHeight="1">
      <c r="B1986" s="42" t="s">
        <v>3452</v>
      </c>
      <c r="C1986" s="42">
        <v>8.2301521E7</v>
      </c>
      <c r="D1986" s="42">
        <v>3.2E7</v>
      </c>
      <c r="E1986" s="42">
        <f>(IMDB_Movies!$C1986-IMDB_Movies!$H1986)</f>
        <v>50301521</v>
      </c>
    </row>
    <row r="1987" ht="14.25" customHeight="1">
      <c r="B1987" s="43" t="s">
        <v>3453</v>
      </c>
      <c r="C1987" s="43">
        <v>8.4518155E7</v>
      </c>
      <c r="D1987" s="43">
        <v>2.0E7</v>
      </c>
      <c r="E1987" s="43">
        <f>(IMDB_Movies!$C1987-IMDB_Movies!$H1987)</f>
        <v>64518155</v>
      </c>
    </row>
    <row r="1988" ht="14.25" customHeight="1">
      <c r="B1988" s="42" t="s">
        <v>3454</v>
      </c>
      <c r="C1988" s="42">
        <v>8.1257845E7</v>
      </c>
      <c r="D1988" s="42">
        <v>3.5E7</v>
      </c>
      <c r="E1988" s="42">
        <f>(IMDB_Movies!$C1988-IMDB_Movies!$H1988)</f>
        <v>46257845</v>
      </c>
    </row>
    <row r="1989" ht="14.25" customHeight="1">
      <c r="B1989" s="43" t="s">
        <v>3455</v>
      </c>
      <c r="C1989" s="43">
        <v>7.0360285E7</v>
      </c>
      <c r="D1989" s="43">
        <v>1.8E7</v>
      </c>
      <c r="E1989" s="43">
        <f>(IMDB_Movies!$C1989-IMDB_Movies!$H1989)</f>
        <v>52360285</v>
      </c>
    </row>
    <row r="1990" ht="14.25" customHeight="1">
      <c r="B1990" s="42" t="s">
        <v>3456</v>
      </c>
      <c r="C1990" s="42">
        <v>6.9148997E7</v>
      </c>
      <c r="D1990" s="42">
        <v>3.7E7</v>
      </c>
      <c r="E1990" s="42">
        <f>(IMDB_Movies!$C1990-IMDB_Movies!$H1990)</f>
        <v>32148997</v>
      </c>
    </row>
    <row r="1991" ht="14.25" customHeight="1">
      <c r="B1991" s="43" t="s">
        <v>3457</v>
      </c>
      <c r="C1991" s="43">
        <v>8.2624961E7</v>
      </c>
      <c r="D1991" s="43">
        <v>2.0E7</v>
      </c>
      <c r="E1991" s="43">
        <f>(IMDB_Movies!$C1991-IMDB_Movies!$H1991)</f>
        <v>62624961</v>
      </c>
    </row>
    <row r="1992" ht="14.25" customHeight="1">
      <c r="B1992" s="42" t="s">
        <v>3459</v>
      </c>
      <c r="C1992" s="42">
        <v>6.7325559E7</v>
      </c>
      <c r="D1992" s="42">
        <v>2.0E7</v>
      </c>
      <c r="E1992" s="42">
        <f>(IMDB_Movies!$C1992-IMDB_Movies!$H1992)</f>
        <v>47325559</v>
      </c>
    </row>
    <row r="1993" ht="14.25" customHeight="1">
      <c r="B1993" s="43" t="s">
        <v>3461</v>
      </c>
      <c r="C1993" s="43">
        <v>6.2933793E7</v>
      </c>
      <c r="D1993" s="43">
        <v>2.0E7</v>
      </c>
      <c r="E1993" s="43">
        <f>(IMDB_Movies!$C1993-IMDB_Movies!$H1993)</f>
        <v>42933793</v>
      </c>
    </row>
    <row r="1994" ht="14.25" customHeight="1">
      <c r="B1994" s="42" t="s">
        <v>3463</v>
      </c>
      <c r="C1994" s="42">
        <v>5.666787E7</v>
      </c>
      <c r="D1994" s="42">
        <v>2.0E7</v>
      </c>
      <c r="E1994" s="42">
        <f>(IMDB_Movies!$C1994-IMDB_Movies!$H1994)</f>
        <v>36667870</v>
      </c>
    </row>
    <row r="1995" ht="14.25" customHeight="1">
      <c r="B1995" s="43" t="s">
        <v>3464</v>
      </c>
      <c r="C1995" s="43">
        <v>5.6398162E7</v>
      </c>
      <c r="D1995" s="43">
        <v>2.0E7</v>
      </c>
      <c r="E1995" s="43">
        <f>(IMDB_Movies!$C1995-IMDB_Movies!$H1995)</f>
        <v>36398162</v>
      </c>
    </row>
    <row r="1996" ht="14.25" customHeight="1">
      <c r="B1996" s="42" t="s">
        <v>3465</v>
      </c>
      <c r="C1996" s="42">
        <v>6.0072596E7</v>
      </c>
      <c r="D1996" s="42">
        <v>2.0E7</v>
      </c>
      <c r="E1996" s="42">
        <f>(IMDB_Movies!$C1996-IMDB_Movies!$H1996)</f>
        <v>40072596</v>
      </c>
    </row>
    <row r="1997" ht="14.25" customHeight="1">
      <c r="B1997" s="43" t="s">
        <v>3467</v>
      </c>
      <c r="C1997" s="43">
        <v>5.6362352E7</v>
      </c>
      <c r="D1997" s="43">
        <v>2.0E7</v>
      </c>
      <c r="E1997" s="43">
        <f>(IMDB_Movies!$C1997-IMDB_Movies!$H1997)</f>
        <v>36362352</v>
      </c>
    </row>
    <row r="1998" ht="14.25" customHeight="1">
      <c r="B1998" s="42" t="s">
        <v>3469</v>
      </c>
      <c r="C1998" s="42">
        <v>5.6154094E7</v>
      </c>
      <c r="D1998" s="42">
        <v>2.0E7</v>
      </c>
      <c r="E1998" s="42">
        <f>(IMDB_Movies!$C1998-IMDB_Movies!$H1998)</f>
        <v>36154094</v>
      </c>
    </row>
    <row r="1999" ht="14.25" customHeight="1">
      <c r="B1999" s="43" t="s">
        <v>3470</v>
      </c>
      <c r="C1999" s="43">
        <v>6.5623128E7</v>
      </c>
      <c r="D1999" s="43">
        <v>2.0E7</v>
      </c>
      <c r="E1999" s="43">
        <f>(IMDB_Movies!$C1999-IMDB_Movies!$H1999)</f>
        <v>45623128</v>
      </c>
    </row>
    <row r="2000" ht="14.25" customHeight="1">
      <c r="B2000" s="42" t="s">
        <v>3472</v>
      </c>
      <c r="C2000" s="42">
        <v>5.5461307E7</v>
      </c>
      <c r="D2000" s="42">
        <v>2.0E7</v>
      </c>
      <c r="E2000" s="42">
        <f>(IMDB_Movies!$C2000-IMDB_Movies!$H2000)</f>
        <v>35461307</v>
      </c>
    </row>
    <row r="2001" ht="14.25" customHeight="1">
      <c r="B2001" s="43" t="s">
        <v>3474</v>
      </c>
      <c r="C2001" s="43">
        <v>4.8546578E7</v>
      </c>
      <c r="D2001" s="43">
        <v>2.0E7</v>
      </c>
      <c r="E2001" s="43">
        <f>(IMDB_Movies!$C2001-IMDB_Movies!$H2001)</f>
        <v>28546578</v>
      </c>
    </row>
    <row r="2002" ht="14.25" customHeight="1">
      <c r="B2002" s="42" t="s">
        <v>3476</v>
      </c>
      <c r="C2002" s="42">
        <v>4.8423368E7</v>
      </c>
      <c r="D2002" s="42">
        <v>2.0E7</v>
      </c>
      <c r="E2002" s="42">
        <f>(IMDB_Movies!$C2002-IMDB_Movies!$H2002)</f>
        <v>28423368</v>
      </c>
    </row>
    <row r="2003" ht="14.25" customHeight="1">
      <c r="B2003" s="43" t="s">
        <v>3478</v>
      </c>
      <c r="C2003" s="43">
        <v>5.2066E7</v>
      </c>
      <c r="D2003" s="43">
        <v>2.0E7</v>
      </c>
      <c r="E2003" s="43">
        <f>(IMDB_Movies!$C2003-IMDB_Movies!$H2003)</f>
        <v>32066000</v>
      </c>
    </row>
    <row r="2004" ht="14.25" customHeight="1">
      <c r="B2004" s="42" t="s">
        <v>3481</v>
      </c>
      <c r="C2004" s="42">
        <v>4.7887943E7</v>
      </c>
      <c r="D2004" s="42">
        <v>2.0E7</v>
      </c>
      <c r="E2004" s="42">
        <f>(IMDB_Movies!$C2004-IMDB_Movies!$H2004)</f>
        <v>27887943</v>
      </c>
    </row>
    <row r="2005" ht="14.25" customHeight="1">
      <c r="B2005" s="43" t="s">
        <v>3482</v>
      </c>
      <c r="C2005" s="43">
        <v>4.6363118E7</v>
      </c>
      <c r="D2005" s="43">
        <v>2.0E7</v>
      </c>
      <c r="E2005" s="43">
        <f>(IMDB_Movies!$C2005-IMDB_Movies!$H2005)</f>
        <v>26363118</v>
      </c>
    </row>
    <row r="2006" ht="14.25" customHeight="1">
      <c r="B2006" s="42" t="s">
        <v>3484</v>
      </c>
      <c r="C2006" s="42">
        <v>4.7852604E7</v>
      </c>
      <c r="D2006" s="42">
        <v>2.0E7</v>
      </c>
      <c r="E2006" s="42">
        <f>(IMDB_Movies!$C2006-IMDB_Movies!$H2006)</f>
        <v>27852604</v>
      </c>
    </row>
    <row r="2007" ht="14.25" customHeight="1">
      <c r="B2007" s="43" t="s">
        <v>3487</v>
      </c>
      <c r="C2007" s="43">
        <v>4.5542421E7</v>
      </c>
      <c r="D2007" s="43">
        <v>3.0E7</v>
      </c>
      <c r="E2007" s="43">
        <f>(IMDB_Movies!$C2007-IMDB_Movies!$H2007)</f>
        <v>15542421</v>
      </c>
    </row>
    <row r="2008" ht="14.25" customHeight="1">
      <c r="B2008" s="42" t="s">
        <v>3488</v>
      </c>
      <c r="C2008" s="42">
        <v>4.2652003E7</v>
      </c>
      <c r="D2008" s="42">
        <v>2.0E7</v>
      </c>
      <c r="E2008" s="42">
        <f>(IMDB_Movies!$C2008-IMDB_Movies!$H2008)</f>
        <v>22652003</v>
      </c>
    </row>
    <row r="2009" ht="14.25" customHeight="1">
      <c r="B2009" s="43" t="s">
        <v>3489</v>
      </c>
      <c r="C2009" s="43">
        <v>3.9737645E7</v>
      </c>
      <c r="D2009" s="43">
        <v>2.0E7</v>
      </c>
      <c r="E2009" s="43">
        <f>(IMDB_Movies!$C2009-IMDB_Movies!$H2009)</f>
        <v>19737645</v>
      </c>
    </row>
    <row r="2010" ht="14.25" customHeight="1">
      <c r="B2010" s="42" t="s">
        <v>3492</v>
      </c>
      <c r="C2010" s="42">
        <v>4.498818E7</v>
      </c>
      <c r="D2010" s="42">
        <v>2.0E7</v>
      </c>
      <c r="E2010" s="42">
        <f>(IMDB_Movies!$C2010-IMDB_Movies!$H2010)</f>
        <v>24988180</v>
      </c>
    </row>
    <row r="2011" ht="14.25" customHeight="1">
      <c r="B2011" s="43" t="s">
        <v>3493</v>
      </c>
      <c r="C2011" s="43">
        <v>3.9263506E7</v>
      </c>
      <c r="D2011" s="43">
        <v>2.2E7</v>
      </c>
      <c r="E2011" s="43">
        <f>(IMDB_Movies!$C2011-IMDB_Movies!$H2011)</f>
        <v>17263506</v>
      </c>
    </row>
    <row r="2012" ht="14.25" customHeight="1">
      <c r="B2012" s="42" t="s">
        <v>3495</v>
      </c>
      <c r="C2012" s="42">
        <v>3.9143839E7</v>
      </c>
      <c r="D2012" s="42">
        <v>2.0E7</v>
      </c>
      <c r="E2012" s="42">
        <f>(IMDB_Movies!$C2012-IMDB_Movies!$H2012)</f>
        <v>19143839</v>
      </c>
    </row>
    <row r="2013" ht="14.25" customHeight="1">
      <c r="B2013" s="43" t="s">
        <v>3496</v>
      </c>
      <c r="C2013" s="43">
        <v>3.767235E7</v>
      </c>
      <c r="D2013" s="43">
        <v>2.0E7</v>
      </c>
      <c r="E2013" s="43">
        <f>(IMDB_Movies!$C2013-IMDB_Movies!$H2013)</f>
        <v>17672350</v>
      </c>
    </row>
    <row r="2014" ht="14.25" customHeight="1">
      <c r="B2014" s="42" t="s">
        <v>3498</v>
      </c>
      <c r="C2014" s="42">
        <v>3.8037513E7</v>
      </c>
      <c r="D2014" s="42">
        <v>2.0E7</v>
      </c>
      <c r="E2014" s="42">
        <f>(IMDB_Movies!$C2014-IMDB_Movies!$H2014)</f>
        <v>18037513</v>
      </c>
    </row>
    <row r="2015" ht="14.25" customHeight="1">
      <c r="B2015" s="43" t="s">
        <v>3499</v>
      </c>
      <c r="C2015" s="43">
        <v>3.744218E7</v>
      </c>
      <c r="D2015" s="43">
        <v>2.0E7</v>
      </c>
      <c r="E2015" s="43">
        <f>(IMDB_Movies!$C2015-IMDB_Movies!$H2015)</f>
        <v>17442180</v>
      </c>
    </row>
    <row r="2016" ht="14.25" customHeight="1">
      <c r="B2016" s="42" t="s">
        <v>3501</v>
      </c>
      <c r="C2016" s="42">
        <v>3.5596227E7</v>
      </c>
      <c r="D2016" s="42">
        <v>2.0E7</v>
      </c>
      <c r="E2016" s="42">
        <f>(IMDB_Movies!$C2016-IMDB_Movies!$H2016)</f>
        <v>15596227</v>
      </c>
    </row>
    <row r="2017" ht="14.25" customHeight="1">
      <c r="B2017" s="43" t="s">
        <v>3503</v>
      </c>
      <c r="C2017" s="43">
        <v>3.5422828E7</v>
      </c>
      <c r="D2017" s="43">
        <v>2.0E7</v>
      </c>
      <c r="E2017" s="43">
        <f>(IMDB_Movies!$C2017-IMDB_Movies!$H2017)</f>
        <v>15422828</v>
      </c>
    </row>
    <row r="2018" ht="14.25" customHeight="1">
      <c r="B2018" s="42" t="s">
        <v>3504</v>
      </c>
      <c r="C2018" s="42">
        <v>3.6658108E7</v>
      </c>
      <c r="D2018" s="42">
        <v>2.0E7</v>
      </c>
      <c r="E2018" s="42">
        <f>(IMDB_Movies!$C2018-IMDB_Movies!$H2018)</f>
        <v>16658108</v>
      </c>
    </row>
    <row r="2019" ht="14.25" customHeight="1">
      <c r="B2019" s="43" t="s">
        <v>3505</v>
      </c>
      <c r="C2019" s="43">
        <v>3.4300771E7</v>
      </c>
      <c r="D2019" s="43">
        <v>2.5E7</v>
      </c>
      <c r="E2019" s="43">
        <f>(IMDB_Movies!$C2019-IMDB_Movies!$H2019)</f>
        <v>9300771</v>
      </c>
    </row>
    <row r="2020" ht="14.25" customHeight="1">
      <c r="B2020" s="42" t="s">
        <v>3506</v>
      </c>
      <c r="C2020" s="42">
        <v>3.4290142E7</v>
      </c>
      <c r="D2020" s="42">
        <v>1.98E7</v>
      </c>
      <c r="E2020" s="42">
        <f>(IMDB_Movies!$C2020-IMDB_Movies!$H2020)</f>
        <v>14490142</v>
      </c>
    </row>
    <row r="2021" ht="14.25" customHeight="1">
      <c r="B2021" s="43" t="s">
        <v>3508</v>
      </c>
      <c r="C2021" s="43">
        <v>3.3422556E7</v>
      </c>
      <c r="D2021" s="43">
        <v>2.0E7</v>
      </c>
      <c r="E2021" s="43">
        <f>(IMDB_Movies!$C2021-IMDB_Movies!$H2021)</f>
        <v>13422556</v>
      </c>
    </row>
    <row r="2022" ht="14.25" customHeight="1">
      <c r="B2022" s="42" t="s">
        <v>3509</v>
      </c>
      <c r="C2022" s="42">
        <v>3.2774834E7</v>
      </c>
      <c r="D2022" s="42">
        <v>3.0E7</v>
      </c>
      <c r="E2022" s="42">
        <f>(IMDB_Movies!$C2022-IMDB_Movies!$H2022)</f>
        <v>2774834</v>
      </c>
    </row>
    <row r="2023" ht="14.25" customHeight="1">
      <c r="B2023" s="43" t="s">
        <v>3510</v>
      </c>
      <c r="C2023" s="43">
        <v>3.4334256E7</v>
      </c>
      <c r="D2023" s="43">
        <v>1.1E7</v>
      </c>
      <c r="E2023" s="43">
        <f>(IMDB_Movies!$C2023-IMDB_Movies!$H2023)</f>
        <v>23334256</v>
      </c>
    </row>
    <row r="2024" ht="14.25" customHeight="1">
      <c r="B2024" s="42" t="s">
        <v>3511</v>
      </c>
      <c r="C2024" s="42">
        <v>3.2051917E7</v>
      </c>
      <c r="D2024" s="42">
        <v>2.0E7</v>
      </c>
      <c r="E2024" s="42">
        <f>(IMDB_Movies!$C2024-IMDB_Movies!$H2024)</f>
        <v>12051917</v>
      </c>
    </row>
    <row r="2025" ht="14.25" customHeight="1">
      <c r="B2025" s="43" t="s">
        <v>3512</v>
      </c>
      <c r="C2025" s="43">
        <v>3.2014289E7</v>
      </c>
      <c r="D2025" s="43">
        <v>2.0E7</v>
      </c>
      <c r="E2025" s="43">
        <f>(IMDB_Movies!$C2025-IMDB_Movies!$H2025)</f>
        <v>12014289</v>
      </c>
    </row>
    <row r="2026" ht="14.25" customHeight="1">
      <c r="B2026" s="42" t="s">
        <v>3513</v>
      </c>
      <c r="C2026" s="42">
        <v>3.1838002E7</v>
      </c>
      <c r="D2026" s="42">
        <v>2.0E7</v>
      </c>
      <c r="E2026" s="42">
        <f>(IMDB_Movies!$C2026-IMDB_Movies!$H2026)</f>
        <v>11838002</v>
      </c>
    </row>
    <row r="2027" ht="14.25" customHeight="1">
      <c r="B2027" s="43" t="s">
        <v>3515</v>
      </c>
      <c r="C2027" s="43">
        <v>3.6874745E7</v>
      </c>
      <c r="D2027" s="43">
        <v>2.0E7</v>
      </c>
      <c r="E2027" s="43">
        <f>(IMDB_Movies!$C2027-IMDB_Movies!$H2027)</f>
        <v>16874745</v>
      </c>
    </row>
    <row r="2028" ht="14.25" customHeight="1">
      <c r="B2028" s="42" t="s">
        <v>3517</v>
      </c>
      <c r="C2028" s="42">
        <v>3.0079316E7</v>
      </c>
      <c r="D2028" s="42">
        <v>3.5E7</v>
      </c>
      <c r="E2028" s="42">
        <f>(IMDB_Movies!$C2028-IMDB_Movies!$H2028)</f>
        <v>-4920684</v>
      </c>
    </row>
    <row r="2029" ht="14.25" customHeight="1">
      <c r="B2029" s="43" t="s">
        <v>3519</v>
      </c>
      <c r="C2029" s="43">
        <v>3.5033759E7</v>
      </c>
      <c r="D2029" s="43">
        <v>1.9E7</v>
      </c>
      <c r="E2029" s="43">
        <f>(IMDB_Movies!$C2029-IMDB_Movies!$H2029)</f>
        <v>16033759</v>
      </c>
    </row>
    <row r="2030" ht="14.25" customHeight="1">
      <c r="B2030" s="42" t="s">
        <v>3521</v>
      </c>
      <c r="C2030" s="42">
        <v>2.9753944E7</v>
      </c>
      <c r="D2030" s="42">
        <v>2.0E7</v>
      </c>
      <c r="E2030" s="42">
        <f>(IMDB_Movies!$C2030-IMDB_Movies!$H2030)</f>
        <v>9753944</v>
      </c>
    </row>
    <row r="2031" ht="14.25" customHeight="1">
      <c r="B2031" s="43" t="s">
        <v>3522</v>
      </c>
      <c r="C2031" s="43">
        <v>3.114657E7</v>
      </c>
      <c r="D2031" s="43">
        <v>2.0E7</v>
      </c>
      <c r="E2031" s="43">
        <f>(IMDB_Movies!$C2031-IMDB_Movies!$H2031)</f>
        <v>11146570</v>
      </c>
    </row>
    <row r="2032" ht="14.25" customHeight="1">
      <c r="B2032" s="42" t="s">
        <v>3523</v>
      </c>
      <c r="C2032" s="42">
        <v>2.7277055E7</v>
      </c>
      <c r="D2032" s="42">
        <v>2.0E7</v>
      </c>
      <c r="E2032" s="42">
        <f>(IMDB_Movies!$C2032-IMDB_Movies!$H2032)</f>
        <v>7277055</v>
      </c>
    </row>
    <row r="2033" ht="14.25" customHeight="1">
      <c r="B2033" s="43" t="s">
        <v>3525</v>
      </c>
      <c r="C2033" s="43">
        <v>2.6876529E7</v>
      </c>
      <c r="D2033" s="43">
        <v>2.7E7</v>
      </c>
      <c r="E2033" s="43">
        <f>(IMDB_Movies!$C2033-IMDB_Movies!$H2033)</f>
        <v>-123471</v>
      </c>
    </row>
    <row r="2034" ht="14.25" customHeight="1">
      <c r="B2034" s="42" t="s">
        <v>3526</v>
      </c>
      <c r="C2034" s="42">
        <v>5.3146E7</v>
      </c>
      <c r="D2034" s="42">
        <v>2.0E7</v>
      </c>
      <c r="E2034" s="42">
        <f>(IMDB_Movies!$C2034-IMDB_Movies!$H2034)</f>
        <v>33146000</v>
      </c>
    </row>
    <row r="2035" ht="14.25" customHeight="1">
      <c r="B2035" s="43" t="s">
        <v>3527</v>
      </c>
      <c r="C2035" s="43">
        <v>3.0028592E7</v>
      </c>
      <c r="D2035" s="43">
        <v>2.0E7</v>
      </c>
      <c r="E2035" s="43">
        <f>(IMDB_Movies!$C2035-IMDB_Movies!$H2035)</f>
        <v>10028592</v>
      </c>
    </row>
    <row r="2036" ht="14.25" customHeight="1">
      <c r="B2036" s="42" t="s">
        <v>3528</v>
      </c>
      <c r="C2036" s="42">
        <v>3.4126138E7</v>
      </c>
      <c r="D2036" s="42">
        <v>2.0E7</v>
      </c>
      <c r="E2036" s="42">
        <f>(IMDB_Movies!$C2036-IMDB_Movies!$H2036)</f>
        <v>14126138</v>
      </c>
    </row>
    <row r="2037" ht="14.25" customHeight="1">
      <c r="B2037" s="43" t="s">
        <v>3529</v>
      </c>
      <c r="C2037" s="43">
        <v>2.5677801E7</v>
      </c>
      <c r="D2037" s="43">
        <v>2.0E7</v>
      </c>
      <c r="E2037" s="43">
        <f>(IMDB_Movies!$C2037-IMDB_Movies!$H2037)</f>
        <v>5677801</v>
      </c>
    </row>
    <row r="2038" ht="14.25" customHeight="1">
      <c r="B2038" s="42" t="s">
        <v>3530</v>
      </c>
      <c r="C2038" s="42">
        <v>2.6415649E7</v>
      </c>
      <c r="D2038" s="42">
        <v>2.0E7</v>
      </c>
      <c r="E2038" s="42">
        <f>(IMDB_Movies!$C2038-IMDB_Movies!$H2038)</f>
        <v>6415649</v>
      </c>
    </row>
    <row r="2039" ht="14.25" customHeight="1">
      <c r="B2039" s="43" t="s">
        <v>3531</v>
      </c>
      <c r="C2039" s="43">
        <v>2.6003149E7</v>
      </c>
      <c r="D2039" s="43">
        <v>2.0E7</v>
      </c>
      <c r="E2039" s="43">
        <f>(IMDB_Movies!$C2039-IMDB_Movies!$H2039)</f>
        <v>6003149</v>
      </c>
    </row>
    <row r="2040" ht="14.25" customHeight="1">
      <c r="B2040" s="42" t="s">
        <v>3534</v>
      </c>
      <c r="C2040" s="42">
        <v>2.5584685E7</v>
      </c>
      <c r="D2040" s="42">
        <v>2.0E7</v>
      </c>
      <c r="E2040" s="42">
        <f>(IMDB_Movies!$C2040-IMDB_Movies!$H2040)</f>
        <v>5584685</v>
      </c>
    </row>
    <row r="2041" ht="14.25" customHeight="1">
      <c r="B2041" s="43" t="s">
        <v>3536</v>
      </c>
      <c r="C2041" s="43">
        <v>2.9975979E7</v>
      </c>
      <c r="D2041" s="43">
        <v>2.0E7</v>
      </c>
      <c r="E2041" s="43">
        <f>(IMDB_Movies!$C2041-IMDB_Movies!$H2041)</f>
        <v>9975979</v>
      </c>
    </row>
    <row r="2042" ht="14.25" customHeight="1">
      <c r="B2042" s="42" t="s">
        <v>3538</v>
      </c>
      <c r="C2042" s="42">
        <v>3.1584722E7</v>
      </c>
      <c r="D2042" s="42">
        <v>2.0E7</v>
      </c>
      <c r="E2042" s="42">
        <f>(IMDB_Movies!$C2042-IMDB_Movies!$H2042)</f>
        <v>11584722</v>
      </c>
    </row>
    <row r="2043" ht="14.25" customHeight="1">
      <c r="B2043" s="43" t="s">
        <v>3540</v>
      </c>
      <c r="C2043" s="43">
        <v>2.3179303E7</v>
      </c>
      <c r="D2043" s="43">
        <v>2.0E7</v>
      </c>
      <c r="E2043" s="43">
        <f>(IMDB_Movies!$C2043-IMDB_Movies!$H2043)</f>
        <v>3179303</v>
      </c>
    </row>
    <row r="2044" ht="14.25" customHeight="1">
      <c r="B2044" s="42" t="s">
        <v>3542</v>
      </c>
      <c r="C2044" s="42">
        <v>2.3078294E7</v>
      </c>
      <c r="D2044" s="42">
        <v>9000000.0</v>
      </c>
      <c r="E2044" s="42">
        <f>(IMDB_Movies!$C2044-IMDB_Movies!$H2044)</f>
        <v>14078294</v>
      </c>
    </row>
    <row r="2045" ht="14.25" customHeight="1">
      <c r="B2045" s="43" t="s">
        <v>3544</v>
      </c>
      <c r="C2045" s="43">
        <v>2.1413105E7</v>
      </c>
      <c r="D2045" s="43">
        <v>2.0E7</v>
      </c>
      <c r="E2045" s="43">
        <f>(IMDB_Movies!$C2045-IMDB_Movies!$H2045)</f>
        <v>1413105</v>
      </c>
    </row>
    <row r="2046" ht="14.25" customHeight="1">
      <c r="B2046" s="42" t="s">
        <v>3546</v>
      </c>
      <c r="C2046" s="42">
        <v>2.5077977E7</v>
      </c>
      <c r="D2046" s="42">
        <v>2.0E7</v>
      </c>
      <c r="E2046" s="42">
        <f>(IMDB_Movies!$C2046-IMDB_Movies!$H2046)</f>
        <v>5077977</v>
      </c>
    </row>
    <row r="2047" ht="14.25" customHeight="1">
      <c r="B2047" s="43" t="s">
        <v>3547</v>
      </c>
      <c r="C2047" s="43">
        <v>2.3292105E7</v>
      </c>
      <c r="D2047" s="43">
        <v>2.0E7</v>
      </c>
      <c r="E2047" s="43">
        <f>(IMDB_Movies!$C2047-IMDB_Movies!$H2047)</f>
        <v>3292105</v>
      </c>
    </row>
    <row r="2048" ht="14.25" customHeight="1">
      <c r="B2048" s="42" t="s">
        <v>3548</v>
      </c>
      <c r="C2048" s="42">
        <v>2.0916309E7</v>
      </c>
      <c r="D2048" s="42">
        <v>4.0E7</v>
      </c>
      <c r="E2048" s="42">
        <f>(IMDB_Movies!$C2048-IMDB_Movies!$H2048)</f>
        <v>-19083691</v>
      </c>
    </row>
    <row r="2049" ht="14.25" customHeight="1">
      <c r="B2049" s="43" t="s">
        <v>3549</v>
      </c>
      <c r="C2049" s="43">
        <v>2.12E7</v>
      </c>
      <c r="D2049" s="43">
        <v>2.0E7</v>
      </c>
      <c r="E2049" s="43">
        <f>(IMDB_Movies!$C2049-IMDB_Movies!$H2049)</f>
        <v>1200000</v>
      </c>
    </row>
    <row r="2050" ht="14.25" customHeight="1">
      <c r="B2050" s="42" t="s">
        <v>3552</v>
      </c>
      <c r="C2050" s="42">
        <v>2.8876924E7</v>
      </c>
      <c r="D2050" s="42">
        <v>2.0E7</v>
      </c>
      <c r="E2050" s="42">
        <f>(IMDB_Movies!$C2050-IMDB_Movies!$H2050)</f>
        <v>8876924</v>
      </c>
    </row>
    <row r="2051" ht="14.25" customHeight="1">
      <c r="B2051" s="43" t="s">
        <v>3553</v>
      </c>
      <c r="C2051" s="43">
        <v>2.0241395E7</v>
      </c>
      <c r="D2051" s="43">
        <v>2.0E7</v>
      </c>
      <c r="E2051" s="43">
        <f>(IMDB_Movies!$C2051-IMDB_Movies!$H2051)</f>
        <v>241395</v>
      </c>
    </row>
    <row r="2052" ht="14.25" customHeight="1">
      <c r="B2052" s="42" t="s">
        <v>3555</v>
      </c>
      <c r="C2052" s="42">
        <v>3.2E7</v>
      </c>
      <c r="D2052" s="42">
        <v>806947.0</v>
      </c>
      <c r="E2052" s="42">
        <f>(IMDB_Movies!$C2052-IMDB_Movies!$H2052)</f>
        <v>31193053</v>
      </c>
    </row>
    <row r="2053" ht="14.25" customHeight="1">
      <c r="B2053" s="43" t="s">
        <v>3556</v>
      </c>
      <c r="C2053" s="43">
        <v>1.9151864E7</v>
      </c>
      <c r="D2053" s="43">
        <v>4.0E7</v>
      </c>
      <c r="E2053" s="43">
        <f>(IMDB_Movies!$C2053-IMDB_Movies!$H2053)</f>
        <v>-20848136</v>
      </c>
    </row>
    <row r="2054" ht="14.25" customHeight="1">
      <c r="B2054" s="42" t="s">
        <v>3558</v>
      </c>
      <c r="C2054" s="42">
        <v>2.3393765E7</v>
      </c>
      <c r="D2054" s="42">
        <v>2.0E7</v>
      </c>
      <c r="E2054" s="42">
        <f>(IMDB_Movies!$C2054-IMDB_Movies!$H2054)</f>
        <v>3393765</v>
      </c>
    </row>
    <row r="2055" ht="14.25" customHeight="1">
      <c r="B2055" s="43" t="s">
        <v>3559</v>
      </c>
      <c r="C2055" s="43">
        <v>1.888288E7</v>
      </c>
      <c r="D2055" s="43">
        <v>2.0E7</v>
      </c>
      <c r="E2055" s="43">
        <f>(IMDB_Movies!$C2055-IMDB_Movies!$H2055)</f>
        <v>-1117120</v>
      </c>
    </row>
    <row r="2056" ht="14.25" customHeight="1">
      <c r="B2056" s="42" t="s">
        <v>3561</v>
      </c>
      <c r="C2056" s="42">
        <v>8500000.0</v>
      </c>
      <c r="D2056" s="42">
        <v>2.0E7</v>
      </c>
      <c r="E2056" s="42">
        <f>(IMDB_Movies!$C2056-IMDB_Movies!$H2056)</f>
        <v>-11500000</v>
      </c>
    </row>
    <row r="2057" ht="14.25" customHeight="1">
      <c r="B2057" s="43" t="s">
        <v>3562</v>
      </c>
      <c r="C2057" s="43">
        <v>1.8252684E7</v>
      </c>
      <c r="D2057" s="43">
        <v>3.0E7</v>
      </c>
      <c r="E2057" s="43">
        <f>(IMDB_Movies!$C2057-IMDB_Movies!$H2057)</f>
        <v>-11747316</v>
      </c>
    </row>
    <row r="2058" ht="14.25" customHeight="1">
      <c r="B2058" s="42" t="s">
        <v>3564</v>
      </c>
      <c r="C2058" s="42">
        <v>1.9661987E7</v>
      </c>
      <c r="D2058" s="42">
        <v>2.0E7</v>
      </c>
      <c r="E2058" s="42">
        <f>(IMDB_Movies!$C2058-IMDB_Movies!$H2058)</f>
        <v>-338013</v>
      </c>
    </row>
    <row r="2059" ht="14.25" customHeight="1">
      <c r="B2059" s="43" t="s">
        <v>3566</v>
      </c>
      <c r="C2059" s="43">
        <v>1.8352454E7</v>
      </c>
      <c r="D2059" s="43">
        <v>1.5E7</v>
      </c>
      <c r="E2059" s="43">
        <f>(IMDB_Movies!$C2059-IMDB_Movies!$H2059)</f>
        <v>3352454</v>
      </c>
    </row>
    <row r="2060" ht="14.25" customHeight="1">
      <c r="B2060" s="42" t="s">
        <v>3567</v>
      </c>
      <c r="C2060" s="42">
        <v>1.7803796E7</v>
      </c>
      <c r="D2060" s="42">
        <v>2.0E7</v>
      </c>
      <c r="E2060" s="42">
        <f>(IMDB_Movies!$C2060-IMDB_Movies!$H2060)</f>
        <v>-2196204</v>
      </c>
    </row>
    <row r="2061" ht="14.25" customHeight="1">
      <c r="B2061" s="43" t="s">
        <v>3570</v>
      </c>
      <c r="C2061" s="43">
        <v>1.7529157E7</v>
      </c>
      <c r="D2061" s="43">
        <v>2.0E7</v>
      </c>
      <c r="E2061" s="43">
        <f>(IMDB_Movies!$C2061-IMDB_Movies!$H2061)</f>
        <v>-2470843</v>
      </c>
    </row>
    <row r="2062" ht="14.25" customHeight="1">
      <c r="B2062" s="42" t="s">
        <v>3572</v>
      </c>
      <c r="C2062" s="42">
        <v>2.575384E7</v>
      </c>
      <c r="D2062" s="42">
        <v>1.9E7</v>
      </c>
      <c r="E2062" s="42">
        <f>(IMDB_Movies!$C2062-IMDB_Movies!$H2062)</f>
        <v>6753840</v>
      </c>
    </row>
    <row r="2063" ht="14.25" customHeight="1">
      <c r="B2063" s="43" t="s">
        <v>3575</v>
      </c>
      <c r="C2063" s="43">
        <v>1.8081626E7</v>
      </c>
      <c r="D2063" s="43">
        <v>2.0E7</v>
      </c>
      <c r="E2063" s="43">
        <f>(IMDB_Movies!$C2063-IMDB_Movies!$H2063)</f>
        <v>-1918374</v>
      </c>
    </row>
    <row r="2064" ht="14.25" customHeight="1">
      <c r="B2064" s="42" t="s">
        <v>3576</v>
      </c>
      <c r="C2064" s="42">
        <v>1.751822E7</v>
      </c>
      <c r="D2064" s="42">
        <v>2.0E7</v>
      </c>
      <c r="E2064" s="42">
        <f>(IMDB_Movies!$C2064-IMDB_Movies!$H2064)</f>
        <v>-2481780</v>
      </c>
    </row>
    <row r="2065" ht="14.25" customHeight="1">
      <c r="B2065" s="43" t="s">
        <v>3579</v>
      </c>
      <c r="C2065" s="43">
        <v>1.7104669E7</v>
      </c>
      <c r="D2065" s="43">
        <v>2.0E7</v>
      </c>
      <c r="E2065" s="43">
        <f>(IMDB_Movies!$C2065-IMDB_Movies!$H2065)</f>
        <v>-2895331</v>
      </c>
    </row>
    <row r="2066" ht="14.25" customHeight="1">
      <c r="B2066" s="42" t="s">
        <v>3582</v>
      </c>
      <c r="C2066" s="42">
        <v>1.6988996E7</v>
      </c>
      <c r="D2066" s="42">
        <v>3.5E7</v>
      </c>
      <c r="E2066" s="42">
        <f>(IMDB_Movies!$C2066-IMDB_Movies!$H2066)</f>
        <v>-18011004</v>
      </c>
    </row>
    <row r="2067" ht="14.25" customHeight="1">
      <c r="B2067" s="43" t="s">
        <v>3583</v>
      </c>
      <c r="C2067" s="43">
        <v>1.5797907E7</v>
      </c>
      <c r="D2067" s="43">
        <v>2.0E7</v>
      </c>
      <c r="E2067" s="43">
        <f>(IMDB_Movies!$C2067-IMDB_Movies!$H2067)</f>
        <v>-4202093</v>
      </c>
    </row>
    <row r="2068" ht="14.25" customHeight="1">
      <c r="B2068" s="42" t="s">
        <v>3584</v>
      </c>
      <c r="C2068" s="42">
        <v>1.6248701E7</v>
      </c>
      <c r="D2068" s="42">
        <v>2.0E7</v>
      </c>
      <c r="E2068" s="42">
        <f>(IMDB_Movies!$C2068-IMDB_Movies!$H2068)</f>
        <v>-3751299</v>
      </c>
    </row>
    <row r="2069" ht="14.25" customHeight="1">
      <c r="B2069" s="43" t="s">
        <v>3586</v>
      </c>
      <c r="C2069" s="43">
        <v>1.5712072E7</v>
      </c>
      <c r="D2069" s="43">
        <v>2.0E7</v>
      </c>
      <c r="E2069" s="43">
        <f>(IMDB_Movies!$C2069-IMDB_Movies!$H2069)</f>
        <v>-4287928</v>
      </c>
    </row>
    <row r="2070" ht="14.25" customHeight="1">
      <c r="B2070" s="42" t="s">
        <v>3588</v>
      </c>
      <c r="C2070" s="42">
        <v>1.5408822E7</v>
      </c>
      <c r="D2070" s="42">
        <v>2.0E7</v>
      </c>
      <c r="E2070" s="42">
        <f>(IMDB_Movies!$C2070-IMDB_Movies!$H2070)</f>
        <v>-4591178</v>
      </c>
    </row>
    <row r="2071" ht="14.25" customHeight="1">
      <c r="B2071" s="43" t="s">
        <v>3590</v>
      </c>
      <c r="C2071" s="43">
        <v>1.5464026E7</v>
      </c>
      <c r="D2071" s="43">
        <v>2.0E7</v>
      </c>
      <c r="E2071" s="43">
        <f>(IMDB_Movies!$C2071-IMDB_Movies!$H2071)</f>
        <v>-4535974</v>
      </c>
    </row>
    <row r="2072" ht="14.25" customHeight="1">
      <c r="B2072" s="42" t="s">
        <v>3592</v>
      </c>
      <c r="C2072" s="42">
        <v>8000000.0</v>
      </c>
      <c r="D2072" s="42">
        <v>2.0E7</v>
      </c>
      <c r="E2072" s="42">
        <f>(IMDB_Movies!$C2072-IMDB_Movies!$H2072)</f>
        <v>-12000000</v>
      </c>
    </row>
    <row r="2073" ht="14.25" customHeight="1">
      <c r="B2073" s="43" t="s">
        <v>3593</v>
      </c>
      <c r="C2073" s="43">
        <v>1.4174654E7</v>
      </c>
      <c r="D2073" s="43">
        <v>2.5E7</v>
      </c>
      <c r="E2073" s="43">
        <f>(IMDB_Movies!$C2073-IMDB_Movies!$H2073)</f>
        <v>-10825346</v>
      </c>
    </row>
    <row r="2074" ht="14.25" customHeight="1">
      <c r="B2074" s="42" t="s">
        <v>3594</v>
      </c>
      <c r="C2074" s="42">
        <v>1.5988876E7</v>
      </c>
      <c r="D2074" s="42">
        <v>2.7E7</v>
      </c>
      <c r="E2074" s="42">
        <f>(IMDB_Movies!$C2074-IMDB_Movies!$H2074)</f>
        <v>-11011124</v>
      </c>
    </row>
    <row r="2075" ht="14.25" customHeight="1">
      <c r="B2075" s="43" t="s">
        <v>3595</v>
      </c>
      <c r="C2075" s="43">
        <v>1.3801755E7</v>
      </c>
      <c r="D2075" s="43">
        <v>2.0E7</v>
      </c>
      <c r="E2075" s="43">
        <f>(IMDB_Movies!$C2075-IMDB_Movies!$H2075)</f>
        <v>-6198245</v>
      </c>
    </row>
    <row r="2076" ht="14.25" customHeight="1">
      <c r="B2076" s="42" t="s">
        <v>3597</v>
      </c>
      <c r="C2076" s="42">
        <v>1.3987482E7</v>
      </c>
      <c r="D2076" s="42">
        <v>2.0E7</v>
      </c>
      <c r="E2076" s="42">
        <f>(IMDB_Movies!$C2076-IMDB_Movies!$H2076)</f>
        <v>-6012518</v>
      </c>
    </row>
    <row r="2077" ht="14.25" customHeight="1">
      <c r="B2077" s="43" t="s">
        <v>3599</v>
      </c>
      <c r="C2077" s="43">
        <v>1.429157E7</v>
      </c>
      <c r="D2077" s="43">
        <v>2.0E7</v>
      </c>
      <c r="E2077" s="43">
        <f>(IMDB_Movies!$C2077-IMDB_Movies!$H2077)</f>
        <v>-5708430</v>
      </c>
    </row>
    <row r="2078" ht="14.25" customHeight="1">
      <c r="B2078" s="42" t="s">
        <v>3600</v>
      </c>
      <c r="C2078" s="42">
        <v>1.2181484E7</v>
      </c>
      <c r="D2078" s="42">
        <v>4.0E7</v>
      </c>
      <c r="E2078" s="42">
        <f>(IMDB_Movies!$C2078-IMDB_Movies!$H2078)</f>
        <v>-27818516</v>
      </c>
    </row>
    <row r="2079" ht="14.25" customHeight="1">
      <c r="B2079" s="43" t="s">
        <v>3601</v>
      </c>
      <c r="C2079" s="43">
        <v>1.3630226E7</v>
      </c>
      <c r="D2079" s="43">
        <v>2.0E7</v>
      </c>
      <c r="E2079" s="43">
        <f>(IMDB_Movies!$C2079-IMDB_Movies!$H2079)</f>
        <v>-6369774</v>
      </c>
    </row>
    <row r="2080" ht="14.25" customHeight="1">
      <c r="B2080" s="42" t="s">
        <v>3602</v>
      </c>
      <c r="C2080" s="42">
        <v>1.3383737E7</v>
      </c>
      <c r="D2080" s="42">
        <v>2.0E7</v>
      </c>
      <c r="E2080" s="42">
        <f>(IMDB_Movies!$C2080-IMDB_Movies!$H2080)</f>
        <v>-6616263</v>
      </c>
    </row>
    <row r="2081" ht="14.25" customHeight="1">
      <c r="B2081" s="43" t="s">
        <v>3604</v>
      </c>
      <c r="C2081" s="43">
        <v>1.3391174E7</v>
      </c>
      <c r="D2081" s="43">
        <v>2.0E7</v>
      </c>
      <c r="E2081" s="43">
        <f>(IMDB_Movies!$C2081-IMDB_Movies!$H2081)</f>
        <v>-6608826</v>
      </c>
    </row>
    <row r="2082" ht="14.25" customHeight="1">
      <c r="B2082" s="42" t="s">
        <v>3606</v>
      </c>
      <c r="C2082" s="42">
        <v>1.2987647E7</v>
      </c>
      <c r="D2082" s="42">
        <v>3.0E7</v>
      </c>
      <c r="E2082" s="42">
        <f>(IMDB_Movies!$C2082-IMDB_Movies!$H2082)</f>
        <v>-17012353</v>
      </c>
    </row>
    <row r="2083" ht="14.25" customHeight="1">
      <c r="B2083" s="43" t="s">
        <v>3607</v>
      </c>
      <c r="C2083" s="43">
        <v>1.2469811E7</v>
      </c>
      <c r="D2083" s="43">
        <v>2.2E7</v>
      </c>
      <c r="E2083" s="43">
        <f>(IMDB_Movies!$C2083-IMDB_Movies!$H2083)</f>
        <v>-9530189</v>
      </c>
    </row>
    <row r="2084" ht="14.25" customHeight="1">
      <c r="B2084" s="42" t="s">
        <v>3609</v>
      </c>
      <c r="C2084" s="42">
        <v>1.2398628E7</v>
      </c>
      <c r="D2084" s="42">
        <v>2.0E7</v>
      </c>
      <c r="E2084" s="42">
        <f>(IMDB_Movies!$C2084-IMDB_Movies!$H2084)</f>
        <v>-7601372</v>
      </c>
    </row>
    <row r="2085" ht="14.25" customHeight="1">
      <c r="B2085" s="43" t="s">
        <v>3610</v>
      </c>
      <c r="C2085" s="43">
        <v>1.321403E7</v>
      </c>
      <c r="D2085" s="43">
        <v>2.0E7</v>
      </c>
      <c r="E2085" s="43">
        <f>(IMDB_Movies!$C2085-IMDB_Movies!$H2085)</f>
        <v>-6785970</v>
      </c>
    </row>
    <row r="2086" ht="14.25" customHeight="1">
      <c r="B2086" s="42" t="s">
        <v>3611</v>
      </c>
      <c r="C2086" s="42">
        <v>1.2232937E7</v>
      </c>
      <c r="D2086" s="42">
        <v>2.2E7</v>
      </c>
      <c r="E2086" s="42">
        <f>(IMDB_Movies!$C2086-IMDB_Movies!$H2086)</f>
        <v>-9767063</v>
      </c>
    </row>
    <row r="2087" ht="14.25" customHeight="1">
      <c r="B2087" s="43" t="s">
        <v>3613</v>
      </c>
      <c r="C2087" s="43">
        <v>1.213442E7</v>
      </c>
      <c r="D2087" s="43">
        <v>2.0E7</v>
      </c>
      <c r="E2087" s="43">
        <f>(IMDB_Movies!$C2087-IMDB_Movies!$H2087)</f>
        <v>-7865580</v>
      </c>
    </row>
    <row r="2088" ht="14.25" customHeight="1">
      <c r="B2088" s="42" t="s">
        <v>3615</v>
      </c>
      <c r="C2088" s="42">
        <v>1.1784E7</v>
      </c>
      <c r="D2088" s="42">
        <v>2.0E7</v>
      </c>
      <c r="E2088" s="42">
        <f>(IMDB_Movies!$C2088-IMDB_Movies!$H2088)</f>
        <v>-8216000</v>
      </c>
    </row>
    <row r="2089" ht="14.25" customHeight="1">
      <c r="B2089" s="43" t="s">
        <v>3616</v>
      </c>
      <c r="C2089" s="43">
        <v>1.1169531E7</v>
      </c>
      <c r="D2089" s="43">
        <v>2.0E7</v>
      </c>
      <c r="E2089" s="43">
        <f>(IMDB_Movies!$C2089-IMDB_Movies!$H2089)</f>
        <v>-8830469</v>
      </c>
    </row>
    <row r="2090" ht="14.25" customHeight="1">
      <c r="B2090" s="42" t="s">
        <v>3618</v>
      </c>
      <c r="C2090" s="42">
        <v>1.1034436E7</v>
      </c>
      <c r="D2090" s="42">
        <v>2.0E7</v>
      </c>
      <c r="E2090" s="42">
        <f>(IMDB_Movies!$C2090-IMDB_Movies!$H2090)</f>
        <v>-8965564</v>
      </c>
    </row>
    <row r="2091" ht="14.25" customHeight="1">
      <c r="B2091" s="43" t="s">
        <v>3619</v>
      </c>
      <c r="C2091" s="43">
        <v>1.2626905E7</v>
      </c>
      <c r="D2091" s="43">
        <v>2.0E7</v>
      </c>
      <c r="E2091" s="43">
        <f>(IMDB_Movies!$C2091-IMDB_Movies!$H2091)</f>
        <v>-7373095</v>
      </c>
    </row>
    <row r="2092" ht="14.25" customHeight="1">
      <c r="B2092" s="42" t="s">
        <v>3620</v>
      </c>
      <c r="C2092" s="42">
        <v>1.0569071E7</v>
      </c>
      <c r="D2092" s="42">
        <v>2.0E7</v>
      </c>
      <c r="E2092" s="42">
        <f>(IMDB_Movies!$C2092-IMDB_Movies!$H2092)</f>
        <v>-9430929</v>
      </c>
    </row>
    <row r="2093" ht="14.25" customHeight="1">
      <c r="B2093" s="43" t="s">
        <v>3622</v>
      </c>
      <c r="C2093" s="43">
        <v>1.0544143E7</v>
      </c>
      <c r="D2093" s="43">
        <v>2.0E7</v>
      </c>
      <c r="E2093" s="43">
        <f>(IMDB_Movies!$C2093-IMDB_Movies!$H2093)</f>
        <v>-9455857</v>
      </c>
    </row>
    <row r="2094" ht="14.25" customHeight="1">
      <c r="B2094" s="42" t="s">
        <v>3623</v>
      </c>
      <c r="C2094" s="42">
        <v>1.3650738E7</v>
      </c>
      <c r="D2094" s="42">
        <v>2.0E7</v>
      </c>
      <c r="E2094" s="42">
        <f>(IMDB_Movies!$C2094-IMDB_Movies!$H2094)</f>
        <v>-6349262</v>
      </c>
    </row>
    <row r="2095" ht="14.25" customHeight="1">
      <c r="B2095" s="43" t="s">
        <v>3624</v>
      </c>
      <c r="C2095" s="43">
        <v>1.0555348E7</v>
      </c>
      <c r="D2095" s="43">
        <v>2.0E7</v>
      </c>
      <c r="E2095" s="43">
        <f>(IMDB_Movies!$C2095-IMDB_Movies!$H2095)</f>
        <v>-9444652</v>
      </c>
    </row>
    <row r="2096" ht="14.25" customHeight="1">
      <c r="B2096" s="42" t="s">
        <v>3626</v>
      </c>
      <c r="C2096" s="42">
        <v>9714482.0</v>
      </c>
      <c r="D2096" s="42">
        <v>2.0E7</v>
      </c>
      <c r="E2096" s="42">
        <f>(IMDB_Movies!$C2096-IMDB_Movies!$H2096)</f>
        <v>-10285518</v>
      </c>
    </row>
    <row r="2097" ht="14.25" customHeight="1">
      <c r="B2097" s="43" t="s">
        <v>3627</v>
      </c>
      <c r="C2097" s="43">
        <v>9525276.0</v>
      </c>
      <c r="D2097" s="43">
        <v>2.0E7</v>
      </c>
      <c r="E2097" s="43">
        <f>(IMDB_Movies!$C2097-IMDB_Movies!$H2097)</f>
        <v>-10474724</v>
      </c>
    </row>
    <row r="2098" ht="14.25" customHeight="1">
      <c r="B2098" s="42" t="s">
        <v>3628</v>
      </c>
      <c r="C2098" s="42">
        <v>8855646.0</v>
      </c>
      <c r="D2098" s="42">
        <v>2.1E7</v>
      </c>
      <c r="E2098" s="42">
        <f>(IMDB_Movies!$C2098-IMDB_Movies!$H2098)</f>
        <v>-12144354</v>
      </c>
    </row>
    <row r="2099" ht="14.25" customHeight="1">
      <c r="B2099" s="43" t="s">
        <v>3630</v>
      </c>
      <c r="C2099" s="43">
        <v>9109322.0</v>
      </c>
      <c r="D2099" s="43">
        <v>2.0E7</v>
      </c>
      <c r="E2099" s="43">
        <f>(IMDB_Movies!$C2099-IMDB_Movies!$H2099)</f>
        <v>-10890678</v>
      </c>
    </row>
    <row r="2100" ht="14.25" customHeight="1">
      <c r="B2100" s="42" t="s">
        <v>3631</v>
      </c>
      <c r="C2100" s="42">
        <v>8326035.0</v>
      </c>
      <c r="D2100" s="42">
        <v>3.3E7</v>
      </c>
      <c r="E2100" s="42">
        <f>(IMDB_Movies!$C2100-IMDB_Movies!$H2100)</f>
        <v>-24673965</v>
      </c>
    </row>
    <row r="2101" ht="14.25" customHeight="1">
      <c r="B2101" s="43" t="s">
        <v>3632</v>
      </c>
      <c r="C2101" s="43">
        <v>8104069.0</v>
      </c>
      <c r="D2101" s="43">
        <v>2.0E7</v>
      </c>
      <c r="E2101" s="43">
        <f>(IMDB_Movies!$C2101-IMDB_Movies!$H2101)</f>
        <v>-11895931</v>
      </c>
    </row>
    <row r="2102" ht="14.25" customHeight="1">
      <c r="B2102" s="42" t="s">
        <v>3633</v>
      </c>
      <c r="C2102" s="42">
        <v>8054280.0</v>
      </c>
      <c r="D2102" s="42">
        <v>2.0E7</v>
      </c>
      <c r="E2102" s="42">
        <f>(IMDB_Movies!$C2102-IMDB_Movies!$H2102)</f>
        <v>-11945720</v>
      </c>
    </row>
    <row r="2103" ht="14.25" customHeight="1">
      <c r="B2103" s="43" t="s">
        <v>3635</v>
      </c>
      <c r="C2103" s="43">
        <v>8093318.0</v>
      </c>
      <c r="D2103" s="43">
        <v>2.0E7</v>
      </c>
      <c r="E2103" s="43">
        <f>(IMDB_Movies!$C2103-IMDB_Movies!$H2103)</f>
        <v>-11906682</v>
      </c>
    </row>
    <row r="2104" ht="14.25" customHeight="1">
      <c r="B2104" s="42" t="s">
        <v>3637</v>
      </c>
      <c r="C2104" s="42">
        <v>7382993.0</v>
      </c>
      <c r="D2104" s="42">
        <v>2.0E7</v>
      </c>
      <c r="E2104" s="42">
        <f>(IMDB_Movies!$C2104-IMDB_Movies!$H2104)</f>
        <v>-12617007</v>
      </c>
    </row>
    <row r="2105" ht="14.25" customHeight="1">
      <c r="B2105" s="43" t="s">
        <v>3639</v>
      </c>
      <c r="C2105" s="43">
        <v>8888355.0</v>
      </c>
      <c r="D2105" s="43">
        <v>2.0E7</v>
      </c>
      <c r="E2105" s="43">
        <f>(IMDB_Movies!$C2105-IMDB_Movies!$H2105)</f>
        <v>-11111645</v>
      </c>
    </row>
    <row r="2106" ht="14.25" customHeight="1">
      <c r="B2106" s="42" t="s">
        <v>3640</v>
      </c>
      <c r="C2106" s="42">
        <v>7001720.0</v>
      </c>
      <c r="D2106" s="42">
        <v>1.2E7</v>
      </c>
      <c r="E2106" s="42">
        <f>(IMDB_Movies!$C2106-IMDB_Movies!$H2106)</f>
        <v>-4998280</v>
      </c>
    </row>
    <row r="2107" ht="14.25" customHeight="1">
      <c r="B2107" s="43" t="s">
        <v>3641</v>
      </c>
      <c r="C2107" s="43">
        <v>7268659.0</v>
      </c>
      <c r="D2107" s="43">
        <v>2.0E7</v>
      </c>
      <c r="E2107" s="43">
        <f>(IMDB_Movies!$C2107-IMDB_Movies!$H2107)</f>
        <v>-12731341</v>
      </c>
    </row>
    <row r="2108" ht="14.25" customHeight="1">
      <c r="B2108" s="42" t="s">
        <v>3643</v>
      </c>
      <c r="C2108" s="42">
        <v>6852144.0</v>
      </c>
      <c r="D2108" s="42">
        <v>2.2E7</v>
      </c>
      <c r="E2108" s="42">
        <f>(IMDB_Movies!$C2108-IMDB_Movies!$H2108)</f>
        <v>-15147856</v>
      </c>
    </row>
    <row r="2109" ht="14.25" customHeight="1">
      <c r="B2109" s="43" t="s">
        <v>3644</v>
      </c>
      <c r="C2109" s="43">
        <v>6563357.0</v>
      </c>
      <c r="D2109" s="43">
        <v>2.0E7</v>
      </c>
      <c r="E2109" s="43">
        <f>(IMDB_Movies!$C2109-IMDB_Movies!$H2109)</f>
        <v>-13436643</v>
      </c>
    </row>
    <row r="2110" ht="14.25" customHeight="1">
      <c r="B2110" s="42" t="s">
        <v>3647</v>
      </c>
      <c r="C2110" s="42">
        <v>6201757.0</v>
      </c>
      <c r="D2110" s="42">
        <v>1.0E7</v>
      </c>
      <c r="E2110" s="42">
        <f>(IMDB_Movies!$C2110-IMDB_Movies!$H2110)</f>
        <v>-3798243</v>
      </c>
    </row>
    <row r="2111" ht="14.25" customHeight="1">
      <c r="B2111" s="43" t="s">
        <v>3649</v>
      </c>
      <c r="C2111" s="43">
        <v>6420319.0</v>
      </c>
      <c r="D2111" s="43">
        <v>2.0E7</v>
      </c>
      <c r="E2111" s="43">
        <f>(IMDB_Movies!$C2111-IMDB_Movies!$H2111)</f>
        <v>-13579681</v>
      </c>
    </row>
    <row r="2112" ht="14.25" customHeight="1">
      <c r="B2112" s="42" t="s">
        <v>3650</v>
      </c>
      <c r="C2112" s="42">
        <v>5702083.0</v>
      </c>
      <c r="D2112" s="42">
        <v>1.5E7</v>
      </c>
      <c r="E2112" s="42">
        <f>(IMDB_Movies!$C2112-IMDB_Movies!$H2112)</f>
        <v>-9297917</v>
      </c>
    </row>
    <row r="2113" ht="14.25" customHeight="1">
      <c r="B2113" s="43" t="s">
        <v>3652</v>
      </c>
      <c r="C2113" s="43">
        <v>5480996.0</v>
      </c>
      <c r="D2113" s="43">
        <v>8700000.0</v>
      </c>
      <c r="E2113" s="43">
        <f>(IMDB_Movies!$C2113-IMDB_Movies!$H2113)</f>
        <v>-3219004</v>
      </c>
    </row>
    <row r="2114" ht="14.25" customHeight="1">
      <c r="B2114" s="42" t="s">
        <v>3653</v>
      </c>
      <c r="C2114" s="42">
        <v>6002756.0</v>
      </c>
      <c r="D2114" s="42">
        <v>2.0E7</v>
      </c>
      <c r="E2114" s="42">
        <f>(IMDB_Movies!$C2114-IMDB_Movies!$H2114)</f>
        <v>-13997244</v>
      </c>
    </row>
    <row r="2115" ht="14.25" customHeight="1">
      <c r="B2115" s="43" t="s">
        <v>3654</v>
      </c>
      <c r="C2115" s="43">
        <v>5132655.0</v>
      </c>
      <c r="D2115" s="43">
        <v>2.0E7</v>
      </c>
      <c r="E2115" s="43">
        <f>(IMDB_Movies!$C2115-IMDB_Movies!$H2115)</f>
        <v>-14867345</v>
      </c>
    </row>
    <row r="2116" ht="14.25" customHeight="1">
      <c r="B2116" s="42" t="s">
        <v>3655</v>
      </c>
      <c r="C2116" s="42">
        <v>5205343.0</v>
      </c>
      <c r="D2116" s="42">
        <v>2.0E7</v>
      </c>
      <c r="E2116" s="42">
        <f>(IMDB_Movies!$C2116-IMDB_Movies!$H2116)</f>
        <v>-14794657</v>
      </c>
    </row>
    <row r="2117" ht="14.25" customHeight="1">
      <c r="B2117" s="43" t="s">
        <v>3657</v>
      </c>
      <c r="C2117" s="43">
        <v>5005883.0</v>
      </c>
      <c r="D2117" s="43">
        <v>2.0E7</v>
      </c>
      <c r="E2117" s="43">
        <f>(IMDB_Movies!$C2117-IMDB_Movies!$H2117)</f>
        <v>-14994117</v>
      </c>
    </row>
    <row r="2118" ht="14.25" customHeight="1">
      <c r="B2118" s="42" t="s">
        <v>3659</v>
      </c>
      <c r="C2118" s="42">
        <v>5749134.0</v>
      </c>
      <c r="D2118" s="42">
        <v>2.0E7</v>
      </c>
      <c r="E2118" s="42">
        <f>(IMDB_Movies!$C2118-IMDB_Movies!$H2118)</f>
        <v>-14250866</v>
      </c>
    </row>
    <row r="2119" ht="14.25" customHeight="1">
      <c r="B2119" s="43" t="s">
        <v>3661</v>
      </c>
      <c r="C2119" s="43">
        <v>4234040.0</v>
      </c>
      <c r="D2119" s="43">
        <v>2.0E7</v>
      </c>
      <c r="E2119" s="43">
        <f>(IMDB_Movies!$C2119-IMDB_Movies!$H2119)</f>
        <v>-15765960</v>
      </c>
    </row>
    <row r="2120" ht="14.25" customHeight="1">
      <c r="B2120" s="42" t="s">
        <v>3663</v>
      </c>
      <c r="C2120" s="42">
        <v>4001121.0</v>
      </c>
      <c r="D2120" s="42">
        <v>2.0E7</v>
      </c>
      <c r="E2120" s="42">
        <f>(IMDB_Movies!$C2120-IMDB_Movies!$H2120)</f>
        <v>-15998879</v>
      </c>
    </row>
    <row r="2121" ht="14.25" customHeight="1">
      <c r="B2121" s="43" t="s">
        <v>3665</v>
      </c>
      <c r="C2121" s="43">
        <v>3749061.0</v>
      </c>
      <c r="D2121" s="43">
        <v>2.0E7</v>
      </c>
      <c r="E2121" s="43">
        <f>(IMDB_Movies!$C2121-IMDB_Movies!$H2121)</f>
        <v>-16250939</v>
      </c>
    </row>
    <row r="2122" ht="14.25" customHeight="1">
      <c r="B2122" s="42" t="s">
        <v>3667</v>
      </c>
      <c r="C2122" s="42">
        <v>3519627.0</v>
      </c>
      <c r="D2122" s="42">
        <v>2.0E7</v>
      </c>
      <c r="E2122" s="42">
        <f>(IMDB_Movies!$C2122-IMDB_Movies!$H2122)</f>
        <v>-16480373</v>
      </c>
    </row>
    <row r="2123" ht="14.25" customHeight="1">
      <c r="B2123" s="43" t="s">
        <v>3669</v>
      </c>
      <c r="C2123" s="43">
        <v>3081925.0</v>
      </c>
      <c r="D2123" s="43">
        <v>2.1E7</v>
      </c>
      <c r="E2123" s="43">
        <f>(IMDB_Movies!$C2123-IMDB_Movies!$H2123)</f>
        <v>-17918075</v>
      </c>
    </row>
    <row r="2124" ht="14.25" customHeight="1">
      <c r="B2124" s="42" t="s">
        <v>3671</v>
      </c>
      <c r="C2124" s="42">
        <v>2298191.0</v>
      </c>
      <c r="D2124" s="42">
        <v>2.4E9</v>
      </c>
      <c r="E2124" s="42">
        <f>(IMDB_Movies!$C2124-IMDB_Movies!$H2124)</f>
        <v>-2397701809</v>
      </c>
    </row>
    <row r="2125" ht="14.25" customHeight="1">
      <c r="B2125" s="43" t="s">
        <v>3674</v>
      </c>
      <c r="C2125" s="43">
        <v>2353728.0</v>
      </c>
      <c r="D2125" s="43">
        <v>2.0E7</v>
      </c>
      <c r="E2125" s="43">
        <f>(IMDB_Movies!$C2125-IMDB_Movies!$H2125)</f>
        <v>-17646272</v>
      </c>
    </row>
    <row r="2126" ht="14.25" customHeight="1">
      <c r="B2126" s="42" t="s">
        <v>3677</v>
      </c>
      <c r="C2126" s="42">
        <v>2000000.0</v>
      </c>
      <c r="D2126" s="42">
        <v>2.0E7</v>
      </c>
      <c r="E2126" s="42">
        <f>(IMDB_Movies!$C2126-IMDB_Movies!$H2126)</f>
        <v>-18000000</v>
      </c>
    </row>
    <row r="2127" ht="14.25" customHeight="1">
      <c r="B2127" s="43" t="s">
        <v>3679</v>
      </c>
      <c r="C2127" s="43">
        <v>1900725.0</v>
      </c>
      <c r="D2127" s="43">
        <v>2000000.0</v>
      </c>
      <c r="E2127" s="43">
        <f>(IMDB_Movies!$C2127-IMDB_Movies!$H2127)</f>
        <v>-99275</v>
      </c>
    </row>
    <row r="2128" ht="14.25" customHeight="1">
      <c r="B2128" s="42" t="s">
        <v>3681</v>
      </c>
      <c r="C2128" s="42">
        <v>2246000.0</v>
      </c>
      <c r="D2128" s="42">
        <v>2.0E7</v>
      </c>
      <c r="E2128" s="42">
        <f>(IMDB_Movies!$C2128-IMDB_Movies!$H2128)</f>
        <v>-17754000</v>
      </c>
    </row>
    <row r="2129" ht="14.25" customHeight="1">
      <c r="B2129" s="43" t="s">
        <v>3682</v>
      </c>
      <c r="C2129" s="43">
        <v>1646664.0</v>
      </c>
      <c r="D2129" s="43">
        <v>2.0E7</v>
      </c>
      <c r="E2129" s="43">
        <f>(IMDB_Movies!$C2129-IMDB_Movies!$H2129)</f>
        <v>-18353336</v>
      </c>
    </row>
    <row r="2130" ht="14.25" customHeight="1">
      <c r="B2130" s="42" t="s">
        <v>3683</v>
      </c>
      <c r="C2130" s="42">
        <v>1190018.0</v>
      </c>
      <c r="D2130" s="42">
        <v>2.0E7</v>
      </c>
      <c r="E2130" s="42">
        <f>(IMDB_Movies!$C2130-IMDB_Movies!$H2130)</f>
        <v>-18809982</v>
      </c>
    </row>
    <row r="2131" ht="14.25" customHeight="1">
      <c r="B2131" s="43" t="s">
        <v>3684</v>
      </c>
      <c r="C2131" s="43">
        <v>1027749.0</v>
      </c>
      <c r="D2131" s="43">
        <v>4.0E7</v>
      </c>
      <c r="E2131" s="43">
        <f>(IMDB_Movies!$C2131-IMDB_Movies!$H2131)</f>
        <v>-38972251</v>
      </c>
    </row>
    <row r="2132" ht="14.25" customHeight="1">
      <c r="B2132" s="42" t="s">
        <v>3685</v>
      </c>
      <c r="C2132" s="42">
        <v>882710.0</v>
      </c>
      <c r="D2132" s="42">
        <v>2.4E7</v>
      </c>
      <c r="E2132" s="42">
        <f>(IMDB_Movies!$C2132-IMDB_Movies!$H2132)</f>
        <v>-23117290</v>
      </c>
    </row>
    <row r="2133" ht="14.25" customHeight="1">
      <c r="B2133" s="43" t="s">
        <v>3687</v>
      </c>
      <c r="C2133" s="43">
        <v>1064277.0</v>
      </c>
      <c r="D2133" s="43">
        <v>2.0E7</v>
      </c>
      <c r="E2133" s="43">
        <f>(IMDB_Movies!$C2133-IMDB_Movies!$H2133)</f>
        <v>-18935723</v>
      </c>
    </row>
    <row r="2134" ht="14.25" customHeight="1">
      <c r="B2134" s="42" t="s">
        <v>3688</v>
      </c>
      <c r="C2134" s="42">
        <v>531009.0</v>
      </c>
      <c r="D2134" s="42">
        <v>1.0E7</v>
      </c>
      <c r="E2134" s="42">
        <f>(IMDB_Movies!$C2134-IMDB_Movies!$H2134)</f>
        <v>-9468991</v>
      </c>
    </row>
    <row r="2135" ht="14.25" customHeight="1">
      <c r="B2135" s="43" t="s">
        <v>3691</v>
      </c>
      <c r="C2135" s="43">
        <v>410388.0</v>
      </c>
      <c r="D2135" s="43">
        <v>2.127519898E9</v>
      </c>
      <c r="E2135" s="43">
        <f>(IMDB_Movies!$C2135-IMDB_Movies!$H2135)</f>
        <v>-2127109510</v>
      </c>
    </row>
    <row r="2136" ht="14.25" customHeight="1">
      <c r="B2136" s="42" t="s">
        <v>3693</v>
      </c>
      <c r="C2136" s="42">
        <v>375474.0</v>
      </c>
      <c r="D2136" s="42">
        <v>2.0E7</v>
      </c>
      <c r="E2136" s="42">
        <f>(IMDB_Movies!$C2136-IMDB_Movies!$H2136)</f>
        <v>-19624526</v>
      </c>
    </row>
    <row r="2137" ht="14.25" customHeight="1">
      <c r="B2137" s="43" t="s">
        <v>3694</v>
      </c>
      <c r="C2137" s="43">
        <v>305070.0</v>
      </c>
      <c r="D2137" s="43">
        <v>2.0E7</v>
      </c>
      <c r="E2137" s="43">
        <f>(IMDB_Movies!$C2137-IMDB_Movies!$H2137)</f>
        <v>-19694930</v>
      </c>
    </row>
    <row r="2138" ht="14.25" customHeight="1">
      <c r="B2138" s="42" t="s">
        <v>3696</v>
      </c>
      <c r="C2138" s="42">
        <v>146072.0</v>
      </c>
      <c r="D2138" s="42">
        <v>1.4E8</v>
      </c>
      <c r="E2138" s="42">
        <f>(IMDB_Movies!$C2138-IMDB_Movies!$H2138)</f>
        <v>-139853928</v>
      </c>
    </row>
    <row r="2139" ht="14.25" customHeight="1">
      <c r="B2139" s="43" t="s">
        <v>3698</v>
      </c>
      <c r="C2139" s="43">
        <v>1183354.0</v>
      </c>
      <c r="D2139" s="43">
        <v>2.0E7</v>
      </c>
      <c r="E2139" s="43">
        <f>(IMDB_Movies!$C2139-IMDB_Movies!$H2139)</f>
        <v>-18816646</v>
      </c>
    </row>
    <row r="2140" ht="14.25" customHeight="1">
      <c r="B2140" s="42" t="s">
        <v>3701</v>
      </c>
      <c r="C2140" s="42">
        <v>121972.0</v>
      </c>
      <c r="D2140" s="42">
        <v>2.2E7</v>
      </c>
      <c r="E2140" s="42">
        <f>(IMDB_Movies!$C2140-IMDB_Movies!$H2140)</f>
        <v>-21878028</v>
      </c>
    </row>
    <row r="2141" ht="14.25" customHeight="1">
      <c r="B2141" s="43" t="s">
        <v>3702</v>
      </c>
      <c r="C2141" s="43">
        <v>263365.0</v>
      </c>
      <c r="D2141" s="43">
        <v>2.0E7</v>
      </c>
      <c r="E2141" s="43">
        <f>(IMDB_Movies!$C2141-IMDB_Movies!$H2141)</f>
        <v>-19736635</v>
      </c>
    </row>
    <row r="2142" ht="14.25" customHeight="1">
      <c r="B2142" s="42" t="s">
        <v>3703</v>
      </c>
      <c r="C2142" s="42">
        <v>8047690.0</v>
      </c>
      <c r="D2142" s="42">
        <v>1.94E7</v>
      </c>
      <c r="E2142" s="42">
        <f>(IMDB_Movies!$C2142-IMDB_Movies!$H2142)</f>
        <v>-11352310</v>
      </c>
    </row>
    <row r="2143" ht="14.25" customHeight="1">
      <c r="B2143" s="43" t="s">
        <v>3704</v>
      </c>
      <c r="C2143" s="43">
        <v>476270.0</v>
      </c>
      <c r="D2143" s="43">
        <v>2.0E7</v>
      </c>
      <c r="E2143" s="43">
        <f>(IMDB_Movies!$C2143-IMDB_Movies!$H2143)</f>
        <v>-19523730</v>
      </c>
    </row>
    <row r="2144" ht="14.25" customHeight="1">
      <c r="B2144" s="42" t="s">
        <v>3705</v>
      </c>
      <c r="C2144" s="42">
        <v>1.84208848E8</v>
      </c>
      <c r="D2144" s="42">
        <v>2.2E7</v>
      </c>
      <c r="E2144" s="42">
        <f>(IMDB_Movies!$C2144-IMDB_Movies!$H2144)</f>
        <v>162208848</v>
      </c>
    </row>
    <row r="2145" ht="14.25" customHeight="1">
      <c r="B2145" s="43" t="s">
        <v>3706</v>
      </c>
      <c r="C2145" s="43">
        <v>1.00292856E8</v>
      </c>
      <c r="D2145" s="43">
        <v>2.0E7</v>
      </c>
      <c r="E2145" s="43">
        <f>(IMDB_Movies!$C2145-IMDB_Movies!$H2145)</f>
        <v>80292856</v>
      </c>
    </row>
    <row r="2146" ht="14.25" customHeight="1">
      <c r="B2146" s="42" t="s">
        <v>3707</v>
      </c>
      <c r="C2146" s="42">
        <v>5.8571513E7</v>
      </c>
      <c r="D2146" s="42">
        <v>1.9E7</v>
      </c>
      <c r="E2146" s="42">
        <f>(IMDB_Movies!$C2146-IMDB_Movies!$H2146)</f>
        <v>39571513</v>
      </c>
    </row>
    <row r="2147" ht="14.25" customHeight="1">
      <c r="B2147" s="43" t="s">
        <v>3709</v>
      </c>
      <c r="C2147" s="43">
        <v>5.143116E7</v>
      </c>
      <c r="D2147" s="43">
        <v>2.0E7</v>
      </c>
      <c r="E2147" s="43">
        <f>(IMDB_Movies!$C2147-IMDB_Movies!$H2147)</f>
        <v>31431160</v>
      </c>
    </row>
    <row r="2148" ht="14.25" customHeight="1">
      <c r="B2148" s="42" t="s">
        <v>3710</v>
      </c>
      <c r="C2148" s="42">
        <v>1.03001286E8</v>
      </c>
      <c r="D2148" s="42">
        <v>1.5E7</v>
      </c>
      <c r="E2148" s="42">
        <f>(IMDB_Movies!$C2148-IMDB_Movies!$H2148)</f>
        <v>88001286</v>
      </c>
    </row>
    <row r="2149" ht="14.25" customHeight="1">
      <c r="B2149" s="43" t="s">
        <v>3711</v>
      </c>
      <c r="C2149" s="43">
        <v>4.186796E7</v>
      </c>
      <c r="D2149" s="43">
        <v>2.0E7</v>
      </c>
      <c r="E2149" s="43">
        <f>(IMDB_Movies!$C2149-IMDB_Movies!$H2149)</f>
        <v>21867960</v>
      </c>
    </row>
    <row r="2150" ht="14.25" customHeight="1">
      <c r="B2150" s="42" t="s">
        <v>3712</v>
      </c>
      <c r="C2150" s="42">
        <v>2.10609762E8</v>
      </c>
      <c r="D2150" s="42">
        <v>1.9E7</v>
      </c>
      <c r="E2150" s="42">
        <f>(IMDB_Movies!$C2150-IMDB_Movies!$H2150)</f>
        <v>191609762</v>
      </c>
    </row>
    <row r="2151" ht="14.25" customHeight="1">
      <c r="B2151" s="43" t="s">
        <v>3713</v>
      </c>
      <c r="C2151" s="43">
        <v>4.0846082E7</v>
      </c>
      <c r="D2151" s="43">
        <v>1.9E7</v>
      </c>
      <c r="E2151" s="43">
        <f>(IMDB_Movies!$C2151-IMDB_Movies!$H2151)</f>
        <v>21846082</v>
      </c>
    </row>
    <row r="2152" ht="14.25" customHeight="1">
      <c r="B2152" s="42" t="s">
        <v>3714</v>
      </c>
      <c r="C2152" s="42">
        <v>5.1697449E7</v>
      </c>
      <c r="D2152" s="42">
        <v>1.3E7</v>
      </c>
      <c r="E2152" s="42">
        <f>(IMDB_Movies!$C2152-IMDB_Movies!$H2152)</f>
        <v>38697449</v>
      </c>
    </row>
    <row r="2153" ht="14.25" customHeight="1">
      <c r="B2153" s="43" t="s">
        <v>3715</v>
      </c>
      <c r="C2153" s="43">
        <v>2.7758465E7</v>
      </c>
      <c r="D2153" s="43">
        <v>1.9E7</v>
      </c>
      <c r="E2153" s="43">
        <f>(IMDB_Movies!$C2153-IMDB_Movies!$H2153)</f>
        <v>8758465</v>
      </c>
    </row>
    <row r="2154" ht="14.25" customHeight="1">
      <c r="B2154" s="42" t="s">
        <v>3716</v>
      </c>
      <c r="C2154" s="42">
        <v>5.6127162E7</v>
      </c>
      <c r="D2154" s="42">
        <v>1.8E7</v>
      </c>
      <c r="E2154" s="42">
        <f>(IMDB_Movies!$C2154-IMDB_Movies!$H2154)</f>
        <v>38127162</v>
      </c>
    </row>
    <row r="2155" ht="14.25" customHeight="1">
      <c r="B2155" s="43" t="s">
        <v>3717</v>
      </c>
      <c r="C2155" s="43">
        <v>1357042.0</v>
      </c>
      <c r="D2155" s="43">
        <v>1.5E7</v>
      </c>
      <c r="E2155" s="43">
        <f>(IMDB_Movies!$C2155-IMDB_Movies!$H2155)</f>
        <v>-13642958</v>
      </c>
    </row>
    <row r="2156" ht="14.25" customHeight="1">
      <c r="B2156" s="42" t="s">
        <v>3719</v>
      </c>
      <c r="C2156" s="42">
        <v>1.5911333E7</v>
      </c>
      <c r="D2156" s="42">
        <v>1.9E7</v>
      </c>
      <c r="E2156" s="42">
        <f>(IMDB_Movies!$C2156-IMDB_Movies!$H2156)</f>
        <v>-3088667</v>
      </c>
    </row>
    <row r="2157" ht="14.25" customHeight="1">
      <c r="B2157" s="43" t="s">
        <v>3720</v>
      </c>
      <c r="C2157" s="43">
        <v>3.9103378E7</v>
      </c>
      <c r="D2157" s="43">
        <v>2.0E7</v>
      </c>
      <c r="E2157" s="43">
        <f>(IMDB_Movies!$C2157-IMDB_Movies!$H2157)</f>
        <v>19103378</v>
      </c>
    </row>
    <row r="2158" ht="14.25" customHeight="1">
      <c r="B2158" s="42" t="s">
        <v>3721</v>
      </c>
      <c r="C2158" s="42">
        <v>1.0049886E7</v>
      </c>
      <c r="D2158" s="42">
        <v>1.9E7</v>
      </c>
      <c r="E2158" s="42">
        <f>(IMDB_Movies!$C2158-IMDB_Movies!$H2158)</f>
        <v>-8950114</v>
      </c>
    </row>
    <row r="2159" ht="14.25" customHeight="1">
      <c r="B2159" s="43" t="s">
        <v>3722</v>
      </c>
      <c r="C2159" s="43">
        <v>8600000.0</v>
      </c>
      <c r="D2159" s="43">
        <v>2.5E7</v>
      </c>
      <c r="E2159" s="43">
        <f>(IMDB_Movies!$C2159-IMDB_Movies!$H2159)</f>
        <v>-16400000</v>
      </c>
    </row>
    <row r="2160" ht="14.25" customHeight="1">
      <c r="B2160" s="42" t="s">
        <v>3724</v>
      </c>
      <c r="C2160" s="42">
        <v>2.1483154E7</v>
      </c>
      <c r="D2160" s="42">
        <v>1.9E7</v>
      </c>
      <c r="E2160" s="42">
        <f>(IMDB_Movies!$C2160-IMDB_Movies!$H2160)</f>
        <v>2483154</v>
      </c>
    </row>
    <row r="2161" ht="14.25" customHeight="1">
      <c r="B2161" s="43" t="s">
        <v>3726</v>
      </c>
      <c r="C2161" s="43">
        <v>8396942.0</v>
      </c>
      <c r="D2161" s="43">
        <v>1.9E7</v>
      </c>
      <c r="E2161" s="43">
        <f>(IMDB_Movies!$C2161-IMDB_Movies!$H2161)</f>
        <v>-10603058</v>
      </c>
    </row>
    <row r="2162" ht="14.25" customHeight="1">
      <c r="B2162" s="42" t="s">
        <v>3728</v>
      </c>
      <c r="C2162" s="42">
        <v>12561.0</v>
      </c>
      <c r="D2162" s="42">
        <v>1.9E7</v>
      </c>
      <c r="E2162" s="42">
        <f>(IMDB_Movies!$C2162-IMDB_Movies!$H2162)</f>
        <v>-18987439</v>
      </c>
    </row>
    <row r="2163" ht="14.25" customHeight="1">
      <c r="B2163" s="43" t="s">
        <v>3730</v>
      </c>
      <c r="C2163" s="43">
        <v>6923891.0</v>
      </c>
      <c r="D2163" s="43">
        <v>2.3E7</v>
      </c>
      <c r="E2163" s="43">
        <f>(IMDB_Movies!$C2163-IMDB_Movies!$H2163)</f>
        <v>-16076109</v>
      </c>
    </row>
    <row r="2164" ht="14.25" customHeight="1">
      <c r="B2164" s="42" t="s">
        <v>3733</v>
      </c>
      <c r="C2164" s="42">
        <v>2119994.0</v>
      </c>
      <c r="D2164" s="42">
        <v>1.9E7</v>
      </c>
      <c r="E2164" s="42">
        <f>(IMDB_Movies!$C2164-IMDB_Movies!$H2164)</f>
        <v>-16880006</v>
      </c>
    </row>
    <row r="2165" ht="14.25" customHeight="1">
      <c r="B2165" s="43" t="s">
        <v>3736</v>
      </c>
      <c r="C2165" s="43">
        <v>1292527.0</v>
      </c>
      <c r="D2165" s="43">
        <v>1.9E7</v>
      </c>
      <c r="E2165" s="43">
        <f>(IMDB_Movies!$C2165-IMDB_Movies!$H2165)</f>
        <v>-17707473</v>
      </c>
    </row>
    <row r="2166" ht="14.25" customHeight="1">
      <c r="B2166" s="42" t="s">
        <v>3738</v>
      </c>
      <c r="C2166" s="42">
        <v>6.4255243E7</v>
      </c>
      <c r="D2166" s="42">
        <v>1.9E7</v>
      </c>
      <c r="E2166" s="42">
        <f>(IMDB_Movies!$C2166-IMDB_Movies!$H2166)</f>
        <v>45255243</v>
      </c>
    </row>
    <row r="2167" ht="14.25" customHeight="1">
      <c r="B2167" s="43" t="s">
        <v>3739</v>
      </c>
      <c r="C2167" s="43">
        <v>2.2245861E7</v>
      </c>
      <c r="D2167" s="43">
        <v>1.9E7</v>
      </c>
      <c r="E2167" s="43">
        <f>(IMDB_Movies!$C2167-IMDB_Movies!$H2167)</f>
        <v>3245861</v>
      </c>
    </row>
    <row r="2168" ht="14.25" customHeight="1">
      <c r="B2168" s="42" t="s">
        <v>3741</v>
      </c>
      <c r="C2168" s="42">
        <v>2.043394E7</v>
      </c>
      <c r="D2168" s="42">
        <v>1.5E7</v>
      </c>
      <c r="E2168" s="42">
        <f>(IMDB_Movies!$C2168-IMDB_Movies!$H2168)</f>
        <v>5433940</v>
      </c>
    </row>
    <row r="2169" ht="14.25" customHeight="1">
      <c r="B2169" s="43" t="s">
        <v>3742</v>
      </c>
      <c r="C2169" s="43">
        <v>1.0562387E7</v>
      </c>
      <c r="D2169" s="43">
        <v>1.85E7</v>
      </c>
      <c r="E2169" s="43">
        <f>(IMDB_Movies!$C2169-IMDB_Movies!$H2169)</f>
        <v>-7937613</v>
      </c>
    </row>
    <row r="2170" ht="14.25" customHeight="1">
      <c r="B2170" s="42" t="s">
        <v>3744</v>
      </c>
      <c r="C2170" s="42">
        <v>1.8439082E7</v>
      </c>
      <c r="D2170" s="42">
        <v>1.85E7</v>
      </c>
      <c r="E2170" s="42">
        <f>(IMDB_Movies!$C2170-IMDB_Movies!$H2170)</f>
        <v>-60918</v>
      </c>
    </row>
    <row r="2171" ht="14.25" customHeight="1">
      <c r="B2171" s="43" t="s">
        <v>3745</v>
      </c>
      <c r="C2171" s="43">
        <v>1.50056505E8</v>
      </c>
      <c r="D2171" s="43">
        <v>1.8E7</v>
      </c>
      <c r="E2171" s="43">
        <f>(IMDB_Movies!$C2171-IMDB_Movies!$H2171)</f>
        <v>132056505</v>
      </c>
    </row>
    <row r="2172" ht="14.25" customHeight="1">
      <c r="B2172" s="42" t="s">
        <v>3746</v>
      </c>
      <c r="C2172" s="42">
        <v>1.1993873E8</v>
      </c>
      <c r="D2172" s="42">
        <v>1.8E7</v>
      </c>
      <c r="E2172" s="42">
        <f>(IMDB_Movies!$C2172-IMDB_Movies!$H2172)</f>
        <v>101938730</v>
      </c>
    </row>
    <row r="2173" ht="14.25" customHeight="1">
      <c r="B2173" s="43" t="s">
        <v>3747</v>
      </c>
      <c r="C2173" s="43">
        <v>1.14968774E8</v>
      </c>
      <c r="D2173" s="43">
        <v>1.8E7</v>
      </c>
      <c r="E2173" s="43">
        <f>(IMDB_Movies!$C2173-IMDB_Movies!$H2173)</f>
        <v>96968774</v>
      </c>
    </row>
    <row r="2174" ht="14.25" customHeight="1">
      <c r="B2174" s="42" t="s">
        <v>3748</v>
      </c>
      <c r="C2174" s="42">
        <v>1.28505958E8</v>
      </c>
      <c r="D2174" s="42">
        <v>1.8E7</v>
      </c>
      <c r="E2174" s="42">
        <f>(IMDB_Movies!$C2174-IMDB_Movies!$H2174)</f>
        <v>110505958</v>
      </c>
    </row>
    <row r="2175" ht="14.25" customHeight="1">
      <c r="B2175" s="43" t="s">
        <v>3749</v>
      </c>
      <c r="C2175" s="43">
        <v>9.5001351E7</v>
      </c>
      <c r="D2175" s="43">
        <v>1.8E7</v>
      </c>
      <c r="E2175" s="43">
        <f>(IMDB_Movies!$C2175-IMDB_Movies!$H2175)</f>
        <v>77001351</v>
      </c>
    </row>
    <row r="2176" ht="14.25" customHeight="1">
      <c r="B2176" s="42" t="s">
        <v>3750</v>
      </c>
      <c r="C2176" s="42">
        <v>7.64E7</v>
      </c>
      <c r="D2176" s="42">
        <v>1.7E7</v>
      </c>
      <c r="E2176" s="42">
        <f>(IMDB_Movies!$C2176-IMDB_Movies!$H2176)</f>
        <v>59400000</v>
      </c>
    </row>
    <row r="2177" ht="14.25" customHeight="1">
      <c r="B2177" s="43" t="s">
        <v>3751</v>
      </c>
      <c r="C2177" s="43">
        <v>7.5072454E7</v>
      </c>
      <c r="D2177" s="43">
        <v>2.0E7</v>
      </c>
      <c r="E2177" s="43">
        <f>(IMDB_Movies!$C2177-IMDB_Movies!$H2177)</f>
        <v>55072454</v>
      </c>
    </row>
    <row r="2178" ht="14.25" customHeight="1">
      <c r="B2178" s="42" t="s">
        <v>3752</v>
      </c>
      <c r="C2178" s="42">
        <v>6.5535067E7</v>
      </c>
      <c r="D2178" s="42">
        <v>1.7E7</v>
      </c>
      <c r="E2178" s="42">
        <f>(IMDB_Movies!$C2178-IMDB_Movies!$H2178)</f>
        <v>48535067</v>
      </c>
    </row>
    <row r="2179" ht="14.25" customHeight="1">
      <c r="B2179" s="43" t="s">
        <v>3755</v>
      </c>
      <c r="C2179" s="43">
        <v>1.3998282E7</v>
      </c>
      <c r="D2179" s="43">
        <v>1.6E7</v>
      </c>
      <c r="E2179" s="43">
        <f>(IMDB_Movies!$C2179-IMDB_Movies!$H2179)</f>
        <v>-2001718</v>
      </c>
    </row>
    <row r="2180" ht="14.25" customHeight="1">
      <c r="B2180" s="42" t="s">
        <v>3756</v>
      </c>
      <c r="C2180" s="42">
        <v>6061759.0</v>
      </c>
      <c r="D2180" s="42">
        <v>1.7E7</v>
      </c>
      <c r="E2180" s="42">
        <f>(IMDB_Movies!$C2180-IMDB_Movies!$H2180)</f>
        <v>-10938241</v>
      </c>
    </row>
    <row r="2181" ht="14.25" customHeight="1">
      <c r="B2181" s="43" t="s">
        <v>3757</v>
      </c>
      <c r="C2181" s="43">
        <v>6.4955956E7</v>
      </c>
      <c r="D2181" s="43">
        <v>1.8E7</v>
      </c>
      <c r="E2181" s="43">
        <f>(IMDB_Movies!$C2181-IMDB_Movies!$H2181)</f>
        <v>46955956</v>
      </c>
    </row>
    <row r="2182" ht="14.25" customHeight="1">
      <c r="B2182" s="42" t="s">
        <v>3759</v>
      </c>
      <c r="C2182" s="42">
        <v>6.0057639E7</v>
      </c>
      <c r="D2182" s="42">
        <v>1.8E7</v>
      </c>
      <c r="E2182" s="42">
        <f>(IMDB_Movies!$C2182-IMDB_Movies!$H2182)</f>
        <v>42057639</v>
      </c>
    </row>
    <row r="2183" ht="14.25" customHeight="1">
      <c r="B2183" s="43" t="s">
        <v>3760</v>
      </c>
      <c r="C2183" s="43">
        <v>5.386803E7</v>
      </c>
      <c r="D2183" s="43">
        <v>1.7E7</v>
      </c>
      <c r="E2183" s="43">
        <f>(IMDB_Movies!$C2183-IMDB_Movies!$H2183)</f>
        <v>36868030</v>
      </c>
    </row>
    <row r="2184" ht="14.25" customHeight="1">
      <c r="B2184" s="42" t="s">
        <v>3761</v>
      </c>
      <c r="C2184" s="42">
        <v>5.9573085E7</v>
      </c>
      <c r="D2184" s="42">
        <v>1.8E7</v>
      </c>
      <c r="E2184" s="42">
        <f>(IMDB_Movies!$C2184-IMDB_Movies!$H2184)</f>
        <v>41573085</v>
      </c>
    </row>
    <row r="2185" ht="14.25" customHeight="1">
      <c r="B2185" s="43" t="s">
        <v>3762</v>
      </c>
      <c r="C2185" s="43">
        <v>5.2691009E7</v>
      </c>
      <c r="D2185" s="43">
        <v>2.1E7</v>
      </c>
      <c r="E2185" s="43">
        <f>(IMDB_Movies!$C2185-IMDB_Movies!$H2185)</f>
        <v>31691009</v>
      </c>
    </row>
    <row r="2186" ht="14.25" customHeight="1">
      <c r="B2186" s="42" t="s">
        <v>3763</v>
      </c>
      <c r="C2186" s="42">
        <v>5.9735548E7</v>
      </c>
      <c r="D2186" s="42">
        <v>1.5E7</v>
      </c>
      <c r="E2186" s="42">
        <f>(IMDB_Movies!$C2186-IMDB_Movies!$H2186)</f>
        <v>44735548</v>
      </c>
    </row>
    <row r="2187" ht="14.25" customHeight="1">
      <c r="B2187" s="43" t="s">
        <v>3765</v>
      </c>
      <c r="C2187" s="43">
        <v>5.16E7</v>
      </c>
      <c r="D2187" s="43">
        <v>1.8E7</v>
      </c>
      <c r="E2187" s="43">
        <f>(IMDB_Movies!$C2187-IMDB_Movies!$H2187)</f>
        <v>33600000</v>
      </c>
    </row>
    <row r="2188" ht="14.25" customHeight="1">
      <c r="B2188" s="42" t="s">
        <v>3767</v>
      </c>
      <c r="C2188" s="42">
        <v>4.3818159E7</v>
      </c>
      <c r="D2188" s="42">
        <v>2.0E7</v>
      </c>
      <c r="E2188" s="42">
        <f>(IMDB_Movies!$C2188-IMDB_Movies!$H2188)</f>
        <v>23818159</v>
      </c>
    </row>
    <row r="2189" ht="14.25" customHeight="1">
      <c r="B2189" s="43" t="s">
        <v>3768</v>
      </c>
      <c r="C2189" s="43">
        <v>8.6049418E7</v>
      </c>
      <c r="D2189" s="43">
        <v>1.7E7</v>
      </c>
      <c r="E2189" s="43">
        <f>(IMDB_Movies!$C2189-IMDB_Movies!$H2189)</f>
        <v>69049418</v>
      </c>
    </row>
    <row r="2190" ht="14.25" customHeight="1">
      <c r="B2190" s="42" t="s">
        <v>3770</v>
      </c>
      <c r="C2190" s="42">
        <v>4.3601508E7</v>
      </c>
      <c r="D2190" s="42">
        <v>1.8E7</v>
      </c>
      <c r="E2190" s="42">
        <f>(IMDB_Movies!$C2190-IMDB_Movies!$H2190)</f>
        <v>25601508</v>
      </c>
    </row>
    <row r="2191" ht="14.25" customHeight="1">
      <c r="B2191" s="43" t="s">
        <v>3771</v>
      </c>
      <c r="C2191" s="43">
        <v>4.1300105E7</v>
      </c>
      <c r="D2191" s="43">
        <v>1.98E7</v>
      </c>
      <c r="E2191" s="43">
        <f>(IMDB_Movies!$C2191-IMDB_Movies!$H2191)</f>
        <v>21500105</v>
      </c>
    </row>
    <row r="2192" ht="14.25" customHeight="1">
      <c r="B2192" s="42" t="s">
        <v>3772</v>
      </c>
      <c r="C2192" s="42">
        <v>4.1382841E7</v>
      </c>
      <c r="D2192" s="42">
        <v>1.8E7</v>
      </c>
      <c r="E2192" s="42">
        <f>(IMDB_Movies!$C2192-IMDB_Movies!$H2192)</f>
        <v>23382841</v>
      </c>
    </row>
    <row r="2193" ht="14.25" customHeight="1">
      <c r="B2193" s="43" t="s">
        <v>3773</v>
      </c>
      <c r="C2193" s="43">
        <v>4.2335698E7</v>
      </c>
      <c r="D2193" s="43">
        <v>1.8E7</v>
      </c>
      <c r="E2193" s="43">
        <f>(IMDB_Movies!$C2193-IMDB_Movies!$H2193)</f>
        <v>24335698</v>
      </c>
    </row>
    <row r="2194" ht="14.25" customHeight="1">
      <c r="B2194" s="42" t="s">
        <v>3774</v>
      </c>
      <c r="C2194" s="42">
        <v>3.3404871E7</v>
      </c>
      <c r="D2194" s="42">
        <v>1.8E7</v>
      </c>
      <c r="E2194" s="42">
        <f>(IMDB_Movies!$C2194-IMDB_Movies!$H2194)</f>
        <v>15404871</v>
      </c>
    </row>
    <row r="2195" ht="14.25" customHeight="1">
      <c r="B2195" s="43" t="s">
        <v>3775</v>
      </c>
      <c r="C2195" s="43">
        <v>3.147143E7</v>
      </c>
      <c r="D2195" s="43">
        <v>1.5E7</v>
      </c>
      <c r="E2195" s="43">
        <f>(IMDB_Movies!$C2195-IMDB_Movies!$H2195)</f>
        <v>16471430</v>
      </c>
    </row>
    <row r="2196" ht="14.25" customHeight="1">
      <c r="B2196" s="42" t="s">
        <v>3777</v>
      </c>
      <c r="C2196" s="42">
        <v>3.022264E7</v>
      </c>
      <c r="D2196" s="42">
        <v>2.5E7</v>
      </c>
      <c r="E2196" s="42">
        <f>(IMDB_Movies!$C2196-IMDB_Movies!$H2196)</f>
        <v>5222640</v>
      </c>
    </row>
    <row r="2197" ht="14.25" customHeight="1">
      <c r="B2197" s="43" t="s">
        <v>3779</v>
      </c>
      <c r="C2197" s="43">
        <v>2.6906039E7</v>
      </c>
      <c r="D2197" s="43">
        <v>1.8E7</v>
      </c>
      <c r="E2197" s="43">
        <f>(IMDB_Movies!$C2197-IMDB_Movies!$H2197)</f>
        <v>8906039</v>
      </c>
    </row>
    <row r="2198" ht="14.25" customHeight="1">
      <c r="B2198" s="42" t="s">
        <v>3780</v>
      </c>
      <c r="C2198" s="42">
        <v>2.1378E7</v>
      </c>
      <c r="D2198" s="42">
        <v>1000000.0</v>
      </c>
      <c r="E2198" s="42">
        <f>(IMDB_Movies!$C2198-IMDB_Movies!$H2198)</f>
        <v>20378000</v>
      </c>
    </row>
    <row r="2199" ht="14.25" customHeight="1">
      <c r="B2199" s="43" t="s">
        <v>3783</v>
      </c>
      <c r="C2199" s="43">
        <v>4.3853424E7</v>
      </c>
      <c r="D2199" s="43">
        <v>1.8E7</v>
      </c>
      <c r="E2199" s="43">
        <f>(IMDB_Movies!$C2199-IMDB_Movies!$H2199)</f>
        <v>25853424</v>
      </c>
    </row>
    <row r="2200" ht="14.25" customHeight="1">
      <c r="B2200" s="42" t="s">
        <v>3785</v>
      </c>
      <c r="C2200" s="42">
        <v>2.3993605E7</v>
      </c>
      <c r="D2200" s="42">
        <v>1.8E7</v>
      </c>
      <c r="E2200" s="42">
        <f>(IMDB_Movies!$C2200-IMDB_Movies!$H2200)</f>
        <v>5993605</v>
      </c>
    </row>
    <row r="2201" ht="14.25" customHeight="1">
      <c r="B2201" s="43" t="s">
        <v>3786</v>
      </c>
      <c r="C2201" s="43">
        <v>2.64E7</v>
      </c>
      <c r="D2201" s="43">
        <v>1.8E7</v>
      </c>
      <c r="E2201" s="43">
        <f>(IMDB_Movies!$C2201-IMDB_Movies!$H2201)</f>
        <v>8400000</v>
      </c>
    </row>
    <row r="2202" ht="14.25" customHeight="1">
      <c r="B2202" s="42" t="s">
        <v>3787</v>
      </c>
      <c r="C2202" s="42">
        <v>45250.0</v>
      </c>
      <c r="D2202" s="42">
        <v>1.8E7</v>
      </c>
      <c r="E2202" s="42">
        <f>(IMDB_Movies!$C2202-IMDB_Movies!$H2202)</f>
        <v>-17954750</v>
      </c>
    </row>
    <row r="2203" ht="14.25" customHeight="1">
      <c r="B2203" s="43" t="s">
        <v>3789</v>
      </c>
      <c r="C2203" s="43">
        <v>2.292739E7</v>
      </c>
      <c r="D2203" s="43">
        <v>1.8E7</v>
      </c>
      <c r="E2203" s="43">
        <f>(IMDB_Movies!$C2203-IMDB_Movies!$H2203)</f>
        <v>4927390</v>
      </c>
    </row>
    <row r="2204" ht="14.25" customHeight="1">
      <c r="B2204" s="42" t="s">
        <v>3791</v>
      </c>
      <c r="C2204" s="42">
        <v>4250320.0</v>
      </c>
      <c r="D2204" s="42">
        <v>1.8E7</v>
      </c>
      <c r="E2204" s="42">
        <f>(IMDB_Movies!$C2204-IMDB_Movies!$H2204)</f>
        <v>-13749680</v>
      </c>
    </row>
    <row r="2205" ht="14.25" customHeight="1">
      <c r="B2205" s="43" t="s">
        <v>3793</v>
      </c>
      <c r="C2205" s="43">
        <v>2.2452209E7</v>
      </c>
      <c r="D2205" s="43">
        <v>1.8E7</v>
      </c>
      <c r="E2205" s="43">
        <f>(IMDB_Movies!$C2205-IMDB_Movies!$H2205)</f>
        <v>4452209</v>
      </c>
    </row>
    <row r="2206" ht="14.25" customHeight="1">
      <c r="B2206" s="42" t="s">
        <v>3794</v>
      </c>
      <c r="C2206" s="42">
        <v>1.8329466E7</v>
      </c>
      <c r="D2206" s="42">
        <v>1.8E7</v>
      </c>
      <c r="E2206" s="42">
        <f>(IMDB_Movies!$C2206-IMDB_Movies!$H2206)</f>
        <v>329466</v>
      </c>
    </row>
    <row r="2207" ht="14.25" customHeight="1">
      <c r="B2207" s="43" t="s">
        <v>3795</v>
      </c>
      <c r="C2207" s="43">
        <v>1.707123E7</v>
      </c>
      <c r="D2207" s="43">
        <v>1.8E7</v>
      </c>
      <c r="E2207" s="43">
        <f>(IMDB_Movies!$C2207-IMDB_Movies!$H2207)</f>
        <v>-928770</v>
      </c>
    </row>
    <row r="2208" ht="14.25" customHeight="1">
      <c r="B2208" s="42" t="s">
        <v>3797</v>
      </c>
      <c r="C2208" s="42">
        <v>1.717487E7</v>
      </c>
      <c r="D2208" s="42">
        <v>1.8E7</v>
      </c>
      <c r="E2208" s="42">
        <f>(IMDB_Movies!$C2208-IMDB_Movies!$H2208)</f>
        <v>-825130</v>
      </c>
    </row>
    <row r="2209" ht="14.25" customHeight="1">
      <c r="B2209" s="43" t="s">
        <v>3798</v>
      </c>
      <c r="C2209" s="43">
        <v>2.6284475E7</v>
      </c>
      <c r="D2209" s="43">
        <v>1.7E7</v>
      </c>
      <c r="E2209" s="43">
        <f>(IMDB_Movies!$C2209-IMDB_Movies!$H2209)</f>
        <v>9284475</v>
      </c>
    </row>
    <row r="2210" ht="14.25" customHeight="1">
      <c r="B2210" s="42" t="s">
        <v>3800</v>
      </c>
      <c r="C2210" s="42">
        <v>1.6702864E7</v>
      </c>
      <c r="D2210" s="42">
        <v>1.8E7</v>
      </c>
      <c r="E2210" s="42">
        <f>(IMDB_Movies!$C2210-IMDB_Movies!$H2210)</f>
        <v>-1297136</v>
      </c>
    </row>
    <row r="2211" ht="14.25" customHeight="1">
      <c r="B2211" s="43" t="s">
        <v>3801</v>
      </c>
      <c r="C2211" s="43">
        <v>1.5561627E7</v>
      </c>
      <c r="D2211" s="43">
        <v>1.8E7</v>
      </c>
      <c r="E2211" s="43">
        <f>(IMDB_Movies!$C2211-IMDB_Movies!$H2211)</f>
        <v>-2438373</v>
      </c>
    </row>
    <row r="2212" ht="14.25" customHeight="1">
      <c r="B2212" s="42" t="s">
        <v>3802</v>
      </c>
      <c r="C2212" s="42">
        <v>1.7750583E7</v>
      </c>
      <c r="D2212" s="42">
        <v>3.0E7</v>
      </c>
      <c r="E2212" s="42">
        <f>(IMDB_Movies!$C2212-IMDB_Movies!$H2212)</f>
        <v>-12249417</v>
      </c>
    </row>
    <row r="2213" ht="14.25" customHeight="1">
      <c r="B2213" s="43" t="s">
        <v>3803</v>
      </c>
      <c r="C2213" s="43">
        <v>1.4793904E7</v>
      </c>
      <c r="D2213" s="43">
        <v>1.8E7</v>
      </c>
      <c r="E2213" s="43">
        <f>(IMDB_Movies!$C2213-IMDB_Movies!$H2213)</f>
        <v>-3206096</v>
      </c>
    </row>
    <row r="2214" ht="14.25" customHeight="1">
      <c r="B2214" s="42" t="s">
        <v>3804</v>
      </c>
      <c r="C2214" s="42">
        <v>1.5281286E7</v>
      </c>
      <c r="D2214" s="42">
        <v>1.8E7</v>
      </c>
      <c r="E2214" s="42">
        <f>(IMDB_Movies!$C2214-IMDB_Movies!$H2214)</f>
        <v>-2718714</v>
      </c>
    </row>
    <row r="2215" ht="14.25" customHeight="1">
      <c r="B2215" s="43" t="s">
        <v>3806</v>
      </c>
      <c r="C2215" s="43">
        <v>8000000.0</v>
      </c>
      <c r="D2215" s="43">
        <v>1.8E7</v>
      </c>
      <c r="E2215" s="43">
        <f>(IMDB_Movies!$C2215-IMDB_Movies!$H2215)</f>
        <v>-10000000</v>
      </c>
    </row>
    <row r="2216" ht="14.25" customHeight="1">
      <c r="B2216" s="42" t="s">
        <v>3808</v>
      </c>
      <c r="C2216" s="42">
        <v>1.3491653E7</v>
      </c>
      <c r="D2216" s="42">
        <v>1.8E7</v>
      </c>
      <c r="E2216" s="42">
        <f>(IMDB_Movies!$C2216-IMDB_Movies!$H2216)</f>
        <v>-4508347</v>
      </c>
    </row>
    <row r="2217" ht="14.25" customHeight="1">
      <c r="B2217" s="43" t="s">
        <v>3810</v>
      </c>
      <c r="C2217" s="43">
        <v>1.0494494E7</v>
      </c>
      <c r="D2217" s="43">
        <v>1.8E7</v>
      </c>
      <c r="E2217" s="43">
        <f>(IMDB_Movies!$C2217-IMDB_Movies!$H2217)</f>
        <v>-7505506</v>
      </c>
    </row>
    <row r="2218" ht="14.25" customHeight="1">
      <c r="B2218" s="42" t="s">
        <v>3811</v>
      </c>
      <c r="C2218" s="42">
        <v>7837632.0</v>
      </c>
      <c r="D2218" s="42">
        <v>1.8E7</v>
      </c>
      <c r="E2218" s="42">
        <f>(IMDB_Movies!$C2218-IMDB_Movies!$H2218)</f>
        <v>-10162368</v>
      </c>
    </row>
    <row r="2219" ht="14.25" customHeight="1">
      <c r="B2219" s="43" t="s">
        <v>3812</v>
      </c>
      <c r="C2219" s="43">
        <v>1.5155772E7</v>
      </c>
      <c r="D2219" s="43">
        <v>1.8E7</v>
      </c>
      <c r="E2219" s="43">
        <f>(IMDB_Movies!$C2219-IMDB_Movies!$H2219)</f>
        <v>-2844228</v>
      </c>
    </row>
    <row r="2220" ht="14.25" customHeight="1">
      <c r="B2220" s="42" t="s">
        <v>3814</v>
      </c>
      <c r="C2220" s="42">
        <v>8508843.0</v>
      </c>
      <c r="D2220" s="42">
        <v>1.8E7</v>
      </c>
      <c r="E2220" s="42">
        <f>(IMDB_Movies!$C2220-IMDB_Movies!$H2220)</f>
        <v>-9491157</v>
      </c>
    </row>
    <row r="2221" ht="14.25" customHeight="1">
      <c r="B2221" s="43" t="s">
        <v>3816</v>
      </c>
      <c r="C2221" s="43">
        <v>7739049.0</v>
      </c>
      <c r="D2221" s="43">
        <v>1.8E7</v>
      </c>
      <c r="E2221" s="43">
        <f>(IMDB_Movies!$C2221-IMDB_Movies!$H2221)</f>
        <v>-10260951</v>
      </c>
    </row>
    <row r="2222" ht="14.25" customHeight="1">
      <c r="B2222" s="42" t="s">
        <v>3817</v>
      </c>
      <c r="C2222" s="42">
        <v>6734844.0</v>
      </c>
      <c r="D2222" s="42">
        <v>1.7E7</v>
      </c>
      <c r="E2222" s="42">
        <f>(IMDB_Movies!$C2222-IMDB_Movies!$H2222)</f>
        <v>-10265156</v>
      </c>
    </row>
    <row r="2223" ht="14.25" customHeight="1">
      <c r="B2223" s="43" t="s">
        <v>3819</v>
      </c>
      <c r="C2223" s="43">
        <v>6000000.0</v>
      </c>
      <c r="D2223" s="43">
        <v>1.8E7</v>
      </c>
      <c r="E2223" s="43">
        <f>(IMDB_Movies!$C2223-IMDB_Movies!$H2223)</f>
        <v>-12000000</v>
      </c>
    </row>
    <row r="2224" ht="14.25" customHeight="1">
      <c r="B2224" s="42" t="s">
        <v>3820</v>
      </c>
      <c r="C2224" s="42">
        <v>6615578.0</v>
      </c>
      <c r="D2224" s="42">
        <v>1.3E7</v>
      </c>
      <c r="E2224" s="42">
        <f>(IMDB_Movies!$C2224-IMDB_Movies!$H2224)</f>
        <v>-6384422</v>
      </c>
    </row>
    <row r="2225" ht="14.25" customHeight="1">
      <c r="B2225" s="43" t="s">
        <v>3821</v>
      </c>
      <c r="C2225" s="43">
        <v>5887457.0</v>
      </c>
      <c r="D2225" s="43">
        <v>1.8E7</v>
      </c>
      <c r="E2225" s="43">
        <f>(IMDB_Movies!$C2225-IMDB_Movies!$H2225)</f>
        <v>-12112543</v>
      </c>
    </row>
    <row r="2226" ht="14.25" customHeight="1">
      <c r="B2226" s="42" t="s">
        <v>3822</v>
      </c>
      <c r="C2226" s="42">
        <v>1.3362308E7</v>
      </c>
      <c r="D2226" s="42">
        <v>1.8E7</v>
      </c>
      <c r="E2226" s="42">
        <f>(IMDB_Movies!$C2226-IMDB_Movies!$H2226)</f>
        <v>-4637692</v>
      </c>
    </row>
    <row r="2227" ht="14.25" customHeight="1">
      <c r="B2227" s="43" t="s">
        <v>3823</v>
      </c>
      <c r="C2227" s="43">
        <v>5701643.0</v>
      </c>
      <c r="D2227" s="43">
        <v>2.0E7</v>
      </c>
      <c r="E2227" s="43">
        <f>(IMDB_Movies!$C2227-IMDB_Movies!$H2227)</f>
        <v>-14298357</v>
      </c>
    </row>
    <row r="2228" ht="14.25" customHeight="1">
      <c r="B2228" s="42" t="s">
        <v>3824</v>
      </c>
      <c r="C2228" s="42">
        <v>5694401.0</v>
      </c>
      <c r="D2228" s="42">
        <v>1.8E7</v>
      </c>
      <c r="E2228" s="42">
        <f>(IMDB_Movies!$C2228-IMDB_Movies!$H2228)</f>
        <v>-12305599</v>
      </c>
    </row>
    <row r="2229" ht="14.25" customHeight="1">
      <c r="B2229" s="43" t="s">
        <v>3826</v>
      </c>
      <c r="C2229" s="43">
        <v>5333658.0</v>
      </c>
      <c r="D2229" s="43">
        <v>2.0E7</v>
      </c>
      <c r="E2229" s="43">
        <f>(IMDB_Movies!$C2229-IMDB_Movies!$H2229)</f>
        <v>-14666342</v>
      </c>
    </row>
    <row r="2230" ht="14.25" customHeight="1">
      <c r="B2230" s="42" t="s">
        <v>3827</v>
      </c>
      <c r="C2230" s="42">
        <v>4414535.0</v>
      </c>
      <c r="D2230" s="42">
        <v>1.8E7</v>
      </c>
      <c r="E2230" s="42">
        <f>(IMDB_Movies!$C2230-IMDB_Movies!$H2230)</f>
        <v>-13585465</v>
      </c>
    </row>
    <row r="2231" ht="14.25" customHeight="1">
      <c r="B2231" s="43" t="s">
        <v>3829</v>
      </c>
      <c r="C2231" s="43">
        <v>3707794.0</v>
      </c>
      <c r="D2231" s="43">
        <v>1.8E7</v>
      </c>
      <c r="E2231" s="43">
        <f>(IMDB_Movies!$C2231-IMDB_Movies!$H2231)</f>
        <v>-14292206</v>
      </c>
    </row>
    <row r="2232" ht="14.25" customHeight="1">
      <c r="B2232" s="42" t="s">
        <v>3830</v>
      </c>
      <c r="C2232" s="42">
        <v>3203044.0</v>
      </c>
      <c r="D2232" s="42">
        <v>1.8E7</v>
      </c>
      <c r="E2232" s="42">
        <f>(IMDB_Movies!$C2232-IMDB_Movies!$H2232)</f>
        <v>-14796956</v>
      </c>
    </row>
    <row r="2233" ht="14.25" customHeight="1">
      <c r="B2233" s="43" t="s">
        <v>3833</v>
      </c>
      <c r="C2233" s="43">
        <v>4435083.0</v>
      </c>
      <c r="D2233" s="43">
        <v>1.8E7</v>
      </c>
      <c r="E2233" s="43">
        <f>(IMDB_Movies!$C2233-IMDB_Movies!$H2233)</f>
        <v>-13564917</v>
      </c>
    </row>
    <row r="2234" ht="14.25" customHeight="1">
      <c r="B2234" s="42" t="s">
        <v>3835</v>
      </c>
      <c r="C2234" s="42">
        <v>2222647.0</v>
      </c>
      <c r="D2234" s="42">
        <v>1.2E7</v>
      </c>
      <c r="E2234" s="42">
        <f>(IMDB_Movies!$C2234-IMDB_Movies!$H2234)</f>
        <v>-9777353</v>
      </c>
    </row>
    <row r="2235" ht="14.25" customHeight="1">
      <c r="B2235" s="43" t="s">
        <v>3838</v>
      </c>
      <c r="C2235" s="43">
        <v>3500000.0</v>
      </c>
      <c r="D2235" s="43">
        <v>2700000.0</v>
      </c>
      <c r="E2235" s="43">
        <f>(IMDB_Movies!$C2235-IMDB_Movies!$H2235)</f>
        <v>800000</v>
      </c>
    </row>
    <row r="2236" ht="14.25" customHeight="1">
      <c r="B2236" s="42" t="s">
        <v>3839</v>
      </c>
      <c r="C2236" s="42">
        <v>676698.0</v>
      </c>
      <c r="D2236" s="42">
        <v>1.8E7</v>
      </c>
      <c r="E2236" s="42">
        <f>(IMDB_Movies!$C2236-IMDB_Movies!$H2236)</f>
        <v>-17323302</v>
      </c>
    </row>
    <row r="2237" ht="14.25" customHeight="1">
      <c r="B2237" s="43" t="s">
        <v>3842</v>
      </c>
      <c r="C2237" s="43">
        <v>229311.0</v>
      </c>
      <c r="D2237" s="43">
        <v>1.135E7</v>
      </c>
      <c r="E2237" s="43">
        <f>(IMDB_Movies!$C2237-IMDB_Movies!$H2237)</f>
        <v>-11120689</v>
      </c>
    </row>
    <row r="2238" ht="14.25" customHeight="1">
      <c r="B2238" s="42" t="s">
        <v>3845</v>
      </c>
      <c r="C2238" s="42">
        <v>63260.0</v>
      </c>
      <c r="D2238" s="42">
        <v>1.4E7</v>
      </c>
      <c r="E2238" s="42">
        <f>(IMDB_Movies!$C2238-IMDB_Movies!$H2238)</f>
        <v>-13936740</v>
      </c>
    </row>
    <row r="2239" ht="14.25" customHeight="1">
      <c r="B2239" s="43" t="s">
        <v>3846</v>
      </c>
      <c r="C2239" s="43">
        <v>1.21463226E8</v>
      </c>
      <c r="D2239" s="43">
        <v>2.0E7</v>
      </c>
      <c r="E2239" s="43">
        <f>(IMDB_Movies!$C2239-IMDB_Movies!$H2239)</f>
        <v>101463226</v>
      </c>
    </row>
    <row r="2240" ht="14.25" customHeight="1">
      <c r="B2240" s="42" t="s">
        <v>3847</v>
      </c>
      <c r="C2240" s="42">
        <v>5.8006147E7</v>
      </c>
      <c r="D2240" s="42">
        <v>2.3E7</v>
      </c>
      <c r="E2240" s="42">
        <f>(IMDB_Movies!$C2240-IMDB_Movies!$H2240)</f>
        <v>35006147</v>
      </c>
    </row>
    <row r="2241" ht="14.25" customHeight="1">
      <c r="B2241" s="43" t="s">
        <v>3850</v>
      </c>
      <c r="C2241" s="43">
        <v>5.1053787E7</v>
      </c>
      <c r="D2241" s="43">
        <v>1.75E7</v>
      </c>
      <c r="E2241" s="43">
        <f>(IMDB_Movies!$C2241-IMDB_Movies!$H2241)</f>
        <v>33553787</v>
      </c>
    </row>
    <row r="2242" ht="14.25" customHeight="1">
      <c r="B2242" s="42" t="s">
        <v>3852</v>
      </c>
      <c r="C2242" s="42">
        <v>2.34729E7</v>
      </c>
      <c r="D2242" s="42">
        <v>1.75E7</v>
      </c>
      <c r="E2242" s="42">
        <f>(IMDB_Movies!$C2242-IMDB_Movies!$H2242)</f>
        <v>5972900</v>
      </c>
    </row>
    <row r="2243" ht="14.25" customHeight="1">
      <c r="B2243" s="43" t="s">
        <v>3854</v>
      </c>
      <c r="C2243" s="43">
        <v>3.9687528E7</v>
      </c>
      <c r="D2243" s="43">
        <v>2.4E7</v>
      </c>
      <c r="E2243" s="43">
        <f>(IMDB_Movies!$C2243-IMDB_Movies!$H2243)</f>
        <v>15687528</v>
      </c>
    </row>
    <row r="2244" ht="14.25" customHeight="1">
      <c r="B2244" s="42" t="s">
        <v>3857</v>
      </c>
      <c r="C2244" s="42">
        <v>7017178.0</v>
      </c>
      <c r="D2244" s="42">
        <v>1.75E7</v>
      </c>
      <c r="E2244" s="42">
        <f>(IMDB_Movies!$C2244-IMDB_Movies!$H2244)</f>
        <v>-10482822</v>
      </c>
    </row>
    <row r="2245" ht="14.25" customHeight="1">
      <c r="B2245" s="43" t="s">
        <v>3859</v>
      </c>
      <c r="C2245" s="43">
        <v>325491.0</v>
      </c>
      <c r="D2245" s="43">
        <v>1.75E7</v>
      </c>
      <c r="E2245" s="43">
        <f>(IMDB_Movies!$C2245-IMDB_Movies!$H2245)</f>
        <v>-17174509</v>
      </c>
    </row>
    <row r="2246" ht="14.25" customHeight="1">
      <c r="B2246" s="42" t="s">
        <v>3860</v>
      </c>
      <c r="C2246" s="42">
        <v>9.6471845E7</v>
      </c>
      <c r="D2246" s="42">
        <v>1.7E7</v>
      </c>
      <c r="E2246" s="42">
        <f>(IMDB_Movies!$C2246-IMDB_Movies!$H2246)</f>
        <v>79471845</v>
      </c>
    </row>
    <row r="2247" ht="14.25" customHeight="1">
      <c r="B2247" s="43" t="s">
        <v>3861</v>
      </c>
      <c r="C2247" s="43">
        <v>8.52E7</v>
      </c>
      <c r="D2247" s="43">
        <v>1.85E7</v>
      </c>
      <c r="E2247" s="43">
        <f>(IMDB_Movies!$C2247-IMDB_Movies!$H2247)</f>
        <v>66700000</v>
      </c>
    </row>
    <row r="2248" ht="14.25" customHeight="1">
      <c r="B2248" s="42" t="s">
        <v>3864</v>
      </c>
      <c r="C2248" s="42">
        <v>7.2E7</v>
      </c>
      <c r="D2248" s="42">
        <v>1.7E7</v>
      </c>
      <c r="E2248" s="42">
        <f>(IMDB_Movies!$C2248-IMDB_Movies!$H2248)</f>
        <v>55000000</v>
      </c>
    </row>
    <row r="2249" ht="14.25" customHeight="1">
      <c r="B2249" s="43" t="s">
        <v>3866</v>
      </c>
      <c r="C2249" s="43">
        <v>7.2219395E7</v>
      </c>
      <c r="D2249" s="43">
        <v>1.7E7</v>
      </c>
      <c r="E2249" s="43">
        <f>(IMDB_Movies!$C2249-IMDB_Movies!$H2249)</f>
        <v>55219395</v>
      </c>
    </row>
    <row r="2250" ht="14.25" customHeight="1">
      <c r="B2250" s="42" t="s">
        <v>3867</v>
      </c>
      <c r="C2250" s="42">
        <v>8.238956E7</v>
      </c>
      <c r="D2250" s="42">
        <v>1.7E7</v>
      </c>
      <c r="E2250" s="42">
        <f>(IMDB_Movies!$C2250-IMDB_Movies!$H2250)</f>
        <v>65389560</v>
      </c>
    </row>
    <row r="2251" ht="14.25" customHeight="1">
      <c r="B2251" s="43" t="s">
        <v>3868</v>
      </c>
      <c r="C2251" s="43">
        <v>7.1502303E7</v>
      </c>
      <c r="D2251" s="43">
        <v>1.2E7</v>
      </c>
      <c r="E2251" s="43">
        <f>(IMDB_Movies!$C2251-IMDB_Movies!$H2251)</f>
        <v>59502303</v>
      </c>
    </row>
    <row r="2252" ht="14.25" customHeight="1">
      <c r="B2252" s="42" t="s">
        <v>3869</v>
      </c>
      <c r="C2252" s="42">
        <v>1.9179969E7</v>
      </c>
      <c r="D2252" s="42">
        <v>1.75E7</v>
      </c>
      <c r="E2252" s="42">
        <f>(IMDB_Movies!$C2252-IMDB_Movies!$H2252)</f>
        <v>1679969</v>
      </c>
    </row>
    <row r="2253" ht="14.25" customHeight="1">
      <c r="B2253" s="43" t="s">
        <v>3870</v>
      </c>
      <c r="C2253" s="43">
        <v>4.7E7</v>
      </c>
      <c r="D2253" s="43">
        <v>300000.0</v>
      </c>
      <c r="E2253" s="43">
        <f>(IMDB_Movies!$C2253-IMDB_Movies!$H2253)</f>
        <v>46700000</v>
      </c>
    </row>
    <row r="2254" ht="14.25" customHeight="1">
      <c r="B2254" s="42" t="s">
        <v>3873</v>
      </c>
      <c r="C2254" s="42">
        <v>3.756623E7</v>
      </c>
      <c r="D2254" s="42">
        <v>1.7E7</v>
      </c>
      <c r="E2254" s="42">
        <f>(IMDB_Movies!$C2254-IMDB_Movies!$H2254)</f>
        <v>20566230</v>
      </c>
    </row>
    <row r="2255" ht="14.25" customHeight="1">
      <c r="B2255" s="43" t="s">
        <v>3874</v>
      </c>
      <c r="C2255" s="43">
        <v>7.0492685E7</v>
      </c>
      <c r="D2255" s="43">
        <v>1.7E7</v>
      </c>
      <c r="E2255" s="43">
        <f>(IMDB_Movies!$C2255-IMDB_Movies!$H2255)</f>
        <v>53492685</v>
      </c>
    </row>
    <row r="2256" ht="14.25" customHeight="1">
      <c r="B2256" s="42" t="s">
        <v>3875</v>
      </c>
      <c r="C2256" s="42">
        <v>3.5635046E7</v>
      </c>
      <c r="D2256" s="42">
        <v>1.7E7</v>
      </c>
      <c r="E2256" s="42">
        <f>(IMDB_Movies!$C2256-IMDB_Movies!$H2256)</f>
        <v>18635046</v>
      </c>
    </row>
    <row r="2257" ht="14.25" customHeight="1">
      <c r="B2257" s="43" t="s">
        <v>3877</v>
      </c>
      <c r="C2257" s="43">
        <v>4.5670855E7</v>
      </c>
      <c r="D2257" s="43">
        <v>2.0E7</v>
      </c>
      <c r="E2257" s="43">
        <f>(IMDB_Movies!$C2257-IMDB_Movies!$H2257)</f>
        <v>25670855</v>
      </c>
    </row>
    <row r="2258" ht="14.25" customHeight="1">
      <c r="B2258" s="42" t="s">
        <v>3878</v>
      </c>
      <c r="C2258" s="42">
        <v>3.7939782E7</v>
      </c>
      <c r="D2258" s="42">
        <v>1.7E7</v>
      </c>
      <c r="E2258" s="42">
        <f>(IMDB_Movies!$C2258-IMDB_Movies!$H2258)</f>
        <v>20939782</v>
      </c>
    </row>
    <row r="2259" ht="14.25" customHeight="1">
      <c r="B2259" s="43" t="s">
        <v>3881</v>
      </c>
      <c r="C2259" s="43">
        <v>3.0324946E7</v>
      </c>
      <c r="D2259" s="43">
        <v>1.7E7</v>
      </c>
      <c r="E2259" s="43">
        <f>(IMDB_Movies!$C2259-IMDB_Movies!$H2259)</f>
        <v>13324946</v>
      </c>
    </row>
    <row r="2260" ht="14.25" customHeight="1">
      <c r="B2260" s="42" t="s">
        <v>3883</v>
      </c>
      <c r="C2260" s="42">
        <v>2.7854896E7</v>
      </c>
      <c r="D2260" s="42">
        <v>1.7E7</v>
      </c>
      <c r="E2260" s="42">
        <f>(IMDB_Movies!$C2260-IMDB_Movies!$H2260)</f>
        <v>10854896</v>
      </c>
    </row>
    <row r="2261" ht="14.25" customHeight="1">
      <c r="B2261" s="43" t="s">
        <v>3884</v>
      </c>
      <c r="C2261" s="43">
        <v>4.1777564E7</v>
      </c>
      <c r="D2261" s="43">
        <v>1.5E7</v>
      </c>
      <c r="E2261" s="43">
        <f>(IMDB_Movies!$C2261-IMDB_Movies!$H2261)</f>
        <v>26777564</v>
      </c>
    </row>
    <row r="2262" ht="14.25" customHeight="1">
      <c r="B2262" s="42" t="s">
        <v>3885</v>
      </c>
      <c r="C2262" s="42">
        <v>2.2734486E7</v>
      </c>
      <c r="D2262" s="42">
        <v>1.7E7</v>
      </c>
      <c r="E2262" s="42">
        <f>(IMDB_Movies!$C2262-IMDB_Movies!$H2262)</f>
        <v>5734486</v>
      </c>
    </row>
    <row r="2263" ht="14.25" customHeight="1">
      <c r="B2263" s="43" t="s">
        <v>3886</v>
      </c>
      <c r="C2263" s="43">
        <v>4.4469602E7</v>
      </c>
      <c r="D2263" s="43">
        <v>1.7E7</v>
      </c>
      <c r="E2263" s="43">
        <f>(IMDB_Movies!$C2263-IMDB_Movies!$H2263)</f>
        <v>27469602</v>
      </c>
    </row>
    <row r="2264" ht="14.25" customHeight="1">
      <c r="B2264" s="42" t="s">
        <v>3888</v>
      </c>
      <c r="C2264" s="42">
        <v>6.4998368E7</v>
      </c>
      <c r="D2264" s="42">
        <v>1.7E7</v>
      </c>
      <c r="E2264" s="42">
        <f>(IMDB_Movies!$C2264-IMDB_Movies!$H2264)</f>
        <v>47998368</v>
      </c>
    </row>
    <row r="2265" ht="14.25" customHeight="1">
      <c r="B2265" s="43" t="s">
        <v>3889</v>
      </c>
      <c r="C2265" s="43">
        <v>1.9693891E7</v>
      </c>
      <c r="D2265" s="43">
        <v>3.4E7</v>
      </c>
      <c r="E2265" s="43">
        <f>(IMDB_Movies!$C2265-IMDB_Movies!$H2265)</f>
        <v>-14306109</v>
      </c>
    </row>
    <row r="2266" ht="14.25" customHeight="1">
      <c r="B2266" s="42" t="s">
        <v>3890</v>
      </c>
      <c r="C2266" s="42">
        <v>1.6311763E7</v>
      </c>
      <c r="D2266" s="42">
        <v>1.7E7</v>
      </c>
      <c r="E2266" s="42">
        <f>(IMDB_Movies!$C2266-IMDB_Movies!$H2266)</f>
        <v>-688237</v>
      </c>
    </row>
    <row r="2267" ht="14.25" customHeight="1">
      <c r="B2267" s="43" t="s">
        <v>3892</v>
      </c>
      <c r="C2267" s="43">
        <v>1.2693621E7</v>
      </c>
      <c r="D2267" s="43">
        <v>1.7E7</v>
      </c>
      <c r="E2267" s="43">
        <f>(IMDB_Movies!$C2267-IMDB_Movies!$H2267)</f>
        <v>-4306379</v>
      </c>
    </row>
    <row r="2268" ht="14.25" customHeight="1">
      <c r="B2268" s="42" t="s">
        <v>3894</v>
      </c>
      <c r="C2268" s="42">
        <v>1.5655665E7</v>
      </c>
      <c r="D2268" s="42">
        <v>4000000.0</v>
      </c>
      <c r="E2268" s="42">
        <f>(IMDB_Movies!$C2268-IMDB_Movies!$H2268)</f>
        <v>11655665</v>
      </c>
    </row>
    <row r="2269" ht="14.25" customHeight="1">
      <c r="B2269" s="43" t="s">
        <v>3897</v>
      </c>
      <c r="C2269" s="43">
        <v>1.1634458E7</v>
      </c>
      <c r="D2269" s="43">
        <v>1.7E7</v>
      </c>
      <c r="E2269" s="43">
        <f>(IMDB_Movies!$C2269-IMDB_Movies!$H2269)</f>
        <v>-5365542</v>
      </c>
    </row>
    <row r="2270" ht="14.25" customHeight="1">
      <c r="B2270" s="42" t="s">
        <v>3898</v>
      </c>
      <c r="C2270" s="42">
        <v>2.7154426E7</v>
      </c>
      <c r="D2270" s="42">
        <v>1.7E7</v>
      </c>
      <c r="E2270" s="42">
        <f>(IMDB_Movies!$C2270-IMDB_Movies!$H2270)</f>
        <v>10154426</v>
      </c>
    </row>
    <row r="2271" ht="14.25" customHeight="1">
      <c r="B2271" s="43" t="s">
        <v>3900</v>
      </c>
      <c r="C2271" s="43">
        <v>5.4239856E7</v>
      </c>
      <c r="D2271" s="43">
        <v>1.7E7</v>
      </c>
      <c r="E2271" s="43">
        <f>(IMDB_Movies!$C2271-IMDB_Movies!$H2271)</f>
        <v>37239856</v>
      </c>
    </row>
    <row r="2272" ht="14.25" customHeight="1">
      <c r="B2272" s="42" t="s">
        <v>3901</v>
      </c>
      <c r="C2272" s="42">
        <v>8662318.0</v>
      </c>
      <c r="D2272" s="42">
        <v>1.7E7</v>
      </c>
      <c r="E2272" s="42">
        <f>(IMDB_Movies!$C2272-IMDB_Movies!$H2272)</f>
        <v>-8337682</v>
      </c>
    </row>
    <row r="2273" ht="14.25" customHeight="1">
      <c r="B2273" s="43" t="s">
        <v>3902</v>
      </c>
      <c r="C2273" s="43">
        <v>7156725.0</v>
      </c>
      <c r="D2273" s="43">
        <v>1.9E7</v>
      </c>
      <c r="E2273" s="43">
        <f>(IMDB_Movies!$C2273-IMDB_Movies!$H2273)</f>
        <v>-11843275</v>
      </c>
    </row>
    <row r="2274" ht="14.25" customHeight="1">
      <c r="B2274" s="42" t="s">
        <v>3904</v>
      </c>
      <c r="C2274" s="42">
        <v>1.568102E7</v>
      </c>
      <c r="D2274" s="42">
        <v>1.7E7</v>
      </c>
      <c r="E2274" s="42">
        <f>(IMDB_Movies!$C2274-IMDB_Movies!$H2274)</f>
        <v>-1318980</v>
      </c>
    </row>
    <row r="2275" ht="14.25" customHeight="1">
      <c r="B2275" s="43" t="s">
        <v>3906</v>
      </c>
      <c r="C2275" s="43">
        <v>6855137.0</v>
      </c>
      <c r="D2275" s="43">
        <v>1.7E7</v>
      </c>
      <c r="E2275" s="43">
        <f>(IMDB_Movies!$C2275-IMDB_Movies!$H2275)</f>
        <v>-10144863</v>
      </c>
    </row>
    <row r="2276" ht="14.25" customHeight="1">
      <c r="B2276" s="42" t="s">
        <v>3909</v>
      </c>
      <c r="C2276" s="42">
        <v>2315683.0</v>
      </c>
      <c r="D2276" s="42">
        <v>1.7E7</v>
      </c>
      <c r="E2276" s="42">
        <f>(IMDB_Movies!$C2276-IMDB_Movies!$H2276)</f>
        <v>-14684317</v>
      </c>
    </row>
    <row r="2277" ht="14.25" customHeight="1">
      <c r="B2277" s="43" t="s">
        <v>3910</v>
      </c>
      <c r="C2277" s="43">
        <v>3.9825798E7</v>
      </c>
      <c r="D2277" s="43">
        <v>1.6E7</v>
      </c>
      <c r="E2277" s="43">
        <f>(IMDB_Movies!$C2277-IMDB_Movies!$H2277)</f>
        <v>23825798</v>
      </c>
    </row>
    <row r="2278" ht="14.25" customHeight="1">
      <c r="B2278" s="42" t="s">
        <v>3912</v>
      </c>
      <c r="C2278" s="42">
        <v>2000000.0</v>
      </c>
      <c r="D2278" s="42">
        <v>1.7E7</v>
      </c>
      <c r="E2278" s="42">
        <f>(IMDB_Movies!$C2278-IMDB_Movies!$H2278)</f>
        <v>-15000000</v>
      </c>
    </row>
    <row r="2279" ht="14.25" customHeight="1">
      <c r="B2279" s="43" t="s">
        <v>3913</v>
      </c>
      <c r="C2279" s="43">
        <v>1569918.0</v>
      </c>
      <c r="D2279" s="43">
        <v>1.7E7</v>
      </c>
      <c r="E2279" s="43">
        <f>(IMDB_Movies!$C2279-IMDB_Movies!$H2279)</f>
        <v>-15430082</v>
      </c>
    </row>
    <row r="2280" ht="14.25" customHeight="1">
      <c r="B2280" s="42" t="s">
        <v>3915</v>
      </c>
      <c r="C2280" s="42">
        <v>106869.0</v>
      </c>
      <c r="D2280" s="42">
        <v>1.7E7</v>
      </c>
      <c r="E2280" s="42">
        <f>(IMDB_Movies!$C2280-IMDB_Movies!$H2280)</f>
        <v>-16893131</v>
      </c>
    </row>
    <row r="2281" ht="14.25" customHeight="1">
      <c r="B2281" s="43" t="s">
        <v>3917</v>
      </c>
      <c r="C2281" s="43">
        <v>273420.0</v>
      </c>
      <c r="D2281" s="43">
        <v>1.7E7</v>
      </c>
      <c r="E2281" s="43">
        <f>(IMDB_Movies!$C2281-IMDB_Movies!$H2281)</f>
        <v>-16726580</v>
      </c>
    </row>
    <row r="2282" ht="14.25" customHeight="1">
      <c r="B2282" s="42" t="s">
        <v>3919</v>
      </c>
      <c r="C2282" s="42">
        <v>4930798.0</v>
      </c>
      <c r="D2282" s="42">
        <v>1.7E7</v>
      </c>
      <c r="E2282" s="42">
        <f>(IMDB_Movies!$C2282-IMDB_Movies!$H2282)</f>
        <v>-12069202</v>
      </c>
    </row>
    <row r="2283" ht="14.25" customHeight="1">
      <c r="B2283" s="43" t="s">
        <v>3921</v>
      </c>
      <c r="C2283" s="43">
        <v>5.9847242E7</v>
      </c>
      <c r="D2283" s="43">
        <v>1.65E7</v>
      </c>
      <c r="E2283" s="43">
        <f>(IMDB_Movies!$C2283-IMDB_Movies!$H2283)</f>
        <v>43347242</v>
      </c>
    </row>
    <row r="2284" ht="14.25" customHeight="1">
      <c r="B2284" s="42" t="s">
        <v>3923</v>
      </c>
      <c r="C2284" s="42">
        <v>220914.0</v>
      </c>
      <c r="D2284" s="42">
        <v>1.68E7</v>
      </c>
      <c r="E2284" s="42">
        <f>(IMDB_Movies!$C2284-IMDB_Movies!$H2284)</f>
        <v>-16579086</v>
      </c>
    </row>
    <row r="2285" ht="14.25" customHeight="1">
      <c r="B2285" s="43" t="s">
        <v>3924</v>
      </c>
      <c r="C2285" s="43">
        <v>4.38481E7</v>
      </c>
      <c r="D2285" s="43">
        <v>1.5E7</v>
      </c>
      <c r="E2285" s="43">
        <f>(IMDB_Movies!$C2285-IMDB_Movies!$H2285)</f>
        <v>28848100</v>
      </c>
    </row>
    <row r="2286" ht="14.25" customHeight="1">
      <c r="B2286" s="42" t="s">
        <v>3925</v>
      </c>
      <c r="C2286" s="42">
        <v>4.27E7</v>
      </c>
      <c r="D2286" s="42">
        <v>1.65E7</v>
      </c>
      <c r="E2286" s="42">
        <f>(IMDB_Movies!$C2286-IMDB_Movies!$H2286)</f>
        <v>26200000</v>
      </c>
    </row>
    <row r="2287" ht="14.25" customHeight="1">
      <c r="B2287" s="43" t="s">
        <v>3927</v>
      </c>
      <c r="C2287" s="43">
        <v>1.8663911E7</v>
      </c>
      <c r="D2287" s="43">
        <v>1.65E7</v>
      </c>
      <c r="E2287" s="43">
        <f>(IMDB_Movies!$C2287-IMDB_Movies!$H2287)</f>
        <v>2163911</v>
      </c>
    </row>
    <row r="2288" ht="14.25" customHeight="1">
      <c r="B2288" s="42" t="s">
        <v>3929</v>
      </c>
      <c r="C2288" s="42">
        <v>1.170209E7</v>
      </c>
      <c r="D2288" s="42">
        <v>1.65E7</v>
      </c>
      <c r="E2288" s="42">
        <f>(IMDB_Movies!$C2288-IMDB_Movies!$H2288)</f>
        <v>-4797910</v>
      </c>
    </row>
    <row r="2289" ht="14.25" customHeight="1">
      <c r="B2289" s="43" t="s">
        <v>3931</v>
      </c>
      <c r="C2289" s="43">
        <v>1.3005485E7</v>
      </c>
      <c r="D2289" s="43">
        <v>1.5E7</v>
      </c>
      <c r="E2289" s="43">
        <f>(IMDB_Movies!$C2289-IMDB_Movies!$H2289)</f>
        <v>-1994515</v>
      </c>
    </row>
    <row r="2290" ht="14.25" customHeight="1">
      <c r="B2290" s="42" t="s">
        <v>3932</v>
      </c>
      <c r="C2290" s="42">
        <v>9.5860116E7</v>
      </c>
      <c r="D2290" s="42">
        <v>1.64E7</v>
      </c>
      <c r="E2290" s="42">
        <f>(IMDB_Movies!$C2290-IMDB_Movies!$H2290)</f>
        <v>79460116</v>
      </c>
    </row>
    <row r="2291" ht="14.25" customHeight="1">
      <c r="B2291" s="43" t="s">
        <v>3934</v>
      </c>
      <c r="C2291" s="43">
        <v>1.27175354E8</v>
      </c>
      <c r="D2291" s="43">
        <v>1.6E7</v>
      </c>
      <c r="E2291" s="43">
        <f>(IMDB_Movies!$C2291-IMDB_Movies!$H2291)</f>
        <v>111175354</v>
      </c>
    </row>
    <row r="2292" ht="14.25" customHeight="1">
      <c r="B2292" s="42" t="s">
        <v>3935</v>
      </c>
      <c r="C2292" s="42">
        <v>9.28236E7</v>
      </c>
      <c r="D2292" s="42">
        <v>1.6E7</v>
      </c>
      <c r="E2292" s="42">
        <f>(IMDB_Movies!$C2292-IMDB_Movies!$H2292)</f>
        <v>76823600</v>
      </c>
    </row>
    <row r="2293" ht="14.25" customHeight="1">
      <c r="B2293" s="43" t="s">
        <v>3936</v>
      </c>
      <c r="C2293" s="43">
        <v>5.4E7</v>
      </c>
      <c r="D2293" s="43">
        <v>1.6E7</v>
      </c>
      <c r="E2293" s="43">
        <f>(IMDB_Movies!$C2293-IMDB_Movies!$H2293)</f>
        <v>38000000</v>
      </c>
    </row>
    <row r="2294" ht="14.25" customHeight="1">
      <c r="B2294" s="42" t="s">
        <v>3937</v>
      </c>
      <c r="C2294" s="42">
        <v>6.8525609E7</v>
      </c>
      <c r="D2294" s="42">
        <v>1.56E7</v>
      </c>
      <c r="E2294" s="42">
        <f>(IMDB_Movies!$C2294-IMDB_Movies!$H2294)</f>
        <v>52925609</v>
      </c>
    </row>
    <row r="2295" ht="14.25" customHeight="1">
      <c r="B2295" s="43" t="s">
        <v>3938</v>
      </c>
      <c r="C2295" s="43">
        <v>5.2885587E7</v>
      </c>
      <c r="D2295" s="43">
        <v>1.6E7</v>
      </c>
      <c r="E2295" s="43">
        <f>(IMDB_Movies!$C2295-IMDB_Movies!$H2295)</f>
        <v>36885587</v>
      </c>
    </row>
    <row r="2296" ht="14.25" customHeight="1">
      <c r="B2296" s="42" t="s">
        <v>3940</v>
      </c>
      <c r="C2296" s="42">
        <v>4.4667095E7</v>
      </c>
      <c r="D2296" s="42">
        <v>1.5E7</v>
      </c>
      <c r="E2296" s="42">
        <f>(IMDB_Movies!$C2296-IMDB_Movies!$H2296)</f>
        <v>29667095</v>
      </c>
    </row>
    <row r="2297" ht="14.25" customHeight="1">
      <c r="B2297" s="43" t="s">
        <v>3941</v>
      </c>
      <c r="C2297" s="43">
        <v>4.2638165E7</v>
      </c>
      <c r="D2297" s="43">
        <v>1.6E7</v>
      </c>
      <c r="E2297" s="43">
        <f>(IMDB_Movies!$C2297-IMDB_Movies!$H2297)</f>
        <v>26638165</v>
      </c>
    </row>
    <row r="2298" ht="14.25" customHeight="1">
      <c r="B2298" s="42" t="s">
        <v>3942</v>
      </c>
      <c r="C2298" s="42">
        <v>4.5507053E7</v>
      </c>
      <c r="D2298" s="42">
        <v>1.6E7</v>
      </c>
      <c r="E2298" s="42">
        <f>(IMDB_Movies!$C2298-IMDB_Movies!$H2298)</f>
        <v>29507053</v>
      </c>
    </row>
    <row r="2299" ht="14.25" customHeight="1">
      <c r="B2299" s="43" t="s">
        <v>3943</v>
      </c>
      <c r="C2299" s="43">
        <v>3.9511038E7</v>
      </c>
      <c r="D2299" s="43">
        <v>1.6E7</v>
      </c>
      <c r="E2299" s="43">
        <f>(IMDB_Movies!$C2299-IMDB_Movies!$H2299)</f>
        <v>23511038</v>
      </c>
    </row>
    <row r="2300" ht="14.25" customHeight="1">
      <c r="B2300" s="42" t="s">
        <v>3945</v>
      </c>
      <c r="C2300" s="42">
        <v>6462576.0</v>
      </c>
      <c r="D2300" s="42">
        <v>1.85E7</v>
      </c>
      <c r="E2300" s="42">
        <f>(IMDB_Movies!$C2300-IMDB_Movies!$H2300)</f>
        <v>-12037424</v>
      </c>
    </row>
    <row r="2301" ht="14.25" customHeight="1">
      <c r="B2301" s="43" t="s">
        <v>3947</v>
      </c>
      <c r="C2301" s="43">
        <v>4.036353E7</v>
      </c>
      <c r="D2301" s="43">
        <v>1.6E7</v>
      </c>
      <c r="E2301" s="43">
        <f>(IMDB_Movies!$C2301-IMDB_Movies!$H2301)</f>
        <v>24363530</v>
      </c>
    </row>
    <row r="2302" ht="14.25" customHeight="1">
      <c r="B2302" s="42" t="s">
        <v>3949</v>
      </c>
      <c r="C2302" s="42">
        <v>3.7623143E7</v>
      </c>
      <c r="D2302" s="42">
        <v>1.35E7</v>
      </c>
      <c r="E2302" s="42">
        <f>(IMDB_Movies!$C2302-IMDB_Movies!$H2302)</f>
        <v>24123143</v>
      </c>
    </row>
    <row r="2303" ht="14.25" customHeight="1">
      <c r="B2303" s="43" t="s">
        <v>3951</v>
      </c>
      <c r="C2303" s="43">
        <v>3.3357476E7</v>
      </c>
      <c r="D2303" s="43">
        <v>3.5E7</v>
      </c>
      <c r="E2303" s="43">
        <f>(IMDB_Movies!$C2303-IMDB_Movies!$H2303)</f>
        <v>-1642524</v>
      </c>
    </row>
    <row r="2304" ht="14.25" customHeight="1">
      <c r="B2304" s="42" t="s">
        <v>3952</v>
      </c>
      <c r="C2304" s="42">
        <v>2.8734552E7</v>
      </c>
      <c r="D2304" s="42">
        <v>1.6E7</v>
      </c>
      <c r="E2304" s="42">
        <f>(IMDB_Movies!$C2304-IMDB_Movies!$H2304)</f>
        <v>12734552</v>
      </c>
    </row>
    <row r="2305" ht="14.25" customHeight="1">
      <c r="B2305" s="43" t="s">
        <v>3954</v>
      </c>
      <c r="C2305" s="43">
        <v>3.7300107E7</v>
      </c>
      <c r="D2305" s="43">
        <v>1.6E7</v>
      </c>
      <c r="E2305" s="43">
        <f>(IMDB_Movies!$C2305-IMDB_Movies!$H2305)</f>
        <v>21300107</v>
      </c>
    </row>
    <row r="2306" ht="14.25" customHeight="1">
      <c r="B2306" s="42" t="s">
        <v>3955</v>
      </c>
      <c r="C2306" s="42">
        <v>2.7087695E7</v>
      </c>
      <c r="D2306" s="42">
        <v>1.77E7</v>
      </c>
      <c r="E2306" s="42">
        <f>(IMDB_Movies!$C2306-IMDB_Movies!$H2306)</f>
        <v>9387695</v>
      </c>
    </row>
    <row r="2307" ht="14.25" customHeight="1">
      <c r="B2307" s="43" t="s">
        <v>3957</v>
      </c>
      <c r="C2307" s="43">
        <v>3.0102717E7</v>
      </c>
      <c r="D2307" s="43">
        <v>1.5E7</v>
      </c>
      <c r="E2307" s="43">
        <f>(IMDB_Movies!$C2307-IMDB_Movies!$H2307)</f>
        <v>15102717</v>
      </c>
    </row>
    <row r="2308" ht="14.25" customHeight="1">
      <c r="B2308" s="42" t="s">
        <v>3959</v>
      </c>
      <c r="C2308" s="42">
        <v>2.3618786E7</v>
      </c>
      <c r="D2308" s="42">
        <v>8000000.0</v>
      </c>
      <c r="E2308" s="42">
        <f>(IMDB_Movies!$C2308-IMDB_Movies!$H2308)</f>
        <v>15618786</v>
      </c>
    </row>
    <row r="2309" ht="14.25" customHeight="1">
      <c r="B2309" s="43" t="s">
        <v>3961</v>
      </c>
      <c r="C2309" s="43">
        <v>2.6896744E7</v>
      </c>
      <c r="D2309" s="43">
        <v>1.65E7</v>
      </c>
      <c r="E2309" s="43">
        <f>(IMDB_Movies!$C2309-IMDB_Movies!$H2309)</f>
        <v>10396744</v>
      </c>
    </row>
    <row r="2310" ht="14.25" customHeight="1">
      <c r="B2310" s="42" t="s">
        <v>3962</v>
      </c>
      <c r="C2310" s="42">
        <v>2.3213577E7</v>
      </c>
      <c r="D2310" s="42">
        <v>1.55E7</v>
      </c>
      <c r="E2310" s="42">
        <f>(IMDB_Movies!$C2310-IMDB_Movies!$H2310)</f>
        <v>7713577</v>
      </c>
    </row>
    <row r="2311" ht="14.25" customHeight="1">
      <c r="B2311" s="43" t="s">
        <v>3964</v>
      </c>
      <c r="C2311" s="43">
        <v>2.0627372E7</v>
      </c>
      <c r="D2311" s="43">
        <v>1.6E7</v>
      </c>
      <c r="E2311" s="43">
        <f>(IMDB_Movies!$C2311-IMDB_Movies!$H2311)</f>
        <v>4627372</v>
      </c>
    </row>
    <row r="2312" ht="14.25" customHeight="1">
      <c r="B2312" s="42" t="s">
        <v>3966</v>
      </c>
      <c r="C2312" s="42">
        <v>1.6346122E7</v>
      </c>
      <c r="D2312" s="42">
        <v>1.6E7</v>
      </c>
      <c r="E2312" s="42">
        <f>(IMDB_Movies!$C2312-IMDB_Movies!$H2312)</f>
        <v>346122</v>
      </c>
    </row>
    <row r="2313" ht="14.25" customHeight="1">
      <c r="B2313" s="43" t="s">
        <v>3967</v>
      </c>
      <c r="C2313" s="43">
        <v>1.6204793E7</v>
      </c>
      <c r="D2313" s="43">
        <v>1.6E7</v>
      </c>
      <c r="E2313" s="43">
        <f>(IMDB_Movies!$C2313-IMDB_Movies!$H2313)</f>
        <v>204793</v>
      </c>
    </row>
    <row r="2314" ht="14.25" customHeight="1">
      <c r="B2314" s="42" t="s">
        <v>3970</v>
      </c>
      <c r="C2314" s="42">
        <v>1.5427192E7</v>
      </c>
      <c r="D2314" s="42">
        <v>1.6E7</v>
      </c>
      <c r="E2314" s="42">
        <f>(IMDB_Movies!$C2314-IMDB_Movies!$H2314)</f>
        <v>-572808</v>
      </c>
    </row>
    <row r="2315" ht="14.25" customHeight="1">
      <c r="B2315" s="43" t="s">
        <v>3971</v>
      </c>
      <c r="C2315" s="43">
        <v>1.4792779E7</v>
      </c>
      <c r="D2315" s="43">
        <v>1.6E7</v>
      </c>
      <c r="E2315" s="43">
        <f>(IMDB_Movies!$C2315-IMDB_Movies!$H2315)</f>
        <v>-1207221</v>
      </c>
    </row>
    <row r="2316" ht="14.25" customHeight="1">
      <c r="B2316" s="42" t="s">
        <v>3973</v>
      </c>
      <c r="C2316" s="42">
        <v>1.9057024E7</v>
      </c>
      <c r="D2316" s="42">
        <v>1.6E7</v>
      </c>
      <c r="E2316" s="42">
        <f>(IMDB_Movies!$C2316-IMDB_Movies!$H2316)</f>
        <v>3057024</v>
      </c>
    </row>
    <row r="2317" ht="14.25" customHeight="1">
      <c r="B2317" s="43" t="s">
        <v>3975</v>
      </c>
      <c r="C2317" s="43">
        <v>1.4108518E7</v>
      </c>
      <c r="D2317" s="43">
        <v>1.6E7</v>
      </c>
      <c r="E2317" s="43">
        <f>(IMDB_Movies!$C2317-IMDB_Movies!$H2317)</f>
        <v>-1891482</v>
      </c>
    </row>
    <row r="2318" ht="14.25" customHeight="1">
      <c r="B2318" s="42" t="s">
        <v>3976</v>
      </c>
      <c r="C2318" s="42">
        <v>1.3854E7</v>
      </c>
      <c r="D2318" s="42">
        <v>2.0E7</v>
      </c>
      <c r="E2318" s="42">
        <f>(IMDB_Movies!$C2318-IMDB_Movies!$H2318)</f>
        <v>-6146000</v>
      </c>
    </row>
    <row r="2319" ht="14.25" customHeight="1">
      <c r="B2319" s="43" t="s">
        <v>3977</v>
      </c>
      <c r="C2319" s="43">
        <v>7.7324422E7</v>
      </c>
      <c r="D2319" s="43">
        <v>2.6E7</v>
      </c>
      <c r="E2319" s="43">
        <f>(IMDB_Movies!$C2319-IMDB_Movies!$H2319)</f>
        <v>51324422</v>
      </c>
    </row>
    <row r="2320" ht="14.25" customHeight="1">
      <c r="B2320" s="42" t="s">
        <v>3979</v>
      </c>
      <c r="C2320" s="42">
        <v>1.55E7</v>
      </c>
      <c r="D2320" s="42">
        <v>1.6E7</v>
      </c>
      <c r="E2320" s="42">
        <f>(IMDB_Movies!$C2320-IMDB_Movies!$H2320)</f>
        <v>-500000</v>
      </c>
    </row>
    <row r="2321" ht="14.25" customHeight="1">
      <c r="B2321" s="43" t="s">
        <v>3981</v>
      </c>
      <c r="C2321" s="43">
        <v>4734235.0</v>
      </c>
      <c r="D2321" s="43">
        <v>1.5E7</v>
      </c>
      <c r="E2321" s="43">
        <f>(IMDB_Movies!$C2321-IMDB_Movies!$H2321)</f>
        <v>-10265765</v>
      </c>
    </row>
    <row r="2322" ht="14.25" customHeight="1">
      <c r="B2322" s="42" t="s">
        <v>3982</v>
      </c>
      <c r="C2322" s="42">
        <v>4839383.0</v>
      </c>
      <c r="D2322" s="42">
        <v>1.6E7</v>
      </c>
      <c r="E2322" s="42">
        <f>(IMDB_Movies!$C2322-IMDB_Movies!$H2322)</f>
        <v>-11160617</v>
      </c>
    </row>
    <row r="2323" ht="14.25" customHeight="1">
      <c r="B2323" s="43" t="s">
        <v>3984</v>
      </c>
      <c r="C2323" s="43">
        <v>4193025.0</v>
      </c>
      <c r="D2323" s="43">
        <v>1.5E7</v>
      </c>
      <c r="E2323" s="43">
        <f>(IMDB_Movies!$C2323-IMDB_Movies!$H2323)</f>
        <v>-10806975</v>
      </c>
    </row>
    <row r="2324" ht="14.25" customHeight="1">
      <c r="B2324" s="42" t="s">
        <v>3985</v>
      </c>
      <c r="C2324" s="42">
        <v>5900000.0</v>
      </c>
      <c r="D2324" s="42">
        <v>1.6E7</v>
      </c>
      <c r="E2324" s="42">
        <f>(IMDB_Movies!$C2324-IMDB_Movies!$H2324)</f>
        <v>-10100000</v>
      </c>
    </row>
    <row r="2325" ht="14.25" customHeight="1">
      <c r="B2325" s="43" t="s">
        <v>3987</v>
      </c>
      <c r="C2325" s="43">
        <v>2849142.0</v>
      </c>
      <c r="D2325" s="43">
        <v>1.6E7</v>
      </c>
      <c r="E2325" s="43">
        <f>(IMDB_Movies!$C2325-IMDB_Movies!$H2325)</f>
        <v>-13150858</v>
      </c>
    </row>
    <row r="2326" ht="14.25" customHeight="1">
      <c r="B2326" s="42" t="s">
        <v>3990</v>
      </c>
      <c r="C2326" s="42">
        <v>1686429.0</v>
      </c>
      <c r="D2326" s="42">
        <v>1.6E7</v>
      </c>
      <c r="E2326" s="42">
        <f>(IMDB_Movies!$C2326-IMDB_Movies!$H2326)</f>
        <v>-14313571</v>
      </c>
    </row>
    <row r="2327" ht="14.25" customHeight="1">
      <c r="B2327" s="43" t="s">
        <v>3991</v>
      </c>
      <c r="C2327" s="43">
        <v>1984743.0</v>
      </c>
      <c r="D2327" s="43">
        <v>1.6E7</v>
      </c>
      <c r="E2327" s="43">
        <f>(IMDB_Movies!$C2327-IMDB_Movies!$H2327)</f>
        <v>-14015257</v>
      </c>
    </row>
    <row r="2328" ht="14.25" customHeight="1">
      <c r="B2328" s="42" t="s">
        <v>3993</v>
      </c>
      <c r="C2328" s="42">
        <v>1666262.0</v>
      </c>
      <c r="D2328" s="42">
        <v>1.6E7</v>
      </c>
      <c r="E2328" s="42">
        <f>(IMDB_Movies!$C2328-IMDB_Movies!$H2328)</f>
        <v>-14333738</v>
      </c>
    </row>
    <row r="2329" ht="14.25" customHeight="1">
      <c r="B2329" s="43" t="s">
        <v>3994</v>
      </c>
      <c r="C2329" s="43">
        <v>2319187.0</v>
      </c>
      <c r="D2329" s="43">
        <v>2.0E7</v>
      </c>
      <c r="E2329" s="43">
        <f>(IMDB_Movies!$C2329-IMDB_Movies!$H2329)</f>
        <v>-17680813</v>
      </c>
    </row>
    <row r="2330" ht="14.25" customHeight="1">
      <c r="B2330" s="42" t="s">
        <v>3996</v>
      </c>
      <c r="C2330" s="42">
        <v>1.3922211E7</v>
      </c>
      <c r="D2330" s="42">
        <v>1.6E7</v>
      </c>
      <c r="E2330" s="42">
        <f>(IMDB_Movies!$C2330-IMDB_Movies!$H2330)</f>
        <v>-2077789</v>
      </c>
    </row>
    <row r="2331" ht="14.25" customHeight="1">
      <c r="B2331" s="43" t="s">
        <v>3998</v>
      </c>
      <c r="C2331" s="43">
        <v>23091.0</v>
      </c>
      <c r="D2331" s="43">
        <v>1.5E7</v>
      </c>
      <c r="E2331" s="43">
        <f>(IMDB_Movies!$C2331-IMDB_Movies!$H2331)</f>
        <v>-14976909</v>
      </c>
    </row>
    <row r="2332" ht="14.25" customHeight="1">
      <c r="B2332" s="42" t="s">
        <v>4000</v>
      </c>
      <c r="C2332" s="42">
        <v>336467.0</v>
      </c>
      <c r="D2332" s="42">
        <v>1.3E7</v>
      </c>
      <c r="E2332" s="42">
        <f>(IMDB_Movies!$C2332-IMDB_Movies!$H2332)</f>
        <v>-12663533</v>
      </c>
    </row>
    <row r="2333" ht="14.25" customHeight="1">
      <c r="B2333" s="43" t="s">
        <v>4001</v>
      </c>
      <c r="C2333" s="43">
        <v>2964.0</v>
      </c>
      <c r="D2333" s="43">
        <v>1.6E7</v>
      </c>
      <c r="E2333" s="43">
        <f>(IMDB_Movies!$C2333-IMDB_Movies!$H2333)</f>
        <v>-15997036</v>
      </c>
    </row>
    <row r="2334" ht="14.25" customHeight="1">
      <c r="B2334" s="42" t="s">
        <v>4003</v>
      </c>
      <c r="C2334" s="42">
        <v>2428883.0</v>
      </c>
      <c r="D2334" s="42">
        <v>1.6E7</v>
      </c>
      <c r="E2334" s="42">
        <f>(IMDB_Movies!$C2334-IMDB_Movies!$H2334)</f>
        <v>-13571117</v>
      </c>
    </row>
    <row r="2335" ht="14.25" customHeight="1">
      <c r="B2335" s="43" t="s">
        <v>4005</v>
      </c>
      <c r="C2335" s="43">
        <v>1.3571817E7</v>
      </c>
      <c r="D2335" s="43">
        <v>1.56E7</v>
      </c>
      <c r="E2335" s="43">
        <f>(IMDB_Movies!$C2335-IMDB_Movies!$H2335)</f>
        <v>-2028183</v>
      </c>
    </row>
    <row r="2336" ht="14.25" customHeight="1">
      <c r="B2336" s="42" t="s">
        <v>4007</v>
      </c>
      <c r="C2336" s="42">
        <v>1181197.0</v>
      </c>
      <c r="D2336" s="42">
        <v>1.55E7</v>
      </c>
      <c r="E2336" s="42">
        <f>(IMDB_Movies!$C2336-IMDB_Movies!$H2336)</f>
        <v>-14318803</v>
      </c>
    </row>
    <row r="2337" ht="14.25" customHeight="1">
      <c r="B2337" s="43" t="s">
        <v>4009</v>
      </c>
      <c r="C2337" s="43">
        <v>81525.0</v>
      </c>
      <c r="D2337" s="43">
        <v>1.53E7</v>
      </c>
      <c r="E2337" s="43">
        <f>(IMDB_Movies!$C2337-IMDB_Movies!$H2337)</f>
        <v>-15218475</v>
      </c>
    </row>
    <row r="2338" ht="14.25" customHeight="1">
      <c r="B2338" s="42" t="s">
        <v>4011</v>
      </c>
      <c r="C2338" s="42">
        <v>7774730.0</v>
      </c>
      <c r="D2338" s="42">
        <v>1.55E7</v>
      </c>
      <c r="E2338" s="42">
        <f>(IMDB_Movies!$C2338-IMDB_Movies!$H2338)</f>
        <v>-7725270</v>
      </c>
    </row>
    <row r="2339" ht="14.25" customHeight="1">
      <c r="B2339" s="43" t="s">
        <v>4012</v>
      </c>
      <c r="C2339" s="43">
        <v>2.347605E8</v>
      </c>
      <c r="D2339" s="43">
        <v>1.4E7</v>
      </c>
      <c r="E2339" s="43">
        <f>(IMDB_Movies!$C2339-IMDB_Movies!$H2339)</f>
        <v>220760500</v>
      </c>
    </row>
    <row r="2340" ht="14.25" customHeight="1">
      <c r="B2340" s="42" t="s">
        <v>4013</v>
      </c>
      <c r="C2340" s="42">
        <v>2.85761243E8</v>
      </c>
      <c r="D2340" s="42">
        <v>1.8E7</v>
      </c>
      <c r="E2340" s="42">
        <f>(IMDB_Movies!$C2340-IMDB_Movies!$H2340)</f>
        <v>267761243</v>
      </c>
    </row>
    <row r="2341" ht="14.25" customHeight="1">
      <c r="B2341" s="43" t="s">
        <v>4014</v>
      </c>
      <c r="C2341" s="43">
        <v>1.6778096E8</v>
      </c>
      <c r="D2341" s="43">
        <v>1.1E7</v>
      </c>
      <c r="E2341" s="43">
        <f>(IMDB_Movies!$C2341-IMDB_Movies!$H2341)</f>
        <v>156780960</v>
      </c>
    </row>
    <row r="2342" ht="14.25" customHeight="1">
      <c r="B2342" s="42" t="s">
        <v>4015</v>
      </c>
      <c r="C2342" s="42">
        <v>1.772E8</v>
      </c>
      <c r="D2342" s="42">
        <v>2.2E7</v>
      </c>
      <c r="E2342" s="42">
        <f>(IMDB_Movies!$C2342-IMDB_Movies!$H2342)</f>
        <v>155200000</v>
      </c>
    </row>
    <row r="2343" ht="14.25" customHeight="1">
      <c r="B2343" s="43" t="s">
        <v>4016</v>
      </c>
      <c r="C2343" s="43">
        <v>1.76781728E8</v>
      </c>
      <c r="D2343" s="43">
        <v>1.5E7</v>
      </c>
      <c r="E2343" s="43">
        <f>(IMDB_Movies!$C2343-IMDB_Movies!$H2343)</f>
        <v>161781728</v>
      </c>
    </row>
    <row r="2344" ht="14.25" customHeight="1">
      <c r="B2344" s="42" t="s">
        <v>4017</v>
      </c>
      <c r="C2344" s="42">
        <v>1.28067808E8</v>
      </c>
      <c r="D2344" s="42">
        <v>1.5E7</v>
      </c>
      <c r="E2344" s="42">
        <f>(IMDB_Movies!$C2344-IMDB_Movies!$H2344)</f>
        <v>113067808</v>
      </c>
    </row>
    <row r="2345" ht="14.25" customHeight="1">
      <c r="B2345" s="43" t="s">
        <v>4018</v>
      </c>
      <c r="C2345" s="43">
        <v>1.30058047E8</v>
      </c>
      <c r="D2345" s="43">
        <v>1.5E7</v>
      </c>
      <c r="E2345" s="43">
        <f>(IMDB_Movies!$C2345-IMDB_Movies!$H2345)</f>
        <v>115058047</v>
      </c>
    </row>
    <row r="2346" ht="14.25" customHeight="1">
      <c r="B2346" s="42" t="s">
        <v>4019</v>
      </c>
      <c r="C2346" s="42">
        <v>1.38795342E8</v>
      </c>
      <c r="D2346" s="42">
        <v>1.5E7</v>
      </c>
      <c r="E2346" s="42">
        <f>(IMDB_Movies!$C2346-IMDB_Movies!$H2346)</f>
        <v>123795342</v>
      </c>
    </row>
    <row r="2347" ht="14.25" customHeight="1">
      <c r="B2347" s="43" t="s">
        <v>4020</v>
      </c>
      <c r="C2347" s="43">
        <v>1.119364E8</v>
      </c>
      <c r="D2347" s="43">
        <v>1.5E7</v>
      </c>
      <c r="E2347" s="43">
        <f>(IMDB_Movies!$C2347-IMDB_Movies!$H2347)</f>
        <v>96936400</v>
      </c>
    </row>
    <row r="2348" ht="14.25" customHeight="1">
      <c r="B2348" s="42" t="s">
        <v>4022</v>
      </c>
      <c r="C2348" s="42">
        <v>317040.0</v>
      </c>
      <c r="D2348" s="42">
        <v>1.55E7</v>
      </c>
      <c r="E2348" s="42">
        <f>(IMDB_Movies!$C2348-IMDB_Movies!$H2348)</f>
        <v>-15182960</v>
      </c>
    </row>
    <row r="2349" ht="14.25" customHeight="1">
      <c r="B2349" s="43" t="s">
        <v>4023</v>
      </c>
      <c r="C2349" s="43">
        <v>9.4175854E7</v>
      </c>
      <c r="D2349" s="43">
        <v>1.5E7</v>
      </c>
      <c r="E2349" s="43">
        <f>(IMDB_Movies!$C2349-IMDB_Movies!$H2349)</f>
        <v>79175854</v>
      </c>
    </row>
    <row r="2350" ht="14.25" customHeight="1">
      <c r="B2350" s="42" t="s">
        <v>4025</v>
      </c>
      <c r="C2350" s="42">
        <v>9.1121452E7</v>
      </c>
      <c r="D2350" s="42">
        <v>1.4E7</v>
      </c>
      <c r="E2350" s="42">
        <f>(IMDB_Movies!$C2350-IMDB_Movies!$H2350)</f>
        <v>77121452</v>
      </c>
    </row>
    <row r="2351" ht="14.25" customHeight="1">
      <c r="B2351" s="43" t="s">
        <v>4026</v>
      </c>
      <c r="C2351" s="43">
        <v>6.98E7</v>
      </c>
      <c r="D2351" s="43">
        <v>1.0E7</v>
      </c>
      <c r="E2351" s="43">
        <f>(IMDB_Movies!$C2351-IMDB_Movies!$H2351)</f>
        <v>59800000</v>
      </c>
    </row>
    <row r="2352" ht="14.25" customHeight="1">
      <c r="B2352" s="42" t="s">
        <v>4027</v>
      </c>
      <c r="C2352" s="42">
        <v>6.4001297E7</v>
      </c>
      <c r="D2352" s="42">
        <v>1.5E7</v>
      </c>
      <c r="E2352" s="42">
        <f>(IMDB_Movies!$C2352-IMDB_Movies!$H2352)</f>
        <v>49001297</v>
      </c>
    </row>
    <row r="2353" ht="14.25" customHeight="1">
      <c r="B2353" s="43" t="s">
        <v>4029</v>
      </c>
      <c r="C2353" s="43">
        <v>7.158822E7</v>
      </c>
      <c r="D2353" s="43">
        <v>2.0E7</v>
      </c>
      <c r="E2353" s="43">
        <f>(IMDB_Movies!$C2353-IMDB_Movies!$H2353)</f>
        <v>51588220</v>
      </c>
    </row>
    <row r="2354" ht="14.25" customHeight="1">
      <c r="B2354" s="42" t="s">
        <v>4030</v>
      </c>
      <c r="C2354" s="42">
        <v>6.14E7</v>
      </c>
      <c r="D2354" s="42">
        <v>1.5E7</v>
      </c>
      <c r="E2354" s="42">
        <f>(IMDB_Movies!$C2354-IMDB_Movies!$H2354)</f>
        <v>46400000</v>
      </c>
    </row>
    <row r="2355" ht="14.25" customHeight="1">
      <c r="B2355" s="43" t="s">
        <v>4031</v>
      </c>
      <c r="C2355" s="43">
        <v>1.0197884E8</v>
      </c>
      <c r="D2355" s="43">
        <v>1.5E7</v>
      </c>
      <c r="E2355" s="43">
        <f>(IMDB_Movies!$C2355-IMDB_Movies!$H2355)</f>
        <v>86978840</v>
      </c>
    </row>
    <row r="2356" ht="14.25" customHeight="1">
      <c r="B2356" s="42" t="s">
        <v>4032</v>
      </c>
      <c r="C2356" s="42">
        <v>5.6437947E7</v>
      </c>
      <c r="D2356" s="42">
        <v>9800000.0</v>
      </c>
      <c r="E2356" s="42">
        <f>(IMDB_Movies!$C2356-IMDB_Movies!$H2356)</f>
        <v>46637947</v>
      </c>
    </row>
    <row r="2357" ht="14.25" customHeight="1">
      <c r="B2357" s="43" t="s">
        <v>4033</v>
      </c>
      <c r="C2357" s="43">
        <v>7.3326666E7</v>
      </c>
      <c r="D2357" s="43">
        <v>1.5E7</v>
      </c>
      <c r="E2357" s="43">
        <f>(IMDB_Movies!$C2357-IMDB_Movies!$H2357)</f>
        <v>58326666</v>
      </c>
    </row>
    <row r="2358" ht="14.25" customHeight="1">
      <c r="B2358" s="42" t="s">
        <v>4034</v>
      </c>
      <c r="C2358" s="42">
        <v>5.5184721E7</v>
      </c>
      <c r="D2358" s="42">
        <v>1.5E7</v>
      </c>
      <c r="E2358" s="42">
        <f>(IMDB_Movies!$C2358-IMDB_Movies!$H2358)</f>
        <v>40184721</v>
      </c>
    </row>
    <row r="2359" ht="14.25" customHeight="1">
      <c r="B2359" s="43" t="s">
        <v>4037</v>
      </c>
      <c r="C2359" s="43">
        <v>5.00033E7</v>
      </c>
      <c r="D2359" s="43">
        <v>1.5E7</v>
      </c>
      <c r="E2359" s="43">
        <f>(IMDB_Movies!$C2359-IMDB_Movies!$H2359)</f>
        <v>35003300</v>
      </c>
    </row>
    <row r="2360" ht="14.25" customHeight="1">
      <c r="B2360" s="42" t="s">
        <v>4039</v>
      </c>
      <c r="C2360" s="42">
        <v>5.4322273E7</v>
      </c>
      <c r="D2360" s="42">
        <v>1.7E7</v>
      </c>
      <c r="E2360" s="42">
        <f>(IMDB_Movies!$C2360-IMDB_Movies!$H2360)</f>
        <v>37322273</v>
      </c>
    </row>
    <row r="2361" ht="14.25" customHeight="1">
      <c r="B2361" s="43" t="s">
        <v>4040</v>
      </c>
      <c r="C2361" s="43">
        <v>4.7860214E7</v>
      </c>
      <c r="D2361" s="43">
        <v>1.5E7</v>
      </c>
      <c r="E2361" s="43">
        <f>(IMDB_Movies!$C2361-IMDB_Movies!$H2361)</f>
        <v>32860214</v>
      </c>
    </row>
    <row r="2362" ht="14.25" customHeight="1">
      <c r="B2362" s="42" t="s">
        <v>4041</v>
      </c>
      <c r="C2362" s="42">
        <v>4.7811275E7</v>
      </c>
      <c r="D2362" s="42">
        <v>1.5E7</v>
      </c>
      <c r="E2362" s="42">
        <f>(IMDB_Movies!$C2362-IMDB_Movies!$H2362)</f>
        <v>32811275</v>
      </c>
    </row>
    <row r="2363" ht="14.25" customHeight="1">
      <c r="B2363" s="43" t="s">
        <v>4042</v>
      </c>
      <c r="C2363" s="43">
        <v>4.3022524E7</v>
      </c>
      <c r="D2363" s="43">
        <v>1.5E7</v>
      </c>
      <c r="E2363" s="43">
        <f>(IMDB_Movies!$C2363-IMDB_Movies!$H2363)</f>
        <v>28022524</v>
      </c>
    </row>
    <row r="2364" ht="14.25" customHeight="1">
      <c r="B2364" s="42" t="s">
        <v>4045</v>
      </c>
      <c r="C2364" s="42">
        <v>4.267263E7</v>
      </c>
      <c r="D2364" s="42">
        <v>1.7E7</v>
      </c>
      <c r="E2364" s="42">
        <f>(IMDB_Movies!$C2364-IMDB_Movies!$H2364)</f>
        <v>25672630</v>
      </c>
    </row>
    <row r="2365" ht="14.25" customHeight="1">
      <c r="B2365" s="43" t="s">
        <v>4047</v>
      </c>
      <c r="C2365" s="43">
        <v>4.2919096E7</v>
      </c>
      <c r="D2365" s="43">
        <v>1.5E7</v>
      </c>
      <c r="E2365" s="43">
        <f>(IMDB_Movies!$C2365-IMDB_Movies!$H2365)</f>
        <v>27919096</v>
      </c>
    </row>
    <row r="2366" ht="14.25" customHeight="1">
      <c r="B2366" s="42" t="s">
        <v>4049</v>
      </c>
      <c r="C2366" s="42">
        <v>4.259253E7</v>
      </c>
      <c r="D2366" s="42">
        <v>1.5E7</v>
      </c>
      <c r="E2366" s="42">
        <f>(IMDB_Movies!$C2366-IMDB_Movies!$H2366)</f>
        <v>27592530</v>
      </c>
    </row>
    <row r="2367" ht="14.25" customHeight="1">
      <c r="B2367" s="43" t="s">
        <v>4050</v>
      </c>
      <c r="C2367" s="43">
        <v>4.0064955E7</v>
      </c>
      <c r="D2367" s="43">
        <v>1.5E7</v>
      </c>
      <c r="E2367" s="43">
        <f>(IMDB_Movies!$C2367-IMDB_Movies!$H2367)</f>
        <v>25064955</v>
      </c>
    </row>
    <row r="2368" ht="14.25" customHeight="1">
      <c r="B2368" s="42" t="s">
        <v>4051</v>
      </c>
      <c r="C2368" s="42">
        <v>4.4886089E7</v>
      </c>
      <c r="D2368" s="42">
        <v>1.0E7</v>
      </c>
      <c r="E2368" s="42">
        <f>(IMDB_Movies!$C2368-IMDB_Movies!$H2368)</f>
        <v>34886089</v>
      </c>
    </row>
    <row r="2369" ht="14.25" customHeight="1">
      <c r="B2369" s="43" t="s">
        <v>4053</v>
      </c>
      <c r="C2369" s="43">
        <v>3.7882551E7</v>
      </c>
      <c r="D2369" s="43">
        <v>1.6E7</v>
      </c>
      <c r="E2369" s="43">
        <f>(IMDB_Movies!$C2369-IMDB_Movies!$H2369)</f>
        <v>21882551</v>
      </c>
    </row>
    <row r="2370" ht="14.25" customHeight="1">
      <c r="B2370" s="42" t="s">
        <v>4054</v>
      </c>
      <c r="C2370" s="42">
        <v>4.0983001E7</v>
      </c>
      <c r="D2370" s="42">
        <v>7000000.0</v>
      </c>
      <c r="E2370" s="42">
        <f>(IMDB_Movies!$C2370-IMDB_Movies!$H2370)</f>
        <v>33983001</v>
      </c>
    </row>
    <row r="2371" ht="14.25" customHeight="1">
      <c r="B2371" s="43" t="s">
        <v>4055</v>
      </c>
      <c r="C2371" s="43">
        <v>3.500718E7</v>
      </c>
      <c r="D2371" s="43">
        <v>1.5E7</v>
      </c>
      <c r="E2371" s="43">
        <f>(IMDB_Movies!$C2371-IMDB_Movies!$H2371)</f>
        <v>20007180</v>
      </c>
    </row>
    <row r="2372" ht="14.25" customHeight="1">
      <c r="B2372" s="42" t="s">
        <v>4057</v>
      </c>
      <c r="C2372" s="42">
        <v>3.5887263E7</v>
      </c>
      <c r="D2372" s="42">
        <v>1.5E7</v>
      </c>
      <c r="E2372" s="42">
        <f>(IMDB_Movies!$C2372-IMDB_Movies!$H2372)</f>
        <v>20887263</v>
      </c>
    </row>
    <row r="2373" ht="14.25" customHeight="1">
      <c r="B2373" s="43" t="s">
        <v>4058</v>
      </c>
      <c r="C2373" s="43">
        <v>3.4308901E7</v>
      </c>
      <c r="D2373" s="43">
        <v>1.6E7</v>
      </c>
      <c r="E2373" s="43">
        <f>(IMDB_Movies!$C2373-IMDB_Movies!$H2373)</f>
        <v>18308901</v>
      </c>
    </row>
    <row r="2374" ht="14.25" customHeight="1">
      <c r="B2374" s="42" t="s">
        <v>4060</v>
      </c>
      <c r="C2374" s="42">
        <v>3.3771174E7</v>
      </c>
      <c r="D2374" s="42">
        <v>1.5E7</v>
      </c>
      <c r="E2374" s="42">
        <f>(IMDB_Movies!$C2374-IMDB_Movies!$H2374)</f>
        <v>18771174</v>
      </c>
    </row>
    <row r="2375" ht="14.25" customHeight="1">
      <c r="B2375" s="43" t="s">
        <v>4061</v>
      </c>
      <c r="C2375" s="43">
        <v>6000000.0</v>
      </c>
      <c r="D2375" s="43">
        <v>1.5E7</v>
      </c>
      <c r="E2375" s="43">
        <f>(IMDB_Movies!$C2375-IMDB_Movies!$H2375)</f>
        <v>-9000000</v>
      </c>
    </row>
    <row r="2376" ht="14.25" customHeight="1">
      <c r="B2376" s="42" t="s">
        <v>4063</v>
      </c>
      <c r="C2376" s="42">
        <v>3.3386128E7</v>
      </c>
      <c r="D2376" s="42">
        <v>1.5E7</v>
      </c>
      <c r="E2376" s="42">
        <f>(IMDB_Movies!$C2376-IMDB_Movies!$H2376)</f>
        <v>18386128</v>
      </c>
    </row>
    <row r="2377" ht="14.25" customHeight="1">
      <c r="B2377" s="43" t="s">
        <v>4064</v>
      </c>
      <c r="C2377" s="43">
        <v>3.7877959E7</v>
      </c>
      <c r="D2377" s="43">
        <v>1.5E7</v>
      </c>
      <c r="E2377" s="43">
        <f>(IMDB_Movies!$C2377-IMDB_Movies!$H2377)</f>
        <v>22877959</v>
      </c>
    </row>
    <row r="2378" ht="14.25" customHeight="1">
      <c r="B2378" s="42" t="s">
        <v>4066</v>
      </c>
      <c r="C2378" s="42">
        <v>3.2721635E7</v>
      </c>
      <c r="D2378" s="42">
        <v>1.5E7</v>
      </c>
      <c r="E2378" s="42">
        <f>(IMDB_Movies!$C2378-IMDB_Movies!$H2378)</f>
        <v>17721635</v>
      </c>
    </row>
    <row r="2379" ht="14.25" customHeight="1">
      <c r="B2379" s="43" t="s">
        <v>4067</v>
      </c>
      <c r="C2379" s="43">
        <v>3.15853E7</v>
      </c>
      <c r="D2379" s="43">
        <v>1.5E7</v>
      </c>
      <c r="E2379" s="43">
        <f>(IMDB_Movies!$C2379-IMDB_Movies!$H2379)</f>
        <v>16585300</v>
      </c>
    </row>
    <row r="2380" ht="14.25" customHeight="1">
      <c r="B2380" s="42" t="s">
        <v>4070</v>
      </c>
      <c r="C2380" s="42">
        <v>3.0259652E7</v>
      </c>
      <c r="D2380" s="42">
        <v>1.5E7</v>
      </c>
      <c r="E2380" s="42">
        <f>(IMDB_Movies!$C2380-IMDB_Movies!$H2380)</f>
        <v>15259652</v>
      </c>
    </row>
    <row r="2381" ht="14.25" customHeight="1">
      <c r="B2381" s="43" t="s">
        <v>4071</v>
      </c>
      <c r="C2381" s="43">
        <v>3.0857814E7</v>
      </c>
      <c r="D2381" s="43">
        <v>1.6E7</v>
      </c>
      <c r="E2381" s="43">
        <f>(IMDB_Movies!$C2381-IMDB_Movies!$H2381)</f>
        <v>14857814</v>
      </c>
    </row>
    <row r="2382" ht="14.25" customHeight="1">
      <c r="B2382" s="42" t="s">
        <v>4073</v>
      </c>
      <c r="C2382" s="42">
        <v>3.0226144E7</v>
      </c>
      <c r="D2382" s="42">
        <v>1.5E7</v>
      </c>
      <c r="E2382" s="42">
        <f>(IMDB_Movies!$C2382-IMDB_Movies!$H2382)</f>
        <v>15226144</v>
      </c>
    </row>
    <row r="2383" ht="14.25" customHeight="1">
      <c r="B2383" s="43" t="s">
        <v>4075</v>
      </c>
      <c r="C2383" s="43">
        <v>3.5054909E7</v>
      </c>
      <c r="D2383" s="43">
        <v>1.5E7</v>
      </c>
      <c r="E2383" s="43">
        <f>(IMDB_Movies!$C2383-IMDB_Movies!$H2383)</f>
        <v>20054909</v>
      </c>
    </row>
    <row r="2384" ht="14.25" customHeight="1">
      <c r="B2384" s="42" t="s">
        <v>4078</v>
      </c>
      <c r="C2384" s="42">
        <v>2.9302097E7</v>
      </c>
      <c r="D2384" s="42">
        <v>1.5E7</v>
      </c>
      <c r="E2384" s="42">
        <f>(IMDB_Movies!$C2384-IMDB_Movies!$H2384)</f>
        <v>14302097</v>
      </c>
    </row>
    <row r="2385" ht="14.25" customHeight="1">
      <c r="B2385" s="43" t="s">
        <v>4079</v>
      </c>
      <c r="C2385" s="43">
        <v>2.9106737E7</v>
      </c>
      <c r="D2385" s="43">
        <v>1.5E7</v>
      </c>
      <c r="E2385" s="43">
        <f>(IMDB_Movies!$C2385-IMDB_Movies!$H2385)</f>
        <v>14106737</v>
      </c>
    </row>
    <row r="2386" ht="14.25" customHeight="1">
      <c r="B2386" s="42" t="s">
        <v>4081</v>
      </c>
      <c r="C2386" s="42">
        <v>2.8637507E7</v>
      </c>
      <c r="D2386" s="42">
        <v>1.5E7</v>
      </c>
      <c r="E2386" s="42">
        <f>(IMDB_Movies!$C2386-IMDB_Movies!$H2386)</f>
        <v>13637507</v>
      </c>
    </row>
    <row r="2387" ht="14.25" customHeight="1">
      <c r="B2387" s="43" t="s">
        <v>4082</v>
      </c>
      <c r="C2387" s="43">
        <v>3.0127963E7</v>
      </c>
      <c r="D2387" s="43">
        <v>1.5E7</v>
      </c>
      <c r="E2387" s="43">
        <f>(IMDB_Movies!$C2387-IMDB_Movies!$H2387)</f>
        <v>15127963</v>
      </c>
    </row>
    <row r="2388" ht="14.25" customHeight="1">
      <c r="B2388" s="42" t="s">
        <v>4083</v>
      </c>
      <c r="C2388" s="42">
        <v>3.2645546E7</v>
      </c>
      <c r="D2388" s="42">
        <v>1.4E7</v>
      </c>
      <c r="E2388" s="42">
        <f>(IMDB_Movies!$C2388-IMDB_Movies!$H2388)</f>
        <v>18645546</v>
      </c>
    </row>
    <row r="2389" ht="14.25" customHeight="1">
      <c r="B2389" s="43" t="s">
        <v>4085</v>
      </c>
      <c r="C2389" s="43">
        <v>2.7441122E7</v>
      </c>
      <c r="D2389" s="43">
        <v>1.5E7</v>
      </c>
      <c r="E2389" s="43">
        <f>(IMDB_Movies!$C2389-IMDB_Movies!$H2389)</f>
        <v>12441122</v>
      </c>
    </row>
    <row r="2390" ht="14.25" customHeight="1">
      <c r="B2390" s="42" t="s">
        <v>4086</v>
      </c>
      <c r="C2390" s="42">
        <v>2.8014536E7</v>
      </c>
      <c r="D2390" s="42">
        <v>1.5E7</v>
      </c>
      <c r="E2390" s="42">
        <f>(IMDB_Movies!$C2390-IMDB_Movies!$H2390)</f>
        <v>13014536</v>
      </c>
    </row>
    <row r="2391" ht="14.25" customHeight="1">
      <c r="B2391" s="43" t="s">
        <v>4088</v>
      </c>
      <c r="C2391" s="43">
        <v>3.386001E7</v>
      </c>
      <c r="D2391" s="43">
        <v>1.5E7</v>
      </c>
      <c r="E2391" s="43">
        <f>(IMDB_Movies!$C2391-IMDB_Movies!$H2391)</f>
        <v>18860010</v>
      </c>
    </row>
    <row r="2392" ht="14.25" customHeight="1">
      <c r="B2392" s="42" t="s">
        <v>4091</v>
      </c>
      <c r="C2392" s="42">
        <v>2.6421314E7</v>
      </c>
      <c r="D2392" s="42">
        <v>1.5E7</v>
      </c>
      <c r="E2392" s="42">
        <f>(IMDB_Movies!$C2392-IMDB_Movies!$H2392)</f>
        <v>11421314</v>
      </c>
    </row>
    <row r="2393" ht="14.25" customHeight="1">
      <c r="B2393" s="43" t="s">
        <v>4092</v>
      </c>
      <c r="C2393" s="43">
        <v>2.4881E7</v>
      </c>
      <c r="D2393" s="43">
        <v>1.5E7</v>
      </c>
      <c r="E2393" s="43">
        <f>(IMDB_Movies!$C2393-IMDB_Movies!$H2393)</f>
        <v>9881000</v>
      </c>
    </row>
    <row r="2394" ht="14.25" customHeight="1">
      <c r="B2394" s="42" t="s">
        <v>4093</v>
      </c>
      <c r="C2394" s="42">
        <v>2.3089926E7</v>
      </c>
      <c r="D2394" s="42">
        <v>1.5E7</v>
      </c>
      <c r="E2394" s="42">
        <f>(IMDB_Movies!$C2394-IMDB_Movies!$H2394)</f>
        <v>8089926</v>
      </c>
    </row>
    <row r="2395" ht="14.25" customHeight="1">
      <c r="B2395" s="43" t="s">
        <v>4095</v>
      </c>
      <c r="C2395" s="43">
        <v>2.6161406E7</v>
      </c>
      <c r="D2395" s="43">
        <v>1.5E7</v>
      </c>
      <c r="E2395" s="43">
        <f>(IMDB_Movies!$C2395-IMDB_Movies!$H2395)</f>
        <v>11161406</v>
      </c>
    </row>
    <row r="2396" ht="14.25" customHeight="1">
      <c r="B2396" s="42" t="s">
        <v>4096</v>
      </c>
      <c r="C2396" s="42">
        <v>2.2954968E7</v>
      </c>
      <c r="D2396" s="42">
        <v>1.15E7</v>
      </c>
      <c r="E2396" s="42">
        <f>(IMDB_Movies!$C2396-IMDB_Movies!$H2396)</f>
        <v>11454968</v>
      </c>
    </row>
    <row r="2397" ht="14.25" customHeight="1">
      <c r="B2397" s="43" t="s">
        <v>4097</v>
      </c>
      <c r="C2397" s="43">
        <v>2.6384919E7</v>
      </c>
      <c r="D2397" s="43">
        <v>1.5E7</v>
      </c>
      <c r="E2397" s="43">
        <f>(IMDB_Movies!$C2397-IMDB_Movies!$H2397)</f>
        <v>11384919</v>
      </c>
    </row>
    <row r="2398" ht="14.25" customHeight="1">
      <c r="B2398" s="42" t="s">
        <v>4098</v>
      </c>
      <c r="C2398" s="42">
        <v>2.2189039E7</v>
      </c>
      <c r="D2398" s="42">
        <v>1.5E7</v>
      </c>
      <c r="E2398" s="42">
        <f>(IMDB_Movies!$C2398-IMDB_Movies!$H2398)</f>
        <v>7189039</v>
      </c>
    </row>
    <row r="2399" ht="14.25" customHeight="1">
      <c r="B2399" s="43" t="s">
        <v>4100</v>
      </c>
      <c r="C2399" s="43">
        <v>2.0998709E7</v>
      </c>
      <c r="D2399" s="43">
        <v>1.5E7</v>
      </c>
      <c r="E2399" s="43">
        <f>(IMDB_Movies!$C2399-IMDB_Movies!$H2399)</f>
        <v>5998709</v>
      </c>
    </row>
    <row r="2400" ht="14.25" customHeight="1">
      <c r="B2400" s="42" t="s">
        <v>4102</v>
      </c>
      <c r="C2400" s="42">
        <v>2.0801344E7</v>
      </c>
      <c r="D2400" s="42">
        <v>1.5E7</v>
      </c>
      <c r="E2400" s="42">
        <f>(IMDB_Movies!$C2400-IMDB_Movies!$H2400)</f>
        <v>5801344</v>
      </c>
    </row>
    <row r="2401" ht="14.25" customHeight="1">
      <c r="B2401" s="43" t="s">
        <v>4104</v>
      </c>
      <c r="C2401" s="43">
        <v>2.1468807E7</v>
      </c>
      <c r="D2401" s="43">
        <v>1.4E7</v>
      </c>
      <c r="E2401" s="43">
        <f>(IMDB_Movies!$C2401-IMDB_Movies!$H2401)</f>
        <v>7468807</v>
      </c>
    </row>
    <row r="2402" ht="14.25" customHeight="1">
      <c r="B2402" s="42" t="s">
        <v>4105</v>
      </c>
      <c r="C2402" s="42">
        <v>1.9158074E7</v>
      </c>
      <c r="D2402" s="42">
        <v>1.5E7</v>
      </c>
      <c r="E2402" s="42">
        <f>(IMDB_Movies!$C2402-IMDB_Movies!$H2402)</f>
        <v>4158074</v>
      </c>
    </row>
    <row r="2403" ht="14.25" customHeight="1">
      <c r="B2403" s="43" t="s">
        <v>4107</v>
      </c>
      <c r="C2403" s="43">
        <v>1.8843314E7</v>
      </c>
      <c r="D2403" s="43">
        <v>2.0E7</v>
      </c>
      <c r="E2403" s="43">
        <f>(IMDB_Movies!$C2403-IMDB_Movies!$H2403)</f>
        <v>-1156686</v>
      </c>
    </row>
    <row r="2404" ht="14.25" customHeight="1">
      <c r="B2404" s="42" t="s">
        <v>4109</v>
      </c>
      <c r="C2404" s="42">
        <v>2.0566327E7</v>
      </c>
      <c r="D2404" s="42">
        <v>1.5E7</v>
      </c>
      <c r="E2404" s="42">
        <f>(IMDB_Movies!$C2404-IMDB_Movies!$H2404)</f>
        <v>5566327</v>
      </c>
    </row>
    <row r="2405" ht="14.25" customHeight="1">
      <c r="B2405" s="43" t="s">
        <v>4110</v>
      </c>
      <c r="C2405" s="43">
        <v>2.0218921E7</v>
      </c>
      <c r="D2405" s="43">
        <v>1.5E7</v>
      </c>
      <c r="E2405" s="43">
        <f>(IMDB_Movies!$C2405-IMDB_Movies!$H2405)</f>
        <v>5218921</v>
      </c>
    </row>
    <row r="2406" ht="14.25" customHeight="1">
      <c r="B2406" s="42" t="s">
        <v>4112</v>
      </c>
      <c r="C2406" s="42">
        <v>1.7411331E7</v>
      </c>
      <c r="D2406" s="42">
        <v>1.5E7</v>
      </c>
      <c r="E2406" s="42">
        <f>(IMDB_Movies!$C2406-IMDB_Movies!$H2406)</f>
        <v>2411331</v>
      </c>
    </row>
    <row r="2407" ht="14.25" customHeight="1">
      <c r="B2407" s="43" t="s">
        <v>4114</v>
      </c>
      <c r="C2407" s="43">
        <v>2.1383298E7</v>
      </c>
      <c r="D2407" s="43">
        <v>1.5E7</v>
      </c>
      <c r="E2407" s="43">
        <f>(IMDB_Movies!$C2407-IMDB_Movies!$H2407)</f>
        <v>6383298</v>
      </c>
    </row>
    <row r="2408" ht="14.25" customHeight="1">
      <c r="B2408" s="42" t="s">
        <v>4115</v>
      </c>
      <c r="C2408" s="42">
        <v>2.4984868E7</v>
      </c>
      <c r="D2408" s="42">
        <v>1.5E7</v>
      </c>
      <c r="E2408" s="42">
        <f>(IMDB_Movies!$C2408-IMDB_Movies!$H2408)</f>
        <v>9984868</v>
      </c>
    </row>
    <row r="2409" ht="14.25" customHeight="1">
      <c r="B2409" s="43" t="s">
        <v>4117</v>
      </c>
      <c r="C2409" s="43">
        <v>1.6459004E7</v>
      </c>
      <c r="D2409" s="43">
        <v>1.5E7</v>
      </c>
      <c r="E2409" s="43">
        <f>(IMDB_Movies!$C2409-IMDB_Movies!$H2409)</f>
        <v>1459004</v>
      </c>
    </row>
    <row r="2410" ht="14.25" customHeight="1">
      <c r="B2410" s="42" t="s">
        <v>4118</v>
      </c>
      <c r="C2410" s="42">
        <v>1.57E7</v>
      </c>
      <c r="D2410" s="42">
        <v>1.5E7</v>
      </c>
      <c r="E2410" s="42">
        <f>(IMDB_Movies!$C2410-IMDB_Movies!$H2410)</f>
        <v>700000</v>
      </c>
    </row>
    <row r="2411" ht="14.25" customHeight="1">
      <c r="B2411" s="43" t="s">
        <v>4120</v>
      </c>
      <c r="C2411" s="43">
        <v>1.51E7</v>
      </c>
      <c r="D2411" s="43">
        <v>1.5E7</v>
      </c>
      <c r="E2411" s="43">
        <f>(IMDB_Movies!$C2411-IMDB_Movies!$H2411)</f>
        <v>100000</v>
      </c>
    </row>
    <row r="2412" ht="14.25" customHeight="1">
      <c r="B2412" s="42" t="s">
        <v>4121</v>
      </c>
      <c r="C2412" s="42">
        <v>1.493857E7</v>
      </c>
      <c r="D2412" s="42">
        <v>1.5E7</v>
      </c>
      <c r="E2412" s="42">
        <f>(IMDB_Movies!$C2412-IMDB_Movies!$H2412)</f>
        <v>-61430</v>
      </c>
    </row>
    <row r="2413" ht="14.25" customHeight="1">
      <c r="B2413" s="43" t="s">
        <v>4122</v>
      </c>
      <c r="C2413" s="43">
        <v>1.7237244E7</v>
      </c>
      <c r="D2413" s="43">
        <v>1.5E7</v>
      </c>
      <c r="E2413" s="43">
        <f>(IMDB_Movies!$C2413-IMDB_Movies!$H2413)</f>
        <v>2237244</v>
      </c>
    </row>
    <row r="2414" ht="14.25" customHeight="1">
      <c r="B2414" s="42" t="s">
        <v>4124</v>
      </c>
      <c r="C2414" s="42">
        <v>1.4249005E7</v>
      </c>
      <c r="D2414" s="42">
        <v>1.5E7</v>
      </c>
      <c r="E2414" s="42">
        <f>(IMDB_Movies!$C2414-IMDB_Movies!$H2414)</f>
        <v>-750995</v>
      </c>
    </row>
    <row r="2415" ht="14.25" customHeight="1">
      <c r="B2415" s="43" t="s">
        <v>4126</v>
      </c>
      <c r="C2415" s="43">
        <v>1.270188E7</v>
      </c>
      <c r="D2415" s="43">
        <v>1.5E7</v>
      </c>
      <c r="E2415" s="43">
        <f>(IMDB_Movies!$C2415-IMDB_Movies!$H2415)</f>
        <v>-2298120</v>
      </c>
    </row>
    <row r="2416" ht="14.25" customHeight="1">
      <c r="B2416" s="42" t="s">
        <v>4128</v>
      </c>
      <c r="C2416" s="42">
        <v>1.280119E7</v>
      </c>
      <c r="D2416" s="42">
        <v>1.5E7</v>
      </c>
      <c r="E2416" s="42">
        <f>(IMDB_Movies!$C2416-IMDB_Movies!$H2416)</f>
        <v>-2198810</v>
      </c>
    </row>
    <row r="2417" ht="14.25" customHeight="1">
      <c r="B2417" s="43" t="s">
        <v>4131</v>
      </c>
      <c r="C2417" s="43">
        <v>1.2549485E7</v>
      </c>
      <c r="D2417" s="43">
        <v>1.5E7</v>
      </c>
      <c r="E2417" s="43">
        <f>(IMDB_Movies!$C2417-IMDB_Movies!$H2417)</f>
        <v>-2450515</v>
      </c>
    </row>
    <row r="2418" ht="14.25" customHeight="1">
      <c r="B2418" s="42" t="s">
        <v>4133</v>
      </c>
      <c r="C2418" s="42">
        <v>1.3766014E7</v>
      </c>
      <c r="D2418" s="42">
        <v>1.5E7</v>
      </c>
      <c r="E2418" s="42">
        <f>(IMDB_Movies!$C2418-IMDB_Movies!$H2418)</f>
        <v>-1233986</v>
      </c>
    </row>
    <row r="2419" ht="14.25" customHeight="1">
      <c r="B2419" s="43" t="s">
        <v>4135</v>
      </c>
      <c r="C2419" s="43">
        <v>1.3034417E7</v>
      </c>
      <c r="D2419" s="43">
        <v>1.5E7</v>
      </c>
      <c r="E2419" s="43">
        <f>(IMDB_Movies!$C2419-IMDB_Movies!$H2419)</f>
        <v>-1965583</v>
      </c>
    </row>
    <row r="2420" ht="14.25" customHeight="1">
      <c r="B2420" s="42" t="s">
        <v>4137</v>
      </c>
      <c r="C2420" s="42">
        <v>1.2212417E7</v>
      </c>
      <c r="D2420" s="42">
        <v>1.5E7</v>
      </c>
      <c r="E2420" s="42">
        <f>(IMDB_Movies!$C2420-IMDB_Movies!$H2420)</f>
        <v>-2787583</v>
      </c>
    </row>
    <row r="2421" ht="14.25" customHeight="1">
      <c r="B2421" s="43" t="s">
        <v>4139</v>
      </c>
      <c r="C2421" s="43">
        <v>1.1614236E7</v>
      </c>
      <c r="D2421" s="43">
        <v>1.5E7</v>
      </c>
      <c r="E2421" s="43">
        <f>(IMDB_Movies!$C2421-IMDB_Movies!$H2421)</f>
        <v>-3385764</v>
      </c>
    </row>
    <row r="2422" ht="14.25" customHeight="1">
      <c r="B2422" s="42" t="s">
        <v>4140</v>
      </c>
      <c r="C2422" s="42">
        <v>1.3337299E7</v>
      </c>
      <c r="D2422" s="42">
        <v>2.0E7</v>
      </c>
      <c r="E2422" s="42">
        <f>(IMDB_Movies!$C2422-IMDB_Movies!$H2422)</f>
        <v>-6662701</v>
      </c>
    </row>
    <row r="2423" ht="14.25" customHeight="1">
      <c r="B2423" s="43" t="s">
        <v>4141</v>
      </c>
      <c r="C2423" s="43">
        <v>1.0763469E7</v>
      </c>
      <c r="D2423" s="43">
        <v>1.5E7</v>
      </c>
      <c r="E2423" s="43">
        <f>(IMDB_Movies!$C2423-IMDB_Movies!$H2423)</f>
        <v>-4236531</v>
      </c>
    </row>
    <row r="2424" ht="14.25" customHeight="1">
      <c r="B2424" s="42" t="s">
        <v>4143</v>
      </c>
      <c r="C2424" s="42">
        <v>1.1144518E7</v>
      </c>
      <c r="D2424" s="42">
        <v>1.5E7</v>
      </c>
      <c r="E2424" s="42">
        <f>(IMDB_Movies!$C2424-IMDB_Movies!$H2424)</f>
        <v>-3855482</v>
      </c>
    </row>
    <row r="2425" ht="14.25" customHeight="1">
      <c r="B2425" s="43" t="s">
        <v>4145</v>
      </c>
      <c r="C2425" s="43">
        <v>1.5608545E7</v>
      </c>
      <c r="D2425" s="43">
        <v>1.5E7</v>
      </c>
      <c r="E2425" s="43">
        <f>(IMDB_Movies!$C2425-IMDB_Movies!$H2425)</f>
        <v>608545</v>
      </c>
    </row>
    <row r="2426" ht="14.25" customHeight="1">
      <c r="B2426" s="42" t="s">
        <v>4146</v>
      </c>
      <c r="C2426" s="42">
        <v>1.0443316E7</v>
      </c>
      <c r="D2426" s="42">
        <v>1.5E7</v>
      </c>
      <c r="E2426" s="42">
        <f>(IMDB_Movies!$C2426-IMDB_Movies!$H2426)</f>
        <v>-4556684</v>
      </c>
    </row>
    <row r="2427" ht="14.25" customHeight="1">
      <c r="B2427" s="43" t="s">
        <v>4148</v>
      </c>
      <c r="C2427" s="43">
        <v>1.0494147E7</v>
      </c>
      <c r="D2427" s="43">
        <v>1.5E7</v>
      </c>
      <c r="E2427" s="43">
        <f>(IMDB_Movies!$C2427-IMDB_Movies!$H2427)</f>
        <v>-4505853</v>
      </c>
    </row>
    <row r="2428" ht="14.25" customHeight="1">
      <c r="B2428" s="42" t="s">
        <v>4149</v>
      </c>
      <c r="C2428" s="42">
        <v>9929000.0</v>
      </c>
      <c r="D2428" s="42">
        <v>1.5E7</v>
      </c>
      <c r="E2428" s="42">
        <f>(IMDB_Movies!$C2428-IMDB_Movies!$H2428)</f>
        <v>-5071000</v>
      </c>
    </row>
    <row r="2429" ht="14.25" customHeight="1">
      <c r="B2429" s="43" t="s">
        <v>4151</v>
      </c>
      <c r="C2429" s="43">
        <v>1.041198E7</v>
      </c>
      <c r="D2429" s="43">
        <v>1.5E7</v>
      </c>
      <c r="E2429" s="43">
        <f>(IMDB_Movies!$C2429-IMDB_Movies!$H2429)</f>
        <v>-4588020</v>
      </c>
    </row>
    <row r="2430" ht="14.25" customHeight="1">
      <c r="B2430" s="42" t="s">
        <v>4152</v>
      </c>
      <c r="C2430" s="42">
        <v>1.7439163E7</v>
      </c>
      <c r="D2430" s="42">
        <v>1.5E7</v>
      </c>
      <c r="E2430" s="42">
        <f>(IMDB_Movies!$C2430-IMDB_Movies!$H2430)</f>
        <v>2439163</v>
      </c>
    </row>
    <row r="2431" ht="14.25" customHeight="1">
      <c r="B2431" s="43" t="s">
        <v>4154</v>
      </c>
      <c r="C2431" s="43">
        <v>9396487.0</v>
      </c>
      <c r="D2431" s="43">
        <v>1.5E7</v>
      </c>
      <c r="E2431" s="43">
        <f>(IMDB_Movies!$C2431-IMDB_Movies!$H2431)</f>
        <v>-5603513</v>
      </c>
    </row>
    <row r="2432" ht="14.25" customHeight="1">
      <c r="B2432" s="42" t="s">
        <v>4155</v>
      </c>
      <c r="C2432" s="42">
        <v>9059588.0</v>
      </c>
      <c r="D2432" s="42">
        <v>1.5E7</v>
      </c>
      <c r="E2432" s="42">
        <f>(IMDB_Movies!$C2432-IMDB_Movies!$H2432)</f>
        <v>-5940412</v>
      </c>
    </row>
    <row r="2433" ht="14.25" customHeight="1">
      <c r="B2433" s="43" t="s">
        <v>4158</v>
      </c>
      <c r="C2433" s="43">
        <v>9172810.0</v>
      </c>
      <c r="D2433" s="43">
        <v>1.6E7</v>
      </c>
      <c r="E2433" s="43">
        <f>(IMDB_Movies!$C2433-IMDB_Movies!$H2433)</f>
        <v>-6827190</v>
      </c>
    </row>
    <row r="2434" ht="14.25" customHeight="1">
      <c r="B2434" s="42" t="s">
        <v>4160</v>
      </c>
      <c r="C2434" s="42">
        <v>8735529.0</v>
      </c>
      <c r="D2434" s="42">
        <v>1.5E7</v>
      </c>
      <c r="E2434" s="42">
        <f>(IMDB_Movies!$C2434-IMDB_Movies!$H2434)</f>
        <v>-6264471</v>
      </c>
    </row>
    <row r="2435" ht="14.25" customHeight="1">
      <c r="B2435" s="43" t="s">
        <v>4162</v>
      </c>
      <c r="C2435" s="43">
        <v>8586376.0</v>
      </c>
      <c r="D2435" s="43">
        <v>2.0E7</v>
      </c>
      <c r="E2435" s="43">
        <f>(IMDB_Movies!$C2435-IMDB_Movies!$H2435)</f>
        <v>-11413624</v>
      </c>
    </row>
    <row r="2436" ht="14.25" customHeight="1">
      <c r="B2436" s="42" t="s">
        <v>4163</v>
      </c>
      <c r="C2436" s="42">
        <v>8378141.0</v>
      </c>
      <c r="D2436" s="42">
        <v>1.5E7</v>
      </c>
      <c r="E2436" s="42">
        <f>(IMDB_Movies!$C2436-IMDB_Movies!$H2436)</f>
        <v>-6621859</v>
      </c>
    </row>
    <row r="2437" ht="14.25" customHeight="1">
      <c r="B2437" s="43" t="s">
        <v>4165</v>
      </c>
      <c r="C2437" s="43">
        <v>8080116.0</v>
      </c>
      <c r="D2437" s="43">
        <v>1.5E7</v>
      </c>
      <c r="E2437" s="43">
        <f>(IMDB_Movies!$C2437-IMDB_Movies!$H2437)</f>
        <v>-6919884</v>
      </c>
    </row>
    <row r="2438" ht="14.25" customHeight="1">
      <c r="B2438" s="42" t="s">
        <v>4167</v>
      </c>
      <c r="C2438" s="42">
        <v>7757130.0</v>
      </c>
      <c r="D2438" s="42">
        <v>1.5E7</v>
      </c>
      <c r="E2438" s="42">
        <f>(IMDB_Movies!$C2438-IMDB_Movies!$H2438)</f>
        <v>-7242870</v>
      </c>
    </row>
    <row r="2439" ht="14.25" customHeight="1">
      <c r="B2439" s="43" t="s">
        <v>4169</v>
      </c>
      <c r="C2439" s="43">
        <v>9123834.0</v>
      </c>
      <c r="D2439" s="43">
        <v>1.5E7</v>
      </c>
      <c r="E2439" s="43">
        <f>(IMDB_Movies!$C2439-IMDB_Movies!$H2439)</f>
        <v>-5876166</v>
      </c>
    </row>
    <row r="2440" ht="14.25" customHeight="1">
      <c r="B2440" s="42" t="s">
        <v>4171</v>
      </c>
      <c r="C2440" s="42">
        <v>6409206.0</v>
      </c>
      <c r="D2440" s="42">
        <v>1.5E7</v>
      </c>
      <c r="E2440" s="42">
        <f>(IMDB_Movies!$C2440-IMDB_Movies!$H2440)</f>
        <v>-8590794</v>
      </c>
    </row>
    <row r="2441" ht="14.25" customHeight="1">
      <c r="B2441" s="43" t="s">
        <v>4173</v>
      </c>
      <c r="C2441" s="43">
        <v>6373693.0</v>
      </c>
      <c r="D2441" s="43">
        <v>1.5E7</v>
      </c>
      <c r="E2441" s="43">
        <f>(IMDB_Movies!$C2441-IMDB_Movies!$H2441)</f>
        <v>-8626307</v>
      </c>
    </row>
    <row r="2442" ht="14.25" customHeight="1">
      <c r="B2442" s="42" t="s">
        <v>4174</v>
      </c>
      <c r="C2442" s="42">
        <v>7556708.0</v>
      </c>
      <c r="D2442" s="42">
        <v>1.5E7</v>
      </c>
      <c r="E2442" s="42">
        <f>(IMDB_Movies!$C2442-IMDB_Movies!$H2442)</f>
        <v>-7443292</v>
      </c>
    </row>
    <row r="2443" ht="14.25" customHeight="1">
      <c r="B2443" s="43" t="s">
        <v>4175</v>
      </c>
      <c r="C2443" s="43">
        <v>5306447.0</v>
      </c>
      <c r="D2443" s="43">
        <v>1.5E7</v>
      </c>
      <c r="E2443" s="43">
        <f>(IMDB_Movies!$C2443-IMDB_Movies!$H2443)</f>
        <v>-9693553</v>
      </c>
    </row>
    <row r="2444" ht="14.25" customHeight="1">
      <c r="B2444" s="42" t="s">
        <v>4177</v>
      </c>
      <c r="C2444" s="42">
        <v>5217498.0</v>
      </c>
      <c r="D2444" s="42">
        <v>1.5E7</v>
      </c>
      <c r="E2444" s="42">
        <f>(IMDB_Movies!$C2444-IMDB_Movies!$H2444)</f>
        <v>-9782502</v>
      </c>
    </row>
    <row r="2445" ht="14.25" customHeight="1">
      <c r="B2445" s="43" t="s">
        <v>4179</v>
      </c>
      <c r="C2445" s="43">
        <v>5023275.0</v>
      </c>
      <c r="D2445" s="43">
        <v>1.5E7</v>
      </c>
      <c r="E2445" s="43">
        <f>(IMDB_Movies!$C2445-IMDB_Movies!$H2445)</f>
        <v>-9976725</v>
      </c>
    </row>
    <row r="2446" ht="14.25" customHeight="1">
      <c r="B2446" s="42" t="s">
        <v>4181</v>
      </c>
      <c r="C2446" s="42">
        <v>4956401.0</v>
      </c>
      <c r="D2446" s="42">
        <v>1.5E7</v>
      </c>
      <c r="E2446" s="42">
        <f>(IMDB_Movies!$C2446-IMDB_Movies!$H2446)</f>
        <v>-10043599</v>
      </c>
    </row>
    <row r="2447" ht="14.25" customHeight="1">
      <c r="B2447" s="43" t="s">
        <v>4182</v>
      </c>
      <c r="C2447" s="43">
        <v>4235837.0</v>
      </c>
      <c r="D2447" s="43">
        <v>1.5E7</v>
      </c>
      <c r="E2447" s="43">
        <f>(IMDB_Movies!$C2447-IMDB_Movies!$H2447)</f>
        <v>-10764163</v>
      </c>
    </row>
    <row r="2448" ht="14.25" customHeight="1">
      <c r="B2448" s="42" t="s">
        <v>4184</v>
      </c>
      <c r="C2448" s="42">
        <v>4002955.0</v>
      </c>
      <c r="D2448" s="42">
        <v>2.0E7</v>
      </c>
      <c r="E2448" s="42">
        <f>(IMDB_Movies!$C2448-IMDB_Movies!$H2448)</f>
        <v>-15997045</v>
      </c>
    </row>
    <row r="2449" ht="14.25" customHeight="1">
      <c r="B2449" s="43" t="s">
        <v>4185</v>
      </c>
      <c r="C2449" s="43">
        <v>7219578.0</v>
      </c>
      <c r="D2449" s="43">
        <v>1.5E7</v>
      </c>
      <c r="E2449" s="43">
        <f>(IMDB_Movies!$C2449-IMDB_Movies!$H2449)</f>
        <v>-7780422</v>
      </c>
    </row>
    <row r="2450" ht="14.25" customHeight="1">
      <c r="B2450" s="42" t="s">
        <v>4186</v>
      </c>
      <c r="C2450" s="42">
        <v>3247816.0</v>
      </c>
      <c r="D2450" s="42">
        <v>2.2E7</v>
      </c>
      <c r="E2450" s="42">
        <f>(IMDB_Movies!$C2450-IMDB_Movies!$H2450)</f>
        <v>-18752184</v>
      </c>
    </row>
    <row r="2451" ht="14.25" customHeight="1">
      <c r="B2451" s="43" t="s">
        <v>4188</v>
      </c>
      <c r="C2451" s="43">
        <v>2412045.0</v>
      </c>
      <c r="D2451" s="43">
        <v>1.5E7</v>
      </c>
      <c r="E2451" s="43">
        <f>(IMDB_Movies!$C2451-IMDB_Movies!$H2451)</f>
        <v>-12587955</v>
      </c>
    </row>
    <row r="2452" ht="14.25" customHeight="1">
      <c r="B2452" s="42" t="s">
        <v>4190</v>
      </c>
      <c r="C2452" s="42">
        <v>2203641.0</v>
      </c>
      <c r="D2452" s="42">
        <v>1.5E7</v>
      </c>
      <c r="E2452" s="42">
        <f>(IMDB_Movies!$C2452-IMDB_Movies!$H2452)</f>
        <v>-12796359</v>
      </c>
    </row>
    <row r="2453" ht="14.25" customHeight="1">
      <c r="B2453" s="43" t="s">
        <v>4192</v>
      </c>
      <c r="C2453" s="43">
        <v>1953732.0</v>
      </c>
      <c r="D2453" s="43">
        <v>1.5E7</v>
      </c>
      <c r="E2453" s="43">
        <f>(IMDB_Movies!$C2453-IMDB_Movies!$H2453)</f>
        <v>-13046268</v>
      </c>
    </row>
    <row r="2454" ht="14.25" customHeight="1">
      <c r="B2454" s="42" t="s">
        <v>4194</v>
      </c>
      <c r="C2454" s="42">
        <v>1954202.0</v>
      </c>
      <c r="D2454" s="42">
        <v>1.5E7</v>
      </c>
      <c r="E2454" s="42">
        <f>(IMDB_Movies!$C2454-IMDB_Movies!$H2454)</f>
        <v>-13045798</v>
      </c>
    </row>
    <row r="2455" ht="14.25" customHeight="1">
      <c r="B2455" s="43" t="s">
        <v>4195</v>
      </c>
      <c r="C2455" s="43">
        <v>1294640.0</v>
      </c>
      <c r="D2455" s="43">
        <v>1.5E7</v>
      </c>
      <c r="E2455" s="43">
        <f>(IMDB_Movies!$C2455-IMDB_Movies!$H2455)</f>
        <v>-13705360</v>
      </c>
    </row>
    <row r="2456" ht="14.25" customHeight="1">
      <c r="B2456" s="42" t="s">
        <v>4197</v>
      </c>
      <c r="C2456" s="42">
        <v>26435.0</v>
      </c>
      <c r="D2456" s="42">
        <v>6000000.0</v>
      </c>
      <c r="E2456" s="42">
        <f>(IMDB_Movies!$C2456-IMDB_Movies!$H2456)</f>
        <v>-5973565</v>
      </c>
    </row>
    <row r="2457" ht="14.25" customHeight="1">
      <c r="B2457" s="43" t="s">
        <v>4198</v>
      </c>
      <c r="C2457" s="43">
        <v>1197786.0</v>
      </c>
      <c r="D2457" s="43">
        <v>1.2E7</v>
      </c>
      <c r="E2457" s="43">
        <f>(IMDB_Movies!$C2457-IMDB_Movies!$H2457)</f>
        <v>-10802214</v>
      </c>
    </row>
    <row r="2458" ht="14.25" customHeight="1">
      <c r="B2458" s="42" t="s">
        <v>4199</v>
      </c>
      <c r="C2458" s="42">
        <v>529766.0</v>
      </c>
      <c r="D2458" s="42">
        <v>7000000.0</v>
      </c>
      <c r="E2458" s="42">
        <f>(IMDB_Movies!$C2458-IMDB_Movies!$H2458)</f>
        <v>-6470234</v>
      </c>
    </row>
    <row r="2459" ht="14.25" customHeight="1">
      <c r="B2459" s="43" t="s">
        <v>4201</v>
      </c>
      <c r="C2459" s="43">
        <v>613556.0</v>
      </c>
      <c r="D2459" s="43">
        <v>1.5E7</v>
      </c>
      <c r="E2459" s="43">
        <f>(IMDB_Movies!$C2459-IMDB_Movies!$H2459)</f>
        <v>-14386444</v>
      </c>
    </row>
    <row r="2460" ht="14.25" customHeight="1">
      <c r="B2460" s="42" t="s">
        <v>4204</v>
      </c>
      <c r="C2460" s="42">
        <v>353743.0</v>
      </c>
      <c r="D2460" s="42">
        <v>1.5E7</v>
      </c>
      <c r="E2460" s="42">
        <f>(IMDB_Movies!$C2460-IMDB_Movies!$H2460)</f>
        <v>-14646257</v>
      </c>
    </row>
    <row r="2461" ht="14.25" customHeight="1">
      <c r="B2461" s="43" t="s">
        <v>4206</v>
      </c>
      <c r="C2461" s="43">
        <v>102055.0</v>
      </c>
      <c r="D2461" s="43">
        <v>3.0E8</v>
      </c>
      <c r="E2461" s="43">
        <f>(IMDB_Movies!$C2461-IMDB_Movies!$H2461)</f>
        <v>-299897945</v>
      </c>
    </row>
    <row r="2462" ht="14.25" customHeight="1">
      <c r="B2462" s="42" t="s">
        <v>4209</v>
      </c>
      <c r="C2462" s="42">
        <v>73548.0</v>
      </c>
      <c r="D2462" s="42">
        <v>1.5E7</v>
      </c>
      <c r="E2462" s="42">
        <f>(IMDB_Movies!$C2462-IMDB_Movies!$H2462)</f>
        <v>-14926452</v>
      </c>
    </row>
    <row r="2463" ht="14.25" customHeight="1">
      <c r="B2463" s="43" t="s">
        <v>4211</v>
      </c>
      <c r="C2463" s="43">
        <v>28870.0</v>
      </c>
      <c r="D2463" s="43">
        <v>1.5E7</v>
      </c>
      <c r="E2463" s="43">
        <f>(IMDB_Movies!$C2463-IMDB_Movies!$H2463)</f>
        <v>-14971130</v>
      </c>
    </row>
    <row r="2464" ht="14.25" customHeight="1">
      <c r="B2464" s="42" t="s">
        <v>4214</v>
      </c>
      <c r="C2464" s="42">
        <v>22723.0</v>
      </c>
      <c r="D2464" s="42">
        <v>2.5E7</v>
      </c>
      <c r="E2464" s="42">
        <f>(IMDB_Movies!$C2464-IMDB_Movies!$H2464)</f>
        <v>-24977277</v>
      </c>
    </row>
    <row r="2465" ht="14.25" customHeight="1">
      <c r="B2465" s="43" t="s">
        <v>4217</v>
      </c>
      <c r="C2465" s="43">
        <v>20380.0</v>
      </c>
      <c r="D2465" s="43">
        <v>1.5E7</v>
      </c>
      <c r="E2465" s="43">
        <f>(IMDB_Movies!$C2465-IMDB_Movies!$H2465)</f>
        <v>-14979620</v>
      </c>
    </row>
    <row r="2466" ht="14.25" customHeight="1">
      <c r="B2466" s="42" t="s">
        <v>4218</v>
      </c>
      <c r="C2466" s="42">
        <v>7.0906973E7</v>
      </c>
      <c r="D2466" s="42">
        <v>1.46E7</v>
      </c>
      <c r="E2466" s="42">
        <f>(IMDB_Movies!$C2466-IMDB_Movies!$H2466)</f>
        <v>56306973</v>
      </c>
    </row>
    <row r="2467" ht="14.25" customHeight="1">
      <c r="B2467" s="43" t="s">
        <v>4220</v>
      </c>
      <c r="C2467" s="43">
        <v>6.6009973E7</v>
      </c>
      <c r="D2467" s="43">
        <v>1.48E7</v>
      </c>
      <c r="E2467" s="43">
        <f>(IMDB_Movies!$C2467-IMDB_Movies!$H2467)</f>
        <v>51209973</v>
      </c>
    </row>
    <row r="2468" ht="14.25" customHeight="1">
      <c r="B2468" s="42" t="s">
        <v>4221</v>
      </c>
      <c r="C2468" s="42">
        <v>4.6338728E7</v>
      </c>
      <c r="D2468" s="42">
        <v>1.45E7</v>
      </c>
      <c r="E2468" s="42">
        <f>(IMDB_Movies!$C2468-IMDB_Movies!$H2468)</f>
        <v>31838728</v>
      </c>
    </row>
    <row r="2469" ht="14.25" customHeight="1">
      <c r="B2469" s="43" t="s">
        <v>4223</v>
      </c>
      <c r="C2469" s="43">
        <v>7691700.0</v>
      </c>
      <c r="D2469" s="43">
        <v>1.0E7</v>
      </c>
      <c r="E2469" s="43">
        <f>(IMDB_Movies!$C2469-IMDB_Movies!$H2469)</f>
        <v>-2308300</v>
      </c>
    </row>
    <row r="2470" ht="14.25" customHeight="1">
      <c r="B2470" s="42" t="s">
        <v>4224</v>
      </c>
      <c r="C2470" s="42">
        <v>1.01157447E8</v>
      </c>
      <c r="D2470" s="42">
        <v>1.44E7</v>
      </c>
      <c r="E2470" s="42">
        <f>(IMDB_Movies!$C2470-IMDB_Movies!$H2470)</f>
        <v>86757447</v>
      </c>
    </row>
    <row r="2471" ht="14.25" customHeight="1">
      <c r="B2471" s="43" t="s">
        <v>4226</v>
      </c>
      <c r="C2471" s="43">
        <v>74205.0</v>
      </c>
      <c r="D2471" s="43">
        <v>1.42E7</v>
      </c>
      <c r="E2471" s="43">
        <f>(IMDB_Movies!$C2471-IMDB_Movies!$H2471)</f>
        <v>-14125795</v>
      </c>
    </row>
    <row r="2472" ht="14.25" customHeight="1">
      <c r="B2472" s="42" t="s">
        <v>4227</v>
      </c>
      <c r="C2472" s="42">
        <v>1.41319195E8</v>
      </c>
      <c r="D2472" s="42">
        <v>1.5E7</v>
      </c>
      <c r="E2472" s="42">
        <f>(IMDB_Movies!$C2472-IMDB_Movies!$H2472)</f>
        <v>126319195</v>
      </c>
    </row>
    <row r="2473" ht="14.25" customHeight="1">
      <c r="B2473" s="43" t="s">
        <v>4228</v>
      </c>
      <c r="C2473" s="43">
        <v>1.56645693E8</v>
      </c>
      <c r="D2473" s="43">
        <v>1.4E7</v>
      </c>
      <c r="E2473" s="43">
        <f>(IMDB_Movies!$C2473-IMDB_Movies!$H2473)</f>
        <v>142645693</v>
      </c>
    </row>
    <row r="2474" ht="14.25" customHeight="1">
      <c r="B2474" s="42" t="s">
        <v>4229</v>
      </c>
      <c r="C2474" s="42">
        <v>1.78406268E8</v>
      </c>
      <c r="D2474" s="42">
        <v>1.4E7</v>
      </c>
      <c r="E2474" s="42">
        <f>(IMDB_Movies!$C2474-IMDB_Movies!$H2474)</f>
        <v>164406268</v>
      </c>
    </row>
    <row r="2475" ht="14.25" customHeight="1">
      <c r="B2475" s="43" t="s">
        <v>4231</v>
      </c>
      <c r="C2475" s="43">
        <v>1.0930621E8</v>
      </c>
      <c r="D2475" s="43">
        <v>1.58E7</v>
      </c>
      <c r="E2475" s="43">
        <f>(IMDB_Movies!$C2475-IMDB_Movies!$H2475)</f>
        <v>93506210</v>
      </c>
    </row>
    <row r="2476" ht="14.25" customHeight="1">
      <c r="B2476" s="42" t="s">
        <v>4232</v>
      </c>
      <c r="C2476" s="42">
        <v>7.0001698E7</v>
      </c>
      <c r="D2476" s="42">
        <v>1.4E7</v>
      </c>
      <c r="E2476" s="42">
        <f>(IMDB_Movies!$C2476-IMDB_Movies!$H2476)</f>
        <v>56001698</v>
      </c>
    </row>
    <row r="2477" ht="14.25" customHeight="1">
      <c r="B2477" s="43" t="s">
        <v>4233</v>
      </c>
      <c r="C2477" s="43">
        <v>6.8856263E7</v>
      </c>
      <c r="D2477" s="43">
        <v>1.5E7</v>
      </c>
      <c r="E2477" s="43">
        <f>(IMDB_Movies!$C2477-IMDB_Movies!$H2477)</f>
        <v>53856263</v>
      </c>
    </row>
    <row r="2478" ht="14.25" customHeight="1">
      <c r="B2478" s="42" t="s">
        <v>4234</v>
      </c>
      <c r="C2478" s="42">
        <v>5.1527787E7</v>
      </c>
      <c r="D2478" s="42">
        <v>1.5E7</v>
      </c>
      <c r="E2478" s="42">
        <f>(IMDB_Movies!$C2478-IMDB_Movies!$H2478)</f>
        <v>36527787</v>
      </c>
    </row>
    <row r="2479" ht="14.25" customHeight="1">
      <c r="B2479" s="43" t="s">
        <v>4235</v>
      </c>
      <c r="C2479" s="43">
        <v>6.1356221E7</v>
      </c>
      <c r="D2479" s="43">
        <v>1.4E7</v>
      </c>
      <c r="E2479" s="43">
        <f>(IMDB_Movies!$C2479-IMDB_Movies!$H2479)</f>
        <v>47356221</v>
      </c>
    </row>
    <row r="2480" ht="14.25" customHeight="1">
      <c r="B2480" s="42" t="s">
        <v>4236</v>
      </c>
      <c r="C2480" s="42">
        <v>4.68E7</v>
      </c>
      <c r="D2480" s="42">
        <v>1.4E7</v>
      </c>
      <c r="E2480" s="42">
        <f>(IMDB_Movies!$C2480-IMDB_Movies!$H2480)</f>
        <v>32800000</v>
      </c>
    </row>
    <row r="2481" ht="14.25" customHeight="1">
      <c r="B2481" s="43" t="s">
        <v>4238</v>
      </c>
      <c r="C2481" s="43">
        <v>3.8048637E7</v>
      </c>
      <c r="D2481" s="43">
        <v>1.4E7</v>
      </c>
      <c r="E2481" s="43">
        <f>(IMDB_Movies!$C2481-IMDB_Movies!$H2481)</f>
        <v>24048637</v>
      </c>
    </row>
    <row r="2482" ht="14.25" customHeight="1">
      <c r="B2482" s="42" t="s">
        <v>4240</v>
      </c>
      <c r="C2482" s="42">
        <v>3.479316E7</v>
      </c>
      <c r="D2482" s="42">
        <v>1.4E7</v>
      </c>
      <c r="E2482" s="42">
        <f>(IMDB_Movies!$C2482-IMDB_Movies!$H2482)</f>
        <v>20793160</v>
      </c>
    </row>
    <row r="2483" ht="14.25" customHeight="1">
      <c r="B2483" s="43" t="s">
        <v>4241</v>
      </c>
      <c r="C2483" s="43">
        <v>3.0628981E7</v>
      </c>
      <c r="D2483" s="43">
        <v>1.4E7</v>
      </c>
      <c r="E2483" s="43">
        <f>(IMDB_Movies!$C2483-IMDB_Movies!$H2483)</f>
        <v>16628981</v>
      </c>
    </row>
    <row r="2484" ht="14.25" customHeight="1">
      <c r="B2484" s="42" t="s">
        <v>4242</v>
      </c>
      <c r="C2484" s="42">
        <v>2.9959436E7</v>
      </c>
      <c r="D2484" s="42">
        <v>1.3E7</v>
      </c>
      <c r="E2484" s="42">
        <f>(IMDB_Movies!$C2484-IMDB_Movies!$H2484)</f>
        <v>16959436</v>
      </c>
    </row>
    <row r="2485" ht="14.25" customHeight="1">
      <c r="B2485" s="43" t="s">
        <v>4243</v>
      </c>
      <c r="C2485" s="43">
        <v>2.5571351E7</v>
      </c>
      <c r="D2485" s="43">
        <v>1.4E7</v>
      </c>
      <c r="E2485" s="43">
        <f>(IMDB_Movies!$C2485-IMDB_Movies!$H2485)</f>
        <v>11571351</v>
      </c>
    </row>
    <row r="2486" ht="14.25" customHeight="1">
      <c r="B2486" s="42" t="s">
        <v>4244</v>
      </c>
      <c r="C2486" s="42">
        <v>2.7515786E7</v>
      </c>
      <c r="D2486" s="42">
        <v>1.4E7</v>
      </c>
      <c r="E2486" s="42">
        <f>(IMDB_Movies!$C2486-IMDB_Movies!$H2486)</f>
        <v>13515786</v>
      </c>
    </row>
    <row r="2487" ht="14.25" customHeight="1">
      <c r="B2487" s="43" t="s">
        <v>4245</v>
      </c>
      <c r="C2487" s="43">
        <v>2.5482931E7</v>
      </c>
      <c r="D2487" s="43">
        <v>1.4E7</v>
      </c>
      <c r="E2487" s="43">
        <f>(IMDB_Movies!$C2487-IMDB_Movies!$H2487)</f>
        <v>11482931</v>
      </c>
    </row>
    <row r="2488" ht="14.25" customHeight="1">
      <c r="B2488" s="42" t="s">
        <v>4246</v>
      </c>
      <c r="C2488" s="42">
        <v>1.99E7</v>
      </c>
      <c r="D2488" s="42">
        <v>2.0E7</v>
      </c>
      <c r="E2488" s="42">
        <f>(IMDB_Movies!$C2488-IMDB_Movies!$H2488)</f>
        <v>-100000</v>
      </c>
    </row>
    <row r="2489" ht="14.25" customHeight="1">
      <c r="B2489" s="43" t="s">
        <v>4247</v>
      </c>
      <c r="C2489" s="43">
        <v>1.6298046E7</v>
      </c>
      <c r="D2489" s="43">
        <v>1.4E7</v>
      </c>
      <c r="E2489" s="43">
        <f>(IMDB_Movies!$C2489-IMDB_Movies!$H2489)</f>
        <v>2298046</v>
      </c>
    </row>
    <row r="2490" ht="14.25" customHeight="1">
      <c r="B2490" s="42" t="s">
        <v>4248</v>
      </c>
      <c r="C2490" s="42">
        <v>1.5549702E7</v>
      </c>
      <c r="D2490" s="42">
        <v>1.4E7</v>
      </c>
      <c r="E2490" s="42">
        <f>(IMDB_Movies!$C2490-IMDB_Movies!$H2490)</f>
        <v>1549702</v>
      </c>
    </row>
    <row r="2491" ht="14.25" customHeight="1">
      <c r="B2491" s="43" t="s">
        <v>4250</v>
      </c>
      <c r="C2491" s="43">
        <v>1.548354E7</v>
      </c>
      <c r="D2491" s="43">
        <v>1.4E7</v>
      </c>
      <c r="E2491" s="43">
        <f>(IMDB_Movies!$C2491-IMDB_Movies!$H2491)</f>
        <v>1483540</v>
      </c>
    </row>
    <row r="2492" ht="14.25" customHeight="1">
      <c r="B2492" s="42" t="s">
        <v>4252</v>
      </c>
      <c r="C2492" s="42">
        <v>2.0246959E7</v>
      </c>
      <c r="D2492" s="42">
        <v>1.4E7</v>
      </c>
      <c r="E2492" s="42">
        <f>(IMDB_Movies!$C2492-IMDB_Movies!$H2492)</f>
        <v>6246959</v>
      </c>
    </row>
    <row r="2493" ht="14.25" customHeight="1">
      <c r="B2493" s="43" t="s">
        <v>4254</v>
      </c>
      <c r="C2493" s="43">
        <v>1.5062898E7</v>
      </c>
      <c r="D2493" s="43">
        <v>1.4E7</v>
      </c>
      <c r="E2493" s="43">
        <f>(IMDB_Movies!$C2493-IMDB_Movies!$H2493)</f>
        <v>1062898</v>
      </c>
    </row>
    <row r="2494" ht="14.25" customHeight="1">
      <c r="B2494" s="42" t="s">
        <v>4257</v>
      </c>
      <c r="C2494" s="42">
        <v>1.4348123E7</v>
      </c>
      <c r="D2494" s="42">
        <v>1.2E7</v>
      </c>
      <c r="E2494" s="42">
        <f>(IMDB_Movies!$C2494-IMDB_Movies!$H2494)</f>
        <v>2348123</v>
      </c>
    </row>
    <row r="2495" ht="14.25" customHeight="1">
      <c r="B2495" s="43" t="s">
        <v>4259</v>
      </c>
      <c r="C2495" s="43">
        <v>1.5171475E7</v>
      </c>
      <c r="D2495" s="43">
        <v>8500000.0</v>
      </c>
      <c r="E2495" s="43">
        <f>(IMDB_Movies!$C2495-IMDB_Movies!$H2495)</f>
        <v>6671475</v>
      </c>
    </row>
    <row r="2496" ht="14.25" customHeight="1">
      <c r="B2496" s="42" t="s">
        <v>4260</v>
      </c>
      <c r="C2496" s="42">
        <v>1.364E7</v>
      </c>
      <c r="D2496" s="42">
        <v>1.4E7</v>
      </c>
      <c r="E2496" s="42">
        <f>(IMDB_Movies!$C2496-IMDB_Movies!$H2496)</f>
        <v>-360000</v>
      </c>
    </row>
    <row r="2497" ht="14.25" customHeight="1">
      <c r="B2497" s="43" t="s">
        <v>4262</v>
      </c>
      <c r="C2497" s="43">
        <v>1.2610731E7</v>
      </c>
      <c r="D2497" s="43">
        <v>1.1E7</v>
      </c>
      <c r="E2497" s="43">
        <f>(IMDB_Movies!$C2497-IMDB_Movies!$H2497)</f>
        <v>1610731</v>
      </c>
    </row>
    <row r="2498" ht="14.25" customHeight="1">
      <c r="B2498" s="42" t="s">
        <v>4264</v>
      </c>
      <c r="C2498" s="42">
        <v>1.1204499E7</v>
      </c>
      <c r="D2498" s="42">
        <v>1.4E7</v>
      </c>
      <c r="E2498" s="42">
        <f>(IMDB_Movies!$C2498-IMDB_Movies!$H2498)</f>
        <v>-2795501</v>
      </c>
    </row>
    <row r="2499" ht="14.25" customHeight="1">
      <c r="B2499" s="43" t="s">
        <v>4266</v>
      </c>
      <c r="C2499" s="43">
        <v>1.0397365E7</v>
      </c>
      <c r="D2499" s="43">
        <v>1.4E7</v>
      </c>
      <c r="E2499" s="43">
        <f>(IMDB_Movies!$C2499-IMDB_Movies!$H2499)</f>
        <v>-3602635</v>
      </c>
    </row>
    <row r="2500" ht="14.25" customHeight="1">
      <c r="B2500" s="42" t="s">
        <v>4268</v>
      </c>
      <c r="C2500" s="42">
        <v>9402410.0</v>
      </c>
      <c r="D2500" s="42">
        <v>1.4E7</v>
      </c>
      <c r="E2500" s="42">
        <f>(IMDB_Movies!$C2500-IMDB_Movies!$H2500)</f>
        <v>-4597590</v>
      </c>
    </row>
    <row r="2501" ht="14.25" customHeight="1">
      <c r="B2501" s="43" t="s">
        <v>4270</v>
      </c>
      <c r="C2501" s="43">
        <v>5459824.0</v>
      </c>
      <c r="D2501" s="43">
        <v>2.6E7</v>
      </c>
      <c r="E2501" s="43">
        <f>(IMDB_Movies!$C2501-IMDB_Movies!$H2501)</f>
        <v>-20540176</v>
      </c>
    </row>
    <row r="2502" ht="14.25" customHeight="1">
      <c r="B2502" s="42" t="s">
        <v>4272</v>
      </c>
      <c r="C2502" s="42">
        <v>5108820.0</v>
      </c>
      <c r="D2502" s="42">
        <v>2.4E7</v>
      </c>
      <c r="E2502" s="42">
        <f>(IMDB_Movies!$C2502-IMDB_Movies!$H2502)</f>
        <v>-18891180</v>
      </c>
    </row>
    <row r="2503" ht="14.25" customHeight="1">
      <c r="B2503" s="43" t="s">
        <v>4273</v>
      </c>
      <c r="C2503" s="43">
        <v>4741987.0</v>
      </c>
      <c r="D2503" s="43">
        <v>1.4E7</v>
      </c>
      <c r="E2503" s="43">
        <f>(IMDB_Movies!$C2503-IMDB_Movies!$H2503)</f>
        <v>-9258013</v>
      </c>
    </row>
    <row r="2504" ht="14.25" customHeight="1">
      <c r="B2504" s="42" t="s">
        <v>4274</v>
      </c>
      <c r="C2504" s="42">
        <v>4291965.0</v>
      </c>
      <c r="D2504" s="42">
        <v>1.4E7</v>
      </c>
      <c r="E2504" s="42">
        <f>(IMDB_Movies!$C2504-IMDB_Movies!$H2504)</f>
        <v>-9708035</v>
      </c>
    </row>
    <row r="2505" ht="14.25" customHeight="1">
      <c r="B2505" s="43" t="s">
        <v>4276</v>
      </c>
      <c r="C2505" s="43">
        <v>3100650.0</v>
      </c>
      <c r="D2505" s="43">
        <v>1.4E7</v>
      </c>
      <c r="E2505" s="43">
        <f>(IMDB_Movies!$C2505-IMDB_Movies!$H2505)</f>
        <v>-10899350</v>
      </c>
    </row>
    <row r="2506" ht="14.25" customHeight="1">
      <c r="B2506" s="42" t="s">
        <v>4277</v>
      </c>
      <c r="C2506" s="42">
        <v>2474000.0</v>
      </c>
      <c r="D2506" s="42">
        <v>1.4E7</v>
      </c>
      <c r="E2506" s="42">
        <f>(IMDB_Movies!$C2506-IMDB_Movies!$H2506)</f>
        <v>-11526000</v>
      </c>
    </row>
    <row r="2507" ht="14.25" customHeight="1">
      <c r="B2507" s="43" t="s">
        <v>4279</v>
      </c>
      <c r="C2507" s="43">
        <v>1000000.0</v>
      </c>
      <c r="D2507" s="43">
        <v>1.4E7</v>
      </c>
      <c r="E2507" s="43">
        <f>(IMDB_Movies!$C2507-IMDB_Movies!$H2507)</f>
        <v>-13000000</v>
      </c>
    </row>
    <row r="2508" ht="14.25" customHeight="1">
      <c r="B2508" s="42" t="s">
        <v>4280</v>
      </c>
      <c r="C2508" s="42">
        <v>3958500.0</v>
      </c>
      <c r="D2508" s="42">
        <v>8200000.0</v>
      </c>
      <c r="E2508" s="42">
        <f>(IMDB_Movies!$C2508-IMDB_Movies!$H2508)</f>
        <v>-4241500</v>
      </c>
    </row>
    <row r="2509" ht="14.25" customHeight="1">
      <c r="B2509" s="43" t="s">
        <v>4282</v>
      </c>
      <c r="C2509" s="43">
        <v>274299.0</v>
      </c>
      <c r="D2509" s="43">
        <v>1.03E8</v>
      </c>
      <c r="E2509" s="43">
        <f>(IMDB_Movies!$C2509-IMDB_Movies!$H2509)</f>
        <v>-102725701</v>
      </c>
    </row>
    <row r="2510" ht="14.25" customHeight="1">
      <c r="B2510" s="42" t="s">
        <v>4283</v>
      </c>
      <c r="C2510" s="42">
        <v>183088.0</v>
      </c>
      <c r="D2510" s="42">
        <v>1.5E7</v>
      </c>
      <c r="E2510" s="42">
        <f>(IMDB_Movies!$C2510-IMDB_Movies!$H2510)</f>
        <v>-14816912</v>
      </c>
    </row>
    <row r="2511" ht="14.25" customHeight="1">
      <c r="B2511" s="43" t="s">
        <v>4285</v>
      </c>
      <c r="C2511" s="43">
        <v>46495.0</v>
      </c>
      <c r="D2511" s="43">
        <v>1.4E7</v>
      </c>
      <c r="E2511" s="43">
        <f>(IMDB_Movies!$C2511-IMDB_Movies!$H2511)</f>
        <v>-13953505</v>
      </c>
    </row>
    <row r="2512" ht="14.25" customHeight="1">
      <c r="B2512" s="42" t="s">
        <v>4286</v>
      </c>
      <c r="C2512" s="42">
        <v>1752214.0</v>
      </c>
      <c r="D2512" s="42">
        <v>1.4E7</v>
      </c>
      <c r="E2512" s="42">
        <f>(IMDB_Movies!$C2512-IMDB_Movies!$H2512)</f>
        <v>-12247786</v>
      </c>
    </row>
    <row r="2513" ht="14.25" customHeight="1">
      <c r="B2513" s="43" t="s">
        <v>4287</v>
      </c>
      <c r="C2513" s="43">
        <v>8.3025853E7</v>
      </c>
      <c r="D2513" s="43">
        <v>1.4E7</v>
      </c>
      <c r="E2513" s="43">
        <f>(IMDB_Movies!$C2513-IMDB_Movies!$H2513)</f>
        <v>69025853</v>
      </c>
    </row>
    <row r="2514" ht="14.25" customHeight="1">
      <c r="B2514" s="42" t="s">
        <v>4288</v>
      </c>
      <c r="C2514" s="42">
        <v>5.6631572E7</v>
      </c>
      <c r="D2514" s="42">
        <v>1.2E7</v>
      </c>
      <c r="E2514" s="42">
        <f>(IMDB_Movies!$C2514-IMDB_Movies!$H2514)</f>
        <v>44631572</v>
      </c>
    </row>
    <row r="2515" ht="14.25" customHeight="1">
      <c r="B2515" s="43" t="s">
        <v>4289</v>
      </c>
      <c r="C2515" s="43">
        <v>1.5854988E7</v>
      </c>
      <c r="D2515" s="43">
        <v>1.35E7</v>
      </c>
      <c r="E2515" s="43">
        <f>(IMDB_Movies!$C2515-IMDB_Movies!$H2515)</f>
        <v>2354988</v>
      </c>
    </row>
    <row r="2516" ht="14.25" customHeight="1">
      <c r="B2516" s="42" t="s">
        <v>4290</v>
      </c>
      <c r="C2516" s="42">
        <v>1.2282677E7</v>
      </c>
      <c r="D2516" s="42">
        <v>1.4E7</v>
      </c>
      <c r="E2516" s="42">
        <f>(IMDB_Movies!$C2516-IMDB_Movies!$H2516)</f>
        <v>-1717323</v>
      </c>
    </row>
    <row r="2517" ht="14.25" customHeight="1">
      <c r="B2517" s="43" t="s">
        <v>4291</v>
      </c>
      <c r="C2517" s="43">
        <v>7060876.0</v>
      </c>
      <c r="D2517" s="43">
        <v>1.35E7</v>
      </c>
      <c r="E2517" s="43">
        <f>(IMDB_Movies!$C2517-IMDB_Movies!$H2517)</f>
        <v>-6439124</v>
      </c>
    </row>
    <row r="2518" ht="14.25" customHeight="1">
      <c r="B2518" s="42" t="s">
        <v>4292</v>
      </c>
      <c r="C2518" s="42">
        <v>1.4989761E7</v>
      </c>
      <c r="D2518" s="42">
        <v>1.5E7</v>
      </c>
      <c r="E2518" s="42">
        <f>(IMDB_Movies!$C2518-IMDB_Movies!$H2518)</f>
        <v>-10239</v>
      </c>
    </row>
    <row r="2519" ht="14.25" customHeight="1">
      <c r="B2519" s="43" t="s">
        <v>4293</v>
      </c>
      <c r="C2519" s="43">
        <v>5501940.0</v>
      </c>
      <c r="D2519" s="43">
        <v>1.35E7</v>
      </c>
      <c r="E2519" s="43">
        <f>(IMDB_Movies!$C2519-IMDB_Movies!$H2519)</f>
        <v>-7998060</v>
      </c>
    </row>
    <row r="2520" ht="14.25" customHeight="1">
      <c r="B2520" s="42" t="s">
        <v>4294</v>
      </c>
      <c r="C2520" s="42">
        <v>2086345.0</v>
      </c>
      <c r="D2520" s="42">
        <v>1.0E7</v>
      </c>
      <c r="E2520" s="42">
        <f>(IMDB_Movies!$C2520-IMDB_Movies!$H2520)</f>
        <v>-7913655</v>
      </c>
    </row>
    <row r="2521" ht="14.25" customHeight="1">
      <c r="B2521" s="43" t="s">
        <v>4296</v>
      </c>
      <c r="C2521" s="43">
        <v>1.2392237E8</v>
      </c>
      <c r="D2521" s="43">
        <v>1.3E7</v>
      </c>
      <c r="E2521" s="43">
        <f>(IMDB_Movies!$C2521-IMDB_Movies!$H2521)</f>
        <v>110922370</v>
      </c>
    </row>
    <row r="2522" ht="14.25" customHeight="1">
      <c r="B2522" s="42" t="s">
        <v>4297</v>
      </c>
      <c r="C2522" s="42">
        <v>163591.0</v>
      </c>
      <c r="D2522" s="42">
        <v>1.34E7</v>
      </c>
      <c r="E2522" s="42">
        <f>(IMDB_Movies!$C2522-IMDB_Movies!$H2522)</f>
        <v>-13236409</v>
      </c>
    </row>
    <row r="2523" ht="14.25" customHeight="1">
      <c r="B2523" s="43" t="s">
        <v>4298</v>
      </c>
      <c r="C2523" s="43">
        <v>7.3000942E7</v>
      </c>
      <c r="D2523" s="43">
        <v>1.3E7</v>
      </c>
      <c r="E2523" s="43">
        <f>(IMDB_Movies!$C2523-IMDB_Movies!$H2523)</f>
        <v>60000942</v>
      </c>
    </row>
    <row r="2524" ht="14.25" customHeight="1">
      <c r="B2524" s="42" t="s">
        <v>4299</v>
      </c>
      <c r="C2524" s="42">
        <v>1.06952327E8</v>
      </c>
      <c r="D2524" s="42">
        <v>1.3E7</v>
      </c>
      <c r="E2524" s="42">
        <f>(IMDB_Movies!$C2524-IMDB_Movies!$H2524)</f>
        <v>93952327</v>
      </c>
    </row>
    <row r="2525" ht="14.25" customHeight="1">
      <c r="B2525" s="43" t="s">
        <v>4300</v>
      </c>
      <c r="C2525" s="43">
        <v>5.73E7</v>
      </c>
      <c r="D2525" s="43">
        <v>1.3E7</v>
      </c>
      <c r="E2525" s="43">
        <f>(IMDB_Movies!$C2525-IMDB_Movies!$H2525)</f>
        <v>44300000</v>
      </c>
    </row>
    <row r="2526" ht="14.25" customHeight="1">
      <c r="B2526" s="42" t="s">
        <v>4301</v>
      </c>
      <c r="C2526" s="42">
        <v>9.1038276E7</v>
      </c>
      <c r="D2526" s="42">
        <v>1.3E7</v>
      </c>
      <c r="E2526" s="42">
        <f>(IMDB_Movies!$C2526-IMDB_Movies!$H2526)</f>
        <v>78038276</v>
      </c>
    </row>
    <row r="2527" ht="14.25" customHeight="1">
      <c r="B2527" s="43" t="s">
        <v>4302</v>
      </c>
      <c r="C2527" s="43">
        <v>4.93699E7</v>
      </c>
      <c r="D2527" s="43">
        <v>7000000.0</v>
      </c>
      <c r="E2527" s="43">
        <f>(IMDB_Movies!$C2527-IMDB_Movies!$H2527)</f>
        <v>42369900</v>
      </c>
    </row>
    <row r="2528" ht="14.25" customHeight="1">
      <c r="B2528" s="42" t="s">
        <v>4303</v>
      </c>
      <c r="C2528" s="42">
        <v>6.1693523E7</v>
      </c>
      <c r="D2528" s="42">
        <v>1.3E7</v>
      </c>
      <c r="E2528" s="42">
        <f>(IMDB_Movies!$C2528-IMDB_Movies!$H2528)</f>
        <v>48693523</v>
      </c>
    </row>
    <row r="2529" ht="14.25" customHeight="1">
      <c r="B2529" s="43" t="s">
        <v>4305</v>
      </c>
      <c r="C2529" s="43">
        <v>4.6729374E7</v>
      </c>
      <c r="D2529" s="43">
        <v>1.3E7</v>
      </c>
      <c r="E2529" s="43">
        <f>(IMDB_Movies!$C2529-IMDB_Movies!$H2529)</f>
        <v>33729374</v>
      </c>
    </row>
    <row r="2530" ht="14.25" customHeight="1">
      <c r="B2530" s="42" t="s">
        <v>4307</v>
      </c>
      <c r="C2530" s="42">
        <v>4.4726644E7</v>
      </c>
      <c r="D2530" s="42">
        <v>1.3E7</v>
      </c>
      <c r="E2530" s="42">
        <f>(IMDB_Movies!$C2530-IMDB_Movies!$H2530)</f>
        <v>31726644</v>
      </c>
    </row>
    <row r="2531" ht="14.25" customHeight="1">
      <c r="B2531" s="43" t="s">
        <v>4309</v>
      </c>
      <c r="C2531" s="43">
        <v>4.4134898E7</v>
      </c>
      <c r="D2531" s="43">
        <v>1.3E7</v>
      </c>
      <c r="E2531" s="43">
        <f>(IMDB_Movies!$C2531-IMDB_Movies!$H2531)</f>
        <v>31134898</v>
      </c>
    </row>
    <row r="2532" ht="14.25" customHeight="1">
      <c r="B2532" s="42" t="s">
        <v>4310</v>
      </c>
      <c r="C2532" s="42">
        <v>4.8637684E7</v>
      </c>
      <c r="D2532" s="42">
        <v>1.25E7</v>
      </c>
      <c r="E2532" s="42">
        <f>(IMDB_Movies!$C2532-IMDB_Movies!$H2532)</f>
        <v>36137684</v>
      </c>
    </row>
    <row r="2533" ht="14.25" customHeight="1">
      <c r="B2533" s="43" t="s">
        <v>4311</v>
      </c>
      <c r="C2533" s="43">
        <v>3.8176108E7</v>
      </c>
      <c r="D2533" s="43">
        <v>1.6E7</v>
      </c>
      <c r="E2533" s="43">
        <f>(IMDB_Movies!$C2533-IMDB_Movies!$H2533)</f>
        <v>22176108</v>
      </c>
    </row>
    <row r="2534" ht="14.25" customHeight="1">
      <c r="B2534" s="42" t="s">
        <v>4313</v>
      </c>
      <c r="C2534" s="42">
        <v>2.8972187E7</v>
      </c>
      <c r="D2534" s="42">
        <v>1.3E7</v>
      </c>
      <c r="E2534" s="42">
        <f>(IMDB_Movies!$C2534-IMDB_Movies!$H2534)</f>
        <v>15972187</v>
      </c>
    </row>
    <row r="2535" ht="14.25" customHeight="1">
      <c r="B2535" s="43" t="s">
        <v>4315</v>
      </c>
      <c r="C2535" s="43">
        <v>2.79794E7</v>
      </c>
      <c r="D2535" s="43">
        <v>8200000.0</v>
      </c>
      <c r="E2535" s="43">
        <f>(IMDB_Movies!$C2535-IMDB_Movies!$H2535)</f>
        <v>19779400</v>
      </c>
    </row>
    <row r="2536" ht="14.25" customHeight="1">
      <c r="B2536" s="42" t="s">
        <v>4316</v>
      </c>
      <c r="C2536" s="42">
        <v>5.4257433E7</v>
      </c>
      <c r="D2536" s="42">
        <v>1.7E7</v>
      </c>
      <c r="E2536" s="42">
        <f>(IMDB_Movies!$C2536-IMDB_Movies!$H2536)</f>
        <v>37257433</v>
      </c>
    </row>
    <row r="2537" ht="14.25" customHeight="1">
      <c r="B2537" s="43" t="s">
        <v>4318</v>
      </c>
      <c r="C2537" s="43">
        <v>23947.0</v>
      </c>
      <c r="D2537" s="43">
        <v>1.3E7</v>
      </c>
      <c r="E2537" s="43">
        <f>(IMDB_Movies!$C2537-IMDB_Movies!$H2537)</f>
        <v>-12976053</v>
      </c>
    </row>
    <row r="2538" ht="14.25" customHeight="1">
      <c r="B2538" s="42" t="s">
        <v>4319</v>
      </c>
      <c r="C2538" s="42">
        <v>6.0008303E7</v>
      </c>
      <c r="D2538" s="42">
        <v>1.3E7</v>
      </c>
      <c r="E2538" s="42">
        <f>(IMDB_Movies!$C2538-IMDB_Movies!$H2538)</f>
        <v>47008303</v>
      </c>
    </row>
    <row r="2539" ht="14.25" customHeight="1">
      <c r="B2539" s="43" t="s">
        <v>4321</v>
      </c>
      <c r="C2539" s="43">
        <v>4.9121934E7</v>
      </c>
      <c r="D2539" s="43">
        <v>1.3E7</v>
      </c>
      <c r="E2539" s="43">
        <f>(IMDB_Movies!$C2539-IMDB_Movies!$H2539)</f>
        <v>36121934</v>
      </c>
    </row>
    <row r="2540" ht="14.25" customHeight="1">
      <c r="B2540" s="42" t="s">
        <v>4323</v>
      </c>
      <c r="C2540" s="42">
        <v>2.7141959E7</v>
      </c>
      <c r="D2540" s="42">
        <v>1.8E7</v>
      </c>
      <c r="E2540" s="42">
        <f>(IMDB_Movies!$C2540-IMDB_Movies!$H2540)</f>
        <v>9141959</v>
      </c>
    </row>
    <row r="2541" ht="14.25" customHeight="1">
      <c r="B2541" s="43" t="s">
        <v>4325</v>
      </c>
      <c r="C2541" s="43">
        <v>2.7052167E7</v>
      </c>
      <c r="D2541" s="43">
        <v>1.3E7</v>
      </c>
      <c r="E2541" s="43">
        <f>(IMDB_Movies!$C2541-IMDB_Movies!$H2541)</f>
        <v>14052167</v>
      </c>
    </row>
    <row r="2542" ht="14.25" customHeight="1">
      <c r="B2542" s="42" t="s">
        <v>4327</v>
      </c>
      <c r="C2542" s="42">
        <v>2.6539321E7</v>
      </c>
      <c r="D2542" s="42">
        <v>1.3E7</v>
      </c>
      <c r="E2542" s="42">
        <f>(IMDB_Movies!$C2542-IMDB_Movies!$H2542)</f>
        <v>13539321</v>
      </c>
    </row>
    <row r="2543" ht="14.25" customHeight="1">
      <c r="B2543" s="43" t="s">
        <v>4329</v>
      </c>
      <c r="C2543" s="43">
        <v>2.8501605E7</v>
      </c>
      <c r="D2543" s="43">
        <v>1.3E7</v>
      </c>
      <c r="E2543" s="43">
        <f>(IMDB_Movies!$C2543-IMDB_Movies!$H2543)</f>
        <v>15501605</v>
      </c>
    </row>
    <row r="2544" ht="14.25" customHeight="1">
      <c r="B2544" s="42" t="s">
        <v>4331</v>
      </c>
      <c r="C2544" s="42">
        <v>5.2543632E7</v>
      </c>
      <c r="D2544" s="42">
        <v>1.32E7</v>
      </c>
      <c r="E2544" s="42">
        <f>(IMDB_Movies!$C2544-IMDB_Movies!$H2544)</f>
        <v>39343632</v>
      </c>
    </row>
    <row r="2545" ht="14.25" customHeight="1">
      <c r="B2545" s="43" t="s">
        <v>4332</v>
      </c>
      <c r="C2545" s="43">
        <v>2.5592632E7</v>
      </c>
      <c r="D2545" s="43">
        <v>1.8E7</v>
      </c>
      <c r="E2545" s="43">
        <f>(IMDB_Movies!$C2545-IMDB_Movies!$H2545)</f>
        <v>7592632</v>
      </c>
    </row>
    <row r="2546" ht="14.25" customHeight="1">
      <c r="B2546" s="42" t="s">
        <v>4334</v>
      </c>
      <c r="C2546" s="42">
        <v>2.5440971E7</v>
      </c>
      <c r="D2546" s="42">
        <v>1.5E7</v>
      </c>
      <c r="E2546" s="42">
        <f>(IMDB_Movies!$C2546-IMDB_Movies!$H2546)</f>
        <v>10440971</v>
      </c>
    </row>
    <row r="2547" ht="14.25" customHeight="1">
      <c r="B2547" s="43" t="s">
        <v>4335</v>
      </c>
      <c r="C2547" s="43">
        <v>2.2858926E7</v>
      </c>
      <c r="D2547" s="43">
        <v>1.3E7</v>
      </c>
      <c r="E2547" s="43">
        <f>(IMDB_Movies!$C2547-IMDB_Movies!$H2547)</f>
        <v>9858926</v>
      </c>
    </row>
    <row r="2548" ht="14.25" customHeight="1">
      <c r="B2548" s="42" t="s">
        <v>4337</v>
      </c>
      <c r="C2548" s="42">
        <v>2.2235901E7</v>
      </c>
      <c r="D2548" s="42">
        <v>6000000.0</v>
      </c>
      <c r="E2548" s="42">
        <f>(IMDB_Movies!$C2548-IMDB_Movies!$H2548)</f>
        <v>16235901</v>
      </c>
    </row>
    <row r="2549" ht="14.25" customHeight="1">
      <c r="B2549" s="43" t="s">
        <v>4339</v>
      </c>
      <c r="C2549" s="43">
        <v>3.8916903E7</v>
      </c>
      <c r="D2549" s="43">
        <v>1.3E7</v>
      </c>
      <c r="E2549" s="43">
        <f>(IMDB_Movies!$C2549-IMDB_Movies!$H2549)</f>
        <v>25916903</v>
      </c>
    </row>
    <row r="2550" ht="14.25" customHeight="1">
      <c r="B2550" s="42" t="s">
        <v>4340</v>
      </c>
      <c r="C2550" s="42">
        <v>1.6929123E7</v>
      </c>
      <c r="D2550" s="42">
        <v>1.4E7</v>
      </c>
      <c r="E2550" s="42">
        <f>(IMDB_Movies!$C2550-IMDB_Movies!$H2550)</f>
        <v>2929123</v>
      </c>
    </row>
    <row r="2551" ht="14.25" customHeight="1">
      <c r="B2551" s="43" t="s">
        <v>4341</v>
      </c>
      <c r="C2551" s="43">
        <v>1.3753931E7</v>
      </c>
      <c r="D2551" s="43">
        <v>1.9E7</v>
      </c>
      <c r="E2551" s="43">
        <f>(IMDB_Movies!$C2551-IMDB_Movies!$H2551)</f>
        <v>-5246069</v>
      </c>
    </row>
    <row r="2552" ht="14.25" customHeight="1">
      <c r="B2552" s="42" t="s">
        <v>4343</v>
      </c>
      <c r="C2552" s="42">
        <v>1.099644E7</v>
      </c>
      <c r="D2552" s="42">
        <v>1.3E7</v>
      </c>
      <c r="E2552" s="42">
        <f>(IMDB_Movies!$C2552-IMDB_Movies!$H2552)</f>
        <v>-2003560</v>
      </c>
    </row>
    <row r="2553" ht="14.25" customHeight="1">
      <c r="B2553" s="43" t="s">
        <v>4345</v>
      </c>
      <c r="C2553" s="43">
        <v>8026971.0</v>
      </c>
      <c r="D2553" s="43">
        <v>1.3E7</v>
      </c>
      <c r="E2553" s="43">
        <f>(IMDB_Movies!$C2553-IMDB_Movies!$H2553)</f>
        <v>-4973029</v>
      </c>
    </row>
    <row r="2554" ht="14.25" customHeight="1">
      <c r="B2554" s="42" t="s">
        <v>4347</v>
      </c>
      <c r="C2554" s="42">
        <v>1.4677654E7</v>
      </c>
      <c r="D2554" s="42">
        <v>1.3E7</v>
      </c>
      <c r="E2554" s="42">
        <f>(IMDB_Movies!$C2554-IMDB_Movies!$H2554)</f>
        <v>1677654</v>
      </c>
    </row>
    <row r="2555" ht="14.25" customHeight="1">
      <c r="B2555" s="43" t="s">
        <v>4349</v>
      </c>
      <c r="C2555" s="43">
        <v>9975684.0</v>
      </c>
      <c r="D2555" s="43">
        <v>1.3E7</v>
      </c>
      <c r="E2555" s="43">
        <f>(IMDB_Movies!$C2555-IMDB_Movies!$H2555)</f>
        <v>-3024316</v>
      </c>
    </row>
    <row r="2556" ht="14.25" customHeight="1">
      <c r="B2556" s="42" t="s">
        <v>4351</v>
      </c>
      <c r="C2556" s="42">
        <v>7881335.0</v>
      </c>
      <c r="D2556" s="42">
        <v>1.3E7</v>
      </c>
      <c r="E2556" s="42">
        <f>(IMDB_Movies!$C2556-IMDB_Movies!$H2556)</f>
        <v>-5118665</v>
      </c>
    </row>
    <row r="2557" ht="14.25" customHeight="1">
      <c r="B2557" s="43" t="s">
        <v>4352</v>
      </c>
      <c r="C2557" s="43">
        <v>6241697.0</v>
      </c>
      <c r="D2557" s="43">
        <v>1.3E7</v>
      </c>
      <c r="E2557" s="43">
        <f>(IMDB_Movies!$C2557-IMDB_Movies!$H2557)</f>
        <v>-6758303</v>
      </c>
    </row>
    <row r="2558" ht="14.25" customHeight="1">
      <c r="B2558" s="42" t="s">
        <v>4354</v>
      </c>
      <c r="C2558" s="42">
        <v>5871603.0</v>
      </c>
      <c r="D2558" s="42">
        <v>1.3E7</v>
      </c>
      <c r="E2558" s="42">
        <f>(IMDB_Movies!$C2558-IMDB_Movies!$H2558)</f>
        <v>-7128397</v>
      </c>
    </row>
    <row r="2559" ht="14.25" customHeight="1">
      <c r="B2559" s="43" t="s">
        <v>4356</v>
      </c>
      <c r="C2559" s="43">
        <v>1.6574731E7</v>
      </c>
      <c r="D2559" s="43">
        <v>1.3E7</v>
      </c>
      <c r="E2559" s="43">
        <f>(IMDB_Movies!$C2559-IMDB_Movies!$H2559)</f>
        <v>3574731</v>
      </c>
    </row>
    <row r="2560" ht="14.25" customHeight="1">
      <c r="B2560" s="42" t="s">
        <v>4359</v>
      </c>
      <c r="C2560" s="42">
        <v>5002310.0</v>
      </c>
      <c r="D2560" s="42">
        <v>1.3E7</v>
      </c>
      <c r="E2560" s="42">
        <f>(IMDB_Movies!$C2560-IMDB_Movies!$H2560)</f>
        <v>-7997690</v>
      </c>
    </row>
    <row r="2561" ht="14.25" customHeight="1">
      <c r="B2561" s="43" t="s">
        <v>4361</v>
      </c>
      <c r="C2561" s="43">
        <v>4919896.0</v>
      </c>
      <c r="D2561" s="43">
        <v>1.3E7</v>
      </c>
      <c r="E2561" s="43">
        <f>(IMDB_Movies!$C2561-IMDB_Movies!$H2561)</f>
        <v>-8080104</v>
      </c>
    </row>
    <row r="2562" ht="14.25" customHeight="1">
      <c r="B2562" s="42" t="s">
        <v>4362</v>
      </c>
      <c r="C2562" s="42">
        <v>2.5675765E7</v>
      </c>
      <c r="D2562" s="42">
        <v>1.3E7</v>
      </c>
      <c r="E2562" s="42">
        <f>(IMDB_Movies!$C2562-IMDB_Movies!$H2562)</f>
        <v>12675765</v>
      </c>
    </row>
    <row r="2563" ht="14.25" customHeight="1">
      <c r="B2563" s="43" t="s">
        <v>4364</v>
      </c>
      <c r="C2563" s="43">
        <v>4857376.0</v>
      </c>
      <c r="D2563" s="43">
        <v>1.3E7</v>
      </c>
      <c r="E2563" s="43">
        <f>(IMDB_Movies!$C2563-IMDB_Movies!$H2563)</f>
        <v>-8142624</v>
      </c>
    </row>
    <row r="2564" ht="14.25" customHeight="1">
      <c r="B2564" s="42" t="s">
        <v>4365</v>
      </c>
      <c r="C2564" s="42">
        <v>3169424.0</v>
      </c>
      <c r="D2564" s="42">
        <v>1.3E7</v>
      </c>
      <c r="E2564" s="42">
        <f>(IMDB_Movies!$C2564-IMDB_Movies!$H2564)</f>
        <v>-9830576</v>
      </c>
    </row>
    <row r="2565" ht="14.25" customHeight="1">
      <c r="B2565" s="43" t="s">
        <v>4366</v>
      </c>
      <c r="C2565" s="43">
        <v>1.8004225E7</v>
      </c>
      <c r="D2565" s="43">
        <v>1.3E7</v>
      </c>
      <c r="E2565" s="43">
        <f>(IMDB_Movies!$C2565-IMDB_Movies!$H2565)</f>
        <v>5004225</v>
      </c>
    </row>
    <row r="2566" ht="14.25" customHeight="1">
      <c r="B2566" s="42" t="s">
        <v>4368</v>
      </c>
      <c r="C2566" s="42">
        <v>3058380.0</v>
      </c>
      <c r="D2566" s="42">
        <v>1.0E8</v>
      </c>
      <c r="E2566" s="42">
        <f>(IMDB_Movies!$C2566-IMDB_Movies!$H2566)</f>
        <v>-96941620</v>
      </c>
    </row>
    <row r="2567" ht="14.25" customHeight="1">
      <c r="B2567" s="43" t="s">
        <v>4369</v>
      </c>
      <c r="C2567" s="43">
        <v>3074838.0</v>
      </c>
      <c r="D2567" s="43">
        <v>1.1E7</v>
      </c>
      <c r="E2567" s="43">
        <f>(IMDB_Movies!$C2567-IMDB_Movies!$H2567)</f>
        <v>-7925162</v>
      </c>
    </row>
    <row r="2568" ht="14.25" customHeight="1">
      <c r="B2568" s="42" t="s">
        <v>4371</v>
      </c>
      <c r="C2568" s="42">
        <v>2104000.0</v>
      </c>
      <c r="D2568" s="42">
        <v>1.3E7</v>
      </c>
      <c r="E2568" s="42">
        <f>(IMDB_Movies!$C2568-IMDB_Movies!$H2568)</f>
        <v>-10896000</v>
      </c>
    </row>
    <row r="2569" ht="14.25" customHeight="1">
      <c r="B2569" s="43" t="s">
        <v>4372</v>
      </c>
      <c r="C2569" s="43">
        <v>1172769.0</v>
      </c>
      <c r="D2569" s="43">
        <v>1.3E7</v>
      </c>
      <c r="E2569" s="43">
        <f>(IMDB_Movies!$C2569-IMDB_Movies!$H2569)</f>
        <v>-11827231</v>
      </c>
    </row>
    <row r="2570" ht="14.25" customHeight="1">
      <c r="B2570" s="42" t="s">
        <v>4374</v>
      </c>
      <c r="C2570" s="42">
        <v>1.773857E7</v>
      </c>
      <c r="D2570" s="42">
        <v>1.3E7</v>
      </c>
      <c r="E2570" s="42">
        <f>(IMDB_Movies!$C2570-IMDB_Movies!$H2570)</f>
        <v>4738570</v>
      </c>
    </row>
    <row r="2571" ht="14.25" customHeight="1">
      <c r="B2571" s="43" t="s">
        <v>4376</v>
      </c>
      <c r="C2571" s="43">
        <v>1200000.0</v>
      </c>
      <c r="D2571" s="43">
        <v>3000000.0</v>
      </c>
      <c r="E2571" s="43">
        <f>(IMDB_Movies!$C2571-IMDB_Movies!$H2571)</f>
        <v>-1800000</v>
      </c>
    </row>
    <row r="2572" ht="14.25" customHeight="1">
      <c r="B2572" s="42" t="s">
        <v>4377</v>
      </c>
      <c r="C2572" s="42">
        <v>1150403.0</v>
      </c>
      <c r="D2572" s="42">
        <v>1.3E7</v>
      </c>
      <c r="E2572" s="42">
        <f>(IMDB_Movies!$C2572-IMDB_Movies!$H2572)</f>
        <v>-11849597</v>
      </c>
    </row>
    <row r="2573" ht="14.25" customHeight="1">
      <c r="B2573" s="43" t="s">
        <v>4378</v>
      </c>
      <c r="C2573" s="43">
        <v>403932.0</v>
      </c>
      <c r="D2573" s="43">
        <v>2.0E7</v>
      </c>
      <c r="E2573" s="43">
        <f>(IMDB_Movies!$C2573-IMDB_Movies!$H2573)</f>
        <v>-19596068</v>
      </c>
    </row>
    <row r="2574" ht="14.25" customHeight="1">
      <c r="B2574" s="42" t="s">
        <v>4379</v>
      </c>
      <c r="C2574" s="42">
        <v>1712111.0</v>
      </c>
      <c r="D2574" s="42">
        <v>8495000.0</v>
      </c>
      <c r="E2574" s="42">
        <f>(IMDB_Movies!$C2574-IMDB_Movies!$H2574)</f>
        <v>-6782889</v>
      </c>
    </row>
    <row r="2575" ht="14.25" customHeight="1">
      <c r="B2575" s="43" t="s">
        <v>4381</v>
      </c>
      <c r="C2575" s="43">
        <v>1024175.0</v>
      </c>
      <c r="D2575" s="43">
        <v>1.3E7</v>
      </c>
      <c r="E2575" s="43">
        <f>(IMDB_Movies!$C2575-IMDB_Movies!$H2575)</f>
        <v>-11975825</v>
      </c>
    </row>
    <row r="2576" ht="14.25" customHeight="1">
      <c r="B2576" s="42" t="s">
        <v>4382</v>
      </c>
      <c r="C2576" s="42">
        <v>301305.0</v>
      </c>
      <c r="D2576" s="42">
        <v>1.3E7</v>
      </c>
      <c r="E2576" s="42">
        <f>(IMDB_Movies!$C2576-IMDB_Movies!$H2576)</f>
        <v>-12698695</v>
      </c>
    </row>
    <row r="2577" ht="14.25" customHeight="1">
      <c r="B2577" s="43" t="s">
        <v>4383</v>
      </c>
      <c r="C2577" s="43">
        <v>5.1872378E7</v>
      </c>
      <c r="D2577" s="43">
        <v>1.3E7</v>
      </c>
      <c r="E2577" s="43">
        <f>(IMDB_Movies!$C2577-IMDB_Movies!$H2577)</f>
        <v>38872378</v>
      </c>
    </row>
    <row r="2578" ht="14.25" customHeight="1">
      <c r="B2578" s="42" t="s">
        <v>4385</v>
      </c>
      <c r="C2578" s="42">
        <v>31662.0</v>
      </c>
      <c r="D2578" s="42">
        <v>1.262E7</v>
      </c>
      <c r="E2578" s="42">
        <f>(IMDB_Movies!$C2578-IMDB_Movies!$H2578)</f>
        <v>-12588338</v>
      </c>
    </row>
    <row r="2579" ht="14.25" customHeight="1">
      <c r="B2579" s="43" t="s">
        <v>4388</v>
      </c>
      <c r="C2579" s="43">
        <v>2.8399192E7</v>
      </c>
      <c r="D2579" s="43">
        <v>1.3E7</v>
      </c>
      <c r="E2579" s="43">
        <f>(IMDB_Movies!$C2579-IMDB_Movies!$H2579)</f>
        <v>15399192</v>
      </c>
    </row>
    <row r="2580" ht="14.25" customHeight="1">
      <c r="B2580" s="42" t="s">
        <v>4390</v>
      </c>
      <c r="C2580" s="42">
        <v>2035566.0</v>
      </c>
      <c r="D2580" s="42">
        <v>1.3E7</v>
      </c>
      <c r="E2580" s="42">
        <f>(IMDB_Movies!$C2580-IMDB_Movies!$H2580)</f>
        <v>-10964434</v>
      </c>
    </row>
    <row r="2581" ht="14.25" customHeight="1">
      <c r="B2581" s="43" t="s">
        <v>4391</v>
      </c>
      <c r="C2581" s="43">
        <v>2.1078145E7</v>
      </c>
      <c r="D2581" s="43">
        <v>1.25E7</v>
      </c>
      <c r="E2581" s="43">
        <f>(IMDB_Movies!$C2581-IMDB_Movies!$H2581)</f>
        <v>8578145</v>
      </c>
    </row>
    <row r="2582" ht="14.25" customHeight="1">
      <c r="B2582" s="42" t="s">
        <v>4392</v>
      </c>
      <c r="C2582" s="42">
        <v>1.406095E7</v>
      </c>
      <c r="D2582" s="42">
        <v>1.25E7</v>
      </c>
      <c r="E2582" s="42">
        <f>(IMDB_Movies!$C2582-IMDB_Movies!$H2582)</f>
        <v>1560950</v>
      </c>
    </row>
    <row r="2583" ht="14.25" customHeight="1">
      <c r="B2583" s="43" t="s">
        <v>4393</v>
      </c>
      <c r="C2583" s="43">
        <v>1.22815E7</v>
      </c>
      <c r="D2583" s="43">
        <v>1.3E7</v>
      </c>
      <c r="E2583" s="43">
        <f>(IMDB_Movies!$C2583-IMDB_Movies!$H2583)</f>
        <v>-718500</v>
      </c>
    </row>
    <row r="2584" ht="14.25" customHeight="1">
      <c r="B2584" s="42" t="s">
        <v>4394</v>
      </c>
      <c r="C2584" s="42">
        <v>1.0725228E7</v>
      </c>
      <c r="D2584" s="42">
        <v>1.25E7</v>
      </c>
      <c r="E2584" s="42">
        <f>(IMDB_Movies!$C2584-IMDB_Movies!$H2584)</f>
        <v>-1774772</v>
      </c>
    </row>
    <row r="2585" ht="14.25" customHeight="1">
      <c r="B2585" s="43" t="s">
        <v>4395</v>
      </c>
      <c r="C2585" s="43">
        <v>214966.0</v>
      </c>
      <c r="D2585" s="43">
        <v>1.3E7</v>
      </c>
      <c r="E2585" s="43">
        <f>(IMDB_Movies!$C2585-IMDB_Movies!$H2585)</f>
        <v>-12785034</v>
      </c>
    </row>
    <row r="2586" ht="14.25" customHeight="1">
      <c r="B2586" s="42" t="s">
        <v>4397</v>
      </c>
      <c r="C2586" s="42">
        <v>1.1956207E7</v>
      </c>
      <c r="D2586" s="42">
        <v>1.6E7</v>
      </c>
      <c r="E2586" s="42">
        <f>(IMDB_Movies!$C2586-IMDB_Movies!$H2586)</f>
        <v>-4043793</v>
      </c>
    </row>
    <row r="2587" ht="14.25" customHeight="1">
      <c r="B2587" s="43" t="s">
        <v>4398</v>
      </c>
      <c r="C2587" s="43">
        <v>5949693.0</v>
      </c>
      <c r="D2587" s="43">
        <v>1.2E7</v>
      </c>
      <c r="E2587" s="43">
        <f>(IMDB_Movies!$C2587-IMDB_Movies!$H2587)</f>
        <v>-6050307</v>
      </c>
    </row>
    <row r="2588" ht="14.25" customHeight="1">
      <c r="B2588" s="42" t="s">
        <v>4400</v>
      </c>
      <c r="C2588" s="42">
        <v>9030581.0</v>
      </c>
      <c r="D2588" s="42">
        <v>1.25E7</v>
      </c>
      <c r="E2588" s="42">
        <f>(IMDB_Movies!$C2588-IMDB_Movies!$H2588)</f>
        <v>-3469419</v>
      </c>
    </row>
    <row r="2589" ht="14.25" customHeight="1">
      <c r="B2589" s="43" t="s">
        <v>4402</v>
      </c>
      <c r="C2589" s="43">
        <v>4157491.0</v>
      </c>
      <c r="D2589" s="43">
        <v>1.28E7</v>
      </c>
      <c r="E2589" s="43">
        <f>(IMDB_Movies!$C2589-IMDB_Movies!$H2589)</f>
        <v>-8642509</v>
      </c>
    </row>
    <row r="2590" ht="14.25" customHeight="1">
      <c r="B2590" s="42" t="s">
        <v>4403</v>
      </c>
      <c r="C2590" s="42">
        <v>1508689.0</v>
      </c>
      <c r="D2590" s="42">
        <v>1.6E7</v>
      </c>
      <c r="E2590" s="42">
        <f>(IMDB_Movies!$C2590-IMDB_Movies!$H2590)</f>
        <v>-14491311</v>
      </c>
    </row>
    <row r="2591" ht="14.25" customHeight="1">
      <c r="B2591" s="43" t="s">
        <v>4405</v>
      </c>
      <c r="C2591" s="43">
        <v>1227324.0</v>
      </c>
      <c r="D2591" s="43">
        <v>1.25E7</v>
      </c>
      <c r="E2591" s="43">
        <f>(IMDB_Movies!$C2591-IMDB_Movies!$H2591)</f>
        <v>-11272676</v>
      </c>
    </row>
    <row r="2592" ht="14.25" customHeight="1">
      <c r="B2592" s="42" t="s">
        <v>4407</v>
      </c>
      <c r="C2592" s="42">
        <v>4360548.0</v>
      </c>
      <c r="D2592" s="42">
        <v>1.5E7</v>
      </c>
      <c r="E2592" s="42">
        <f>(IMDB_Movies!$C2592-IMDB_Movies!$H2592)</f>
        <v>-10639452</v>
      </c>
    </row>
    <row r="2593" ht="14.25" customHeight="1">
      <c r="B2593" s="43" t="s">
        <v>4409</v>
      </c>
      <c r="C2593" s="43">
        <v>2.6589953E7</v>
      </c>
      <c r="D2593" s="43">
        <v>1.05E7</v>
      </c>
      <c r="E2593" s="43">
        <f>(IMDB_Movies!$C2593-IMDB_Movies!$H2593)</f>
        <v>16089953</v>
      </c>
    </row>
    <row r="2594" ht="14.25" customHeight="1">
      <c r="B2594" s="42" t="s">
        <v>4411</v>
      </c>
      <c r="C2594" s="42">
        <v>1039869.0</v>
      </c>
      <c r="D2594" s="42">
        <v>1.5E7</v>
      </c>
      <c r="E2594" s="42">
        <f>(IMDB_Movies!$C2594-IMDB_Movies!$H2594)</f>
        <v>-13960131</v>
      </c>
    </row>
    <row r="2595" ht="14.25" customHeight="1">
      <c r="B2595" s="43" t="s">
        <v>4412</v>
      </c>
      <c r="C2595" s="43">
        <v>4.8092846E7</v>
      </c>
      <c r="D2595" s="43">
        <v>1.25E7</v>
      </c>
      <c r="E2595" s="43">
        <f>(IMDB_Movies!$C2595-IMDB_Movies!$H2595)</f>
        <v>35592846</v>
      </c>
    </row>
    <row r="2596" ht="14.25" customHeight="1">
      <c r="B2596" s="42" t="s">
        <v>4414</v>
      </c>
      <c r="C2596" s="42">
        <v>1110186.0</v>
      </c>
      <c r="D2596" s="42">
        <v>1.28E7</v>
      </c>
      <c r="E2596" s="42">
        <f>(IMDB_Movies!$C2596-IMDB_Movies!$H2596)</f>
        <v>-11689814</v>
      </c>
    </row>
    <row r="2597" ht="14.25" customHeight="1">
      <c r="B2597" s="43" t="s">
        <v>4417</v>
      </c>
      <c r="C2597" s="43">
        <v>1089445.0</v>
      </c>
      <c r="D2597" s="43">
        <v>1.25E7</v>
      </c>
      <c r="E2597" s="43">
        <f>(IMDB_Movies!$C2597-IMDB_Movies!$H2597)</f>
        <v>-11410555</v>
      </c>
    </row>
    <row r="2598" ht="14.25" customHeight="1">
      <c r="B2598" s="42" t="s">
        <v>4418</v>
      </c>
      <c r="C2598" s="42">
        <v>2.04565E8</v>
      </c>
      <c r="D2598" s="42">
        <v>8000000.0</v>
      </c>
      <c r="E2598" s="42">
        <f>(IMDB_Movies!$C2598-IMDB_Movies!$H2598)</f>
        <v>196565000</v>
      </c>
    </row>
    <row r="2599" ht="14.25" customHeight="1">
      <c r="B2599" s="43" t="s">
        <v>4419</v>
      </c>
      <c r="C2599" s="43">
        <v>2.6E8</v>
      </c>
      <c r="D2599" s="43">
        <v>8000000.0</v>
      </c>
      <c r="E2599" s="43">
        <f>(IMDB_Movies!$C2599-IMDB_Movies!$H2599)</f>
        <v>252000000</v>
      </c>
    </row>
    <row r="2600" ht="14.25" customHeight="1">
      <c r="B2600" s="42" t="s">
        <v>4420</v>
      </c>
      <c r="C2600" s="42">
        <v>1.01736215E8</v>
      </c>
      <c r="D2600" s="42">
        <v>1.1E7</v>
      </c>
      <c r="E2600" s="42">
        <f>(IMDB_Movies!$C2600-IMDB_Movies!$H2600)</f>
        <v>90736215</v>
      </c>
    </row>
    <row r="2601" ht="14.25" customHeight="1">
      <c r="B2601" s="43" t="s">
        <v>4423</v>
      </c>
      <c r="C2601" s="43">
        <v>71442.0</v>
      </c>
      <c r="D2601" s="43">
        <v>9600000.0</v>
      </c>
      <c r="E2601" s="43">
        <f>(IMDB_Movies!$C2601-IMDB_Movies!$H2601)</f>
        <v>-9528558</v>
      </c>
    </row>
    <row r="2602" ht="14.25" customHeight="1">
      <c r="B2602" s="42" t="s">
        <v>4425</v>
      </c>
      <c r="C2602" s="42">
        <v>7.9817937E7</v>
      </c>
      <c r="D2602" s="42">
        <v>2.5E7</v>
      </c>
      <c r="E2602" s="42">
        <f>(IMDB_Movies!$C2602-IMDB_Movies!$H2602)</f>
        <v>54817937</v>
      </c>
    </row>
    <row r="2603" ht="14.25" customHeight="1">
      <c r="B2603" s="43" t="s">
        <v>4426</v>
      </c>
      <c r="C2603" s="43">
        <v>9.1547205E7</v>
      </c>
      <c r="D2603" s="43">
        <v>1.2E7</v>
      </c>
      <c r="E2603" s="43">
        <f>(IMDB_Movies!$C2603-IMDB_Movies!$H2603)</f>
        <v>79547205</v>
      </c>
    </row>
    <row r="2604" ht="14.25" customHeight="1">
      <c r="B2604" s="42" t="s">
        <v>4427</v>
      </c>
      <c r="C2604" s="42">
        <v>7.507495E7</v>
      </c>
      <c r="D2604" s="42">
        <v>1.2E7</v>
      </c>
      <c r="E2604" s="42">
        <f>(IMDB_Movies!$C2604-IMDB_Movies!$H2604)</f>
        <v>63074950</v>
      </c>
    </row>
    <row r="2605" ht="14.25" customHeight="1">
      <c r="B2605" s="43" t="s">
        <v>4428</v>
      </c>
      <c r="C2605" s="43">
        <v>7.89E7</v>
      </c>
      <c r="D2605" s="43">
        <v>1.1E7</v>
      </c>
      <c r="E2605" s="43">
        <f>(IMDB_Movies!$C2605-IMDB_Movies!$H2605)</f>
        <v>67900000</v>
      </c>
    </row>
    <row r="2606" ht="14.25" customHeight="1">
      <c r="B2606" s="42" t="s">
        <v>4429</v>
      </c>
      <c r="C2606" s="42">
        <v>7.2217E7</v>
      </c>
      <c r="D2606" s="42">
        <v>1.2E7</v>
      </c>
      <c r="E2606" s="42">
        <f>(IMDB_Movies!$C2606-IMDB_Movies!$H2606)</f>
        <v>60217000</v>
      </c>
    </row>
    <row r="2607" ht="14.25" customHeight="1">
      <c r="B2607" s="43" t="s">
        <v>4431</v>
      </c>
      <c r="C2607" s="43">
        <v>7.9568E7</v>
      </c>
      <c r="D2607" s="43">
        <v>1.2E7</v>
      </c>
      <c r="E2607" s="43">
        <f>(IMDB_Movies!$C2607-IMDB_Movies!$H2607)</f>
        <v>67568000</v>
      </c>
    </row>
    <row r="2608" ht="14.25" customHeight="1">
      <c r="B2608" s="42" t="s">
        <v>4432</v>
      </c>
      <c r="C2608" s="42">
        <v>6.55E7</v>
      </c>
      <c r="D2608" s="42">
        <v>1.2E7</v>
      </c>
      <c r="E2608" s="42">
        <f>(IMDB_Movies!$C2608-IMDB_Movies!$H2608)</f>
        <v>53500000</v>
      </c>
    </row>
    <row r="2609" ht="14.25" customHeight="1">
      <c r="B2609" s="43" t="s">
        <v>4435</v>
      </c>
      <c r="C2609" s="43">
        <v>7.0011073E7</v>
      </c>
      <c r="D2609" s="43">
        <v>1.2E7</v>
      </c>
      <c r="E2609" s="43">
        <f>(IMDB_Movies!$C2609-IMDB_Movies!$H2609)</f>
        <v>58011073</v>
      </c>
    </row>
    <row r="2610" ht="14.25" customHeight="1">
      <c r="B2610" s="42" t="s">
        <v>4437</v>
      </c>
      <c r="C2610" s="42">
        <v>6.526901E7</v>
      </c>
      <c r="D2610" s="42">
        <v>1.2E7</v>
      </c>
      <c r="E2610" s="42">
        <f>(IMDB_Movies!$C2610-IMDB_Movies!$H2610)</f>
        <v>53269010</v>
      </c>
    </row>
    <row r="2611" ht="14.25" customHeight="1">
      <c r="B2611" s="43" t="s">
        <v>4440</v>
      </c>
      <c r="C2611" s="43">
        <v>6.3071133E7</v>
      </c>
      <c r="D2611" s="43">
        <v>1.2E7</v>
      </c>
      <c r="E2611" s="43">
        <f>(IMDB_Movies!$C2611-IMDB_Movies!$H2611)</f>
        <v>51071133</v>
      </c>
    </row>
    <row r="2612" ht="14.25" customHeight="1">
      <c r="B2612" s="42" t="s">
        <v>4441</v>
      </c>
      <c r="C2612" s="42">
        <v>3.9647595E7</v>
      </c>
      <c r="D2612" s="42">
        <v>1.2E7</v>
      </c>
      <c r="E2612" s="42">
        <f>(IMDB_Movies!$C2612-IMDB_Movies!$H2612)</f>
        <v>27647595</v>
      </c>
    </row>
    <row r="2613" ht="14.25" customHeight="1">
      <c r="B2613" s="43" t="s">
        <v>4442</v>
      </c>
      <c r="C2613" s="43">
        <v>3.8087366E7</v>
      </c>
      <c r="D2613" s="43">
        <v>1.2E7</v>
      </c>
      <c r="E2613" s="43">
        <f>(IMDB_Movies!$C2613-IMDB_Movies!$H2613)</f>
        <v>26087366</v>
      </c>
    </row>
    <row r="2614" ht="14.25" customHeight="1">
      <c r="B2614" s="42" t="s">
        <v>4443</v>
      </c>
      <c r="C2614" s="42">
        <v>6.4572496E7</v>
      </c>
      <c r="D2614" s="42">
        <v>1.2E7</v>
      </c>
      <c r="E2614" s="42">
        <f>(IMDB_Movies!$C2614-IMDB_Movies!$H2614)</f>
        <v>52572496</v>
      </c>
    </row>
    <row r="2615" ht="14.25" customHeight="1">
      <c r="B2615" s="43" t="s">
        <v>4444</v>
      </c>
      <c r="C2615" s="43">
        <v>3.04E7</v>
      </c>
      <c r="D2615" s="43">
        <v>1.2E7</v>
      </c>
      <c r="E2615" s="43">
        <f>(IMDB_Movies!$C2615-IMDB_Movies!$H2615)</f>
        <v>18400000</v>
      </c>
    </row>
    <row r="2616" ht="14.25" customHeight="1">
      <c r="B2616" s="42" t="s">
        <v>4446</v>
      </c>
      <c r="C2616" s="42">
        <v>4.23656E7</v>
      </c>
      <c r="D2616" s="42">
        <v>5000000.0</v>
      </c>
      <c r="E2616" s="42">
        <f>(IMDB_Movies!$C2616-IMDB_Movies!$H2616)</f>
        <v>37365600</v>
      </c>
    </row>
    <row r="2617" ht="14.25" customHeight="1">
      <c r="B2617" s="43" t="s">
        <v>4448</v>
      </c>
      <c r="C2617" s="43">
        <v>3.7188667E7</v>
      </c>
      <c r="D2617" s="43">
        <v>1.2E7</v>
      </c>
      <c r="E2617" s="43">
        <f>(IMDB_Movies!$C2617-IMDB_Movies!$H2617)</f>
        <v>25188667</v>
      </c>
    </row>
    <row r="2618" ht="14.25" customHeight="1">
      <c r="B2618" s="42" t="s">
        <v>4450</v>
      </c>
      <c r="C2618" s="42">
        <v>5.4724272E7</v>
      </c>
      <c r="D2618" s="42">
        <v>1.2E7</v>
      </c>
      <c r="E2618" s="42">
        <f>(IMDB_Movies!$C2618-IMDB_Movies!$H2618)</f>
        <v>42724272</v>
      </c>
    </row>
    <row r="2619" ht="14.25" customHeight="1">
      <c r="B2619" s="43" t="s">
        <v>4451</v>
      </c>
      <c r="C2619" s="43">
        <v>3.1597131E7</v>
      </c>
      <c r="D2619" s="43">
        <v>1.2E7</v>
      </c>
      <c r="E2619" s="43">
        <f>(IMDB_Movies!$C2619-IMDB_Movies!$H2619)</f>
        <v>19597131</v>
      </c>
    </row>
    <row r="2620" ht="14.25" customHeight="1">
      <c r="B2620" s="42" t="s">
        <v>4453</v>
      </c>
      <c r="C2620" s="42">
        <v>3.1691811E7</v>
      </c>
      <c r="D2620" s="42">
        <v>1.2E7</v>
      </c>
      <c r="E2620" s="42">
        <f>(IMDB_Movies!$C2620-IMDB_Movies!$H2620)</f>
        <v>19691811</v>
      </c>
    </row>
    <row r="2621" ht="14.25" customHeight="1">
      <c r="B2621" s="43" t="s">
        <v>4455</v>
      </c>
      <c r="C2621" s="43">
        <v>3.1397498E7</v>
      </c>
      <c r="D2621" s="43">
        <v>1.2E7</v>
      </c>
      <c r="E2621" s="43">
        <f>(IMDB_Movies!$C2621-IMDB_Movies!$H2621)</f>
        <v>19397498</v>
      </c>
    </row>
    <row r="2622" ht="14.25" customHeight="1">
      <c r="B2622" s="42" t="s">
        <v>4457</v>
      </c>
      <c r="C2622" s="42">
        <v>3.1179516E7</v>
      </c>
      <c r="D2622" s="42">
        <v>1.2E7</v>
      </c>
      <c r="E2622" s="42">
        <f>(IMDB_Movies!$C2622-IMDB_Movies!$H2622)</f>
        <v>19179516</v>
      </c>
    </row>
    <row r="2623" ht="14.25" customHeight="1">
      <c r="B2623" s="43" t="s">
        <v>4458</v>
      </c>
      <c r="C2623" s="43">
        <v>3.1155435E7</v>
      </c>
      <c r="D2623" s="43">
        <v>1.2E7</v>
      </c>
      <c r="E2623" s="43">
        <f>(IMDB_Movies!$C2623-IMDB_Movies!$H2623)</f>
        <v>19155435</v>
      </c>
    </row>
    <row r="2624" ht="14.25" customHeight="1">
      <c r="B2624" s="42" t="s">
        <v>4461</v>
      </c>
      <c r="C2624" s="42">
        <v>2.7281507E7</v>
      </c>
      <c r="D2624" s="42">
        <v>1.2E7</v>
      </c>
      <c r="E2624" s="42">
        <f>(IMDB_Movies!$C2624-IMDB_Movies!$H2624)</f>
        <v>15281507</v>
      </c>
    </row>
    <row r="2625" ht="14.25" customHeight="1">
      <c r="B2625" s="43" t="s">
        <v>4462</v>
      </c>
      <c r="C2625" s="43">
        <v>2.5776062E7</v>
      </c>
      <c r="D2625" s="43">
        <v>1.2E7</v>
      </c>
      <c r="E2625" s="43">
        <f>(IMDB_Movies!$C2625-IMDB_Movies!$H2625)</f>
        <v>13776062</v>
      </c>
    </row>
    <row r="2626" ht="14.25" customHeight="1">
      <c r="B2626" s="42" t="s">
        <v>4464</v>
      </c>
      <c r="C2626" s="42">
        <v>2.5240988E7</v>
      </c>
      <c r="D2626" s="42">
        <v>1.2E7</v>
      </c>
      <c r="E2626" s="42">
        <f>(IMDB_Movies!$C2626-IMDB_Movies!$H2626)</f>
        <v>13240988</v>
      </c>
    </row>
    <row r="2627" ht="14.25" customHeight="1">
      <c r="B2627" s="43" t="s">
        <v>4466</v>
      </c>
      <c r="C2627" s="43">
        <v>1.24868837E8</v>
      </c>
      <c r="D2627" s="43">
        <v>1.2E7</v>
      </c>
      <c r="E2627" s="43">
        <f>(IMDB_Movies!$C2627-IMDB_Movies!$H2627)</f>
        <v>112868837</v>
      </c>
    </row>
    <row r="2628" ht="14.25" customHeight="1">
      <c r="B2628" s="42" t="s">
        <v>4467</v>
      </c>
      <c r="C2628" s="42">
        <v>2.2905674E7</v>
      </c>
      <c r="D2628" s="42">
        <v>1.2E7</v>
      </c>
      <c r="E2628" s="42">
        <f>(IMDB_Movies!$C2628-IMDB_Movies!$H2628)</f>
        <v>10905674</v>
      </c>
    </row>
    <row r="2629" ht="14.25" customHeight="1">
      <c r="B2629" s="43" t="s">
        <v>4468</v>
      </c>
      <c r="C2629" s="43">
        <v>2.5277561E7</v>
      </c>
      <c r="D2629" s="43">
        <v>1.2E7</v>
      </c>
      <c r="E2629" s="43">
        <f>(IMDB_Movies!$C2629-IMDB_Movies!$H2629)</f>
        <v>13277561</v>
      </c>
    </row>
    <row r="2630" ht="14.25" customHeight="1">
      <c r="B2630" s="42" t="s">
        <v>4469</v>
      </c>
      <c r="C2630" s="42">
        <v>2.1133087E7</v>
      </c>
      <c r="D2630" s="42">
        <v>1.2E7</v>
      </c>
      <c r="E2630" s="42">
        <f>(IMDB_Movies!$C2630-IMDB_Movies!$H2630)</f>
        <v>9133087</v>
      </c>
    </row>
    <row r="2631" ht="14.25" customHeight="1">
      <c r="B2631" s="43" t="s">
        <v>4470</v>
      </c>
      <c r="C2631" s="43">
        <v>3.7707719E7</v>
      </c>
      <c r="D2631" s="43">
        <v>1.2E7</v>
      </c>
      <c r="E2631" s="43">
        <f>(IMDB_Movies!$C2631-IMDB_Movies!$H2631)</f>
        <v>25707719</v>
      </c>
    </row>
    <row r="2632" ht="14.25" customHeight="1">
      <c r="B2632" s="42" t="s">
        <v>4471</v>
      </c>
      <c r="C2632" s="42">
        <v>1.8761993E7</v>
      </c>
      <c r="D2632" s="42">
        <v>9000000.0</v>
      </c>
      <c r="E2632" s="42">
        <f>(IMDB_Movies!$C2632-IMDB_Movies!$H2632)</f>
        <v>9761993</v>
      </c>
    </row>
    <row r="2633" ht="14.25" customHeight="1">
      <c r="B2633" s="43" t="s">
        <v>4472</v>
      </c>
      <c r="C2633" s="43">
        <v>1.8595716E7</v>
      </c>
      <c r="D2633" s="43">
        <v>1.2E7</v>
      </c>
      <c r="E2633" s="43">
        <f>(IMDB_Movies!$C2633-IMDB_Movies!$H2633)</f>
        <v>6595716</v>
      </c>
    </row>
    <row r="2634" ht="14.25" customHeight="1">
      <c r="B2634" s="42" t="s">
        <v>4474</v>
      </c>
      <c r="C2634" s="42">
        <v>3.1990064E7</v>
      </c>
      <c r="D2634" s="42">
        <v>1.2E7</v>
      </c>
      <c r="E2634" s="42">
        <f>(IMDB_Movies!$C2634-IMDB_Movies!$H2634)</f>
        <v>19990064</v>
      </c>
    </row>
    <row r="2635" ht="14.25" customHeight="1">
      <c r="B2635" s="43" t="s">
        <v>4475</v>
      </c>
      <c r="C2635" s="43">
        <v>1.761346E7</v>
      </c>
      <c r="D2635" s="43">
        <v>1.2E7</v>
      </c>
      <c r="E2635" s="43">
        <f>(IMDB_Movies!$C2635-IMDB_Movies!$H2635)</f>
        <v>5613460</v>
      </c>
    </row>
    <row r="2636" ht="14.25" customHeight="1">
      <c r="B2636" s="42" t="s">
        <v>4477</v>
      </c>
      <c r="C2636" s="42">
        <v>2.1088568E7</v>
      </c>
      <c r="D2636" s="42">
        <v>1.3E7</v>
      </c>
      <c r="E2636" s="42">
        <f>(IMDB_Movies!$C2636-IMDB_Movies!$H2636)</f>
        <v>8088568</v>
      </c>
    </row>
    <row r="2637" ht="14.25" customHeight="1">
      <c r="B2637" s="43" t="s">
        <v>4479</v>
      </c>
      <c r="C2637" s="43">
        <v>1.7292381E7</v>
      </c>
      <c r="D2637" s="43">
        <v>1.2E7</v>
      </c>
      <c r="E2637" s="43">
        <f>(IMDB_Movies!$C2637-IMDB_Movies!$H2637)</f>
        <v>5292381</v>
      </c>
    </row>
    <row r="2638" ht="14.25" customHeight="1">
      <c r="B2638" s="42" t="s">
        <v>4480</v>
      </c>
      <c r="C2638" s="42">
        <v>1.6300302E7</v>
      </c>
      <c r="D2638" s="42">
        <v>1.2E7</v>
      </c>
      <c r="E2638" s="42">
        <f>(IMDB_Movies!$C2638-IMDB_Movies!$H2638)</f>
        <v>4300302</v>
      </c>
    </row>
    <row r="2639" ht="14.25" customHeight="1">
      <c r="B2639" s="43" t="s">
        <v>4481</v>
      </c>
      <c r="C2639" s="43">
        <v>2.7829874E7</v>
      </c>
      <c r="D2639" s="43">
        <v>1.2E7</v>
      </c>
      <c r="E2639" s="43">
        <f>(IMDB_Movies!$C2639-IMDB_Movies!$H2639)</f>
        <v>15829874</v>
      </c>
    </row>
    <row r="2640" ht="14.25" customHeight="1">
      <c r="B2640" s="42" t="s">
        <v>4482</v>
      </c>
      <c r="C2640" s="42">
        <v>1.290279E7</v>
      </c>
      <c r="D2640" s="42">
        <v>1.2E7</v>
      </c>
      <c r="E2640" s="42">
        <f>(IMDB_Movies!$C2640-IMDB_Movies!$H2640)</f>
        <v>902790</v>
      </c>
    </row>
    <row r="2641" ht="14.25" customHeight="1">
      <c r="B2641" s="43" t="s">
        <v>4484</v>
      </c>
      <c r="C2641" s="43">
        <v>1.1433134E7</v>
      </c>
      <c r="D2641" s="43">
        <v>1.4E7</v>
      </c>
      <c r="E2641" s="43">
        <f>(IMDB_Movies!$C2641-IMDB_Movies!$H2641)</f>
        <v>-2566866</v>
      </c>
    </row>
    <row r="2642" ht="14.25" customHeight="1">
      <c r="B2642" s="42" t="s">
        <v>4486</v>
      </c>
      <c r="C2642" s="42">
        <v>1.0198766E7</v>
      </c>
      <c r="D2642" s="42">
        <v>1.2E7</v>
      </c>
      <c r="E2642" s="42">
        <f>(IMDB_Movies!$C2642-IMDB_Movies!$H2642)</f>
        <v>-1801234</v>
      </c>
    </row>
    <row r="2643" ht="14.25" customHeight="1">
      <c r="B2643" s="43" t="s">
        <v>4487</v>
      </c>
      <c r="C2643" s="43">
        <v>1.5294553E7</v>
      </c>
      <c r="D2643" s="43">
        <v>1.2E7</v>
      </c>
      <c r="E2643" s="43">
        <f>(IMDB_Movies!$C2643-IMDB_Movies!$H2643)</f>
        <v>3294553</v>
      </c>
    </row>
    <row r="2644" ht="14.25" customHeight="1">
      <c r="B2644" s="42" t="s">
        <v>4488</v>
      </c>
      <c r="C2644" s="42">
        <v>1.1041228E7</v>
      </c>
      <c r="D2644" s="42">
        <v>1.0E8</v>
      </c>
      <c r="E2644" s="42">
        <f>(IMDB_Movies!$C2644-IMDB_Movies!$H2644)</f>
        <v>-88958772</v>
      </c>
    </row>
    <row r="2645" ht="14.25" customHeight="1">
      <c r="B2645" s="43" t="s">
        <v>4490</v>
      </c>
      <c r="C2645" s="43">
        <v>7918283.0</v>
      </c>
      <c r="D2645" s="43">
        <v>1.2E7</v>
      </c>
      <c r="E2645" s="43">
        <f>(IMDB_Movies!$C2645-IMDB_Movies!$H2645)</f>
        <v>-4081717</v>
      </c>
    </row>
    <row r="2646" ht="14.25" customHeight="1">
      <c r="B2646" s="42" t="s">
        <v>4492</v>
      </c>
      <c r="C2646" s="42">
        <v>2.2331028E7</v>
      </c>
      <c r="D2646" s="42">
        <v>1.2E7</v>
      </c>
      <c r="E2646" s="42">
        <f>(IMDB_Movies!$C2646-IMDB_Movies!$H2646)</f>
        <v>10331028</v>
      </c>
    </row>
    <row r="2647" ht="14.25" customHeight="1">
      <c r="B2647" s="43" t="s">
        <v>4494</v>
      </c>
      <c r="C2647" s="43">
        <v>8134217.0</v>
      </c>
      <c r="D2647" s="43">
        <v>1.2E7</v>
      </c>
      <c r="E2647" s="43">
        <f>(IMDB_Movies!$C2647-IMDB_Movies!$H2647)</f>
        <v>-3865783</v>
      </c>
    </row>
    <row r="2648" ht="14.25" customHeight="1">
      <c r="B2648" s="42" t="s">
        <v>4496</v>
      </c>
      <c r="C2648" s="42">
        <v>6982680.0</v>
      </c>
      <c r="D2648" s="42">
        <v>1.0E7</v>
      </c>
      <c r="E2648" s="42">
        <f>(IMDB_Movies!$C2648-IMDB_Movies!$H2648)</f>
        <v>-3017320</v>
      </c>
    </row>
    <row r="2649" ht="14.25" customHeight="1">
      <c r="B2649" s="43" t="s">
        <v>4498</v>
      </c>
      <c r="C2649" s="43">
        <v>6739141.0</v>
      </c>
      <c r="D2649" s="43">
        <v>8000000.0</v>
      </c>
      <c r="E2649" s="43">
        <f>(IMDB_Movies!$C2649-IMDB_Movies!$H2649)</f>
        <v>-1260859</v>
      </c>
    </row>
    <row r="2650" ht="14.25" customHeight="1">
      <c r="B2650" s="42" t="s">
        <v>4500</v>
      </c>
      <c r="C2650" s="42">
        <v>5542025.0</v>
      </c>
      <c r="D2650" s="42">
        <v>1.2E7</v>
      </c>
      <c r="E2650" s="42">
        <f>(IMDB_Movies!$C2650-IMDB_Movies!$H2650)</f>
        <v>-6457975</v>
      </c>
    </row>
    <row r="2651" ht="14.25" customHeight="1">
      <c r="B2651" s="43" t="s">
        <v>4501</v>
      </c>
      <c r="C2651" s="43">
        <v>5032496.0</v>
      </c>
      <c r="D2651" s="43">
        <v>1.2E7</v>
      </c>
      <c r="E2651" s="43">
        <f>(IMDB_Movies!$C2651-IMDB_Movies!$H2651)</f>
        <v>-6967504</v>
      </c>
    </row>
    <row r="2652" ht="14.25" customHeight="1">
      <c r="B2652" s="42" t="s">
        <v>4502</v>
      </c>
      <c r="C2652" s="42">
        <v>6754898.0</v>
      </c>
      <c r="D2652" s="42">
        <v>1.2E7</v>
      </c>
      <c r="E2652" s="42">
        <f>(IMDB_Movies!$C2652-IMDB_Movies!$H2652)</f>
        <v>-5245102</v>
      </c>
    </row>
    <row r="2653" ht="14.25" customHeight="1">
      <c r="B2653" s="43" t="s">
        <v>4503</v>
      </c>
      <c r="C2653" s="43">
        <v>4922166.0</v>
      </c>
      <c r="D2653" s="43">
        <v>1.2E7</v>
      </c>
      <c r="E2653" s="43">
        <f>(IMDB_Movies!$C2653-IMDB_Movies!$H2653)</f>
        <v>-7077834</v>
      </c>
    </row>
    <row r="2654" ht="14.25" customHeight="1">
      <c r="B2654" s="42" t="s">
        <v>4504</v>
      </c>
      <c r="C2654" s="42">
        <v>4903000.0</v>
      </c>
      <c r="D2654" s="42">
        <v>1.2E7</v>
      </c>
      <c r="E2654" s="42">
        <f>(IMDB_Movies!$C2654-IMDB_Movies!$H2654)</f>
        <v>-7097000</v>
      </c>
    </row>
    <row r="2655" ht="14.25" customHeight="1">
      <c r="B2655" s="43" t="s">
        <v>4506</v>
      </c>
      <c r="C2655" s="43">
        <v>4717455.0</v>
      </c>
      <c r="D2655" s="43">
        <v>1.2E7</v>
      </c>
      <c r="E2655" s="43">
        <f>(IMDB_Movies!$C2655-IMDB_Movies!$H2655)</f>
        <v>-7282545</v>
      </c>
    </row>
    <row r="2656" ht="14.25" customHeight="1">
      <c r="B2656" s="42" t="s">
        <v>4507</v>
      </c>
      <c r="C2656" s="42">
        <v>3148482.0</v>
      </c>
      <c r="D2656" s="42">
        <v>1.2E7</v>
      </c>
      <c r="E2656" s="42">
        <f>(IMDB_Movies!$C2656-IMDB_Movies!$H2656)</f>
        <v>-8851518</v>
      </c>
    </row>
    <row r="2657" ht="14.25" customHeight="1">
      <c r="B2657" s="43" t="s">
        <v>4509</v>
      </c>
      <c r="C2657" s="43">
        <v>2326407.0</v>
      </c>
      <c r="D2657" s="43">
        <v>1.2E7</v>
      </c>
      <c r="E2657" s="43">
        <f>(IMDB_Movies!$C2657-IMDB_Movies!$H2657)</f>
        <v>-9673593</v>
      </c>
    </row>
    <row r="2658" ht="14.25" customHeight="1">
      <c r="B2658" s="42" t="s">
        <v>1833</v>
      </c>
      <c r="C2658" s="42">
        <v>2201412.0</v>
      </c>
      <c r="D2658" s="42">
        <v>1.22155E10</v>
      </c>
      <c r="E2658" s="42">
        <f>(IMDB_Movies!$C2658-IMDB_Movies!$H2658)</f>
        <v>-12213298588</v>
      </c>
    </row>
    <row r="2659" ht="14.25" customHeight="1">
      <c r="B2659" s="43" t="s">
        <v>4512</v>
      </c>
      <c r="C2659" s="43">
        <v>2060953.0</v>
      </c>
      <c r="D2659" s="43">
        <v>1.2E7</v>
      </c>
      <c r="E2659" s="43">
        <f>(IMDB_Movies!$C2659-IMDB_Movies!$H2659)</f>
        <v>-9939047</v>
      </c>
    </row>
    <row r="2660" ht="14.25" customHeight="1">
      <c r="B2660" s="42" t="s">
        <v>4514</v>
      </c>
      <c r="C2660" s="42">
        <v>3950294.0</v>
      </c>
      <c r="D2660" s="42">
        <v>1.2E7</v>
      </c>
      <c r="E2660" s="42">
        <f>(IMDB_Movies!$C2660-IMDB_Movies!$H2660)</f>
        <v>-8049706</v>
      </c>
    </row>
    <row r="2661" ht="14.25" customHeight="1">
      <c r="B2661" s="43" t="s">
        <v>4516</v>
      </c>
      <c r="C2661" s="43">
        <v>2835886.0</v>
      </c>
      <c r="D2661" s="43">
        <v>9200000.0</v>
      </c>
      <c r="E2661" s="43">
        <f>(IMDB_Movies!$C2661-IMDB_Movies!$H2661)</f>
        <v>-6364114</v>
      </c>
    </row>
    <row r="2662" ht="14.25" customHeight="1">
      <c r="B2662" s="42" t="s">
        <v>4518</v>
      </c>
      <c r="C2662" s="42">
        <v>1779284.0</v>
      </c>
      <c r="D2662" s="42">
        <v>1.2E7</v>
      </c>
      <c r="E2662" s="42">
        <f>(IMDB_Movies!$C2662-IMDB_Movies!$H2662)</f>
        <v>-10220716</v>
      </c>
    </row>
    <row r="2663" ht="14.25" customHeight="1">
      <c r="B2663" s="43" t="s">
        <v>4520</v>
      </c>
      <c r="C2663" s="43">
        <v>1702277.0</v>
      </c>
      <c r="D2663" s="43">
        <v>1.2E7</v>
      </c>
      <c r="E2663" s="43">
        <f>(IMDB_Movies!$C2663-IMDB_Movies!$H2663)</f>
        <v>-10297723</v>
      </c>
    </row>
    <row r="2664" ht="14.25" customHeight="1">
      <c r="B2664" s="42" t="s">
        <v>4521</v>
      </c>
      <c r="C2664" s="42">
        <v>261481.0</v>
      </c>
      <c r="D2664" s="42">
        <v>1.2E7</v>
      </c>
      <c r="E2664" s="42">
        <f>(IMDB_Movies!$C2664-IMDB_Movies!$H2664)</f>
        <v>-11738519</v>
      </c>
    </row>
    <row r="2665" ht="14.25" customHeight="1">
      <c r="B2665" s="43" t="s">
        <v>4524</v>
      </c>
      <c r="C2665" s="43">
        <v>1506998.0</v>
      </c>
      <c r="D2665" s="43">
        <v>1.2E7</v>
      </c>
      <c r="E2665" s="43">
        <f>(IMDB_Movies!$C2665-IMDB_Movies!$H2665)</f>
        <v>-10493002</v>
      </c>
    </row>
    <row r="2666" ht="14.25" customHeight="1">
      <c r="B2666" s="42" t="s">
        <v>4526</v>
      </c>
      <c r="C2666" s="42">
        <v>860002.0</v>
      </c>
      <c r="D2666" s="42">
        <v>1.2E7</v>
      </c>
      <c r="E2666" s="42">
        <f>(IMDB_Movies!$C2666-IMDB_Movies!$H2666)</f>
        <v>-11139998</v>
      </c>
    </row>
    <row r="2667" ht="14.25" customHeight="1">
      <c r="B2667" s="43" t="s">
        <v>4527</v>
      </c>
      <c r="C2667" s="43">
        <v>548934.0</v>
      </c>
      <c r="D2667" s="43">
        <v>1.2E7</v>
      </c>
      <c r="E2667" s="43">
        <f>(IMDB_Movies!$C2667-IMDB_Movies!$H2667)</f>
        <v>-11451066</v>
      </c>
    </row>
    <row r="2668" ht="14.25" customHeight="1">
      <c r="B2668" s="42" t="s">
        <v>4529</v>
      </c>
      <c r="C2668" s="42">
        <v>447750.0</v>
      </c>
      <c r="D2668" s="42">
        <v>1.0E7</v>
      </c>
      <c r="E2668" s="42">
        <f>(IMDB_Movies!$C2668-IMDB_Movies!$H2668)</f>
        <v>-9552250</v>
      </c>
    </row>
    <row r="2669" ht="14.25" customHeight="1">
      <c r="B2669" s="43" t="s">
        <v>4530</v>
      </c>
      <c r="C2669" s="43">
        <v>333976.0</v>
      </c>
      <c r="D2669" s="43">
        <v>1.2E7</v>
      </c>
      <c r="E2669" s="43">
        <f>(IMDB_Movies!$C2669-IMDB_Movies!$H2669)</f>
        <v>-11666024</v>
      </c>
    </row>
    <row r="2670" ht="14.25" customHeight="1">
      <c r="B2670" s="42" t="s">
        <v>4531</v>
      </c>
      <c r="C2670" s="42">
        <v>141853.0</v>
      </c>
      <c r="D2670" s="42">
        <v>1.2E7</v>
      </c>
      <c r="E2670" s="42">
        <f>(IMDB_Movies!$C2670-IMDB_Movies!$H2670)</f>
        <v>-11858147</v>
      </c>
    </row>
    <row r="2671" ht="14.25" customHeight="1">
      <c r="B2671" s="43" t="s">
        <v>4532</v>
      </c>
      <c r="C2671" s="43">
        <v>303439.0</v>
      </c>
      <c r="D2671" s="43">
        <v>8000000.0</v>
      </c>
      <c r="E2671" s="43">
        <f>(IMDB_Movies!$C2671-IMDB_Movies!$H2671)</f>
        <v>-7696561</v>
      </c>
    </row>
    <row r="2672" ht="14.25" customHeight="1">
      <c r="B2672" s="42" t="s">
        <v>4534</v>
      </c>
      <c r="C2672" s="42">
        <v>214202.0</v>
      </c>
      <c r="D2672" s="42">
        <v>1.2E7</v>
      </c>
      <c r="E2672" s="42">
        <f>(IMDB_Movies!$C2672-IMDB_Movies!$H2672)</f>
        <v>-11785798</v>
      </c>
    </row>
    <row r="2673" ht="14.25" customHeight="1">
      <c r="B2673" s="43" t="s">
        <v>4536</v>
      </c>
      <c r="C2673" s="43">
        <v>195888.0</v>
      </c>
      <c r="D2673" s="43">
        <v>2.5E9</v>
      </c>
      <c r="E2673" s="43">
        <f>(IMDB_Movies!$C2673-IMDB_Movies!$H2673)</f>
        <v>-2499804112</v>
      </c>
    </row>
    <row r="2674" ht="14.25" customHeight="1">
      <c r="B2674" s="42" t="s">
        <v>4538</v>
      </c>
      <c r="C2674" s="42">
        <v>175370.0</v>
      </c>
      <c r="D2674" s="42">
        <v>1.2E7</v>
      </c>
      <c r="E2674" s="42">
        <f>(IMDB_Movies!$C2674-IMDB_Movies!$H2674)</f>
        <v>-11824630</v>
      </c>
    </row>
    <row r="2675" ht="14.25" customHeight="1">
      <c r="B2675" s="43" t="s">
        <v>4540</v>
      </c>
      <c r="C2675" s="43">
        <v>119922.0</v>
      </c>
      <c r="D2675" s="43">
        <v>1.2E7</v>
      </c>
      <c r="E2675" s="43">
        <f>(IMDB_Movies!$C2675-IMDB_Movies!$H2675)</f>
        <v>-11880078</v>
      </c>
    </row>
    <row r="2676" ht="14.25" customHeight="1">
      <c r="B2676" s="42" t="s">
        <v>4541</v>
      </c>
      <c r="C2676" s="42">
        <v>17149.0</v>
      </c>
      <c r="D2676" s="42">
        <v>2.0E7</v>
      </c>
      <c r="E2676" s="42">
        <f>(IMDB_Movies!$C2676-IMDB_Movies!$H2676)</f>
        <v>-19982851</v>
      </c>
    </row>
    <row r="2677" ht="14.25" customHeight="1">
      <c r="B2677" s="43" t="s">
        <v>4543</v>
      </c>
      <c r="C2677" s="43">
        <v>14616.0</v>
      </c>
      <c r="D2677" s="43">
        <v>1.2E7</v>
      </c>
      <c r="E2677" s="43">
        <f>(IMDB_Movies!$C2677-IMDB_Movies!$H2677)</f>
        <v>-11985384</v>
      </c>
    </row>
    <row r="2678" ht="14.25" customHeight="1">
      <c r="B2678" s="42" t="s">
        <v>4544</v>
      </c>
      <c r="C2678" s="42">
        <v>9.1443253E7</v>
      </c>
      <c r="D2678" s="42">
        <v>1.2E7</v>
      </c>
      <c r="E2678" s="42">
        <f>(IMDB_Movies!$C2678-IMDB_Movies!$H2678)</f>
        <v>79443253</v>
      </c>
    </row>
    <row r="2679" ht="14.25" customHeight="1">
      <c r="B2679" s="43" t="s">
        <v>4545</v>
      </c>
      <c r="C2679" s="43">
        <v>3.0093107E7</v>
      </c>
      <c r="D2679" s="43">
        <v>6000000.0</v>
      </c>
      <c r="E2679" s="43">
        <f>(IMDB_Movies!$C2679-IMDB_Movies!$H2679)</f>
        <v>24093107</v>
      </c>
    </row>
    <row r="2680" ht="14.25" customHeight="1">
      <c r="B2680" s="42" t="s">
        <v>4546</v>
      </c>
      <c r="C2680" s="42">
        <v>5.7469179E7</v>
      </c>
      <c r="D2680" s="42">
        <v>1.15E7</v>
      </c>
      <c r="E2680" s="42">
        <f>(IMDB_Movies!$C2680-IMDB_Movies!$H2680)</f>
        <v>45969179</v>
      </c>
    </row>
    <row r="2681" ht="14.25" customHeight="1">
      <c r="B2681" s="43" t="s">
        <v>4548</v>
      </c>
      <c r="C2681" s="43">
        <v>48856.0</v>
      </c>
      <c r="D2681" s="43">
        <v>1.19E7</v>
      </c>
      <c r="E2681" s="43">
        <f>(IMDB_Movies!$C2681-IMDB_Movies!$H2681)</f>
        <v>-11851144</v>
      </c>
    </row>
    <row r="2682" ht="14.25" customHeight="1">
      <c r="B2682" s="42" t="s">
        <v>4549</v>
      </c>
      <c r="C2682" s="42">
        <v>1.4817E8</v>
      </c>
      <c r="D2682" s="42">
        <v>1.1E7</v>
      </c>
      <c r="E2682" s="42">
        <f>(IMDB_Movies!$C2682-IMDB_Movies!$H2682)</f>
        <v>137170000</v>
      </c>
    </row>
    <row r="2683" ht="14.25" customHeight="1">
      <c r="B2683" s="43" t="s">
        <v>4550</v>
      </c>
      <c r="C2683" s="43">
        <v>4.60935665E8</v>
      </c>
      <c r="D2683" s="43">
        <v>1.1E7</v>
      </c>
      <c r="E2683" s="43">
        <f>(IMDB_Movies!$C2683-IMDB_Movies!$H2683)</f>
        <v>449935665</v>
      </c>
    </row>
    <row r="2684" ht="14.25" customHeight="1">
      <c r="B2684" s="42" t="s">
        <v>4552</v>
      </c>
      <c r="C2684" s="42">
        <v>3.5537564E7</v>
      </c>
      <c r="D2684" s="42">
        <v>1.15E7</v>
      </c>
      <c r="E2684" s="42">
        <f>(IMDB_Movies!$C2684-IMDB_Movies!$H2684)</f>
        <v>24037564</v>
      </c>
    </row>
    <row r="2685" ht="14.25" customHeight="1">
      <c r="B2685" s="43" t="s">
        <v>4553</v>
      </c>
      <c r="C2685" s="43">
        <v>1.11722E8</v>
      </c>
      <c r="D2685" s="43">
        <v>1.1E7</v>
      </c>
      <c r="E2685" s="43">
        <f>(IMDB_Movies!$C2685-IMDB_Movies!$H2685)</f>
        <v>100722000</v>
      </c>
    </row>
    <row r="2686" ht="14.25" customHeight="1">
      <c r="B2686" s="42" t="s">
        <v>4554</v>
      </c>
      <c r="C2686" s="42">
        <v>9.0556401E7</v>
      </c>
      <c r="D2686" s="42">
        <v>1.1E7</v>
      </c>
      <c r="E2686" s="42">
        <f>(IMDB_Movies!$C2686-IMDB_Movies!$H2686)</f>
        <v>79556401</v>
      </c>
    </row>
    <row r="2687" ht="14.25" customHeight="1">
      <c r="B2687" s="43" t="s">
        <v>4555</v>
      </c>
      <c r="C2687" s="43">
        <v>9.3571803E7</v>
      </c>
      <c r="D2687" s="43">
        <v>2.5E7</v>
      </c>
      <c r="E2687" s="43">
        <f>(IMDB_Movies!$C2687-IMDB_Movies!$H2687)</f>
        <v>68571803</v>
      </c>
    </row>
    <row r="2688" ht="14.25" customHeight="1">
      <c r="B2688" s="42" t="s">
        <v>4556</v>
      </c>
      <c r="C2688" s="42">
        <v>5.2929168E7</v>
      </c>
      <c r="D2688" s="42">
        <v>1.1E7</v>
      </c>
      <c r="E2688" s="42">
        <f>(IMDB_Movies!$C2688-IMDB_Movies!$H2688)</f>
        <v>41929168</v>
      </c>
    </row>
    <row r="2689" ht="14.25" customHeight="1">
      <c r="B2689" s="43" t="s">
        <v>4559</v>
      </c>
      <c r="C2689" s="43">
        <v>5.0461335E7</v>
      </c>
      <c r="D2689" s="43">
        <v>1.1E7</v>
      </c>
      <c r="E2689" s="43">
        <f>(IMDB_Movies!$C2689-IMDB_Movies!$H2689)</f>
        <v>39461335</v>
      </c>
    </row>
    <row r="2690" ht="14.25" customHeight="1">
      <c r="B2690" s="42" t="s">
        <v>4561</v>
      </c>
      <c r="C2690" s="42">
        <v>4.9797148E7</v>
      </c>
      <c r="D2690" s="42">
        <v>1.1E7</v>
      </c>
      <c r="E2690" s="42">
        <f>(IMDB_Movies!$C2690-IMDB_Movies!$H2690)</f>
        <v>38797148</v>
      </c>
    </row>
    <row r="2691" ht="14.25" customHeight="1">
      <c r="B2691" s="43" t="s">
        <v>4562</v>
      </c>
      <c r="C2691" s="43">
        <v>4.6563158E7</v>
      </c>
      <c r="D2691" s="43">
        <v>1.3E7</v>
      </c>
      <c r="E2691" s="43">
        <f>(IMDB_Movies!$C2691-IMDB_Movies!$H2691)</f>
        <v>33563158</v>
      </c>
    </row>
    <row r="2692" ht="14.25" customHeight="1">
      <c r="B2692" s="42" t="s">
        <v>4563</v>
      </c>
      <c r="C2692" s="42">
        <v>4.1227069E7</v>
      </c>
      <c r="D2692" s="42">
        <v>1.1E7</v>
      </c>
      <c r="E2692" s="42">
        <f>(IMDB_Movies!$C2692-IMDB_Movies!$H2692)</f>
        <v>30227069</v>
      </c>
    </row>
    <row r="2693" ht="14.25" customHeight="1">
      <c r="B2693" s="43" t="s">
        <v>4564</v>
      </c>
      <c r="C2693" s="43">
        <v>3.9025E7</v>
      </c>
      <c r="D2693" s="43">
        <v>1.1E7</v>
      </c>
      <c r="E2693" s="43">
        <f>(IMDB_Movies!$C2693-IMDB_Movies!$H2693)</f>
        <v>28025000</v>
      </c>
    </row>
    <row r="2694" ht="14.25" customHeight="1">
      <c r="B2694" s="42" t="s">
        <v>4565</v>
      </c>
      <c r="C2694" s="42">
        <v>3.8201895E7</v>
      </c>
      <c r="D2694" s="42">
        <v>1.05E7</v>
      </c>
      <c r="E2694" s="42">
        <f>(IMDB_Movies!$C2694-IMDB_Movies!$H2694)</f>
        <v>27701895</v>
      </c>
    </row>
    <row r="2695" ht="14.25" customHeight="1">
      <c r="B2695" s="43" t="s">
        <v>4566</v>
      </c>
      <c r="C2695" s="43">
        <v>2.7669413E7</v>
      </c>
      <c r="D2695" s="43">
        <v>1.1E7</v>
      </c>
      <c r="E2695" s="43">
        <f>(IMDB_Movies!$C2695-IMDB_Movies!$H2695)</f>
        <v>16669413</v>
      </c>
    </row>
    <row r="2696" ht="14.25" customHeight="1">
      <c r="B2696" s="42" t="s">
        <v>4567</v>
      </c>
      <c r="C2696" s="42">
        <v>3.776635E7</v>
      </c>
      <c r="D2696" s="42">
        <v>1.1E7</v>
      </c>
      <c r="E2696" s="42">
        <f>(IMDB_Movies!$C2696-IMDB_Movies!$H2696)</f>
        <v>26766350</v>
      </c>
    </row>
    <row r="2697" ht="14.25" customHeight="1">
      <c r="B2697" s="43" t="s">
        <v>4569</v>
      </c>
      <c r="C2697" s="43">
        <v>2.3978402E7</v>
      </c>
      <c r="D2697" s="43">
        <v>1.1E7</v>
      </c>
      <c r="E2697" s="43">
        <f>(IMDB_Movies!$C2697-IMDB_Movies!$H2697)</f>
        <v>12978402</v>
      </c>
    </row>
    <row r="2698" ht="14.25" customHeight="1">
      <c r="B2698" s="42" t="s">
        <v>4570</v>
      </c>
      <c r="C2698" s="42">
        <v>2.1370057E7</v>
      </c>
      <c r="D2698" s="42">
        <v>1.2E7</v>
      </c>
      <c r="E2698" s="42">
        <f>(IMDB_Movies!$C2698-IMDB_Movies!$H2698)</f>
        <v>9370057</v>
      </c>
    </row>
    <row r="2699" ht="14.25" customHeight="1">
      <c r="B2699" s="43" t="s">
        <v>4571</v>
      </c>
      <c r="C2699" s="43">
        <v>4884663.0</v>
      </c>
      <c r="D2699" s="43">
        <v>1.2E7</v>
      </c>
      <c r="E2699" s="43">
        <f>(IMDB_Movies!$C2699-IMDB_Movies!$H2699)</f>
        <v>-7115337</v>
      </c>
    </row>
    <row r="2700" ht="14.25" customHeight="1">
      <c r="B2700" s="42" t="s">
        <v>4573</v>
      </c>
      <c r="C2700" s="42">
        <v>3.8317535E7</v>
      </c>
      <c r="D2700" s="42">
        <v>1.1E7</v>
      </c>
      <c r="E2700" s="42">
        <f>(IMDB_Movies!$C2700-IMDB_Movies!$H2700)</f>
        <v>27317535</v>
      </c>
    </row>
    <row r="2701" ht="14.25" customHeight="1">
      <c r="B2701" s="43" t="s">
        <v>4575</v>
      </c>
      <c r="C2701" s="43">
        <v>1.3903262E7</v>
      </c>
      <c r="D2701" s="43">
        <v>1.1E7</v>
      </c>
      <c r="E2701" s="43">
        <f>(IMDB_Movies!$C2701-IMDB_Movies!$H2701)</f>
        <v>2903262</v>
      </c>
    </row>
    <row r="2702" ht="14.25" customHeight="1">
      <c r="B2702" s="42" t="s">
        <v>4576</v>
      </c>
      <c r="C2702" s="42">
        <v>1.3592872E7</v>
      </c>
      <c r="D2702" s="42">
        <v>1.1E7</v>
      </c>
      <c r="E2702" s="42">
        <f>(IMDB_Movies!$C2702-IMDB_Movies!$H2702)</f>
        <v>2592872</v>
      </c>
    </row>
    <row r="2703" ht="14.25" customHeight="1">
      <c r="B2703" s="43" t="s">
        <v>4578</v>
      </c>
      <c r="C2703" s="43">
        <v>1.8381787E7</v>
      </c>
      <c r="D2703" s="43">
        <v>1.1E7</v>
      </c>
      <c r="E2703" s="43">
        <f>(IMDB_Movies!$C2703-IMDB_Movies!$H2703)</f>
        <v>7381787</v>
      </c>
    </row>
    <row r="2704" ht="14.25" customHeight="1">
      <c r="B2704" s="42" t="s">
        <v>4580</v>
      </c>
      <c r="C2704" s="42">
        <v>1.3558739E7</v>
      </c>
      <c r="D2704" s="42">
        <v>1.1E7</v>
      </c>
      <c r="E2704" s="42">
        <f>(IMDB_Movies!$C2704-IMDB_Movies!$H2704)</f>
        <v>2558739</v>
      </c>
    </row>
    <row r="2705" ht="14.25" customHeight="1">
      <c r="B2705" s="43" t="s">
        <v>4582</v>
      </c>
      <c r="C2705" s="43">
        <v>1.3103828E7</v>
      </c>
      <c r="D2705" s="43">
        <v>1.1E7</v>
      </c>
      <c r="E2705" s="43">
        <f>(IMDB_Movies!$C2705-IMDB_Movies!$H2705)</f>
        <v>2103828</v>
      </c>
    </row>
    <row r="2706" ht="14.25" customHeight="1">
      <c r="B2706" s="42" t="s">
        <v>4584</v>
      </c>
      <c r="C2706" s="42">
        <v>3.3305037E7</v>
      </c>
      <c r="D2706" s="42">
        <v>1.1E7</v>
      </c>
      <c r="E2706" s="42">
        <f>(IMDB_Movies!$C2706-IMDB_Movies!$H2706)</f>
        <v>22305037</v>
      </c>
    </row>
    <row r="2707" ht="14.25" customHeight="1">
      <c r="B2707" s="43" t="s">
        <v>4585</v>
      </c>
      <c r="C2707" s="43">
        <v>1.0214647E7</v>
      </c>
      <c r="D2707" s="43">
        <v>1.1E7</v>
      </c>
      <c r="E2707" s="43">
        <f>(IMDB_Movies!$C2707-IMDB_Movies!$H2707)</f>
        <v>-785353</v>
      </c>
    </row>
    <row r="2708" ht="14.25" customHeight="1">
      <c r="B2708" s="42" t="s">
        <v>4586</v>
      </c>
      <c r="C2708" s="42">
        <v>1.1501093E7</v>
      </c>
      <c r="D2708" s="42">
        <v>1.3E7</v>
      </c>
      <c r="E2708" s="42">
        <f>(IMDB_Movies!$C2708-IMDB_Movies!$H2708)</f>
        <v>-1498907</v>
      </c>
    </row>
    <row r="2709" ht="14.25" customHeight="1">
      <c r="B2709" s="43" t="s">
        <v>4588</v>
      </c>
      <c r="C2709" s="43">
        <v>4814244.0</v>
      </c>
      <c r="D2709" s="43">
        <v>1.1E7</v>
      </c>
      <c r="E2709" s="43">
        <f>(IMDB_Movies!$C2709-IMDB_Movies!$H2709)</f>
        <v>-6185756</v>
      </c>
    </row>
    <row r="2710" ht="14.25" customHeight="1">
      <c r="B2710" s="42" t="s">
        <v>4589</v>
      </c>
      <c r="C2710" s="42">
        <v>9170214.0</v>
      </c>
      <c r="D2710" s="42">
        <v>1.1E7</v>
      </c>
      <c r="E2710" s="42">
        <f>(IMDB_Movies!$C2710-IMDB_Movies!$H2710)</f>
        <v>-1829786</v>
      </c>
    </row>
    <row r="2711" ht="14.25" customHeight="1">
      <c r="B2711" s="43" t="s">
        <v>4591</v>
      </c>
      <c r="C2711" s="43">
        <v>4068087.0</v>
      </c>
      <c r="D2711" s="43">
        <v>1.7E7</v>
      </c>
      <c r="E2711" s="43">
        <f>(IMDB_Movies!$C2711-IMDB_Movies!$H2711)</f>
        <v>-12931913</v>
      </c>
    </row>
    <row r="2712" ht="14.25" customHeight="1">
      <c r="B2712" s="42" t="s">
        <v>4592</v>
      </c>
      <c r="C2712" s="42">
        <v>3753806.0</v>
      </c>
      <c r="D2712" s="42">
        <v>1.1E7</v>
      </c>
      <c r="E2712" s="42">
        <f>(IMDB_Movies!$C2712-IMDB_Movies!$H2712)</f>
        <v>-7246194</v>
      </c>
    </row>
    <row r="2713" ht="14.25" customHeight="1">
      <c r="B2713" s="43" t="s">
        <v>4593</v>
      </c>
      <c r="C2713" s="43">
        <v>3034181.0</v>
      </c>
      <c r="D2713" s="43">
        <v>1.1E7</v>
      </c>
      <c r="E2713" s="43">
        <f>(IMDB_Movies!$C2713-IMDB_Movies!$H2713)</f>
        <v>-7965819</v>
      </c>
    </row>
    <row r="2714" ht="14.25" customHeight="1">
      <c r="B2714" s="42" t="s">
        <v>4594</v>
      </c>
      <c r="C2714" s="42">
        <v>2832826.0</v>
      </c>
      <c r="D2714" s="42">
        <v>1.1E7</v>
      </c>
      <c r="E2714" s="42">
        <f>(IMDB_Movies!$C2714-IMDB_Movies!$H2714)</f>
        <v>-8167174</v>
      </c>
    </row>
    <row r="2715" ht="14.25" customHeight="1">
      <c r="B2715" s="43" t="s">
        <v>4595</v>
      </c>
      <c r="C2715" s="43">
        <v>1.3214255E7</v>
      </c>
      <c r="D2715" s="43">
        <v>1.1E7</v>
      </c>
      <c r="E2715" s="43">
        <f>(IMDB_Movies!$C2715-IMDB_Movies!$H2715)</f>
        <v>2214255</v>
      </c>
    </row>
    <row r="2716" ht="14.25" customHeight="1">
      <c r="B2716" s="42" t="s">
        <v>4597</v>
      </c>
      <c r="C2716" s="42">
        <v>1.6017403E7</v>
      </c>
      <c r="D2716" s="42">
        <v>5000000.0</v>
      </c>
      <c r="E2716" s="42">
        <f>(IMDB_Movies!$C2716-IMDB_Movies!$H2716)</f>
        <v>11017403</v>
      </c>
    </row>
    <row r="2717" ht="14.25" customHeight="1">
      <c r="B2717" s="43" t="s">
        <v>4599</v>
      </c>
      <c r="C2717" s="43">
        <v>2807854.0</v>
      </c>
      <c r="D2717" s="43">
        <v>1.1E7</v>
      </c>
      <c r="E2717" s="43">
        <f>(IMDB_Movies!$C2717-IMDB_Movies!$H2717)</f>
        <v>-8192146</v>
      </c>
    </row>
    <row r="2718" ht="14.25" customHeight="1">
      <c r="B2718" s="42" t="s">
        <v>4601</v>
      </c>
      <c r="C2718" s="42">
        <v>352786.0</v>
      </c>
      <c r="D2718" s="42">
        <v>1.1E7</v>
      </c>
      <c r="E2718" s="42">
        <f>(IMDB_Movies!$C2718-IMDB_Movies!$H2718)</f>
        <v>-10647214</v>
      </c>
    </row>
    <row r="2719" ht="14.25" customHeight="1">
      <c r="B2719" s="43" t="s">
        <v>4603</v>
      </c>
      <c r="C2719" s="43">
        <v>5.6729973E7</v>
      </c>
      <c r="D2719" s="43">
        <v>1.08E7</v>
      </c>
      <c r="E2719" s="43">
        <f>(IMDB_Movies!$C2719-IMDB_Movies!$H2719)</f>
        <v>45929973</v>
      </c>
    </row>
    <row r="2720" ht="14.25" customHeight="1">
      <c r="B2720" s="42" t="s">
        <v>4605</v>
      </c>
      <c r="C2720" s="42">
        <v>399879.0</v>
      </c>
      <c r="D2720" s="42">
        <v>1.5E7</v>
      </c>
      <c r="E2720" s="42">
        <f>(IMDB_Movies!$C2720-IMDB_Movies!$H2720)</f>
        <v>-14600121</v>
      </c>
    </row>
    <row r="2721" ht="14.25" customHeight="1">
      <c r="B2721" s="43" t="s">
        <v>4607</v>
      </c>
      <c r="C2721" s="43">
        <v>3275443.0</v>
      </c>
      <c r="D2721" s="43">
        <v>7.0E8</v>
      </c>
      <c r="E2721" s="43">
        <f>(IMDB_Movies!$C2721-IMDB_Movies!$H2721)</f>
        <v>-696724557</v>
      </c>
    </row>
    <row r="2722" ht="14.25" customHeight="1">
      <c r="B2722" s="42" t="s">
        <v>4608</v>
      </c>
      <c r="C2722" s="42">
        <v>1.8535191E7</v>
      </c>
      <c r="D2722" s="42">
        <v>1.4E7</v>
      </c>
      <c r="E2722" s="42">
        <f>(IMDB_Movies!$C2722-IMDB_Movies!$H2722)</f>
        <v>4535191</v>
      </c>
    </row>
    <row r="2723" ht="14.25" customHeight="1">
      <c r="B2723" s="43" t="s">
        <v>4610</v>
      </c>
      <c r="C2723" s="43">
        <v>23838.0</v>
      </c>
      <c r="D2723" s="43">
        <v>7000000.0</v>
      </c>
      <c r="E2723" s="43">
        <f>(IMDB_Movies!$C2723-IMDB_Movies!$H2723)</f>
        <v>-6976162</v>
      </c>
    </row>
    <row r="2724" ht="14.25" customHeight="1">
      <c r="B2724" s="42" t="s">
        <v>4612</v>
      </c>
      <c r="C2724" s="42">
        <v>2.2160085E7</v>
      </c>
      <c r="D2724" s="42">
        <v>1.06E7</v>
      </c>
      <c r="E2724" s="42">
        <f>(IMDB_Movies!$C2724-IMDB_Movies!$H2724)</f>
        <v>11560085</v>
      </c>
    </row>
    <row r="2725" ht="14.25" customHeight="1">
      <c r="B2725" s="43" t="s">
        <v>4613</v>
      </c>
      <c r="C2725" s="43">
        <v>5.6715371E7</v>
      </c>
      <c r="D2725" s="43">
        <v>1.2E7</v>
      </c>
      <c r="E2725" s="43">
        <f>(IMDB_Movies!$C2725-IMDB_Movies!$H2725)</f>
        <v>44715371</v>
      </c>
    </row>
    <row r="2726" ht="14.25" customHeight="1">
      <c r="B2726" s="42" t="s">
        <v>4615</v>
      </c>
      <c r="C2726" s="42">
        <v>4.34949459E8</v>
      </c>
      <c r="D2726" s="42">
        <v>1.05E7</v>
      </c>
      <c r="E2726" s="42">
        <f>(IMDB_Movies!$C2726-IMDB_Movies!$H2726)</f>
        <v>424449459</v>
      </c>
    </row>
    <row r="2727" ht="14.25" customHeight="1">
      <c r="B2727" s="43" t="s">
        <v>4617</v>
      </c>
      <c r="C2727" s="43">
        <v>1.1043445E7</v>
      </c>
      <c r="D2727" s="43">
        <v>1.0E7</v>
      </c>
      <c r="E2727" s="43">
        <f>(IMDB_Movies!$C2727-IMDB_Movies!$H2727)</f>
        <v>1043445</v>
      </c>
    </row>
    <row r="2728" ht="14.25" customHeight="1">
      <c r="B2728" s="42" t="s">
        <v>4619</v>
      </c>
      <c r="C2728" s="42">
        <v>125169.0</v>
      </c>
      <c r="D2728" s="42">
        <v>1.05E7</v>
      </c>
      <c r="E2728" s="42">
        <f>(IMDB_Movies!$C2728-IMDB_Movies!$H2728)</f>
        <v>-10374831</v>
      </c>
    </row>
    <row r="2729" ht="14.25" customHeight="1">
      <c r="B2729" s="43" t="s">
        <v>4621</v>
      </c>
      <c r="C2729" s="43">
        <v>1066555.0</v>
      </c>
      <c r="D2729" s="43">
        <v>1.1E7</v>
      </c>
      <c r="E2729" s="43">
        <f>(IMDB_Movies!$C2729-IMDB_Movies!$H2729)</f>
        <v>-9933445</v>
      </c>
    </row>
    <row r="2730" ht="14.25" customHeight="1">
      <c r="B2730" s="42" t="s">
        <v>4624</v>
      </c>
      <c r="C2730" s="42">
        <v>5669081.0</v>
      </c>
      <c r="D2730" s="42">
        <v>1.0818775E7</v>
      </c>
      <c r="E2730" s="42">
        <f>(IMDB_Movies!$C2730-IMDB_Movies!$H2730)</f>
        <v>-5149694</v>
      </c>
    </row>
    <row r="2731" ht="14.25" customHeight="1">
      <c r="B2731" s="43" t="s">
        <v>4625</v>
      </c>
      <c r="C2731" s="43">
        <v>1.38339411E8</v>
      </c>
      <c r="D2731" s="43">
        <v>1.0E7</v>
      </c>
      <c r="E2731" s="43">
        <f>(IMDB_Movies!$C2731-IMDB_Movies!$H2731)</f>
        <v>128339411</v>
      </c>
    </row>
    <row r="2732" ht="14.25" customHeight="1">
      <c r="B2732" s="42" t="s">
        <v>4627</v>
      </c>
      <c r="C2732" s="42">
        <v>8.0150343E7</v>
      </c>
      <c r="D2732" s="42">
        <v>1.0E7</v>
      </c>
      <c r="E2732" s="42">
        <f>(IMDB_Movies!$C2732-IMDB_Movies!$H2732)</f>
        <v>70150343</v>
      </c>
    </row>
    <row r="2733" ht="14.25" customHeight="1">
      <c r="B2733" s="43" t="s">
        <v>4629</v>
      </c>
      <c r="C2733" s="43">
        <v>8.53E7</v>
      </c>
      <c r="D2733" s="43">
        <v>1.0E7</v>
      </c>
      <c r="E2733" s="43">
        <f>(IMDB_Movies!$C2733-IMDB_Movies!$H2733)</f>
        <v>75300000</v>
      </c>
    </row>
    <row r="2734" ht="14.25" customHeight="1">
      <c r="B2734" s="42" t="s">
        <v>4630</v>
      </c>
      <c r="C2734" s="42">
        <v>6.835355E7</v>
      </c>
      <c r="D2734" s="42">
        <v>1.0E7</v>
      </c>
      <c r="E2734" s="42">
        <f>(IMDB_Movies!$C2734-IMDB_Movies!$H2734)</f>
        <v>58353550</v>
      </c>
    </row>
    <row r="2735" ht="14.25" customHeight="1">
      <c r="B2735" s="43" t="s">
        <v>4632</v>
      </c>
      <c r="C2735" s="43">
        <v>7.884513E7</v>
      </c>
      <c r="D2735" s="43">
        <v>1.0E7</v>
      </c>
      <c r="E2735" s="43">
        <f>(IMDB_Movies!$C2735-IMDB_Movies!$H2735)</f>
        <v>68845130</v>
      </c>
    </row>
    <row r="2736" ht="14.25" customHeight="1">
      <c r="B2736" s="42" t="s">
        <v>4633</v>
      </c>
      <c r="C2736" s="42">
        <v>6.3319509E7</v>
      </c>
      <c r="D2736" s="42">
        <v>1.0E7</v>
      </c>
      <c r="E2736" s="42">
        <f>(IMDB_Movies!$C2736-IMDB_Movies!$H2736)</f>
        <v>53319509</v>
      </c>
    </row>
    <row r="2737" ht="14.25" customHeight="1">
      <c r="B2737" s="43" t="s">
        <v>4634</v>
      </c>
      <c r="C2737" s="43">
        <v>6.3270259E7</v>
      </c>
      <c r="D2737" s="43">
        <v>1.0E7</v>
      </c>
      <c r="E2737" s="43">
        <f>(IMDB_Movies!$C2737-IMDB_Movies!$H2737)</f>
        <v>53270259</v>
      </c>
    </row>
    <row r="2738" ht="14.25" customHeight="1">
      <c r="B2738" s="42" t="s">
        <v>4635</v>
      </c>
      <c r="C2738" s="42">
        <v>5.5865715E7</v>
      </c>
      <c r="D2738" s="42">
        <v>1.0E7</v>
      </c>
      <c r="E2738" s="42">
        <f>(IMDB_Movies!$C2738-IMDB_Movies!$H2738)</f>
        <v>45865715</v>
      </c>
    </row>
    <row r="2739" ht="14.25" customHeight="1">
      <c r="B2739" s="43" t="s">
        <v>4636</v>
      </c>
      <c r="C2739" s="43">
        <v>6.3231524E7</v>
      </c>
      <c r="D2739" s="43">
        <v>6000000.0</v>
      </c>
      <c r="E2739" s="43">
        <f>(IMDB_Movies!$C2739-IMDB_Movies!$H2739)</f>
        <v>57231524</v>
      </c>
    </row>
    <row r="2740" ht="14.25" customHeight="1">
      <c r="B2740" s="42" t="s">
        <v>4637</v>
      </c>
      <c r="C2740" s="42">
        <v>5.2293982E7</v>
      </c>
      <c r="D2740" s="42">
        <v>1.38E7</v>
      </c>
      <c r="E2740" s="42">
        <f>(IMDB_Movies!$C2740-IMDB_Movies!$H2740)</f>
        <v>38493982</v>
      </c>
    </row>
    <row r="2741" ht="14.25" customHeight="1">
      <c r="B2741" s="43" t="s">
        <v>4638</v>
      </c>
      <c r="C2741" s="43">
        <v>5.0752337E7</v>
      </c>
      <c r="D2741" s="43">
        <v>1.0E7</v>
      </c>
      <c r="E2741" s="43">
        <f>(IMDB_Movies!$C2741-IMDB_Movies!$H2741)</f>
        <v>40752337</v>
      </c>
    </row>
    <row r="2742" ht="14.25" customHeight="1">
      <c r="B2742" s="42" t="s">
        <v>4639</v>
      </c>
      <c r="C2742" s="42">
        <v>1.10175871E8</v>
      </c>
      <c r="D2742" s="42">
        <v>1.0E7</v>
      </c>
      <c r="E2742" s="42">
        <f>(IMDB_Movies!$C2742-IMDB_Movies!$H2742)</f>
        <v>100175871</v>
      </c>
    </row>
    <row r="2743" ht="14.25" customHeight="1">
      <c r="B2743" s="43" t="s">
        <v>4640</v>
      </c>
      <c r="C2743" s="43">
        <v>3.8624E7</v>
      </c>
      <c r="D2743" s="43">
        <v>1.2E7</v>
      </c>
      <c r="E2743" s="43">
        <f>(IMDB_Movies!$C2743-IMDB_Movies!$H2743)</f>
        <v>26624000</v>
      </c>
    </row>
    <row r="2744" ht="14.25" customHeight="1">
      <c r="B2744" s="42" t="s">
        <v>4641</v>
      </c>
      <c r="C2744" s="42">
        <v>3.7470017E7</v>
      </c>
      <c r="D2744" s="42">
        <v>1.0E7</v>
      </c>
      <c r="E2744" s="42">
        <f>(IMDB_Movies!$C2744-IMDB_Movies!$H2744)</f>
        <v>27470017</v>
      </c>
    </row>
    <row r="2745" ht="14.25" customHeight="1">
      <c r="B2745" s="43" t="s">
        <v>4643</v>
      </c>
      <c r="C2745" s="43">
        <v>4.0485039E7</v>
      </c>
      <c r="D2745" s="43">
        <v>1.0E7</v>
      </c>
      <c r="E2745" s="43">
        <f>(IMDB_Movies!$C2745-IMDB_Movies!$H2745)</f>
        <v>30485039</v>
      </c>
    </row>
    <row r="2746" ht="14.25" customHeight="1">
      <c r="B2746" s="42" t="s">
        <v>4646</v>
      </c>
      <c r="C2746" s="42">
        <v>1.68E7</v>
      </c>
      <c r="D2746" s="42">
        <v>1.0E7</v>
      </c>
      <c r="E2746" s="42">
        <f>(IMDB_Movies!$C2746-IMDB_Movies!$H2746)</f>
        <v>6800000</v>
      </c>
    </row>
    <row r="2747" ht="14.25" customHeight="1">
      <c r="B2747" s="43" t="s">
        <v>4647</v>
      </c>
      <c r="C2747" s="43">
        <v>4.6377022E7</v>
      </c>
      <c r="D2747" s="43">
        <v>1.0E7</v>
      </c>
      <c r="E2747" s="43">
        <f>(IMDB_Movies!$C2747-IMDB_Movies!$H2747)</f>
        <v>36377022</v>
      </c>
    </row>
    <row r="2748" ht="14.25" customHeight="1">
      <c r="B2748" s="42" t="s">
        <v>4649</v>
      </c>
      <c r="C2748" s="42">
        <v>3.6696761E7</v>
      </c>
      <c r="D2748" s="42">
        <v>2.3E7</v>
      </c>
      <c r="E2748" s="42">
        <f>(IMDB_Movies!$C2748-IMDB_Movies!$H2748)</f>
        <v>13696761</v>
      </c>
    </row>
    <row r="2749" ht="14.25" customHeight="1">
      <c r="B2749" s="43" t="s">
        <v>4650</v>
      </c>
      <c r="C2749" s="43">
        <v>3.62E7</v>
      </c>
      <c r="D2749" s="43">
        <v>1.2305523E7</v>
      </c>
      <c r="E2749" s="43">
        <f>(IMDB_Movies!$C2749-IMDB_Movies!$H2749)</f>
        <v>23894477</v>
      </c>
    </row>
    <row r="2750" ht="14.25" customHeight="1">
      <c r="B2750" s="42" t="s">
        <v>4651</v>
      </c>
      <c r="C2750" s="42">
        <v>3.5794166E7</v>
      </c>
      <c r="D2750" s="42">
        <v>1.0E7</v>
      </c>
      <c r="E2750" s="42">
        <f>(IMDB_Movies!$C2750-IMDB_Movies!$H2750)</f>
        <v>25794166</v>
      </c>
    </row>
    <row r="2751" ht="14.25" customHeight="1">
      <c r="B2751" s="43" t="s">
        <v>4652</v>
      </c>
      <c r="C2751" s="43">
        <v>3.3583175E7</v>
      </c>
      <c r="D2751" s="43">
        <v>1.0E7</v>
      </c>
      <c r="E2751" s="43">
        <f>(IMDB_Movies!$C2751-IMDB_Movies!$H2751)</f>
        <v>23583175</v>
      </c>
    </row>
    <row r="2752" ht="14.25" customHeight="1">
      <c r="B2752" s="42" t="s">
        <v>4654</v>
      </c>
      <c r="C2752" s="42">
        <v>3.2983713E7</v>
      </c>
      <c r="D2752" s="42">
        <v>2.0E7</v>
      </c>
      <c r="E2752" s="42">
        <f>(IMDB_Movies!$C2752-IMDB_Movies!$H2752)</f>
        <v>12983713</v>
      </c>
    </row>
    <row r="2753" ht="14.25" customHeight="1">
      <c r="B2753" s="43" t="s">
        <v>4656</v>
      </c>
      <c r="C2753" s="43">
        <v>5.2200504E7</v>
      </c>
      <c r="D2753" s="43">
        <v>1.0E7</v>
      </c>
      <c r="E2753" s="43">
        <f>(IMDB_Movies!$C2753-IMDB_Movies!$H2753)</f>
        <v>42200504</v>
      </c>
    </row>
    <row r="2754" ht="14.25" customHeight="1">
      <c r="B2754" s="42" t="s">
        <v>4659</v>
      </c>
      <c r="C2754" s="42">
        <v>3.3E7</v>
      </c>
      <c r="D2754" s="42">
        <v>1.0E7</v>
      </c>
      <c r="E2754" s="42">
        <f>(IMDB_Movies!$C2754-IMDB_Movies!$H2754)</f>
        <v>23000000</v>
      </c>
    </row>
    <row r="2755" ht="14.25" customHeight="1">
      <c r="B2755" s="43" t="s">
        <v>4660</v>
      </c>
      <c r="C2755" s="43">
        <v>3.2101E7</v>
      </c>
      <c r="D2755" s="43">
        <v>1.0E7</v>
      </c>
      <c r="E2755" s="43">
        <f>(IMDB_Movies!$C2755-IMDB_Movies!$H2755)</f>
        <v>22101000</v>
      </c>
    </row>
    <row r="2756" ht="14.25" customHeight="1">
      <c r="B2756" s="42" t="s">
        <v>4662</v>
      </c>
      <c r="C2756" s="42">
        <v>3.1487293E7</v>
      </c>
      <c r="D2756" s="42">
        <v>9000000.0</v>
      </c>
      <c r="E2756" s="42">
        <f>(IMDB_Movies!$C2756-IMDB_Movies!$H2756)</f>
        <v>22487293</v>
      </c>
    </row>
    <row r="2757" ht="14.25" customHeight="1">
      <c r="B2757" s="43" t="s">
        <v>4664</v>
      </c>
      <c r="C2757" s="43">
        <v>3.0651422E7</v>
      </c>
      <c r="D2757" s="43">
        <v>1.0E7</v>
      </c>
      <c r="E2757" s="43">
        <f>(IMDB_Movies!$C2757-IMDB_Movies!$H2757)</f>
        <v>20651422</v>
      </c>
    </row>
    <row r="2758" ht="14.25" customHeight="1">
      <c r="B2758" s="42" t="s">
        <v>4666</v>
      </c>
      <c r="C2758" s="42">
        <v>3.0306281E7</v>
      </c>
      <c r="D2758" s="42">
        <v>1.0E7</v>
      </c>
      <c r="E2758" s="42">
        <f>(IMDB_Movies!$C2758-IMDB_Movies!$H2758)</f>
        <v>20306281</v>
      </c>
    </row>
    <row r="2759" ht="14.25" customHeight="1">
      <c r="B2759" s="43" t="s">
        <v>4668</v>
      </c>
      <c r="C2759" s="43">
        <v>2.95E7</v>
      </c>
      <c r="D2759" s="43">
        <v>1.0E7</v>
      </c>
      <c r="E2759" s="43">
        <f>(IMDB_Movies!$C2759-IMDB_Movies!$H2759)</f>
        <v>19500000</v>
      </c>
    </row>
    <row r="2760" ht="14.25" customHeight="1">
      <c r="B2760" s="42" t="s">
        <v>4670</v>
      </c>
      <c r="C2760" s="42">
        <v>3.0050028E7</v>
      </c>
      <c r="D2760" s="42">
        <v>1.7E7</v>
      </c>
      <c r="E2760" s="42">
        <f>(IMDB_Movies!$C2760-IMDB_Movies!$H2760)</f>
        <v>13050028</v>
      </c>
    </row>
    <row r="2761" ht="14.25" customHeight="1">
      <c r="B2761" s="43" t="s">
        <v>4671</v>
      </c>
      <c r="C2761" s="43">
        <v>2.9392418E7</v>
      </c>
      <c r="D2761" s="43">
        <v>1.0E7</v>
      </c>
      <c r="E2761" s="43">
        <f>(IMDB_Movies!$C2761-IMDB_Movies!$H2761)</f>
        <v>19392418</v>
      </c>
    </row>
    <row r="2762" ht="14.25" customHeight="1">
      <c r="B2762" s="42" t="s">
        <v>4672</v>
      </c>
      <c r="C2762" s="42">
        <v>2.8563926E7</v>
      </c>
      <c r="D2762" s="42">
        <v>8500000.0</v>
      </c>
      <c r="E2762" s="42">
        <f>(IMDB_Movies!$C2762-IMDB_Movies!$H2762)</f>
        <v>20063926</v>
      </c>
    </row>
    <row r="2763" ht="14.25" customHeight="1">
      <c r="B2763" s="43" t="s">
        <v>4674</v>
      </c>
      <c r="C2763" s="43">
        <v>2.8435406E7</v>
      </c>
      <c r="D2763" s="43">
        <v>1.2E7</v>
      </c>
      <c r="E2763" s="43">
        <f>(IMDB_Movies!$C2763-IMDB_Movies!$H2763)</f>
        <v>16435406</v>
      </c>
    </row>
    <row r="2764" ht="14.25" customHeight="1">
      <c r="B2764" s="42" t="s">
        <v>4675</v>
      </c>
      <c r="C2764" s="42">
        <v>2.5339117E7</v>
      </c>
      <c r="D2764" s="42">
        <v>1.0E7</v>
      </c>
      <c r="E2764" s="42">
        <f>(IMDB_Movies!$C2764-IMDB_Movies!$H2764)</f>
        <v>15339117</v>
      </c>
    </row>
    <row r="2765" ht="14.25" customHeight="1">
      <c r="B2765" s="43" t="s">
        <v>4676</v>
      </c>
      <c r="C2765" s="43">
        <v>2.56E7</v>
      </c>
      <c r="D2765" s="43">
        <v>1.0E7</v>
      </c>
      <c r="E2765" s="43">
        <f>(IMDB_Movies!$C2765-IMDB_Movies!$H2765)</f>
        <v>15600000</v>
      </c>
    </row>
    <row r="2766" ht="14.25" customHeight="1">
      <c r="B2766" s="42" t="s">
        <v>4678</v>
      </c>
      <c r="C2766" s="42">
        <v>2.7736779E7</v>
      </c>
      <c r="D2766" s="42">
        <v>1.0E7</v>
      </c>
      <c r="E2766" s="42">
        <f>(IMDB_Movies!$C2766-IMDB_Movies!$H2766)</f>
        <v>17736779</v>
      </c>
    </row>
    <row r="2767" ht="14.25" customHeight="1">
      <c r="B2767" s="43" t="s">
        <v>4680</v>
      </c>
      <c r="C2767" s="43">
        <v>2.4397469E7</v>
      </c>
      <c r="D2767" s="43">
        <v>1.7E7</v>
      </c>
      <c r="E2767" s="43">
        <f>(IMDB_Movies!$C2767-IMDB_Movies!$H2767)</f>
        <v>7397469</v>
      </c>
    </row>
    <row r="2768" ht="14.25" customHeight="1">
      <c r="B2768" s="42" t="s">
        <v>4681</v>
      </c>
      <c r="C2768" s="42">
        <v>2.0384136E7</v>
      </c>
      <c r="D2768" s="42">
        <v>1.0E7</v>
      </c>
      <c r="E2768" s="42">
        <f>(IMDB_Movies!$C2768-IMDB_Movies!$H2768)</f>
        <v>10384136</v>
      </c>
    </row>
    <row r="2769" ht="14.25" customHeight="1">
      <c r="B2769" s="43" t="s">
        <v>4683</v>
      </c>
      <c r="C2769" s="43">
        <v>2.546448E7</v>
      </c>
      <c r="D2769" s="43">
        <v>1.0E7</v>
      </c>
      <c r="E2769" s="43">
        <f>(IMDB_Movies!$C2769-IMDB_Movies!$H2769)</f>
        <v>15464480</v>
      </c>
    </row>
    <row r="2770" ht="14.25" customHeight="1">
      <c r="B2770" s="42" t="s">
        <v>4684</v>
      </c>
      <c r="C2770" s="42">
        <v>2.0338609E7</v>
      </c>
      <c r="D2770" s="42">
        <v>1.0E7</v>
      </c>
      <c r="E2770" s="42">
        <f>(IMDB_Movies!$C2770-IMDB_Movies!$H2770)</f>
        <v>10338609</v>
      </c>
    </row>
    <row r="2771" ht="14.25" customHeight="1">
      <c r="B2771" s="43" t="s">
        <v>4686</v>
      </c>
      <c r="C2771" s="43">
        <v>1.8272447E7</v>
      </c>
      <c r="D2771" s="43">
        <v>1.0E7</v>
      </c>
      <c r="E2771" s="43">
        <f>(IMDB_Movies!$C2771-IMDB_Movies!$H2771)</f>
        <v>8272447</v>
      </c>
    </row>
    <row r="2772" ht="14.25" customHeight="1">
      <c r="B2772" s="42" t="s">
        <v>4687</v>
      </c>
      <c r="C2772" s="42">
        <v>1.7096053E7</v>
      </c>
      <c r="D2772" s="42">
        <v>9000000.0</v>
      </c>
      <c r="E2772" s="42">
        <f>(IMDB_Movies!$C2772-IMDB_Movies!$H2772)</f>
        <v>8096053</v>
      </c>
    </row>
    <row r="2773" ht="14.25" customHeight="1">
      <c r="B2773" s="43" t="s">
        <v>4688</v>
      </c>
      <c r="C2773" s="43">
        <v>2.1371425E7</v>
      </c>
      <c r="D2773" s="43">
        <v>1.0E7</v>
      </c>
      <c r="E2773" s="43">
        <f>(IMDB_Movies!$C2773-IMDB_Movies!$H2773)</f>
        <v>11371425</v>
      </c>
    </row>
    <row r="2774" ht="14.25" customHeight="1">
      <c r="B2774" s="42" t="s">
        <v>4689</v>
      </c>
      <c r="C2774" s="42">
        <v>3.3071558E7</v>
      </c>
      <c r="D2774" s="42">
        <v>1.0E7</v>
      </c>
      <c r="E2774" s="42">
        <f>(IMDB_Movies!$C2774-IMDB_Movies!$H2774)</f>
        <v>23071558</v>
      </c>
    </row>
    <row r="2775" ht="14.25" customHeight="1">
      <c r="B2775" s="43" t="s">
        <v>4691</v>
      </c>
      <c r="C2775" s="43">
        <v>1.7655201E7</v>
      </c>
      <c r="D2775" s="43">
        <v>1.0E7</v>
      </c>
      <c r="E2775" s="43">
        <f>(IMDB_Movies!$C2775-IMDB_Movies!$H2775)</f>
        <v>7655201</v>
      </c>
    </row>
    <row r="2776" ht="14.25" customHeight="1">
      <c r="B2776" s="42" t="s">
        <v>4692</v>
      </c>
      <c r="C2776" s="42">
        <v>1.6247775E7</v>
      </c>
      <c r="D2776" s="42">
        <v>2.5E7</v>
      </c>
      <c r="E2776" s="42">
        <f>(IMDB_Movies!$C2776-IMDB_Movies!$H2776)</f>
        <v>-8752225</v>
      </c>
    </row>
    <row r="2777" ht="14.25" customHeight="1">
      <c r="B2777" s="43" t="s">
        <v>4693</v>
      </c>
      <c r="C2777" s="43">
        <v>1.61536E7</v>
      </c>
      <c r="D2777" s="43">
        <v>1.0E7</v>
      </c>
      <c r="E2777" s="43">
        <f>(IMDB_Movies!$C2777-IMDB_Movies!$H2777)</f>
        <v>6153600</v>
      </c>
    </row>
    <row r="2778" ht="14.25" customHeight="1">
      <c r="B2778" s="42" t="s">
        <v>4694</v>
      </c>
      <c r="C2778" s="42">
        <v>1.6033556E7</v>
      </c>
      <c r="D2778" s="42">
        <v>1.0E7</v>
      </c>
      <c r="E2778" s="42">
        <f>(IMDB_Movies!$C2778-IMDB_Movies!$H2778)</f>
        <v>6033556</v>
      </c>
    </row>
    <row r="2779" ht="14.25" customHeight="1">
      <c r="B2779" s="43" t="s">
        <v>4695</v>
      </c>
      <c r="C2779" s="43">
        <v>1.6667084E7</v>
      </c>
      <c r="D2779" s="43">
        <v>1.1E7</v>
      </c>
      <c r="E2779" s="43">
        <f>(IMDB_Movies!$C2779-IMDB_Movies!$H2779)</f>
        <v>5667084</v>
      </c>
    </row>
    <row r="2780" ht="14.25" customHeight="1">
      <c r="B2780" s="42" t="s">
        <v>4697</v>
      </c>
      <c r="C2780" s="42">
        <v>1.5417771E7</v>
      </c>
      <c r="D2780" s="42">
        <v>1.26E7</v>
      </c>
      <c r="E2780" s="42">
        <f>(IMDB_Movies!$C2780-IMDB_Movies!$H2780)</f>
        <v>2817771</v>
      </c>
    </row>
    <row r="2781" ht="14.25" customHeight="1">
      <c r="B2781" s="43" t="s">
        <v>4698</v>
      </c>
      <c r="C2781" s="43">
        <v>1.51562E7</v>
      </c>
      <c r="D2781" s="43">
        <v>3.0E7</v>
      </c>
      <c r="E2781" s="43">
        <f>(IMDB_Movies!$C2781-IMDB_Movies!$H2781)</f>
        <v>-14843800</v>
      </c>
    </row>
    <row r="2782" ht="14.25" customHeight="1">
      <c r="B2782" s="42" t="s">
        <v>4699</v>
      </c>
      <c r="C2782" s="42">
        <v>2.1589307E7</v>
      </c>
      <c r="D2782" s="42">
        <v>1.0E7</v>
      </c>
      <c r="E2782" s="42">
        <f>(IMDB_Movies!$C2782-IMDB_Movies!$H2782)</f>
        <v>11589307</v>
      </c>
    </row>
    <row r="2783" ht="14.25" customHeight="1">
      <c r="B2783" s="43" t="s">
        <v>4701</v>
      </c>
      <c r="C2783" s="43">
        <v>2.0339754E7</v>
      </c>
      <c r="D2783" s="43">
        <v>1.0E7</v>
      </c>
      <c r="E2783" s="43">
        <f>(IMDB_Movies!$C2783-IMDB_Movies!$H2783)</f>
        <v>10339754</v>
      </c>
    </row>
    <row r="2784" ht="14.25" customHeight="1">
      <c r="B2784" s="42" t="s">
        <v>4703</v>
      </c>
      <c r="C2784" s="42">
        <v>2.8873374E7</v>
      </c>
      <c r="D2784" s="42">
        <v>1.0E7</v>
      </c>
      <c r="E2784" s="42">
        <f>(IMDB_Movies!$C2784-IMDB_Movies!$H2784)</f>
        <v>18873374</v>
      </c>
    </row>
    <row r="2785" ht="14.25" customHeight="1">
      <c r="B2785" s="43" t="s">
        <v>4705</v>
      </c>
      <c r="C2785" s="43">
        <v>1.3684949E7</v>
      </c>
      <c r="D2785" s="43">
        <v>3000000.0</v>
      </c>
      <c r="E2785" s="43">
        <f>(IMDB_Movies!$C2785-IMDB_Movies!$H2785)</f>
        <v>10684949</v>
      </c>
    </row>
    <row r="2786" ht="14.25" customHeight="1">
      <c r="B2786" s="42" t="s">
        <v>4706</v>
      </c>
      <c r="C2786" s="42">
        <v>1.4597405E7</v>
      </c>
      <c r="D2786" s="42">
        <v>6400000.0</v>
      </c>
      <c r="E2786" s="42">
        <f>(IMDB_Movies!$C2786-IMDB_Movies!$H2786)</f>
        <v>8197405</v>
      </c>
    </row>
    <row r="2787" ht="14.25" customHeight="1">
      <c r="B2787" s="43" t="s">
        <v>4707</v>
      </c>
      <c r="C2787" s="43">
        <v>1.2570442E7</v>
      </c>
      <c r="D2787" s="43">
        <v>1.0E7</v>
      </c>
      <c r="E2787" s="43">
        <f>(IMDB_Movies!$C2787-IMDB_Movies!$H2787)</f>
        <v>2570442</v>
      </c>
    </row>
    <row r="2788" ht="14.25" customHeight="1">
      <c r="B2788" s="42" t="s">
        <v>4709</v>
      </c>
      <c r="C2788" s="42">
        <v>1.2514138E7</v>
      </c>
      <c r="D2788" s="42">
        <v>1.0E7</v>
      </c>
      <c r="E2788" s="42">
        <f>(IMDB_Movies!$C2788-IMDB_Movies!$H2788)</f>
        <v>2514138</v>
      </c>
    </row>
    <row r="2789" ht="14.25" customHeight="1">
      <c r="B2789" s="43" t="s">
        <v>4711</v>
      </c>
      <c r="C2789" s="43">
        <v>4.3771291E7</v>
      </c>
      <c r="D2789" s="43">
        <v>5000000.0</v>
      </c>
      <c r="E2789" s="43">
        <f>(IMDB_Movies!$C2789-IMDB_Movies!$H2789)</f>
        <v>38771291</v>
      </c>
    </row>
    <row r="2790" ht="14.25" customHeight="1">
      <c r="B2790" s="42" t="s">
        <v>4713</v>
      </c>
      <c r="C2790" s="42">
        <v>1.1703287E7</v>
      </c>
      <c r="D2790" s="42">
        <v>1.0E7</v>
      </c>
      <c r="E2790" s="42">
        <f>(IMDB_Movies!$C2790-IMDB_Movies!$H2790)</f>
        <v>1703287</v>
      </c>
    </row>
    <row r="2791" ht="14.25" customHeight="1">
      <c r="B2791" s="43" t="s">
        <v>4714</v>
      </c>
      <c r="C2791" s="43">
        <v>1.1560259E7</v>
      </c>
      <c r="D2791" s="43">
        <v>2.2E7</v>
      </c>
      <c r="E2791" s="43">
        <f>(IMDB_Movies!$C2791-IMDB_Movies!$H2791)</f>
        <v>-10439741</v>
      </c>
    </row>
    <row r="2792" ht="14.25" customHeight="1">
      <c r="B2792" s="42" t="s">
        <v>4715</v>
      </c>
      <c r="C2792" s="42">
        <v>1.0824921E7</v>
      </c>
      <c r="D2792" s="42">
        <v>1.0E7</v>
      </c>
      <c r="E2792" s="42">
        <f>(IMDB_Movies!$C2792-IMDB_Movies!$H2792)</f>
        <v>824921</v>
      </c>
    </row>
    <row r="2793" ht="14.25" customHeight="1">
      <c r="B2793" s="43" t="s">
        <v>4718</v>
      </c>
      <c r="C2793" s="43">
        <v>1.0561238E7</v>
      </c>
      <c r="D2793" s="43">
        <v>1.0E7</v>
      </c>
      <c r="E2793" s="43">
        <f>(IMDB_Movies!$C2793-IMDB_Movies!$H2793)</f>
        <v>561238</v>
      </c>
    </row>
    <row r="2794" ht="14.25" customHeight="1">
      <c r="B2794" s="42" t="s">
        <v>4720</v>
      </c>
      <c r="C2794" s="42">
        <v>1.4479776E7</v>
      </c>
      <c r="D2794" s="42">
        <v>1.0E7</v>
      </c>
      <c r="E2794" s="42">
        <f>(IMDB_Movies!$C2794-IMDB_Movies!$H2794)</f>
        <v>4479776</v>
      </c>
    </row>
    <row r="2795" ht="14.25" customHeight="1">
      <c r="B2795" s="43" t="s">
        <v>4721</v>
      </c>
      <c r="C2795" s="43">
        <v>9801782.0</v>
      </c>
      <c r="D2795" s="43">
        <v>1.0E7</v>
      </c>
      <c r="E2795" s="43">
        <f>(IMDB_Movies!$C2795-IMDB_Movies!$H2795)</f>
        <v>-198218</v>
      </c>
    </row>
    <row r="2796" ht="14.25" customHeight="1">
      <c r="B2796" s="42" t="s">
        <v>4722</v>
      </c>
      <c r="C2796" s="42">
        <v>8070311.0</v>
      </c>
      <c r="D2796" s="42">
        <v>1.0E7</v>
      </c>
      <c r="E2796" s="42">
        <f>(IMDB_Movies!$C2796-IMDB_Movies!$H2796)</f>
        <v>-1929689</v>
      </c>
    </row>
    <row r="2797" ht="14.25" customHeight="1">
      <c r="B2797" s="43" t="s">
        <v>4724</v>
      </c>
      <c r="C2797" s="43">
        <v>8460995.0</v>
      </c>
      <c r="D2797" s="43">
        <v>1.0E7</v>
      </c>
      <c r="E2797" s="43">
        <f>(IMDB_Movies!$C2797-IMDB_Movies!$H2797)</f>
        <v>-1539005</v>
      </c>
    </row>
    <row r="2798" ht="14.25" customHeight="1">
      <c r="B2798" s="42" t="s">
        <v>4725</v>
      </c>
      <c r="C2798" s="42">
        <v>8111360.0</v>
      </c>
      <c r="D2798" s="42">
        <v>1.0E7</v>
      </c>
      <c r="E2798" s="42">
        <f>(IMDB_Movies!$C2798-IMDB_Movies!$H2798)</f>
        <v>-1888640</v>
      </c>
    </row>
    <row r="2799" ht="14.25" customHeight="1">
      <c r="B2799" s="43" t="s">
        <v>4726</v>
      </c>
      <c r="C2799" s="43">
        <v>8828771.0</v>
      </c>
      <c r="D2799" s="43">
        <v>6000000.0</v>
      </c>
      <c r="E2799" s="43">
        <f>(IMDB_Movies!$C2799-IMDB_Movies!$H2799)</f>
        <v>2828771</v>
      </c>
    </row>
    <row r="2800" ht="14.25" customHeight="1">
      <c r="B2800" s="42" t="s">
        <v>4728</v>
      </c>
      <c r="C2800" s="42">
        <v>7563670.0</v>
      </c>
      <c r="D2800" s="42">
        <v>1.0E7</v>
      </c>
      <c r="E2800" s="42">
        <f>(IMDB_Movies!$C2800-IMDB_Movies!$H2800)</f>
        <v>-2436330</v>
      </c>
    </row>
    <row r="2801" ht="14.25" customHeight="1">
      <c r="B2801" s="43" t="s">
        <v>4731</v>
      </c>
      <c r="C2801" s="43">
        <v>6619173.0</v>
      </c>
      <c r="D2801" s="43">
        <v>1.0E7</v>
      </c>
      <c r="E2801" s="43">
        <f>(IMDB_Movies!$C2801-IMDB_Movies!$H2801)</f>
        <v>-3380827</v>
      </c>
    </row>
    <row r="2802" ht="14.25" customHeight="1">
      <c r="B2802" s="42" t="s">
        <v>4733</v>
      </c>
      <c r="C2802" s="42">
        <v>6712241.0</v>
      </c>
      <c r="D2802" s="42">
        <v>7500000.0</v>
      </c>
      <c r="E2802" s="42">
        <f>(IMDB_Movies!$C2802-IMDB_Movies!$H2802)</f>
        <v>-787759</v>
      </c>
    </row>
    <row r="2803" ht="14.25" customHeight="1">
      <c r="B2803" s="43" t="s">
        <v>4735</v>
      </c>
      <c r="C2803" s="43">
        <v>6842058.0</v>
      </c>
      <c r="D2803" s="43">
        <v>1.0E7</v>
      </c>
      <c r="E2803" s="43">
        <f>(IMDB_Movies!$C2803-IMDB_Movies!$H2803)</f>
        <v>-3157942</v>
      </c>
    </row>
    <row r="2804" ht="14.25" customHeight="1">
      <c r="B2804" s="42" t="s">
        <v>4737</v>
      </c>
      <c r="C2804" s="42">
        <v>6491350.0</v>
      </c>
      <c r="D2804" s="42">
        <v>1.0E7</v>
      </c>
      <c r="E2804" s="42">
        <f>(IMDB_Movies!$C2804-IMDB_Movies!$H2804)</f>
        <v>-3508650</v>
      </c>
    </row>
    <row r="2805" ht="14.25" customHeight="1">
      <c r="B2805" s="43" t="s">
        <v>4740</v>
      </c>
      <c r="C2805" s="43">
        <v>9473382.0</v>
      </c>
      <c r="D2805" s="43">
        <v>1.0E7</v>
      </c>
      <c r="E2805" s="43">
        <f>(IMDB_Movies!$C2805-IMDB_Movies!$H2805)</f>
        <v>-526618</v>
      </c>
    </row>
    <row r="2806" ht="14.25" customHeight="1">
      <c r="B2806" s="42" t="s">
        <v>4741</v>
      </c>
      <c r="C2806" s="42">
        <v>6197866.0</v>
      </c>
      <c r="D2806" s="42">
        <v>1.0E7</v>
      </c>
      <c r="E2806" s="42">
        <f>(IMDB_Movies!$C2806-IMDB_Movies!$H2806)</f>
        <v>-3802134</v>
      </c>
    </row>
    <row r="2807" ht="14.25" customHeight="1">
      <c r="B2807" s="43" t="s">
        <v>4744</v>
      </c>
      <c r="C2807" s="43">
        <v>6044618.0</v>
      </c>
      <c r="D2807" s="43">
        <v>1.0E7</v>
      </c>
      <c r="E2807" s="43">
        <f>(IMDB_Movies!$C2807-IMDB_Movies!$H2807)</f>
        <v>-3955382</v>
      </c>
    </row>
    <row r="2808" ht="14.25" customHeight="1">
      <c r="B2808" s="42" t="s">
        <v>4746</v>
      </c>
      <c r="C2808" s="42">
        <v>7764027.0</v>
      </c>
      <c r="D2808" s="42">
        <v>1.0E7</v>
      </c>
      <c r="E2808" s="42">
        <f>(IMDB_Movies!$C2808-IMDB_Movies!$H2808)</f>
        <v>-2235973</v>
      </c>
    </row>
    <row r="2809" ht="14.25" customHeight="1">
      <c r="B2809" s="43" t="s">
        <v>4747</v>
      </c>
      <c r="C2809" s="43">
        <v>2.1569041E7</v>
      </c>
      <c r="D2809" s="43">
        <v>9000000.0</v>
      </c>
      <c r="E2809" s="43">
        <f>(IMDB_Movies!$C2809-IMDB_Movies!$H2809)</f>
        <v>12569041</v>
      </c>
    </row>
    <row r="2810" ht="14.25" customHeight="1">
      <c r="B2810" s="42" t="s">
        <v>4749</v>
      </c>
      <c r="C2810" s="42">
        <v>4356743.0</v>
      </c>
      <c r="D2810" s="42">
        <v>1.6E7</v>
      </c>
      <c r="E2810" s="42">
        <f>(IMDB_Movies!$C2810-IMDB_Movies!$H2810)</f>
        <v>-11643257</v>
      </c>
    </row>
    <row r="2811" ht="14.25" customHeight="1">
      <c r="B2811" s="43" t="s">
        <v>4751</v>
      </c>
      <c r="C2811" s="43">
        <v>5484375.0</v>
      </c>
      <c r="D2811" s="43">
        <v>1.0E7</v>
      </c>
      <c r="E2811" s="43">
        <f>(IMDB_Movies!$C2811-IMDB_Movies!$H2811)</f>
        <v>-4515625</v>
      </c>
    </row>
    <row r="2812" ht="14.25" customHeight="1">
      <c r="B2812" s="42" t="s">
        <v>4753</v>
      </c>
      <c r="C2812" s="42">
        <v>5348317.0</v>
      </c>
      <c r="D2812" s="42">
        <v>1.0E7</v>
      </c>
      <c r="E2812" s="42">
        <f>(IMDB_Movies!$C2812-IMDB_Movies!$H2812)</f>
        <v>-4651683</v>
      </c>
    </row>
    <row r="2813" ht="14.25" customHeight="1">
      <c r="B2813" s="43" t="s">
        <v>4755</v>
      </c>
      <c r="C2813" s="43">
        <v>4244155.0</v>
      </c>
      <c r="D2813" s="43">
        <v>1.0E7</v>
      </c>
      <c r="E2813" s="43">
        <f>(IMDB_Movies!$C2813-IMDB_Movies!$H2813)</f>
        <v>-5755845</v>
      </c>
    </row>
    <row r="2814" ht="14.25" customHeight="1">
      <c r="B2814" s="42" t="s">
        <v>4757</v>
      </c>
      <c r="C2814" s="42">
        <v>5004648.0</v>
      </c>
      <c r="D2814" s="42">
        <v>1.0E7</v>
      </c>
      <c r="E2814" s="42">
        <f>(IMDB_Movies!$C2814-IMDB_Movies!$H2814)</f>
        <v>-4995352</v>
      </c>
    </row>
    <row r="2815" ht="14.25" customHeight="1">
      <c r="B2815" s="43" t="s">
        <v>4759</v>
      </c>
      <c r="C2815" s="43">
        <v>3333823.0</v>
      </c>
      <c r="D2815" s="43">
        <v>1.0E7</v>
      </c>
      <c r="E2815" s="43">
        <f>(IMDB_Movies!$C2815-IMDB_Movies!$H2815)</f>
        <v>-6666177</v>
      </c>
    </row>
    <row r="2816" ht="14.25" customHeight="1">
      <c r="B2816" s="42" t="s">
        <v>4761</v>
      </c>
      <c r="C2816" s="42">
        <v>3275585.0</v>
      </c>
      <c r="D2816" s="42">
        <v>1.15E7</v>
      </c>
      <c r="E2816" s="42">
        <f>(IMDB_Movies!$C2816-IMDB_Movies!$H2816)</f>
        <v>-8224415</v>
      </c>
    </row>
    <row r="2817" ht="14.25" customHeight="1">
      <c r="B2817" s="43" t="s">
        <v>4762</v>
      </c>
      <c r="C2817" s="43">
        <v>3193102.0</v>
      </c>
      <c r="D2817" s="43">
        <v>9000000.0</v>
      </c>
      <c r="E2817" s="43">
        <f>(IMDB_Movies!$C2817-IMDB_Movies!$H2817)</f>
        <v>-5806898</v>
      </c>
    </row>
    <row r="2818" ht="14.25" customHeight="1">
      <c r="B2818" s="42" t="s">
        <v>4763</v>
      </c>
      <c r="C2818" s="42">
        <v>5.4557348E7</v>
      </c>
      <c r="D2818" s="42">
        <v>6500000.0</v>
      </c>
      <c r="E2818" s="42">
        <f>(IMDB_Movies!$C2818-IMDB_Movies!$H2818)</f>
        <v>48057348</v>
      </c>
    </row>
    <row r="2819" ht="14.25" customHeight="1">
      <c r="B2819" s="43" t="s">
        <v>4765</v>
      </c>
      <c r="C2819" s="43">
        <v>3041803.0</v>
      </c>
      <c r="D2819" s="43">
        <v>1.0E7</v>
      </c>
      <c r="E2819" s="43">
        <f>(IMDB_Movies!$C2819-IMDB_Movies!$H2819)</f>
        <v>-6958197</v>
      </c>
    </row>
    <row r="2820" ht="14.25" customHeight="1">
      <c r="B2820" s="42" t="s">
        <v>4767</v>
      </c>
      <c r="C2820" s="42">
        <v>3060858.0</v>
      </c>
      <c r="D2820" s="42">
        <v>1.0E7</v>
      </c>
      <c r="E2820" s="42">
        <f>(IMDB_Movies!$C2820-IMDB_Movies!$H2820)</f>
        <v>-6939142</v>
      </c>
    </row>
    <row r="2821" ht="14.25" customHeight="1">
      <c r="B2821" s="43" t="s">
        <v>4768</v>
      </c>
      <c r="C2821" s="43">
        <v>1055654.0</v>
      </c>
      <c r="D2821" s="43">
        <v>1.0E7</v>
      </c>
      <c r="E2821" s="43">
        <f>(IMDB_Movies!$C2821-IMDB_Movies!$H2821)</f>
        <v>-8944346</v>
      </c>
    </row>
    <row r="2822" ht="14.25" customHeight="1">
      <c r="B2822" s="42" t="s">
        <v>4770</v>
      </c>
      <c r="C2822" s="42">
        <v>2331318.0</v>
      </c>
      <c r="D2822" s="42">
        <v>1.0E7</v>
      </c>
      <c r="E2822" s="42">
        <f>(IMDB_Movies!$C2822-IMDB_Movies!$H2822)</f>
        <v>-7668682</v>
      </c>
    </row>
    <row r="2823" ht="14.25" customHeight="1">
      <c r="B2823" s="43" t="s">
        <v>4771</v>
      </c>
      <c r="C2823" s="43">
        <v>2185266.0</v>
      </c>
      <c r="D2823" s="43">
        <v>1.0E7</v>
      </c>
      <c r="E2823" s="43">
        <f>(IMDB_Movies!$C2823-IMDB_Movies!$H2823)</f>
        <v>-7814734</v>
      </c>
    </row>
    <row r="2824" ht="14.25" customHeight="1">
      <c r="B2824" s="42" t="s">
        <v>4773</v>
      </c>
      <c r="C2824" s="42">
        <v>2.6583369E7</v>
      </c>
      <c r="D2824" s="42">
        <v>1.0E7</v>
      </c>
      <c r="E2824" s="42">
        <f>(IMDB_Movies!$C2824-IMDB_Movies!$H2824)</f>
        <v>16583369</v>
      </c>
    </row>
    <row r="2825" ht="14.25" customHeight="1">
      <c r="B2825" s="43" t="s">
        <v>4775</v>
      </c>
      <c r="C2825" s="43">
        <v>800000.0</v>
      </c>
      <c r="D2825" s="43">
        <v>1.4E7</v>
      </c>
      <c r="E2825" s="43">
        <f>(IMDB_Movies!$C2825-IMDB_Movies!$H2825)</f>
        <v>-13200000</v>
      </c>
    </row>
    <row r="2826" ht="14.25" customHeight="1">
      <c r="B2826" s="42" t="s">
        <v>4777</v>
      </c>
      <c r="C2826" s="42">
        <v>7574066.0</v>
      </c>
      <c r="D2826" s="42">
        <v>1.0E7</v>
      </c>
      <c r="E2826" s="42">
        <f>(IMDB_Movies!$C2826-IMDB_Movies!$H2826)</f>
        <v>-2425934</v>
      </c>
    </row>
    <row r="2827" ht="14.25" customHeight="1">
      <c r="B2827" s="43" t="s">
        <v>4778</v>
      </c>
      <c r="C2827" s="43">
        <v>1754319.0</v>
      </c>
      <c r="D2827" s="43">
        <v>1.0E7</v>
      </c>
      <c r="E2827" s="43">
        <f>(IMDB_Movies!$C2827-IMDB_Movies!$H2827)</f>
        <v>-8245681</v>
      </c>
    </row>
    <row r="2828" ht="14.25" customHeight="1">
      <c r="B2828" s="42" t="s">
        <v>4779</v>
      </c>
      <c r="C2828" s="42">
        <v>1641788.0</v>
      </c>
      <c r="D2828" s="42">
        <v>8000000.0</v>
      </c>
      <c r="E2828" s="42">
        <f>(IMDB_Movies!$C2828-IMDB_Movies!$H2828)</f>
        <v>-6358212</v>
      </c>
    </row>
    <row r="2829" ht="14.25" customHeight="1">
      <c r="B2829" s="43" t="s">
        <v>4781</v>
      </c>
      <c r="C2829" s="43">
        <v>1631839.0</v>
      </c>
      <c r="D2829" s="43">
        <v>1.0E7</v>
      </c>
      <c r="E2829" s="43">
        <f>(IMDB_Movies!$C2829-IMDB_Movies!$H2829)</f>
        <v>-8368161</v>
      </c>
    </row>
    <row r="2830" ht="14.25" customHeight="1">
      <c r="B2830" s="42" t="s">
        <v>4782</v>
      </c>
      <c r="C2830" s="42">
        <v>1309849.0</v>
      </c>
      <c r="D2830" s="42">
        <v>1.0E7</v>
      </c>
      <c r="E2830" s="42">
        <f>(IMDB_Movies!$C2830-IMDB_Movies!$H2830)</f>
        <v>-8690151</v>
      </c>
    </row>
    <row r="2831" ht="14.25" customHeight="1">
      <c r="B2831" s="43" t="s">
        <v>4783</v>
      </c>
      <c r="C2831" s="43">
        <v>1939441.0</v>
      </c>
      <c r="D2831" s="43">
        <v>1.0E7</v>
      </c>
      <c r="E2831" s="43">
        <f>(IMDB_Movies!$C2831-IMDB_Movies!$H2831)</f>
        <v>-8060559</v>
      </c>
    </row>
    <row r="2832" ht="14.25" customHeight="1">
      <c r="B2832" s="42" t="s">
        <v>4784</v>
      </c>
      <c r="C2832" s="42">
        <v>1276984.0</v>
      </c>
      <c r="D2832" s="42">
        <v>1.0E7</v>
      </c>
      <c r="E2832" s="42">
        <f>(IMDB_Movies!$C2832-IMDB_Movies!$H2832)</f>
        <v>-8723016</v>
      </c>
    </row>
    <row r="2833" ht="14.25" customHeight="1">
      <c r="B2833" s="43" t="s">
        <v>4785</v>
      </c>
      <c r="C2833" s="43">
        <v>1987762.0</v>
      </c>
      <c r="D2833" s="43">
        <v>1.1E7</v>
      </c>
      <c r="E2833" s="43">
        <f>(IMDB_Movies!$C2833-IMDB_Movies!$H2833)</f>
        <v>-9012238</v>
      </c>
    </row>
    <row r="2834" ht="14.25" customHeight="1">
      <c r="B2834" s="42" t="s">
        <v>4787</v>
      </c>
      <c r="C2834" s="42">
        <v>1474508.0</v>
      </c>
      <c r="D2834" s="42">
        <v>5000000.0</v>
      </c>
      <c r="E2834" s="42">
        <f>(IMDB_Movies!$C2834-IMDB_Movies!$H2834)</f>
        <v>-3525492</v>
      </c>
    </row>
    <row r="2835" ht="14.25" customHeight="1">
      <c r="B2835" s="43" t="s">
        <v>4789</v>
      </c>
      <c r="C2835" s="43">
        <v>1011054.0</v>
      </c>
      <c r="D2835" s="43">
        <v>1.0E7</v>
      </c>
      <c r="E2835" s="43">
        <f>(IMDB_Movies!$C2835-IMDB_Movies!$H2835)</f>
        <v>-8988946</v>
      </c>
    </row>
    <row r="2836" ht="14.25" customHeight="1">
      <c r="B2836" s="42" t="s">
        <v>4791</v>
      </c>
      <c r="C2836" s="42">
        <v>900926.0</v>
      </c>
      <c r="D2836" s="42">
        <v>1.0E7</v>
      </c>
      <c r="E2836" s="42">
        <f>(IMDB_Movies!$C2836-IMDB_Movies!$H2836)</f>
        <v>-9099074</v>
      </c>
    </row>
    <row r="2837" ht="14.25" customHeight="1">
      <c r="B2837" s="43" t="s">
        <v>4792</v>
      </c>
      <c r="C2837" s="43">
        <v>866778.0</v>
      </c>
      <c r="D2837" s="43">
        <v>1.0E7</v>
      </c>
      <c r="E2837" s="43">
        <f>(IMDB_Movies!$C2837-IMDB_Movies!$H2837)</f>
        <v>-9133222</v>
      </c>
    </row>
    <row r="2838" ht="14.25" customHeight="1">
      <c r="B2838" s="42" t="s">
        <v>4793</v>
      </c>
      <c r="C2838" s="42">
        <v>598645.0</v>
      </c>
      <c r="D2838" s="42">
        <v>1.0E7</v>
      </c>
      <c r="E2838" s="42">
        <f>(IMDB_Movies!$C2838-IMDB_Movies!$H2838)</f>
        <v>-9401355</v>
      </c>
    </row>
    <row r="2839" ht="14.25" customHeight="1">
      <c r="B2839" s="43" t="s">
        <v>4795</v>
      </c>
      <c r="C2839" s="43">
        <v>578527.0</v>
      </c>
      <c r="D2839" s="43">
        <v>1.0E7</v>
      </c>
      <c r="E2839" s="43">
        <f>(IMDB_Movies!$C2839-IMDB_Movies!$H2839)</f>
        <v>-9421473</v>
      </c>
    </row>
    <row r="2840" ht="14.25" customHeight="1">
      <c r="B2840" s="42" t="s">
        <v>4796</v>
      </c>
      <c r="C2840" s="42">
        <v>488872.0</v>
      </c>
      <c r="D2840" s="42">
        <v>1.0E7</v>
      </c>
      <c r="E2840" s="42">
        <f>(IMDB_Movies!$C2840-IMDB_Movies!$H2840)</f>
        <v>-9511128</v>
      </c>
    </row>
    <row r="2841" ht="14.25" customHeight="1">
      <c r="B2841" s="43" t="s">
        <v>4798</v>
      </c>
      <c r="C2841" s="43">
        <v>365734.0</v>
      </c>
      <c r="D2841" s="43">
        <v>1.0E7</v>
      </c>
      <c r="E2841" s="43">
        <f>(IMDB_Movies!$C2841-IMDB_Movies!$H2841)</f>
        <v>-9634266</v>
      </c>
    </row>
    <row r="2842" ht="14.25" customHeight="1">
      <c r="B2842" s="42" t="s">
        <v>4800</v>
      </c>
      <c r="C2842" s="42">
        <v>231417.0</v>
      </c>
      <c r="D2842" s="42">
        <v>6.0E7</v>
      </c>
      <c r="E2842" s="42">
        <f>(IMDB_Movies!$C2842-IMDB_Movies!$H2842)</f>
        <v>-59768583</v>
      </c>
    </row>
    <row r="2843" ht="14.25" customHeight="1">
      <c r="B2843" s="43" t="s">
        <v>4802</v>
      </c>
      <c r="C2843" s="43">
        <v>3093491.0</v>
      </c>
      <c r="D2843" s="43">
        <v>5000000.0</v>
      </c>
      <c r="E2843" s="43">
        <f>(IMDB_Movies!$C2843-IMDB_Movies!$H2843)</f>
        <v>-1906509</v>
      </c>
    </row>
    <row r="2844" ht="14.25" customHeight="1">
      <c r="B2844" s="42" t="s">
        <v>4804</v>
      </c>
      <c r="C2844" s="42">
        <v>228524.0</v>
      </c>
      <c r="D2844" s="42">
        <v>4000000.0</v>
      </c>
      <c r="E2844" s="42">
        <f>(IMDB_Movies!$C2844-IMDB_Movies!$H2844)</f>
        <v>-3771476</v>
      </c>
    </row>
    <row r="2845" ht="14.25" customHeight="1">
      <c r="B2845" s="43" t="s">
        <v>4807</v>
      </c>
      <c r="C2845" s="43">
        <v>226792.0</v>
      </c>
      <c r="D2845" s="43">
        <v>1.0E7</v>
      </c>
      <c r="E2845" s="43">
        <f>(IMDB_Movies!$C2845-IMDB_Movies!$H2845)</f>
        <v>-9773208</v>
      </c>
    </row>
    <row r="2846" ht="14.25" customHeight="1">
      <c r="B2846" s="42" t="s">
        <v>4809</v>
      </c>
      <c r="C2846" s="42">
        <v>136432.0</v>
      </c>
      <c r="D2846" s="42">
        <v>5000000.0</v>
      </c>
      <c r="E2846" s="42">
        <f>(IMDB_Movies!$C2846-IMDB_Movies!$H2846)</f>
        <v>-4863568</v>
      </c>
    </row>
    <row r="2847" ht="14.25" customHeight="1">
      <c r="B2847" s="43" t="s">
        <v>4810</v>
      </c>
      <c r="C2847" s="43">
        <v>131617.0</v>
      </c>
      <c r="D2847" s="43">
        <v>1.0E7</v>
      </c>
      <c r="E2847" s="43">
        <f>(IMDB_Movies!$C2847-IMDB_Movies!$H2847)</f>
        <v>-9868383</v>
      </c>
    </row>
    <row r="2848" ht="14.25" customHeight="1">
      <c r="B2848" s="42" t="s">
        <v>4812</v>
      </c>
      <c r="C2848" s="42">
        <v>126247.0</v>
      </c>
      <c r="D2848" s="42">
        <v>6200000.0</v>
      </c>
      <c r="E2848" s="42">
        <f>(IMDB_Movies!$C2848-IMDB_Movies!$H2848)</f>
        <v>-6073753</v>
      </c>
    </row>
    <row r="2849" ht="14.25" customHeight="1">
      <c r="B2849" s="43" t="s">
        <v>4814</v>
      </c>
      <c r="C2849" s="43">
        <v>169379.0</v>
      </c>
      <c r="D2849" s="43">
        <v>1.0E7</v>
      </c>
      <c r="E2849" s="43">
        <f>(IMDB_Movies!$C2849-IMDB_Movies!$H2849)</f>
        <v>-9830621</v>
      </c>
    </row>
    <row r="2850" ht="14.25" customHeight="1">
      <c r="B2850" s="42" t="s">
        <v>4816</v>
      </c>
      <c r="C2850" s="42">
        <v>15447.0</v>
      </c>
      <c r="D2850" s="42">
        <v>1.0E7</v>
      </c>
      <c r="E2850" s="42">
        <f>(IMDB_Movies!$C2850-IMDB_Movies!$H2850)</f>
        <v>-9984553</v>
      </c>
    </row>
    <row r="2851" ht="14.25" customHeight="1">
      <c r="B2851" s="43" t="s">
        <v>4818</v>
      </c>
      <c r="C2851" s="43">
        <v>19348.0</v>
      </c>
      <c r="D2851" s="43">
        <v>1.0E7</v>
      </c>
      <c r="E2851" s="43">
        <f>(IMDB_Movies!$C2851-IMDB_Movies!$H2851)</f>
        <v>-9980652</v>
      </c>
    </row>
    <row r="2852" ht="14.25" customHeight="1">
      <c r="B2852" s="42" t="s">
        <v>4820</v>
      </c>
      <c r="C2852" s="42">
        <v>100503.0</v>
      </c>
      <c r="D2852" s="42">
        <v>8000000.0</v>
      </c>
      <c r="E2852" s="42">
        <f>(IMDB_Movies!$C2852-IMDB_Movies!$H2852)</f>
        <v>-7899497</v>
      </c>
    </row>
    <row r="2853" ht="14.25" customHeight="1">
      <c r="B2853" s="43" t="s">
        <v>4822</v>
      </c>
      <c r="C2853" s="43">
        <v>92900.0</v>
      </c>
      <c r="D2853" s="43">
        <v>5000000.0</v>
      </c>
      <c r="E2853" s="43">
        <f>(IMDB_Movies!$C2853-IMDB_Movies!$H2853)</f>
        <v>-4907100</v>
      </c>
    </row>
    <row r="2854" ht="14.25" customHeight="1">
      <c r="B2854" s="42" t="s">
        <v>4824</v>
      </c>
      <c r="C2854" s="42">
        <v>5561.0</v>
      </c>
      <c r="D2854" s="42">
        <v>1.0E7</v>
      </c>
      <c r="E2854" s="42">
        <f>(IMDB_Movies!$C2854-IMDB_Movies!$H2854)</f>
        <v>-9994439</v>
      </c>
    </row>
    <row r="2855" ht="14.25" customHeight="1">
      <c r="B2855" s="43" t="s">
        <v>4826</v>
      </c>
      <c r="C2855" s="43">
        <v>3607.0</v>
      </c>
      <c r="D2855" s="43">
        <v>1.0E7</v>
      </c>
      <c r="E2855" s="43">
        <f>(IMDB_Movies!$C2855-IMDB_Movies!$H2855)</f>
        <v>-9996393</v>
      </c>
    </row>
    <row r="2856" ht="14.25" customHeight="1">
      <c r="B2856" s="42" t="s">
        <v>4828</v>
      </c>
      <c r="C2856" s="42">
        <v>70527.0</v>
      </c>
      <c r="D2856" s="42">
        <v>6500000.0</v>
      </c>
      <c r="E2856" s="42">
        <f>(IMDB_Movies!$C2856-IMDB_Movies!$H2856)</f>
        <v>-6429473</v>
      </c>
    </row>
    <row r="2857" ht="14.25" customHeight="1">
      <c r="B2857" s="43" t="s">
        <v>4830</v>
      </c>
      <c r="C2857" s="43">
        <v>11835.0</v>
      </c>
      <c r="D2857" s="43">
        <v>1.0E7</v>
      </c>
      <c r="E2857" s="43">
        <f>(IMDB_Movies!$C2857-IMDB_Movies!$H2857)</f>
        <v>-9988165</v>
      </c>
    </row>
    <row r="2858" ht="14.25" customHeight="1">
      <c r="B2858" s="42" t="s">
        <v>4831</v>
      </c>
      <c r="C2858" s="42">
        <v>128486.0</v>
      </c>
      <c r="D2858" s="42">
        <v>1.0E7</v>
      </c>
      <c r="E2858" s="42">
        <f>(IMDB_Movies!$C2858-IMDB_Movies!$H2858)</f>
        <v>-9871514</v>
      </c>
    </row>
    <row r="2859" ht="14.25" customHeight="1">
      <c r="B2859" s="43" t="s">
        <v>4833</v>
      </c>
      <c r="C2859" s="43">
        <v>2483955.0</v>
      </c>
      <c r="D2859" s="43">
        <v>9600000.0</v>
      </c>
      <c r="E2859" s="43">
        <f>(IMDB_Movies!$C2859-IMDB_Movies!$H2859)</f>
        <v>-7116045</v>
      </c>
    </row>
    <row r="2860" ht="14.25" customHeight="1">
      <c r="B2860" s="42" t="s">
        <v>4834</v>
      </c>
      <c r="C2860" s="42">
        <v>5.7176582E7</v>
      </c>
      <c r="D2860" s="42">
        <v>9500000.0</v>
      </c>
      <c r="E2860" s="42">
        <f>(IMDB_Movies!$C2860-IMDB_Movies!$H2860)</f>
        <v>47676582</v>
      </c>
    </row>
    <row r="2861" ht="14.25" customHeight="1">
      <c r="B2861" s="43" t="s">
        <v>4835</v>
      </c>
      <c r="C2861" s="43">
        <v>4.31E7</v>
      </c>
      <c r="D2861" s="43">
        <v>9500000.0</v>
      </c>
      <c r="E2861" s="43">
        <f>(IMDB_Movies!$C2861-IMDB_Movies!$H2861)</f>
        <v>33600000</v>
      </c>
    </row>
    <row r="2862" ht="14.25" customHeight="1">
      <c r="B2862" s="42" t="s">
        <v>4836</v>
      </c>
      <c r="C2862" s="42">
        <v>225377.0</v>
      </c>
      <c r="D2862" s="42">
        <v>8900000.0</v>
      </c>
      <c r="E2862" s="42">
        <f>(IMDB_Movies!$C2862-IMDB_Movies!$H2862)</f>
        <v>-8674623</v>
      </c>
    </row>
    <row r="2863" ht="14.25" customHeight="1">
      <c r="B2863" s="43" t="s">
        <v>4838</v>
      </c>
      <c r="C2863" s="43">
        <v>1.4114488E7</v>
      </c>
      <c r="D2863" s="43">
        <v>1.05E7</v>
      </c>
      <c r="E2863" s="43">
        <f>(IMDB_Movies!$C2863-IMDB_Movies!$H2863)</f>
        <v>3614488</v>
      </c>
    </row>
    <row r="2864" ht="14.25" customHeight="1">
      <c r="B2864" s="42" t="s">
        <v>4840</v>
      </c>
      <c r="C2864" s="42">
        <v>4.63E7</v>
      </c>
      <c r="D2864" s="42">
        <v>9400000.0</v>
      </c>
      <c r="E2864" s="42">
        <f>(IMDB_Movies!$C2864-IMDB_Movies!$H2864)</f>
        <v>36900000</v>
      </c>
    </row>
    <row r="2865" ht="14.25" customHeight="1">
      <c r="B2865" s="43" t="s">
        <v>4841</v>
      </c>
      <c r="C2865" s="43">
        <v>2600000.0</v>
      </c>
      <c r="D2865" s="43">
        <v>6000000.0</v>
      </c>
      <c r="E2865" s="43">
        <f>(IMDB_Movies!$C2865-IMDB_Movies!$H2865)</f>
        <v>-3400000</v>
      </c>
    </row>
    <row r="2866" ht="14.25" customHeight="1">
      <c r="B2866" s="42" t="s">
        <v>4844</v>
      </c>
      <c r="C2866" s="42">
        <v>1602466.0</v>
      </c>
      <c r="D2866" s="42">
        <v>6.0E8</v>
      </c>
      <c r="E2866" s="42">
        <f>(IMDB_Movies!$C2866-IMDB_Movies!$H2866)</f>
        <v>-598397534</v>
      </c>
    </row>
    <row r="2867" ht="14.25" customHeight="1">
      <c r="B2867" s="43" t="s">
        <v>4845</v>
      </c>
      <c r="C2867" s="43">
        <v>3029870.0</v>
      </c>
      <c r="D2867" s="43">
        <v>7400000.0</v>
      </c>
      <c r="E2867" s="43">
        <f>(IMDB_Movies!$C2867-IMDB_Movies!$H2867)</f>
        <v>-4370130</v>
      </c>
    </row>
    <row r="2868" ht="14.25" customHeight="1">
      <c r="B2868" s="42" t="s">
        <v>4847</v>
      </c>
      <c r="C2868" s="42">
        <v>3047539.0</v>
      </c>
      <c r="D2868" s="42">
        <v>7217600.0</v>
      </c>
      <c r="E2868" s="42">
        <f>(IMDB_Movies!$C2868-IMDB_Movies!$H2868)</f>
        <v>-4170061</v>
      </c>
    </row>
    <row r="2869" ht="14.25" customHeight="1">
      <c r="B2869" s="43" t="s">
        <v>4848</v>
      </c>
      <c r="C2869" s="43">
        <v>7.89E7</v>
      </c>
      <c r="D2869" s="43">
        <v>1.1E7</v>
      </c>
      <c r="E2869" s="43">
        <f>(IMDB_Movies!$C2869-IMDB_Movies!$H2869)</f>
        <v>67900000</v>
      </c>
    </row>
    <row r="2870" ht="14.25" customHeight="1">
      <c r="B2870" s="42" t="s">
        <v>4849</v>
      </c>
      <c r="C2870" s="42">
        <v>3.0859E7</v>
      </c>
      <c r="D2870" s="42">
        <v>83532.0</v>
      </c>
      <c r="E2870" s="42">
        <f>(IMDB_Movies!$C2870-IMDB_Movies!$H2870)</f>
        <v>30775468</v>
      </c>
    </row>
    <row r="2871" ht="14.25" customHeight="1">
      <c r="B2871" s="43" t="s">
        <v>4851</v>
      </c>
      <c r="C2871" s="43">
        <v>3571735.0</v>
      </c>
      <c r="D2871" s="43">
        <v>1.0E7</v>
      </c>
      <c r="E2871" s="43">
        <f>(IMDB_Movies!$C2871-IMDB_Movies!$H2871)</f>
        <v>-6428265</v>
      </c>
    </row>
    <row r="2872" ht="14.25" customHeight="1">
      <c r="B2872" s="42" t="s">
        <v>4852</v>
      </c>
      <c r="C2872" s="42">
        <v>5.0E7</v>
      </c>
      <c r="D2872" s="42">
        <v>9000000.0</v>
      </c>
      <c r="E2872" s="42">
        <f>(IMDB_Movies!$C2872-IMDB_Movies!$H2872)</f>
        <v>41000000</v>
      </c>
    </row>
    <row r="2873" ht="14.25" customHeight="1">
      <c r="B2873" s="43" t="s">
        <v>4854</v>
      </c>
      <c r="C2873" s="43">
        <v>6.36E7</v>
      </c>
      <c r="D2873" s="43">
        <v>9000000.0</v>
      </c>
      <c r="E2873" s="43">
        <f>(IMDB_Movies!$C2873-IMDB_Movies!$H2873)</f>
        <v>54600000</v>
      </c>
    </row>
    <row r="2874" ht="14.25" customHeight="1">
      <c r="B2874" s="42" t="s">
        <v>4855</v>
      </c>
      <c r="C2874" s="42">
        <v>3.6049108E7</v>
      </c>
      <c r="D2874" s="42">
        <v>9000000.0</v>
      </c>
      <c r="E2874" s="42">
        <f>(IMDB_Movies!$C2874-IMDB_Movies!$H2874)</f>
        <v>27049108</v>
      </c>
    </row>
    <row r="2875" ht="14.25" customHeight="1">
      <c r="B2875" s="43" t="s">
        <v>4856</v>
      </c>
      <c r="C2875" s="43">
        <v>3.4074895E7</v>
      </c>
      <c r="D2875" s="43">
        <v>9000000.0</v>
      </c>
      <c r="E2875" s="43">
        <f>(IMDB_Movies!$C2875-IMDB_Movies!$H2875)</f>
        <v>25074895</v>
      </c>
    </row>
    <row r="2876" ht="14.25" customHeight="1">
      <c r="B2876" s="42" t="s">
        <v>4857</v>
      </c>
      <c r="C2876" s="42">
        <v>3.3244684E7</v>
      </c>
      <c r="D2876" s="42">
        <v>9000000.0</v>
      </c>
      <c r="E2876" s="42">
        <f>(IMDB_Movies!$C2876-IMDB_Movies!$H2876)</f>
        <v>24244684</v>
      </c>
    </row>
    <row r="2877" ht="14.25" customHeight="1">
      <c r="B2877" s="43" t="s">
        <v>4859</v>
      </c>
      <c r="C2877" s="43">
        <v>2.4530513E7</v>
      </c>
      <c r="D2877" s="43">
        <v>9000000.0</v>
      </c>
      <c r="E2877" s="43">
        <f>(IMDB_Movies!$C2877-IMDB_Movies!$H2877)</f>
        <v>15530513</v>
      </c>
    </row>
    <row r="2878" ht="14.25" customHeight="1">
      <c r="B2878" s="42" t="s">
        <v>4860</v>
      </c>
      <c r="C2878" s="42">
        <v>7.151923E7</v>
      </c>
      <c r="D2878" s="42">
        <v>9000000.0</v>
      </c>
      <c r="E2878" s="42">
        <f>(IMDB_Movies!$C2878-IMDB_Movies!$H2878)</f>
        <v>62519230</v>
      </c>
    </row>
    <row r="2879" ht="14.25" customHeight="1">
      <c r="B2879" s="43" t="s">
        <v>4862</v>
      </c>
      <c r="C2879" s="43">
        <v>2.003531E7</v>
      </c>
      <c r="D2879" s="43">
        <v>9000000.0</v>
      </c>
      <c r="E2879" s="43">
        <f>(IMDB_Movies!$C2879-IMDB_Movies!$H2879)</f>
        <v>11035310</v>
      </c>
    </row>
    <row r="2880" ht="14.25" customHeight="1">
      <c r="B2880" s="42" t="s">
        <v>4863</v>
      </c>
      <c r="C2880" s="42">
        <v>1.8225165E7</v>
      </c>
      <c r="D2880" s="42">
        <v>9000000.0</v>
      </c>
      <c r="E2880" s="42">
        <f>(IMDB_Movies!$C2880-IMDB_Movies!$H2880)</f>
        <v>9225165</v>
      </c>
    </row>
    <row r="2881" ht="14.25" customHeight="1">
      <c r="B2881" s="43" t="s">
        <v>4864</v>
      </c>
      <c r="C2881" s="43">
        <v>1.7804273E7</v>
      </c>
      <c r="D2881" s="43">
        <v>2.0E7</v>
      </c>
      <c r="E2881" s="43">
        <f>(IMDB_Movies!$C2881-IMDB_Movies!$H2881)</f>
        <v>-2195727</v>
      </c>
    </row>
    <row r="2882" ht="14.25" customHeight="1">
      <c r="B2882" s="42" t="s">
        <v>4866</v>
      </c>
      <c r="C2882" s="42">
        <v>1.6938179E7</v>
      </c>
      <c r="D2882" s="42">
        <v>8000000.0</v>
      </c>
      <c r="E2882" s="42">
        <f>(IMDB_Movies!$C2882-IMDB_Movies!$H2882)</f>
        <v>8938179</v>
      </c>
    </row>
    <row r="2883" ht="14.25" customHeight="1">
      <c r="B2883" s="43" t="s">
        <v>4867</v>
      </c>
      <c r="C2883" s="43">
        <v>1.6235293E7</v>
      </c>
      <c r="D2883" s="43">
        <v>9000000.0</v>
      </c>
      <c r="E2883" s="43">
        <f>(IMDB_Movies!$C2883-IMDB_Movies!$H2883)</f>
        <v>7235293</v>
      </c>
    </row>
    <row r="2884" ht="14.25" customHeight="1">
      <c r="B2884" s="42" t="s">
        <v>4869</v>
      </c>
      <c r="C2884" s="42">
        <v>1.0161099E7</v>
      </c>
      <c r="D2884" s="42">
        <v>9000000.0</v>
      </c>
      <c r="E2884" s="42">
        <f>(IMDB_Movies!$C2884-IMDB_Movies!$H2884)</f>
        <v>1161099</v>
      </c>
    </row>
    <row r="2885" ht="14.25" customHeight="1">
      <c r="B2885" s="43" t="s">
        <v>4870</v>
      </c>
      <c r="C2885" s="43">
        <v>6047856.0</v>
      </c>
      <c r="D2885" s="43">
        <v>8500000.0</v>
      </c>
      <c r="E2885" s="43">
        <f>(IMDB_Movies!$C2885-IMDB_Movies!$H2885)</f>
        <v>-2452144</v>
      </c>
    </row>
    <row r="2886" ht="14.25" customHeight="1">
      <c r="B2886" s="42" t="s">
        <v>4871</v>
      </c>
      <c r="C2886" s="42">
        <v>4681503.0</v>
      </c>
      <c r="D2886" s="42">
        <v>9000000.0</v>
      </c>
      <c r="E2886" s="42">
        <f>(IMDB_Movies!$C2886-IMDB_Movies!$H2886)</f>
        <v>-4318497</v>
      </c>
    </row>
    <row r="2887" ht="14.25" customHeight="1">
      <c r="B2887" s="43" t="s">
        <v>4873</v>
      </c>
      <c r="C2887" s="43">
        <v>4350774.0</v>
      </c>
      <c r="D2887" s="43">
        <v>8000000.0</v>
      </c>
      <c r="E2887" s="43">
        <f>(IMDB_Movies!$C2887-IMDB_Movies!$H2887)</f>
        <v>-3649226</v>
      </c>
    </row>
    <row r="2888" ht="14.25" customHeight="1">
      <c r="B2888" s="42" t="s">
        <v>4874</v>
      </c>
      <c r="C2888" s="42">
        <v>2955039.0</v>
      </c>
      <c r="D2888" s="42">
        <v>9000000.0</v>
      </c>
      <c r="E2888" s="42">
        <f>(IMDB_Movies!$C2888-IMDB_Movies!$H2888)</f>
        <v>-6044961</v>
      </c>
    </row>
    <row r="2889" ht="14.25" customHeight="1">
      <c r="B2889" s="43" t="s">
        <v>4875</v>
      </c>
      <c r="C2889" s="43">
        <v>1530535.0</v>
      </c>
      <c r="D2889" s="43">
        <v>9000000.0</v>
      </c>
      <c r="E2889" s="43">
        <f>(IMDB_Movies!$C2889-IMDB_Movies!$H2889)</f>
        <v>-7469465</v>
      </c>
    </row>
    <row r="2890" ht="14.25" customHeight="1">
      <c r="B2890" s="42" t="s">
        <v>4876</v>
      </c>
      <c r="C2890" s="42">
        <v>4881867.0</v>
      </c>
      <c r="D2890" s="42">
        <v>9000000.0</v>
      </c>
      <c r="E2890" s="42">
        <f>(IMDB_Movies!$C2890-IMDB_Movies!$H2890)</f>
        <v>-4118133</v>
      </c>
    </row>
    <row r="2891" ht="14.25" customHeight="1">
      <c r="B2891" s="43" t="s">
        <v>4877</v>
      </c>
      <c r="C2891" s="43">
        <v>1.1860839E7</v>
      </c>
      <c r="D2891" s="43">
        <v>9000000.0</v>
      </c>
      <c r="E2891" s="43">
        <f>(IMDB_Movies!$C2891-IMDB_Movies!$H2891)</f>
        <v>2860839</v>
      </c>
    </row>
    <row r="2892" ht="14.25" customHeight="1">
      <c r="B2892" s="42" t="s">
        <v>4879</v>
      </c>
      <c r="C2892" s="42">
        <v>454255.0</v>
      </c>
      <c r="D2892" s="42">
        <v>4.0E8</v>
      </c>
      <c r="E2892" s="42">
        <f>(IMDB_Movies!$C2892-IMDB_Movies!$H2892)</f>
        <v>-399545745</v>
      </c>
    </row>
    <row r="2893" ht="14.25" customHeight="1">
      <c r="B2893" s="43" t="s">
        <v>4881</v>
      </c>
      <c r="C2893" s="43">
        <v>349618.0</v>
      </c>
      <c r="D2893" s="43">
        <v>9000000.0</v>
      </c>
      <c r="E2893" s="43">
        <f>(IMDB_Movies!$C2893-IMDB_Movies!$H2893)</f>
        <v>-8650382</v>
      </c>
    </row>
    <row r="2894" ht="14.25" customHeight="1">
      <c r="B2894" s="42" t="s">
        <v>4882</v>
      </c>
      <c r="C2894" s="42">
        <v>112935.0</v>
      </c>
      <c r="D2894" s="42">
        <v>9000000.0</v>
      </c>
      <c r="E2894" s="42">
        <f>(IMDB_Movies!$C2894-IMDB_Movies!$H2894)</f>
        <v>-8887065</v>
      </c>
    </row>
    <row r="2895" ht="14.25" customHeight="1">
      <c r="B2895" s="43" t="s">
        <v>4884</v>
      </c>
      <c r="C2895" s="43">
        <v>883887.0</v>
      </c>
      <c r="D2895" s="43">
        <v>9000000.0</v>
      </c>
      <c r="E2895" s="43">
        <f>(IMDB_Movies!$C2895-IMDB_Movies!$H2895)</f>
        <v>-8116113</v>
      </c>
    </row>
    <row r="2896" ht="14.25" customHeight="1">
      <c r="B2896" s="42" t="s">
        <v>4885</v>
      </c>
      <c r="C2896" s="42">
        <v>13751.0</v>
      </c>
      <c r="D2896" s="42">
        <v>1.14E7</v>
      </c>
      <c r="E2896" s="42">
        <f>(IMDB_Movies!$C2896-IMDB_Movies!$H2896)</f>
        <v>-11386249</v>
      </c>
    </row>
    <row r="2897" ht="14.25" customHeight="1">
      <c r="B2897" s="43" t="s">
        <v>4887</v>
      </c>
      <c r="C2897" s="43">
        <v>145109.0</v>
      </c>
      <c r="D2897" s="43">
        <v>4.5E7</v>
      </c>
      <c r="E2897" s="43">
        <f>(IMDB_Movies!$C2897-IMDB_Movies!$H2897)</f>
        <v>-44854891</v>
      </c>
    </row>
    <row r="2898" ht="14.25" customHeight="1">
      <c r="B2898" s="42" t="s">
        <v>4889</v>
      </c>
      <c r="C2898" s="42">
        <v>1046166.0</v>
      </c>
      <c r="D2898" s="42">
        <v>9000000.0</v>
      </c>
      <c r="E2898" s="42">
        <f>(IMDB_Movies!$C2898-IMDB_Movies!$H2898)</f>
        <v>-7953834</v>
      </c>
    </row>
    <row r="2899" ht="14.25" customHeight="1">
      <c r="B2899" s="43" t="s">
        <v>4891</v>
      </c>
      <c r="C2899" s="43">
        <v>1.74635E8</v>
      </c>
      <c r="D2899" s="43">
        <v>8800000.0</v>
      </c>
      <c r="E2899" s="43">
        <f>(IMDB_Movies!$C2899-IMDB_Movies!$H2899)</f>
        <v>165835000</v>
      </c>
    </row>
    <row r="2900" ht="14.25" customHeight="1">
      <c r="B2900" s="42" t="s">
        <v>4893</v>
      </c>
      <c r="C2900" s="42">
        <v>1.4373825E7</v>
      </c>
      <c r="D2900" s="42">
        <v>8600000.0</v>
      </c>
      <c r="E2900" s="42">
        <f>(IMDB_Movies!$C2900-IMDB_Movies!$H2900)</f>
        <v>5773825</v>
      </c>
    </row>
    <row r="2901" ht="14.25" customHeight="1">
      <c r="B2901" s="43" t="s">
        <v>4895</v>
      </c>
      <c r="C2901" s="43">
        <v>162.0</v>
      </c>
      <c r="D2901" s="43">
        <v>9000000.0</v>
      </c>
      <c r="E2901" s="43">
        <f>(IMDB_Movies!$C2901-IMDB_Movies!$H2901)</f>
        <v>-8999838</v>
      </c>
    </row>
    <row r="2902" ht="14.25" customHeight="1">
      <c r="B2902" s="42" t="s">
        <v>4896</v>
      </c>
      <c r="C2902" s="42">
        <v>3.9462438E7</v>
      </c>
      <c r="D2902" s="42">
        <v>7000000.0</v>
      </c>
      <c r="E2902" s="42">
        <f>(IMDB_Movies!$C2902-IMDB_Movies!$H2902)</f>
        <v>32462438</v>
      </c>
    </row>
    <row r="2903" ht="14.25" customHeight="1">
      <c r="B2903" s="43" t="s">
        <v>4898</v>
      </c>
      <c r="C2903" s="43">
        <v>2.92E7</v>
      </c>
      <c r="D2903" s="43">
        <v>8500000.0</v>
      </c>
      <c r="E2903" s="43">
        <f>(IMDB_Movies!$C2903-IMDB_Movies!$H2903)</f>
        <v>20700000</v>
      </c>
    </row>
    <row r="2904" ht="14.25" customHeight="1">
      <c r="B2904" s="42" t="s">
        <v>4900</v>
      </c>
      <c r="C2904" s="42">
        <v>2.1564616E7</v>
      </c>
      <c r="D2904" s="42">
        <v>8500000.0</v>
      </c>
      <c r="E2904" s="42">
        <f>(IMDB_Movies!$C2904-IMDB_Movies!$H2904)</f>
        <v>13064616</v>
      </c>
    </row>
    <row r="2905" ht="14.25" customHeight="1">
      <c r="B2905" s="43" t="s">
        <v>4901</v>
      </c>
      <c r="C2905" s="43">
        <v>1.4879556E7</v>
      </c>
      <c r="D2905" s="43">
        <v>8000000.0</v>
      </c>
      <c r="E2905" s="43">
        <f>(IMDB_Movies!$C2905-IMDB_Movies!$H2905)</f>
        <v>6879556</v>
      </c>
    </row>
    <row r="2906" ht="14.25" customHeight="1">
      <c r="B2906" s="42" t="s">
        <v>4903</v>
      </c>
      <c r="C2906" s="42">
        <v>3.4017854E7</v>
      </c>
      <c r="D2906" s="42">
        <v>8500000.0</v>
      </c>
      <c r="E2906" s="42">
        <f>(IMDB_Movies!$C2906-IMDB_Movies!$H2906)</f>
        <v>25517854</v>
      </c>
    </row>
    <row r="2907" ht="14.25" customHeight="1">
      <c r="B2907" s="43" t="s">
        <v>4905</v>
      </c>
      <c r="C2907" s="43">
        <v>4273372.0</v>
      </c>
      <c r="D2907" s="43">
        <v>2.2E7</v>
      </c>
      <c r="E2907" s="43">
        <f>(IMDB_Movies!$C2907-IMDB_Movies!$H2907)</f>
        <v>-17726628</v>
      </c>
    </row>
    <row r="2908" ht="14.25" customHeight="1">
      <c r="B2908" s="42" t="s">
        <v>4906</v>
      </c>
      <c r="C2908" s="42">
        <v>4440055.0</v>
      </c>
      <c r="D2908" s="42">
        <v>8500000.0</v>
      </c>
      <c r="E2908" s="42">
        <f>(IMDB_Movies!$C2908-IMDB_Movies!$H2908)</f>
        <v>-4059945</v>
      </c>
    </row>
    <row r="2909" ht="14.25" customHeight="1">
      <c r="B2909" s="43" t="s">
        <v>4907</v>
      </c>
      <c r="C2909" s="43">
        <v>4018695.0</v>
      </c>
      <c r="D2909" s="43">
        <v>1.2E7</v>
      </c>
      <c r="E2909" s="43">
        <f>(IMDB_Movies!$C2909-IMDB_Movies!$H2909)</f>
        <v>-7981305</v>
      </c>
    </row>
    <row r="2910" ht="14.25" customHeight="1">
      <c r="B2910" s="42" t="s">
        <v>4908</v>
      </c>
      <c r="C2910" s="42">
        <v>6262942.0</v>
      </c>
      <c r="D2910" s="42">
        <v>9000000.0</v>
      </c>
      <c r="E2910" s="42">
        <f>(IMDB_Movies!$C2910-IMDB_Movies!$H2910)</f>
        <v>-2737058</v>
      </c>
    </row>
    <row r="2911" ht="14.25" customHeight="1">
      <c r="B2911" s="43" t="s">
        <v>4910</v>
      </c>
      <c r="C2911" s="43">
        <v>1997807.0</v>
      </c>
      <c r="D2911" s="43">
        <v>8000000.0</v>
      </c>
      <c r="E2911" s="43">
        <f>(IMDB_Movies!$C2911-IMDB_Movies!$H2911)</f>
        <v>-6002193</v>
      </c>
    </row>
    <row r="2912" ht="14.25" customHeight="1">
      <c r="B2912" s="42" t="s">
        <v>4912</v>
      </c>
      <c r="C2912" s="42">
        <v>140244.0</v>
      </c>
      <c r="D2912" s="42">
        <v>8500000.0</v>
      </c>
      <c r="E2912" s="42">
        <f>(IMDB_Movies!$C2912-IMDB_Movies!$H2912)</f>
        <v>-8359756</v>
      </c>
    </row>
    <row r="2913" ht="14.25" customHeight="1">
      <c r="B2913" s="43" t="s">
        <v>4913</v>
      </c>
      <c r="C2913" s="43">
        <v>1.0793E8</v>
      </c>
      <c r="D2913" s="43">
        <v>8000000.0</v>
      </c>
      <c r="E2913" s="43">
        <f>(IMDB_Movies!$C2913-IMDB_Movies!$H2913)</f>
        <v>99930000</v>
      </c>
    </row>
    <row r="2914" ht="14.25" customHeight="1">
      <c r="B2914" s="42" t="s">
        <v>4915</v>
      </c>
      <c r="C2914" s="42">
        <v>3.2279955E7</v>
      </c>
      <c r="D2914" s="42">
        <v>8500000.0</v>
      </c>
      <c r="E2914" s="42">
        <f>(IMDB_Movies!$C2914-IMDB_Movies!$H2914)</f>
        <v>23779955</v>
      </c>
    </row>
    <row r="2915" ht="14.25" customHeight="1">
      <c r="B2915" s="43" t="s">
        <v>4916</v>
      </c>
      <c r="C2915" s="43">
        <v>4992159.0</v>
      </c>
      <c r="D2915" s="43">
        <v>8550000.0</v>
      </c>
      <c r="E2915" s="43">
        <f>(IMDB_Movies!$C2915-IMDB_Movies!$H2915)</f>
        <v>-3557841</v>
      </c>
    </row>
    <row r="2916" ht="14.25" customHeight="1">
      <c r="B2916" s="42" t="s">
        <v>4918</v>
      </c>
      <c r="C2916" s="42">
        <v>1.63214286E8</v>
      </c>
      <c r="D2916" s="42">
        <v>8200000.0</v>
      </c>
      <c r="E2916" s="42">
        <f>(IMDB_Movies!$C2916-IMDB_Movies!$H2916)</f>
        <v>155014286</v>
      </c>
    </row>
    <row r="2917" ht="14.25" customHeight="1">
      <c r="B2917" s="43" t="s">
        <v>4919</v>
      </c>
      <c r="C2917" s="43">
        <v>6.98E7</v>
      </c>
      <c r="D2917" s="43">
        <v>8000000.0</v>
      </c>
      <c r="E2917" s="43">
        <f>(IMDB_Movies!$C2917-IMDB_Movies!$H2917)</f>
        <v>61800000</v>
      </c>
    </row>
    <row r="2918" ht="14.25" customHeight="1">
      <c r="B2918" s="42" t="s">
        <v>4921</v>
      </c>
      <c r="C2918" s="42">
        <v>5.9889948E7</v>
      </c>
      <c r="D2918" s="42">
        <v>8000000.0</v>
      </c>
      <c r="E2918" s="42">
        <f>(IMDB_Movies!$C2918-IMDB_Movies!$H2918)</f>
        <v>51889948</v>
      </c>
    </row>
    <row r="2919" ht="14.25" customHeight="1">
      <c r="B2919" s="43" t="s">
        <v>4922</v>
      </c>
      <c r="C2919" s="43">
        <v>5.2287414E7</v>
      </c>
      <c r="D2919" s="43">
        <v>8000000.0</v>
      </c>
      <c r="E2919" s="43">
        <f>(IMDB_Movies!$C2919-IMDB_Movies!$H2919)</f>
        <v>44287414</v>
      </c>
    </row>
    <row r="2920" ht="14.25" customHeight="1">
      <c r="B2920" s="42" t="s">
        <v>4923</v>
      </c>
      <c r="C2920" s="42">
        <v>4.5063889E7</v>
      </c>
      <c r="D2920" s="42">
        <v>8000000.0</v>
      </c>
      <c r="E2920" s="42">
        <f>(IMDB_Movies!$C2920-IMDB_Movies!$H2920)</f>
        <v>37063889</v>
      </c>
    </row>
    <row r="2921" ht="14.25" customHeight="1">
      <c r="B2921" s="43" t="s">
        <v>4925</v>
      </c>
      <c r="C2921" s="43">
        <v>4.0066497E7</v>
      </c>
      <c r="D2921" s="43">
        <v>8000000.0</v>
      </c>
      <c r="E2921" s="43">
        <f>(IMDB_Movies!$C2921-IMDB_Movies!$H2921)</f>
        <v>32066497</v>
      </c>
    </row>
    <row r="2922" ht="14.25" customHeight="1">
      <c r="B2922" s="42" t="s">
        <v>4927</v>
      </c>
      <c r="C2922" s="42">
        <v>3.65E7</v>
      </c>
      <c r="D2922" s="42">
        <v>8000000.0</v>
      </c>
      <c r="E2922" s="42">
        <f>(IMDB_Movies!$C2922-IMDB_Movies!$H2922)</f>
        <v>28500000</v>
      </c>
    </row>
    <row r="2923" ht="14.25" customHeight="1">
      <c r="B2923" s="43" t="s">
        <v>4928</v>
      </c>
      <c r="C2923" s="43">
        <v>2.7362712E7</v>
      </c>
      <c r="D2923" s="43">
        <v>8000000.0</v>
      </c>
      <c r="E2923" s="43">
        <f>(IMDB_Movies!$C2923-IMDB_Movies!$H2923)</f>
        <v>19362712</v>
      </c>
    </row>
    <row r="2924" ht="14.25" customHeight="1">
      <c r="B2924" s="42" t="s">
        <v>4931</v>
      </c>
      <c r="C2924" s="42">
        <v>3.4746109E7</v>
      </c>
      <c r="D2924" s="42">
        <v>8000000.0</v>
      </c>
      <c r="E2924" s="42">
        <f>(IMDB_Movies!$C2924-IMDB_Movies!$H2924)</f>
        <v>26746109</v>
      </c>
    </row>
    <row r="2925" ht="14.25" customHeight="1">
      <c r="B2925" s="43" t="s">
        <v>4932</v>
      </c>
      <c r="C2925" s="43">
        <v>3.4963967E7</v>
      </c>
      <c r="D2925" s="43">
        <v>8000000.0</v>
      </c>
      <c r="E2925" s="43">
        <f>(IMDB_Movies!$C2925-IMDB_Movies!$H2925)</f>
        <v>26963967</v>
      </c>
    </row>
    <row r="2926" ht="14.25" customHeight="1">
      <c r="B2926" s="42" t="s">
        <v>4934</v>
      </c>
      <c r="C2926" s="42">
        <v>2.5926543E7</v>
      </c>
      <c r="D2926" s="42">
        <v>8000000.0</v>
      </c>
      <c r="E2926" s="42">
        <f>(IMDB_Movies!$C2926-IMDB_Movies!$H2926)</f>
        <v>17926543</v>
      </c>
    </row>
    <row r="2927" ht="14.25" customHeight="1">
      <c r="B2927" s="43" t="s">
        <v>4936</v>
      </c>
      <c r="C2927" s="43">
        <v>2.6049082E7</v>
      </c>
      <c r="D2927" s="43">
        <v>8000000.0</v>
      </c>
      <c r="E2927" s="43">
        <f>(IMDB_Movies!$C2927-IMDB_Movies!$H2927)</f>
        <v>18049082</v>
      </c>
    </row>
    <row r="2928" ht="14.25" customHeight="1">
      <c r="B2928" s="42" t="s">
        <v>4937</v>
      </c>
      <c r="C2928" s="42">
        <v>2.2551E7</v>
      </c>
      <c r="D2928" s="42">
        <v>8000000.0</v>
      </c>
      <c r="E2928" s="42">
        <f>(IMDB_Movies!$C2928-IMDB_Movies!$H2928)</f>
        <v>14551000</v>
      </c>
    </row>
    <row r="2929" ht="14.25" customHeight="1">
      <c r="B2929" s="43" t="s">
        <v>4939</v>
      </c>
      <c r="C2929" s="43">
        <v>2.28E7</v>
      </c>
      <c r="D2929" s="43">
        <v>7000000.0</v>
      </c>
      <c r="E2929" s="43">
        <f>(IMDB_Movies!$C2929-IMDB_Movies!$H2929)</f>
        <v>15800000</v>
      </c>
    </row>
    <row r="2930" ht="14.25" customHeight="1">
      <c r="B2930" s="42" t="s">
        <v>4940</v>
      </c>
      <c r="C2930" s="42">
        <v>1.8090181E7</v>
      </c>
      <c r="D2930" s="42">
        <v>8000000.0</v>
      </c>
      <c r="E2930" s="42">
        <f>(IMDB_Movies!$C2930-IMDB_Movies!$H2930)</f>
        <v>10090181</v>
      </c>
    </row>
    <row r="2931" ht="14.25" customHeight="1">
      <c r="B2931" s="43" t="s">
        <v>4941</v>
      </c>
      <c r="C2931" s="43">
        <v>1.7843379E7</v>
      </c>
      <c r="D2931" s="43">
        <v>8000000.0</v>
      </c>
      <c r="E2931" s="43">
        <f>(IMDB_Movies!$C2931-IMDB_Movies!$H2931)</f>
        <v>9843379</v>
      </c>
    </row>
    <row r="2932" ht="14.25" customHeight="1">
      <c r="B2932" s="42" t="s">
        <v>4942</v>
      </c>
      <c r="C2932" s="42">
        <v>1.727898E7</v>
      </c>
      <c r="D2932" s="42">
        <v>8000000.0</v>
      </c>
      <c r="E2932" s="42">
        <f>(IMDB_Movies!$C2932-IMDB_Movies!$H2932)</f>
        <v>9278980</v>
      </c>
    </row>
    <row r="2933" ht="14.25" customHeight="1">
      <c r="B2933" s="43" t="s">
        <v>4944</v>
      </c>
      <c r="C2933" s="43">
        <v>1.6699684E7</v>
      </c>
      <c r="D2933" s="43">
        <v>8000000.0</v>
      </c>
      <c r="E2933" s="43">
        <f>(IMDB_Movies!$C2933-IMDB_Movies!$H2933)</f>
        <v>8699684</v>
      </c>
    </row>
    <row r="2934" ht="14.25" customHeight="1">
      <c r="B2934" s="42" t="s">
        <v>4946</v>
      </c>
      <c r="C2934" s="42">
        <v>1.5047419E7</v>
      </c>
      <c r="D2934" s="42">
        <v>7000000.0</v>
      </c>
      <c r="E2934" s="42">
        <f>(IMDB_Movies!$C2934-IMDB_Movies!$H2934)</f>
        <v>8047419</v>
      </c>
    </row>
    <row r="2935" ht="14.25" customHeight="1">
      <c r="B2935" s="43" t="s">
        <v>4947</v>
      </c>
      <c r="C2935" s="43">
        <v>1.4015786E7</v>
      </c>
      <c r="D2935" s="43">
        <v>5000000.0</v>
      </c>
      <c r="E2935" s="43">
        <f>(IMDB_Movies!$C2935-IMDB_Movies!$H2935)</f>
        <v>9015786</v>
      </c>
    </row>
    <row r="2936" ht="14.25" customHeight="1">
      <c r="B2936" s="42" t="s">
        <v>4949</v>
      </c>
      <c r="C2936" s="42">
        <v>1.0269307E7</v>
      </c>
      <c r="D2936" s="42">
        <v>8000000.0</v>
      </c>
      <c r="E2936" s="42">
        <f>(IMDB_Movies!$C2936-IMDB_Movies!$H2936)</f>
        <v>2269307</v>
      </c>
    </row>
    <row r="2937" ht="14.25" customHeight="1">
      <c r="B2937" s="43" t="s">
        <v>4951</v>
      </c>
      <c r="C2937" s="43">
        <v>1.7536788E7</v>
      </c>
      <c r="D2937" s="43">
        <v>8000000.0</v>
      </c>
      <c r="E2937" s="43">
        <f>(IMDB_Movies!$C2937-IMDB_Movies!$H2937)</f>
        <v>9536788</v>
      </c>
    </row>
    <row r="2938" ht="14.25" customHeight="1">
      <c r="B2938" s="42" t="s">
        <v>4952</v>
      </c>
      <c r="C2938" s="42">
        <v>5.8401464E7</v>
      </c>
      <c r="D2938" s="42">
        <v>8000000.0</v>
      </c>
      <c r="E2938" s="42">
        <f>(IMDB_Movies!$C2938-IMDB_Movies!$H2938)</f>
        <v>50401464</v>
      </c>
    </row>
    <row r="2939" ht="14.25" customHeight="1">
      <c r="B2939" s="43" t="s">
        <v>4954</v>
      </c>
      <c r="C2939" s="43">
        <v>8279017.0</v>
      </c>
      <c r="D2939" s="43">
        <v>8000000.0</v>
      </c>
      <c r="E2939" s="43">
        <f>(IMDB_Movies!$C2939-IMDB_Movies!$H2939)</f>
        <v>279017</v>
      </c>
    </row>
    <row r="2940" ht="14.25" customHeight="1">
      <c r="B2940" s="42" t="s">
        <v>4955</v>
      </c>
      <c r="C2940" s="42">
        <v>1.0106233E7</v>
      </c>
      <c r="D2940" s="42">
        <v>8000000.0</v>
      </c>
      <c r="E2940" s="42">
        <f>(IMDB_Movies!$C2940-IMDB_Movies!$H2940)</f>
        <v>2106233</v>
      </c>
    </row>
    <row r="2941" ht="14.25" customHeight="1">
      <c r="B2941" s="43" t="s">
        <v>4956</v>
      </c>
      <c r="C2941" s="43">
        <v>4692814.0</v>
      </c>
      <c r="D2941" s="43">
        <v>8000000.0</v>
      </c>
      <c r="E2941" s="43">
        <f>(IMDB_Movies!$C2941-IMDB_Movies!$H2941)</f>
        <v>-3307186</v>
      </c>
    </row>
    <row r="2942" ht="14.25" customHeight="1">
      <c r="B2942" s="42" t="s">
        <v>4958</v>
      </c>
      <c r="C2942" s="42">
        <v>5018450.0</v>
      </c>
      <c r="D2942" s="42">
        <v>8000000.0</v>
      </c>
      <c r="E2942" s="42">
        <f>(IMDB_Movies!$C2942-IMDB_Movies!$H2942)</f>
        <v>-2981550</v>
      </c>
    </row>
    <row r="2943" ht="14.25" customHeight="1">
      <c r="B2943" s="43" t="s">
        <v>4961</v>
      </c>
      <c r="C2943" s="43">
        <v>3442820.0</v>
      </c>
      <c r="D2943" s="43">
        <v>8000000.0</v>
      </c>
      <c r="E2943" s="43">
        <f>(IMDB_Movies!$C2943-IMDB_Movies!$H2943)</f>
        <v>-4557180</v>
      </c>
    </row>
    <row r="2944" ht="14.25" customHeight="1">
      <c r="B2944" s="42" t="s">
        <v>4962</v>
      </c>
      <c r="C2944" s="42">
        <v>3205244.0</v>
      </c>
      <c r="D2944" s="42">
        <v>1.0E7</v>
      </c>
      <c r="E2944" s="42">
        <f>(IMDB_Movies!$C2944-IMDB_Movies!$H2944)</f>
        <v>-6794756</v>
      </c>
    </row>
    <row r="2945" ht="14.25" customHeight="1">
      <c r="B2945" s="43" t="s">
        <v>4965</v>
      </c>
      <c r="C2945" s="43">
        <v>3076425.0</v>
      </c>
      <c r="D2945" s="43">
        <v>8000000.0</v>
      </c>
      <c r="E2945" s="43">
        <f>(IMDB_Movies!$C2945-IMDB_Movies!$H2945)</f>
        <v>-4923575</v>
      </c>
    </row>
    <row r="2946" ht="14.25" customHeight="1">
      <c r="B2946" s="42" t="s">
        <v>4966</v>
      </c>
      <c r="C2946" s="42">
        <v>2275557.0</v>
      </c>
      <c r="D2946" s="42">
        <v>8000000.0</v>
      </c>
      <c r="E2946" s="42">
        <f>(IMDB_Movies!$C2946-IMDB_Movies!$H2946)</f>
        <v>-5724443</v>
      </c>
    </row>
    <row r="2947" ht="14.25" customHeight="1">
      <c r="B2947" s="43" t="s">
        <v>4967</v>
      </c>
      <c r="C2947" s="43">
        <v>1789892.0</v>
      </c>
      <c r="D2947" s="43">
        <v>8000000.0</v>
      </c>
      <c r="E2947" s="43">
        <f>(IMDB_Movies!$C2947-IMDB_Movies!$H2947)</f>
        <v>-6210108</v>
      </c>
    </row>
    <row r="2948" ht="14.25" customHeight="1">
      <c r="B2948" s="42" t="s">
        <v>4969</v>
      </c>
      <c r="C2948" s="42">
        <v>6350058.0</v>
      </c>
      <c r="D2948" s="42">
        <v>8000000.0</v>
      </c>
      <c r="E2948" s="42">
        <f>(IMDB_Movies!$C2948-IMDB_Movies!$H2948)</f>
        <v>-1649942</v>
      </c>
    </row>
    <row r="2949" ht="14.25" customHeight="1">
      <c r="B2949" s="43" t="s">
        <v>4970</v>
      </c>
      <c r="C2949" s="43">
        <v>1094798.0</v>
      </c>
      <c r="D2949" s="43">
        <v>7200000.0</v>
      </c>
      <c r="E2949" s="43">
        <f>(IMDB_Movies!$C2949-IMDB_Movies!$H2949)</f>
        <v>-6105202</v>
      </c>
    </row>
    <row r="2950" ht="14.25" customHeight="1">
      <c r="B2950" s="42" t="s">
        <v>4971</v>
      </c>
      <c r="C2950" s="42">
        <v>1071240.0</v>
      </c>
      <c r="D2950" s="42">
        <v>8000000.0</v>
      </c>
      <c r="E2950" s="42">
        <f>(IMDB_Movies!$C2950-IMDB_Movies!$H2950)</f>
        <v>-6928760</v>
      </c>
    </row>
    <row r="2951" ht="14.25" customHeight="1">
      <c r="B2951" s="43" t="s">
        <v>4973</v>
      </c>
      <c r="C2951" s="43">
        <v>532190.0</v>
      </c>
      <c r="D2951" s="43">
        <v>8000000.0</v>
      </c>
      <c r="E2951" s="43">
        <f>(IMDB_Movies!$C2951-IMDB_Movies!$H2951)</f>
        <v>-7467810</v>
      </c>
    </row>
    <row r="2952" ht="14.25" customHeight="1">
      <c r="B2952" s="42" t="s">
        <v>4975</v>
      </c>
      <c r="C2952" s="42">
        <v>686383.0</v>
      </c>
      <c r="D2952" s="42">
        <v>6500000.0</v>
      </c>
      <c r="E2952" s="42">
        <f>(IMDB_Movies!$C2952-IMDB_Movies!$H2952)</f>
        <v>-5813617</v>
      </c>
    </row>
    <row r="2953" ht="14.25" customHeight="1">
      <c r="B2953" s="43" t="s">
        <v>4977</v>
      </c>
      <c r="C2953" s="43">
        <v>1.6168741E7</v>
      </c>
      <c r="D2953" s="43">
        <v>8000000.0</v>
      </c>
      <c r="E2953" s="43">
        <f>(IMDB_Movies!$C2953-IMDB_Movies!$H2953)</f>
        <v>8168741</v>
      </c>
    </row>
    <row r="2954" ht="14.25" customHeight="1">
      <c r="B2954" s="42" t="s">
        <v>4979</v>
      </c>
      <c r="C2954" s="42">
        <v>568695.0</v>
      </c>
      <c r="D2954" s="42">
        <v>8000000.0</v>
      </c>
      <c r="E2954" s="42">
        <f>(IMDB_Movies!$C2954-IMDB_Movies!$H2954)</f>
        <v>-7431305</v>
      </c>
    </row>
    <row r="2955" ht="14.25" customHeight="1">
      <c r="B2955" s="43" t="s">
        <v>4981</v>
      </c>
      <c r="C2955" s="43">
        <v>398420.0</v>
      </c>
      <c r="D2955" s="43">
        <v>8000000.0</v>
      </c>
      <c r="E2955" s="43">
        <f>(IMDB_Movies!$C2955-IMDB_Movies!$H2955)</f>
        <v>-7601580</v>
      </c>
    </row>
    <row r="2956" ht="14.25" customHeight="1">
      <c r="B2956" s="42" t="s">
        <v>4984</v>
      </c>
      <c r="C2956" s="42">
        <v>336456.0</v>
      </c>
      <c r="D2956" s="42">
        <v>8000000.0</v>
      </c>
      <c r="E2956" s="42">
        <f>(IMDB_Movies!$C2956-IMDB_Movies!$H2956)</f>
        <v>-7663544</v>
      </c>
    </row>
    <row r="2957" ht="14.25" customHeight="1">
      <c r="B2957" s="43" t="s">
        <v>4986</v>
      </c>
      <c r="C2957" s="43">
        <v>298110.0</v>
      </c>
      <c r="D2957" s="43">
        <v>8000000.0</v>
      </c>
      <c r="E2957" s="43">
        <f>(IMDB_Movies!$C2957-IMDB_Movies!$H2957)</f>
        <v>-7701890</v>
      </c>
    </row>
    <row r="2958" ht="14.25" customHeight="1">
      <c r="B2958" s="42" t="s">
        <v>4988</v>
      </c>
      <c r="C2958" s="42">
        <v>127144.0</v>
      </c>
      <c r="D2958" s="42">
        <v>8000000.0</v>
      </c>
      <c r="E2958" s="42">
        <f>(IMDB_Movies!$C2958-IMDB_Movies!$H2958)</f>
        <v>-7872856</v>
      </c>
    </row>
    <row r="2959" ht="14.25" customHeight="1">
      <c r="B2959" s="43" t="s">
        <v>4989</v>
      </c>
      <c r="C2959" s="43">
        <v>117190.0</v>
      </c>
      <c r="D2959" s="43">
        <v>8000000.0</v>
      </c>
      <c r="E2959" s="43">
        <f>(IMDB_Movies!$C2959-IMDB_Movies!$H2959)</f>
        <v>-7882810</v>
      </c>
    </row>
    <row r="2960" ht="14.25" customHeight="1">
      <c r="B2960" s="42" t="s">
        <v>4991</v>
      </c>
      <c r="C2960" s="42">
        <v>108662.0</v>
      </c>
      <c r="D2960" s="42">
        <v>8000000.0</v>
      </c>
      <c r="E2960" s="42">
        <f>(IMDB_Movies!$C2960-IMDB_Movies!$H2960)</f>
        <v>-7891338</v>
      </c>
    </row>
    <row r="2961" ht="14.25" customHeight="1">
      <c r="B2961" s="43" t="s">
        <v>4993</v>
      </c>
      <c r="C2961" s="43">
        <v>53481.0</v>
      </c>
      <c r="D2961" s="43">
        <v>8000000.0</v>
      </c>
      <c r="E2961" s="43">
        <f>(IMDB_Movies!$C2961-IMDB_Movies!$H2961)</f>
        <v>-7946519</v>
      </c>
    </row>
    <row r="2962" ht="14.25" customHeight="1">
      <c r="B2962" s="42" t="s">
        <v>4995</v>
      </c>
      <c r="C2962" s="42">
        <v>23106.0</v>
      </c>
      <c r="D2962" s="42">
        <v>5.0E7</v>
      </c>
      <c r="E2962" s="42">
        <f>(IMDB_Movies!$C2962-IMDB_Movies!$H2962)</f>
        <v>-49976894</v>
      </c>
    </row>
    <row r="2963" ht="14.25" customHeight="1">
      <c r="B2963" s="43" t="s">
        <v>4997</v>
      </c>
      <c r="C2963" s="43">
        <v>52961.0</v>
      </c>
      <c r="D2963" s="43">
        <v>8000000.0</v>
      </c>
      <c r="E2963" s="43">
        <f>(IMDB_Movies!$C2963-IMDB_Movies!$H2963)</f>
        <v>-7947039</v>
      </c>
    </row>
    <row r="2964" ht="14.25" customHeight="1">
      <c r="B2964" s="42" t="s">
        <v>4999</v>
      </c>
      <c r="C2964" s="42">
        <v>439162.0</v>
      </c>
      <c r="D2964" s="42">
        <v>1.1E9</v>
      </c>
      <c r="E2964" s="42">
        <f>(IMDB_Movies!$C2964-IMDB_Movies!$H2964)</f>
        <v>-1099560838</v>
      </c>
    </row>
    <row r="2965" ht="14.25" customHeight="1">
      <c r="B2965" s="43" t="s">
        <v>5001</v>
      </c>
      <c r="C2965" s="43">
        <v>671240.0</v>
      </c>
      <c r="D2965" s="43">
        <v>7900000.0</v>
      </c>
      <c r="E2965" s="43">
        <f>(IMDB_Movies!$C2965-IMDB_Movies!$H2965)</f>
        <v>-7228760</v>
      </c>
    </row>
    <row r="2966" ht="14.25" customHeight="1">
      <c r="B2966" s="42" t="s">
        <v>5003</v>
      </c>
      <c r="C2966" s="42">
        <v>882290.0</v>
      </c>
      <c r="D2966" s="42">
        <v>1.0E7</v>
      </c>
      <c r="E2966" s="42">
        <f>(IMDB_Movies!$C2966-IMDB_Movies!$H2966)</f>
        <v>-9117710</v>
      </c>
    </row>
    <row r="2967" ht="14.25" customHeight="1">
      <c r="B2967" s="43" t="s">
        <v>5004</v>
      </c>
      <c r="C2967" s="43">
        <v>1.06593296E8</v>
      </c>
      <c r="D2967" s="43">
        <v>7500000.0</v>
      </c>
      <c r="E2967" s="43">
        <f>(IMDB_Movies!$C2967-IMDB_Movies!$H2967)</f>
        <v>99093296</v>
      </c>
    </row>
    <row r="2968" ht="14.25" customHeight="1">
      <c r="B2968" s="42" t="s">
        <v>5005</v>
      </c>
      <c r="C2968" s="42">
        <v>4.3490057E7</v>
      </c>
      <c r="D2968" s="42">
        <v>7500000.0</v>
      </c>
      <c r="E2968" s="42">
        <f>(IMDB_Movies!$C2968-IMDB_Movies!$H2968)</f>
        <v>35990057</v>
      </c>
    </row>
    <row r="2969" ht="14.25" customHeight="1">
      <c r="B2969" s="43" t="s">
        <v>5007</v>
      </c>
      <c r="C2969" s="43">
        <v>3.233386E7</v>
      </c>
      <c r="D2969" s="43">
        <v>7500000.0</v>
      </c>
      <c r="E2969" s="43">
        <f>(IMDB_Movies!$C2969-IMDB_Movies!$H2969)</f>
        <v>24833860</v>
      </c>
    </row>
    <row r="2970" ht="14.25" customHeight="1">
      <c r="B2970" s="42" t="s">
        <v>5008</v>
      </c>
      <c r="C2970" s="42">
        <v>2.4792061E7</v>
      </c>
      <c r="D2970" s="42">
        <v>6500000.0</v>
      </c>
      <c r="E2970" s="42">
        <f>(IMDB_Movies!$C2970-IMDB_Movies!$H2970)</f>
        <v>18292061</v>
      </c>
    </row>
    <row r="2971" ht="14.25" customHeight="1">
      <c r="B2971" s="43" t="s">
        <v>5010</v>
      </c>
      <c r="C2971" s="43">
        <v>1.7544812E7</v>
      </c>
      <c r="D2971" s="43">
        <v>1.0E7</v>
      </c>
      <c r="E2971" s="43">
        <f>(IMDB_Movies!$C2971-IMDB_Movies!$H2971)</f>
        <v>7544812</v>
      </c>
    </row>
    <row r="2972" ht="14.25" customHeight="1">
      <c r="B2972" s="42" t="s">
        <v>5011</v>
      </c>
      <c r="C2972" s="42">
        <v>1.2574715E7</v>
      </c>
      <c r="D2972" s="42">
        <v>4500000.0</v>
      </c>
      <c r="E2972" s="42">
        <f>(IMDB_Movies!$C2972-IMDB_Movies!$H2972)</f>
        <v>8074715</v>
      </c>
    </row>
    <row r="2973" ht="14.25" customHeight="1">
      <c r="B2973" s="43" t="s">
        <v>5013</v>
      </c>
      <c r="C2973" s="43">
        <v>5100000.0</v>
      </c>
      <c r="D2973" s="43">
        <v>7500000.0</v>
      </c>
      <c r="E2973" s="43">
        <f>(IMDB_Movies!$C2973-IMDB_Movies!$H2973)</f>
        <v>-2400000</v>
      </c>
    </row>
    <row r="2974" ht="14.25" customHeight="1">
      <c r="B2974" s="42" t="s">
        <v>5014</v>
      </c>
      <c r="C2974" s="42">
        <v>1.0460089E7</v>
      </c>
      <c r="D2974" s="42">
        <v>7500000.0</v>
      </c>
      <c r="E2974" s="42">
        <f>(IMDB_Movies!$C2974-IMDB_Movies!$H2974)</f>
        <v>2960089</v>
      </c>
    </row>
    <row r="2975" ht="14.25" customHeight="1">
      <c r="B2975" s="43" t="s">
        <v>5016</v>
      </c>
      <c r="C2975" s="43">
        <v>4239767.0</v>
      </c>
      <c r="D2975" s="43">
        <v>7500000.0</v>
      </c>
      <c r="E2975" s="43">
        <f>(IMDB_Movies!$C2975-IMDB_Movies!$H2975)</f>
        <v>-3260233</v>
      </c>
    </row>
    <row r="2976" ht="14.25" customHeight="1">
      <c r="B2976" s="42" t="s">
        <v>5018</v>
      </c>
      <c r="C2976" s="42">
        <v>4131640.0</v>
      </c>
      <c r="D2976" s="42">
        <v>7500000.0</v>
      </c>
      <c r="E2976" s="42">
        <f>(IMDB_Movies!$C2976-IMDB_Movies!$H2976)</f>
        <v>-3368360</v>
      </c>
    </row>
    <row r="2977" ht="14.25" customHeight="1">
      <c r="B2977" s="43" t="s">
        <v>5020</v>
      </c>
      <c r="C2977" s="43">
        <v>3347439.0</v>
      </c>
      <c r="D2977" s="43">
        <v>7500000.0</v>
      </c>
      <c r="E2977" s="43">
        <f>(IMDB_Movies!$C2977-IMDB_Movies!$H2977)</f>
        <v>-4152561</v>
      </c>
    </row>
    <row r="2978" ht="14.25" customHeight="1">
      <c r="B2978" s="42" t="s">
        <v>5021</v>
      </c>
      <c r="C2978" s="42">
        <v>1.0814185E7</v>
      </c>
      <c r="D2978" s="42">
        <v>8000000.0</v>
      </c>
      <c r="E2978" s="42">
        <f>(IMDB_Movies!$C2978-IMDB_Movies!$H2978)</f>
        <v>2814185</v>
      </c>
    </row>
    <row r="2979" ht="14.25" customHeight="1">
      <c r="B2979" s="43" t="s">
        <v>5023</v>
      </c>
      <c r="C2979" s="43">
        <v>206400.0</v>
      </c>
      <c r="D2979" s="43">
        <v>5.0E7</v>
      </c>
      <c r="E2979" s="43">
        <f>(IMDB_Movies!$C2979-IMDB_Movies!$H2979)</f>
        <v>-49793600</v>
      </c>
    </row>
    <row r="2980" ht="14.25" customHeight="1">
      <c r="B2980" s="42" t="s">
        <v>5025</v>
      </c>
      <c r="C2980" s="42">
        <v>197148.0</v>
      </c>
      <c r="D2980" s="42">
        <v>7500000.0</v>
      </c>
      <c r="E2980" s="42">
        <f>(IMDB_Movies!$C2980-IMDB_Movies!$H2980)</f>
        <v>-7302852</v>
      </c>
    </row>
    <row r="2981" ht="14.25" customHeight="1">
      <c r="B2981" s="43" t="s">
        <v>5027</v>
      </c>
      <c r="C2981" s="43">
        <v>3014541.0</v>
      </c>
      <c r="D2981" s="43">
        <v>8000000.0</v>
      </c>
      <c r="E2981" s="43">
        <f>(IMDB_Movies!$C2981-IMDB_Movies!$H2981)</f>
        <v>-4985459</v>
      </c>
    </row>
    <row r="2982" ht="14.25" customHeight="1">
      <c r="B2982" s="42" t="s">
        <v>5029</v>
      </c>
      <c r="C2982" s="42">
        <v>872643.0</v>
      </c>
      <c r="D2982" s="42">
        <v>6000000.0</v>
      </c>
      <c r="E2982" s="42">
        <f>(IMDB_Movies!$C2982-IMDB_Movies!$H2982)</f>
        <v>-5127357</v>
      </c>
    </row>
    <row r="2983" ht="14.25" customHeight="1">
      <c r="B2983" s="43" t="s">
        <v>5032</v>
      </c>
      <c r="C2983" s="43">
        <v>4443403.0</v>
      </c>
      <c r="D2983" s="43">
        <v>7300000.0</v>
      </c>
      <c r="E2983" s="43">
        <f>(IMDB_Movies!$C2983-IMDB_Movies!$H2983)</f>
        <v>-2856597</v>
      </c>
    </row>
    <row r="2984" ht="14.25" customHeight="1">
      <c r="B2984" s="42" t="s">
        <v>5033</v>
      </c>
      <c r="C2984" s="42">
        <v>1330827.0</v>
      </c>
      <c r="D2984" s="42">
        <v>7000000.0</v>
      </c>
      <c r="E2984" s="42">
        <f>(IMDB_Movies!$C2984-IMDB_Movies!$H2984)</f>
        <v>-5669173</v>
      </c>
    </row>
    <row r="2985" ht="14.25" customHeight="1">
      <c r="B2985" s="43" t="s">
        <v>5035</v>
      </c>
      <c r="C2985" s="43">
        <v>1818681.0</v>
      </c>
      <c r="D2985" s="43">
        <v>7300000.0</v>
      </c>
      <c r="E2985" s="43">
        <f>(IMDB_Movies!$C2985-IMDB_Movies!$H2985)</f>
        <v>-5481319</v>
      </c>
    </row>
    <row r="2986" ht="14.25" customHeight="1">
      <c r="B2986" s="42" t="s">
        <v>5037</v>
      </c>
      <c r="C2986" s="42">
        <v>1.2610552E7</v>
      </c>
      <c r="D2986" s="42">
        <v>7500000.0</v>
      </c>
      <c r="E2986" s="42">
        <f>(IMDB_Movies!$C2986-IMDB_Movies!$H2986)</f>
        <v>5110552</v>
      </c>
    </row>
    <row r="2987" ht="14.25" customHeight="1">
      <c r="B2987" s="43" t="s">
        <v>5038</v>
      </c>
      <c r="C2987" s="43">
        <v>1.4349284E8</v>
      </c>
      <c r="D2987" s="43">
        <v>7500000.0</v>
      </c>
      <c r="E2987" s="43">
        <f>(IMDB_Movies!$C2987-IMDB_Movies!$H2987)</f>
        <v>135992840</v>
      </c>
    </row>
    <row r="2988" ht="14.25" customHeight="1">
      <c r="B2988" s="42" t="s">
        <v>5040</v>
      </c>
      <c r="C2988" s="42">
        <v>4.38E7</v>
      </c>
      <c r="D2988" s="42">
        <v>7200000.0</v>
      </c>
      <c r="E2988" s="42">
        <f>(IMDB_Movies!$C2988-IMDB_Movies!$H2988)</f>
        <v>36600000</v>
      </c>
    </row>
    <row r="2989" ht="14.25" customHeight="1">
      <c r="B2989" s="43" t="s">
        <v>5041</v>
      </c>
      <c r="C2989" s="43">
        <v>1.34821952E8</v>
      </c>
      <c r="D2989" s="43">
        <v>6000000.0</v>
      </c>
      <c r="E2989" s="43">
        <f>(IMDB_Movies!$C2989-IMDB_Movies!$H2989)</f>
        <v>128821952</v>
      </c>
    </row>
    <row r="2990" ht="14.25" customHeight="1">
      <c r="B2990" s="42" t="s">
        <v>5042</v>
      </c>
      <c r="C2990" s="42">
        <v>9.49E7</v>
      </c>
      <c r="D2990" s="42">
        <v>4000000.0</v>
      </c>
      <c r="E2990" s="42">
        <f>(IMDB_Movies!$C2990-IMDB_Movies!$H2990)</f>
        <v>90900000</v>
      </c>
    </row>
    <row r="2991" ht="14.25" customHeight="1">
      <c r="B2991" s="43" t="s">
        <v>5043</v>
      </c>
      <c r="C2991" s="43">
        <v>3.2391374E7</v>
      </c>
      <c r="D2991" s="43">
        <v>7500000.0</v>
      </c>
      <c r="E2991" s="43">
        <f>(IMDB_Movies!$C2991-IMDB_Movies!$H2991)</f>
        <v>24891374</v>
      </c>
    </row>
    <row r="2992" ht="14.25" customHeight="1">
      <c r="B2992" s="42" t="s">
        <v>5044</v>
      </c>
      <c r="C2992" s="42">
        <v>4.0158E7</v>
      </c>
      <c r="D2992" s="42">
        <v>7000000.0</v>
      </c>
      <c r="E2992" s="42">
        <f>(IMDB_Movies!$C2992-IMDB_Movies!$H2992)</f>
        <v>33158000</v>
      </c>
    </row>
    <row r="2993" ht="14.25" customHeight="1">
      <c r="B2993" s="43" t="s">
        <v>5045</v>
      </c>
      <c r="C2993" s="43">
        <v>1.13709992E8</v>
      </c>
      <c r="D2993" s="43">
        <v>7000000.0</v>
      </c>
      <c r="E2993" s="43">
        <f>(IMDB_Movies!$C2993-IMDB_Movies!$H2993)</f>
        <v>106709992</v>
      </c>
    </row>
    <row r="2994" ht="14.25" customHeight="1">
      <c r="B2994" s="42" t="s">
        <v>5046</v>
      </c>
      <c r="C2994" s="42">
        <v>3.2131483E7</v>
      </c>
      <c r="D2994" s="42">
        <v>1.1E7</v>
      </c>
      <c r="E2994" s="42">
        <f>(IMDB_Movies!$C2994-IMDB_Movies!$H2994)</f>
        <v>21131483</v>
      </c>
    </row>
    <row r="2995" ht="14.25" customHeight="1">
      <c r="B2995" s="43" t="s">
        <v>5047</v>
      </c>
      <c r="C2995" s="43">
        <v>3.54E7</v>
      </c>
      <c r="D2995" s="43">
        <v>7000000.0</v>
      </c>
      <c r="E2995" s="43">
        <f>(IMDB_Movies!$C2995-IMDB_Movies!$H2995)</f>
        <v>28400000</v>
      </c>
    </row>
    <row r="2996" ht="14.25" customHeight="1">
      <c r="B2996" s="42" t="s">
        <v>5048</v>
      </c>
      <c r="C2996" s="42">
        <v>3.409964E7</v>
      </c>
      <c r="D2996" s="42">
        <v>5000000.0</v>
      </c>
      <c r="E2996" s="42">
        <f>(IMDB_Movies!$C2996-IMDB_Movies!$H2996)</f>
        <v>29099640</v>
      </c>
    </row>
    <row r="2997" ht="14.25" customHeight="1">
      <c r="B2997" s="43" t="s">
        <v>5049</v>
      </c>
      <c r="C2997" s="43">
        <v>3.7295394E7</v>
      </c>
      <c r="D2997" s="43">
        <v>6600000.0</v>
      </c>
      <c r="E2997" s="43">
        <f>(IMDB_Movies!$C2997-IMDB_Movies!$H2997)</f>
        <v>30695394</v>
      </c>
    </row>
    <row r="2998" ht="14.25" customHeight="1">
      <c r="B2998" s="42" t="s">
        <v>5050</v>
      </c>
      <c r="C2998" s="42">
        <v>3.1501218E7</v>
      </c>
      <c r="D2998" s="42">
        <v>7500000.0</v>
      </c>
      <c r="E2998" s="42">
        <f>(IMDB_Movies!$C2998-IMDB_Movies!$H2998)</f>
        <v>24001218</v>
      </c>
    </row>
    <row r="2999" ht="14.25" customHeight="1">
      <c r="B2999" s="43" t="s">
        <v>5051</v>
      </c>
      <c r="C2999" s="43">
        <v>2.874757E7</v>
      </c>
      <c r="D2999" s="43">
        <v>7000000.0</v>
      </c>
      <c r="E2999" s="43">
        <f>(IMDB_Movies!$C2999-IMDB_Movies!$H2999)</f>
        <v>21747570</v>
      </c>
    </row>
    <row r="3000" ht="14.25" customHeight="1">
      <c r="B3000" s="42" t="s">
        <v>5052</v>
      </c>
      <c r="C3000" s="42">
        <v>2.562511E7</v>
      </c>
      <c r="D3000" s="42">
        <v>7000000.0</v>
      </c>
      <c r="E3000" s="42">
        <f>(IMDB_Movies!$C3000-IMDB_Movies!$H3000)</f>
        <v>18625110</v>
      </c>
    </row>
    <row r="3001" ht="14.25" customHeight="1">
      <c r="B3001" s="43" t="s">
        <v>5054</v>
      </c>
      <c r="C3001" s="43">
        <v>2.5E7</v>
      </c>
      <c r="D3001" s="43">
        <v>9000000.0</v>
      </c>
      <c r="E3001" s="43">
        <f>(IMDB_Movies!$C3001-IMDB_Movies!$H3001)</f>
        <v>16000000</v>
      </c>
    </row>
    <row r="3002" ht="14.25" customHeight="1">
      <c r="B3002" s="42" t="s">
        <v>5055</v>
      </c>
      <c r="C3002" s="42">
        <v>2.1E7</v>
      </c>
      <c r="D3002" s="42">
        <v>1.3E7</v>
      </c>
      <c r="E3002" s="42">
        <f>(IMDB_Movies!$C3002-IMDB_Movies!$H3002)</f>
        <v>8000000</v>
      </c>
    </row>
    <row r="3003" ht="14.25" customHeight="1">
      <c r="B3003" s="43" t="s">
        <v>5056</v>
      </c>
      <c r="C3003" s="43">
        <v>2.0257E7</v>
      </c>
      <c r="D3003" s="43">
        <v>7000000.0</v>
      </c>
      <c r="E3003" s="43">
        <f>(IMDB_Movies!$C3003-IMDB_Movies!$H3003)</f>
        <v>13257000</v>
      </c>
    </row>
    <row r="3004" ht="14.25" customHeight="1">
      <c r="B3004" s="42" t="s">
        <v>5057</v>
      </c>
      <c r="C3004" s="42">
        <v>2.6005908E7</v>
      </c>
      <c r="D3004" s="42">
        <v>3500000.0</v>
      </c>
      <c r="E3004" s="42">
        <f>(IMDB_Movies!$C3004-IMDB_Movies!$H3004)</f>
        <v>22505908</v>
      </c>
    </row>
    <row r="3005" ht="14.25" customHeight="1">
      <c r="B3005" s="43" t="s">
        <v>5059</v>
      </c>
      <c r="C3005" s="43">
        <v>1.5818967E7</v>
      </c>
      <c r="D3005" s="43">
        <v>7000000.0</v>
      </c>
      <c r="E3005" s="43">
        <f>(IMDB_Movies!$C3005-IMDB_Movies!$H3005)</f>
        <v>8818967</v>
      </c>
    </row>
    <row r="3006" ht="14.25" customHeight="1">
      <c r="B3006" s="42" t="s">
        <v>5060</v>
      </c>
      <c r="C3006" s="42">
        <v>1.4891E7</v>
      </c>
      <c r="D3006" s="42">
        <v>7000000.0</v>
      </c>
      <c r="E3006" s="42">
        <f>(IMDB_Movies!$C3006-IMDB_Movies!$H3006)</f>
        <v>7891000</v>
      </c>
    </row>
    <row r="3007" ht="14.25" customHeight="1">
      <c r="B3007" s="43" t="s">
        <v>5062</v>
      </c>
      <c r="C3007" s="43">
        <v>1.6901126E7</v>
      </c>
      <c r="D3007" s="43">
        <v>7000000.0</v>
      </c>
      <c r="E3007" s="43">
        <f>(IMDB_Movies!$C3007-IMDB_Movies!$H3007)</f>
        <v>9901126</v>
      </c>
    </row>
    <row r="3008" ht="14.25" customHeight="1">
      <c r="B3008" s="42" t="s">
        <v>5063</v>
      </c>
      <c r="C3008" s="42">
        <v>1.7474107E7</v>
      </c>
      <c r="D3008" s="42">
        <v>7000000.0</v>
      </c>
      <c r="E3008" s="42">
        <f>(IMDB_Movies!$C3008-IMDB_Movies!$H3008)</f>
        <v>10474107</v>
      </c>
    </row>
    <row r="3009" ht="14.25" customHeight="1">
      <c r="B3009" s="43" t="s">
        <v>5064</v>
      </c>
      <c r="C3009" s="43">
        <v>1.4003141E7</v>
      </c>
      <c r="D3009" s="43">
        <v>7000000.0</v>
      </c>
      <c r="E3009" s="43">
        <f>(IMDB_Movies!$C3009-IMDB_Movies!$H3009)</f>
        <v>7003141</v>
      </c>
    </row>
    <row r="3010" ht="14.25" customHeight="1">
      <c r="B3010" s="42" t="s">
        <v>5065</v>
      </c>
      <c r="C3010" s="42">
        <v>1.258351E7</v>
      </c>
      <c r="D3010" s="42">
        <v>7000000.0</v>
      </c>
      <c r="E3010" s="42">
        <f>(IMDB_Movies!$C3010-IMDB_Movies!$H3010)</f>
        <v>5583510</v>
      </c>
    </row>
    <row r="3011" ht="14.25" customHeight="1">
      <c r="B3011" s="43" t="s">
        <v>5066</v>
      </c>
      <c r="C3011" s="43">
        <v>9190525.0</v>
      </c>
      <c r="D3011" s="43">
        <v>7000000.0</v>
      </c>
      <c r="E3011" s="43">
        <f>(IMDB_Movies!$C3011-IMDB_Movies!$H3011)</f>
        <v>2190525</v>
      </c>
    </row>
    <row r="3012" ht="14.25" customHeight="1">
      <c r="B3012" s="42" t="s">
        <v>5068</v>
      </c>
      <c r="C3012" s="42">
        <v>9176553.0</v>
      </c>
      <c r="D3012" s="42">
        <v>7500000.0</v>
      </c>
      <c r="E3012" s="42">
        <f>(IMDB_Movies!$C3012-IMDB_Movies!$H3012)</f>
        <v>1676553</v>
      </c>
    </row>
    <row r="3013" ht="14.25" customHeight="1">
      <c r="B3013" s="43" t="s">
        <v>5069</v>
      </c>
      <c r="C3013" s="43">
        <v>9094451.0</v>
      </c>
      <c r="D3013" s="43">
        <v>7000000.0</v>
      </c>
      <c r="E3013" s="43">
        <f>(IMDB_Movies!$C3013-IMDB_Movies!$H3013)</f>
        <v>2094451</v>
      </c>
    </row>
    <row r="3014" ht="14.25" customHeight="1">
      <c r="B3014" s="42" t="s">
        <v>5070</v>
      </c>
      <c r="C3014" s="42">
        <v>1.461284E7</v>
      </c>
      <c r="D3014" s="42">
        <v>7000000.0</v>
      </c>
      <c r="E3014" s="42">
        <f>(IMDB_Movies!$C3014-IMDB_Movies!$H3014)</f>
        <v>7612840</v>
      </c>
    </row>
    <row r="3015" ht="14.25" customHeight="1">
      <c r="B3015" s="43" t="s">
        <v>5072</v>
      </c>
      <c r="C3015" s="43">
        <v>9166863.0</v>
      </c>
      <c r="D3015" s="43">
        <v>7000000.0</v>
      </c>
      <c r="E3015" s="43">
        <f>(IMDB_Movies!$C3015-IMDB_Movies!$H3015)</f>
        <v>2166863</v>
      </c>
    </row>
    <row r="3016" ht="14.25" customHeight="1">
      <c r="B3016" s="42" t="s">
        <v>5073</v>
      </c>
      <c r="C3016" s="42">
        <v>8373585.0</v>
      </c>
      <c r="D3016" s="42">
        <v>7000000.0</v>
      </c>
      <c r="E3016" s="42">
        <f>(IMDB_Movies!$C3016-IMDB_Movies!$H3016)</f>
        <v>1373585</v>
      </c>
    </row>
    <row r="3017" ht="14.25" customHeight="1">
      <c r="B3017" s="43" t="s">
        <v>5074</v>
      </c>
      <c r="C3017" s="43">
        <v>7292175.0</v>
      </c>
      <c r="D3017" s="43">
        <v>7000000.0</v>
      </c>
      <c r="E3017" s="43">
        <f>(IMDB_Movies!$C3017-IMDB_Movies!$H3017)</f>
        <v>292175</v>
      </c>
    </row>
    <row r="3018" ht="14.25" customHeight="1">
      <c r="B3018" s="42" t="s">
        <v>5076</v>
      </c>
      <c r="C3018" s="42">
        <v>6601079.0</v>
      </c>
      <c r="D3018" s="42">
        <v>7000000.0</v>
      </c>
      <c r="E3018" s="42">
        <f>(IMDB_Movies!$C3018-IMDB_Movies!$H3018)</f>
        <v>-398921</v>
      </c>
    </row>
    <row r="3019" ht="14.25" customHeight="1">
      <c r="B3019" s="43" t="s">
        <v>5078</v>
      </c>
      <c r="C3019" s="43">
        <v>6165429.0</v>
      </c>
      <c r="D3019" s="43">
        <v>6000000.0</v>
      </c>
      <c r="E3019" s="43">
        <f>(IMDB_Movies!$C3019-IMDB_Movies!$H3019)</f>
        <v>165429</v>
      </c>
    </row>
    <row r="3020" ht="14.25" customHeight="1">
      <c r="B3020" s="42" t="s">
        <v>5079</v>
      </c>
      <c r="C3020" s="42">
        <v>5694308.0</v>
      </c>
      <c r="D3020" s="42">
        <v>7000000.0</v>
      </c>
      <c r="E3020" s="42">
        <f>(IMDB_Movies!$C3020-IMDB_Movies!$H3020)</f>
        <v>-1305692</v>
      </c>
    </row>
    <row r="3021" ht="14.25" customHeight="1">
      <c r="B3021" s="43" t="s">
        <v>5082</v>
      </c>
      <c r="C3021" s="43">
        <v>5430822.0</v>
      </c>
      <c r="D3021" s="43">
        <v>7000000.0</v>
      </c>
      <c r="E3021" s="43">
        <f>(IMDB_Movies!$C3021-IMDB_Movies!$H3021)</f>
        <v>-1569178</v>
      </c>
    </row>
    <row r="3022" ht="14.25" customHeight="1">
      <c r="B3022" s="42" t="s">
        <v>5084</v>
      </c>
      <c r="C3022" s="42">
        <v>4720371.0</v>
      </c>
      <c r="D3022" s="42">
        <v>7000000.0</v>
      </c>
      <c r="E3022" s="42">
        <f>(IMDB_Movies!$C3022-IMDB_Movies!$H3022)</f>
        <v>-2279629</v>
      </c>
    </row>
    <row r="3023" ht="14.25" customHeight="1">
      <c r="B3023" s="43" t="s">
        <v>5085</v>
      </c>
      <c r="C3023" s="43">
        <v>2921738.0</v>
      </c>
      <c r="D3023" s="43">
        <v>7000000.0</v>
      </c>
      <c r="E3023" s="43">
        <f>(IMDB_Movies!$C3023-IMDB_Movies!$H3023)</f>
        <v>-4078262</v>
      </c>
    </row>
    <row r="3024" ht="14.25" customHeight="1">
      <c r="B3024" s="42" t="s">
        <v>5086</v>
      </c>
      <c r="C3024" s="42">
        <v>2344847.0</v>
      </c>
      <c r="D3024" s="42">
        <v>7000000.0</v>
      </c>
      <c r="E3024" s="42">
        <f>(IMDB_Movies!$C3024-IMDB_Movies!$H3024)</f>
        <v>-4655153</v>
      </c>
    </row>
    <row r="3025" ht="14.25" customHeight="1">
      <c r="B3025" s="43" t="s">
        <v>5087</v>
      </c>
      <c r="C3025" s="43">
        <v>7455447.0</v>
      </c>
      <c r="D3025" s="43">
        <v>7000000.0</v>
      </c>
      <c r="E3025" s="43">
        <f>(IMDB_Movies!$C3025-IMDB_Movies!$H3025)</f>
        <v>455447</v>
      </c>
    </row>
    <row r="3026" ht="14.25" customHeight="1">
      <c r="B3026" s="42" t="s">
        <v>5089</v>
      </c>
      <c r="C3026" s="42">
        <v>2148212.0</v>
      </c>
      <c r="D3026" s="42">
        <v>7000000.0</v>
      </c>
      <c r="E3026" s="42">
        <f>(IMDB_Movies!$C3026-IMDB_Movies!$H3026)</f>
        <v>-4851788</v>
      </c>
    </row>
    <row r="3027" ht="14.25" customHeight="1">
      <c r="B3027" s="43" t="s">
        <v>5091</v>
      </c>
      <c r="C3027" s="43">
        <v>2062066.0</v>
      </c>
      <c r="D3027" s="43">
        <v>7000000.0</v>
      </c>
      <c r="E3027" s="43">
        <f>(IMDB_Movies!$C3027-IMDB_Movies!$H3027)</f>
        <v>-4937934</v>
      </c>
    </row>
    <row r="3028" ht="14.25" customHeight="1">
      <c r="B3028" s="42" t="s">
        <v>5092</v>
      </c>
      <c r="C3028" s="42">
        <v>1654367.0</v>
      </c>
      <c r="D3028" s="42">
        <v>7000000.0</v>
      </c>
      <c r="E3028" s="42">
        <f>(IMDB_Movies!$C3028-IMDB_Movies!$H3028)</f>
        <v>-5345633</v>
      </c>
    </row>
    <row r="3029" ht="14.25" customHeight="1">
      <c r="B3029" s="43" t="s">
        <v>5094</v>
      </c>
      <c r="C3029" s="43">
        <v>1738692.0</v>
      </c>
      <c r="D3029" s="43">
        <v>7000000.0</v>
      </c>
      <c r="E3029" s="43">
        <f>(IMDB_Movies!$C3029-IMDB_Movies!$H3029)</f>
        <v>-5261308</v>
      </c>
    </row>
    <row r="3030" ht="14.25" customHeight="1">
      <c r="B3030" s="42" t="s">
        <v>5096</v>
      </c>
      <c r="C3030" s="42">
        <v>1889522.0</v>
      </c>
      <c r="D3030" s="42">
        <v>7000000.0</v>
      </c>
      <c r="E3030" s="42">
        <f>(IMDB_Movies!$C3030-IMDB_Movies!$H3030)</f>
        <v>-5110478</v>
      </c>
    </row>
    <row r="3031" ht="14.25" customHeight="1">
      <c r="B3031" s="43" t="s">
        <v>5097</v>
      </c>
      <c r="C3031" s="43">
        <v>1110286.0</v>
      </c>
      <c r="D3031" s="43">
        <v>4825000.0</v>
      </c>
      <c r="E3031" s="43">
        <f>(IMDB_Movies!$C3031-IMDB_Movies!$H3031)</f>
        <v>-3714714</v>
      </c>
    </row>
    <row r="3032" ht="14.25" customHeight="1">
      <c r="B3032" s="42" t="s">
        <v>5099</v>
      </c>
      <c r="C3032" s="42">
        <v>1000000.0</v>
      </c>
      <c r="D3032" s="42">
        <v>9000000.0</v>
      </c>
      <c r="E3032" s="42">
        <f>(IMDB_Movies!$C3032-IMDB_Movies!$H3032)</f>
        <v>-8000000</v>
      </c>
    </row>
    <row r="3033" ht="14.25" customHeight="1">
      <c r="B3033" s="43" t="s">
        <v>5100</v>
      </c>
      <c r="C3033" s="43">
        <v>700000.0</v>
      </c>
      <c r="D3033" s="43">
        <v>5.0E7</v>
      </c>
      <c r="E3033" s="43">
        <f>(IMDB_Movies!$C3033-IMDB_Movies!$H3033)</f>
        <v>-49300000</v>
      </c>
    </row>
    <row r="3034" ht="14.25" customHeight="1">
      <c r="B3034" s="42" t="s">
        <v>5101</v>
      </c>
      <c r="C3034" s="42">
        <v>1768416.0</v>
      </c>
      <c r="D3034" s="42">
        <v>7000000.0</v>
      </c>
      <c r="E3034" s="42">
        <f>(IMDB_Movies!$C3034-IMDB_Movies!$H3034)</f>
        <v>-5231584</v>
      </c>
    </row>
    <row r="3035" ht="14.25" customHeight="1">
      <c r="B3035" s="43" t="s">
        <v>5103</v>
      </c>
      <c r="C3035" s="43">
        <v>306715.0</v>
      </c>
      <c r="D3035" s="43">
        <v>1.0E7</v>
      </c>
      <c r="E3035" s="43">
        <f>(IMDB_Movies!$C3035-IMDB_Movies!$H3035)</f>
        <v>-9693285</v>
      </c>
    </row>
    <row r="3036" ht="14.25" customHeight="1">
      <c r="B3036" s="42" t="s">
        <v>5105</v>
      </c>
      <c r="C3036" s="42">
        <v>382946.0</v>
      </c>
      <c r="D3036" s="42">
        <v>7000000.0</v>
      </c>
      <c r="E3036" s="42">
        <f>(IMDB_Movies!$C3036-IMDB_Movies!$H3036)</f>
        <v>-6617054</v>
      </c>
    </row>
    <row r="3037" ht="14.25" customHeight="1">
      <c r="B3037" s="43" t="s">
        <v>5106</v>
      </c>
      <c r="C3037" s="43">
        <v>236266.0</v>
      </c>
      <c r="D3037" s="43">
        <v>3500000.0</v>
      </c>
      <c r="E3037" s="43">
        <f>(IMDB_Movies!$C3037-IMDB_Movies!$H3037)</f>
        <v>-3263734</v>
      </c>
    </row>
    <row r="3038" ht="14.25" customHeight="1">
      <c r="B3038" s="42" t="s">
        <v>5108</v>
      </c>
      <c r="C3038" s="42">
        <v>196067.0</v>
      </c>
      <c r="D3038" s="42">
        <v>7000000.0</v>
      </c>
      <c r="E3038" s="42">
        <f>(IMDB_Movies!$C3038-IMDB_Movies!$H3038)</f>
        <v>-6803933</v>
      </c>
    </row>
    <row r="3039" ht="14.25" customHeight="1">
      <c r="B3039" s="43" t="s">
        <v>5109</v>
      </c>
      <c r="C3039" s="43">
        <v>532988.0</v>
      </c>
      <c r="D3039" s="43">
        <v>7000000.0</v>
      </c>
      <c r="E3039" s="43">
        <f>(IMDB_Movies!$C3039-IMDB_Movies!$H3039)</f>
        <v>-6467012</v>
      </c>
    </row>
    <row r="3040" ht="14.25" customHeight="1">
      <c r="B3040" s="42" t="s">
        <v>5111</v>
      </c>
      <c r="C3040" s="42">
        <v>453079.0</v>
      </c>
      <c r="D3040" s="42">
        <v>7000000.0</v>
      </c>
      <c r="E3040" s="42">
        <f>(IMDB_Movies!$C3040-IMDB_Movies!$H3040)</f>
        <v>-6546921</v>
      </c>
    </row>
    <row r="3041" ht="14.25" customHeight="1">
      <c r="B3041" s="43" t="s">
        <v>5113</v>
      </c>
      <c r="C3041" s="43">
        <v>46451.0</v>
      </c>
      <c r="D3041" s="43">
        <v>7000000.0</v>
      </c>
      <c r="E3041" s="43">
        <f>(IMDB_Movies!$C3041-IMDB_Movies!$H3041)</f>
        <v>-6953549</v>
      </c>
    </row>
    <row r="3042" ht="14.25" customHeight="1">
      <c r="B3042" s="42" t="s">
        <v>5115</v>
      </c>
      <c r="C3042" s="42">
        <v>233103.0</v>
      </c>
      <c r="D3042" s="42">
        <v>7000000.0</v>
      </c>
      <c r="E3042" s="42">
        <f>(IMDB_Movies!$C3042-IMDB_Movies!$H3042)</f>
        <v>-6766897</v>
      </c>
    </row>
    <row r="3043" ht="14.25" customHeight="1">
      <c r="B3043" s="43" t="s">
        <v>5116</v>
      </c>
      <c r="C3043" s="43">
        <v>4.14E7</v>
      </c>
      <c r="D3043" s="43">
        <v>6900000.0</v>
      </c>
      <c r="E3043" s="43">
        <f>(IMDB_Movies!$C3043-IMDB_Movies!$H3043)</f>
        <v>34500000</v>
      </c>
    </row>
    <row r="3044" ht="14.25" customHeight="1">
      <c r="B3044" s="42" t="s">
        <v>5117</v>
      </c>
      <c r="C3044" s="42">
        <v>7993039.0</v>
      </c>
      <c r="D3044" s="42">
        <v>6900000.0</v>
      </c>
      <c r="E3044" s="42">
        <f>(IMDB_Movies!$C3044-IMDB_Movies!$H3044)</f>
        <v>1093039</v>
      </c>
    </row>
    <row r="3045" ht="14.25" customHeight="1">
      <c r="B3045" s="43" t="s">
        <v>5119</v>
      </c>
      <c r="C3045" s="43">
        <v>927107.0</v>
      </c>
      <c r="D3045" s="43">
        <v>1.5E7</v>
      </c>
      <c r="E3045" s="43">
        <f>(IMDB_Movies!$C3045-IMDB_Movies!$H3045)</f>
        <v>-14072893</v>
      </c>
    </row>
    <row r="3046" ht="14.25" customHeight="1">
      <c r="B3046" s="42" t="s">
        <v>5121</v>
      </c>
      <c r="C3046" s="42">
        <v>49526.0</v>
      </c>
      <c r="D3046" s="42">
        <v>6800000.0</v>
      </c>
      <c r="E3046" s="42">
        <f>(IMDB_Movies!$C3046-IMDB_Movies!$H3046)</f>
        <v>-6750474</v>
      </c>
    </row>
    <row r="3047" ht="14.25" customHeight="1">
      <c r="B3047" s="43" t="s">
        <v>5123</v>
      </c>
      <c r="C3047" s="43">
        <v>10696.0</v>
      </c>
      <c r="D3047" s="43">
        <v>6800000.0</v>
      </c>
      <c r="E3047" s="43">
        <f>(IMDB_Movies!$C3047-IMDB_Movies!$H3047)</f>
        <v>-6789304</v>
      </c>
    </row>
    <row r="3048" ht="14.25" customHeight="1">
      <c r="B3048" s="42" t="s">
        <v>5125</v>
      </c>
      <c r="C3048" s="42">
        <v>3.1607598E7</v>
      </c>
      <c r="D3048" s="42">
        <v>6900000.0</v>
      </c>
      <c r="E3048" s="42">
        <f>(IMDB_Movies!$C3048-IMDB_Movies!$H3048)</f>
        <v>24707598</v>
      </c>
    </row>
    <row r="3049" ht="14.25" customHeight="1">
      <c r="B3049" s="43" t="s">
        <v>5127</v>
      </c>
      <c r="C3049" s="43">
        <v>6857096.0</v>
      </c>
      <c r="D3049" s="43">
        <v>6800000.0</v>
      </c>
      <c r="E3049" s="43">
        <f>(IMDB_Movies!$C3049-IMDB_Movies!$H3049)</f>
        <v>57096</v>
      </c>
    </row>
    <row r="3050" ht="14.25" customHeight="1">
      <c r="B3050" s="42" t="s">
        <v>5128</v>
      </c>
      <c r="C3050" s="42">
        <v>223878.0</v>
      </c>
      <c r="D3050" s="42">
        <v>5000000.0</v>
      </c>
      <c r="E3050" s="42">
        <f>(IMDB_Movies!$C3050-IMDB_Movies!$H3050)</f>
        <v>-4776122</v>
      </c>
    </row>
    <row r="3051" ht="14.25" customHeight="1">
      <c r="B3051" s="43" t="s">
        <v>5129</v>
      </c>
      <c r="C3051" s="43">
        <v>8060.0</v>
      </c>
      <c r="D3051" s="43">
        <v>4000000.0</v>
      </c>
      <c r="E3051" s="43">
        <f>(IMDB_Movies!$C3051-IMDB_Movies!$H3051)</f>
        <v>-3991940</v>
      </c>
    </row>
    <row r="3052" ht="14.25" customHeight="1">
      <c r="B3052" s="42" t="s">
        <v>5130</v>
      </c>
      <c r="C3052" s="42">
        <v>8.4263837E7</v>
      </c>
      <c r="D3052" s="42">
        <v>6500000.0</v>
      </c>
      <c r="E3052" s="42">
        <f>(IMDB_Movies!$C3052-IMDB_Movies!$H3052)</f>
        <v>77763837</v>
      </c>
    </row>
    <row r="3053" ht="14.25" customHeight="1">
      <c r="B3053" s="43" t="s">
        <v>5133</v>
      </c>
      <c r="C3053" s="43">
        <v>110029.0</v>
      </c>
      <c r="D3053" s="43">
        <v>6500000.0</v>
      </c>
      <c r="E3053" s="43">
        <f>(IMDB_Movies!$C3053-IMDB_Movies!$H3053)</f>
        <v>-6389971</v>
      </c>
    </row>
    <row r="3054" ht="14.25" customHeight="1">
      <c r="B3054" s="42" t="s">
        <v>5134</v>
      </c>
      <c r="C3054" s="42">
        <v>5.7504069E7</v>
      </c>
      <c r="D3054" s="42">
        <v>6000000.0</v>
      </c>
      <c r="E3054" s="42">
        <f>(IMDB_Movies!$C3054-IMDB_Movies!$H3054)</f>
        <v>51504069</v>
      </c>
    </row>
    <row r="3055" ht="14.25" customHeight="1">
      <c r="B3055" s="43" t="s">
        <v>5136</v>
      </c>
      <c r="C3055" s="43">
        <v>5.4215416E7</v>
      </c>
      <c r="D3055" s="43">
        <v>6500000.0</v>
      </c>
      <c r="E3055" s="43">
        <f>(IMDB_Movies!$C3055-IMDB_Movies!$H3055)</f>
        <v>47715416</v>
      </c>
    </row>
    <row r="3056" ht="14.25" customHeight="1">
      <c r="B3056" s="42" t="s">
        <v>5138</v>
      </c>
      <c r="C3056" s="42">
        <v>3.1899E7</v>
      </c>
      <c r="D3056" s="42">
        <v>6500000.0</v>
      </c>
      <c r="E3056" s="42">
        <f>(IMDB_Movies!$C3056-IMDB_Movies!$H3056)</f>
        <v>25399000</v>
      </c>
    </row>
    <row r="3057" ht="14.25" customHeight="1">
      <c r="B3057" s="43" t="s">
        <v>5140</v>
      </c>
      <c r="C3057" s="43">
        <v>2.4103594E7</v>
      </c>
      <c r="D3057" s="43">
        <v>6500000.0</v>
      </c>
      <c r="E3057" s="43">
        <f>(IMDB_Movies!$C3057-IMDB_Movies!$H3057)</f>
        <v>17603594</v>
      </c>
    </row>
    <row r="3058" ht="14.25" customHeight="1">
      <c r="B3058" s="42" t="s">
        <v>5141</v>
      </c>
      <c r="C3058" s="42">
        <v>1.6842303E7</v>
      </c>
      <c r="D3058" s="42">
        <v>6500000.0</v>
      </c>
      <c r="E3058" s="42">
        <f>(IMDB_Movies!$C3058-IMDB_Movies!$H3058)</f>
        <v>10342303</v>
      </c>
    </row>
    <row r="3059" ht="14.25" customHeight="1">
      <c r="B3059" s="43" t="s">
        <v>5142</v>
      </c>
      <c r="C3059" s="43">
        <v>1.3367101E7</v>
      </c>
      <c r="D3059" s="43">
        <v>6500000.0</v>
      </c>
      <c r="E3059" s="43">
        <f>(IMDB_Movies!$C3059-IMDB_Movies!$H3059)</f>
        <v>6867101</v>
      </c>
    </row>
    <row r="3060" ht="14.25" customHeight="1">
      <c r="B3060" s="42" t="s">
        <v>5144</v>
      </c>
      <c r="C3060" s="42">
        <v>1.0149779E7</v>
      </c>
      <c r="D3060" s="42">
        <v>6500000.0</v>
      </c>
      <c r="E3060" s="42">
        <f>(IMDB_Movies!$C3060-IMDB_Movies!$H3060)</f>
        <v>3649779</v>
      </c>
    </row>
    <row r="3061" ht="14.25" customHeight="1">
      <c r="B3061" s="43" t="s">
        <v>5146</v>
      </c>
      <c r="C3061" s="43">
        <v>6173485.0</v>
      </c>
      <c r="D3061" s="43">
        <v>7000000.0</v>
      </c>
      <c r="E3061" s="43">
        <f>(IMDB_Movies!$C3061-IMDB_Movies!$H3061)</f>
        <v>-826515</v>
      </c>
    </row>
    <row r="3062" ht="14.25" customHeight="1">
      <c r="B3062" s="42" t="s">
        <v>5147</v>
      </c>
      <c r="C3062" s="42">
        <v>4000304.0</v>
      </c>
      <c r="D3062" s="42">
        <v>6500000.0</v>
      </c>
      <c r="E3062" s="42">
        <f>(IMDB_Movies!$C3062-IMDB_Movies!$H3062)</f>
        <v>-2499696</v>
      </c>
    </row>
    <row r="3063" ht="14.25" customHeight="1">
      <c r="B3063" s="43" t="s">
        <v>5148</v>
      </c>
      <c r="C3063" s="43">
        <v>2338695.0</v>
      </c>
      <c r="D3063" s="43">
        <v>4000000.0</v>
      </c>
      <c r="E3063" s="43">
        <f>(IMDB_Movies!$C3063-IMDB_Movies!$H3063)</f>
        <v>-1661305</v>
      </c>
    </row>
    <row r="3064" ht="14.25" customHeight="1">
      <c r="B3064" s="42" t="s">
        <v>5150</v>
      </c>
      <c r="C3064" s="42">
        <v>2024854.0</v>
      </c>
      <c r="D3064" s="42">
        <v>6500000.0</v>
      </c>
      <c r="E3064" s="42">
        <f>(IMDB_Movies!$C3064-IMDB_Movies!$H3064)</f>
        <v>-4475146</v>
      </c>
    </row>
    <row r="3065" ht="14.25" customHeight="1">
      <c r="B3065" s="43" t="s">
        <v>5152</v>
      </c>
      <c r="C3065" s="43">
        <v>2268296.0</v>
      </c>
      <c r="D3065" s="43">
        <v>6500000.0</v>
      </c>
      <c r="E3065" s="43">
        <f>(IMDB_Movies!$C3065-IMDB_Movies!$H3065)</f>
        <v>-4231704</v>
      </c>
    </row>
    <row r="3066" ht="14.25" customHeight="1">
      <c r="B3066" s="42" t="s">
        <v>5153</v>
      </c>
      <c r="C3066" s="42">
        <v>1029017.0</v>
      </c>
      <c r="D3066" s="42">
        <v>6500000.0</v>
      </c>
      <c r="E3066" s="42">
        <f>(IMDB_Movies!$C3066-IMDB_Movies!$H3066)</f>
        <v>-5470983</v>
      </c>
    </row>
    <row r="3067" ht="14.25" customHeight="1">
      <c r="B3067" s="43" t="s">
        <v>5155</v>
      </c>
      <c r="C3067" s="43">
        <v>64148.0</v>
      </c>
      <c r="D3067" s="43">
        <v>6500000.0</v>
      </c>
      <c r="E3067" s="43">
        <f>(IMDB_Movies!$C3067-IMDB_Movies!$H3067)</f>
        <v>-6435852</v>
      </c>
    </row>
    <row r="3068" ht="14.25" customHeight="1">
      <c r="B3068" s="42" t="s">
        <v>5157</v>
      </c>
      <c r="C3068" s="42">
        <v>66637.0</v>
      </c>
      <c r="D3068" s="42">
        <v>6500000.0</v>
      </c>
      <c r="E3068" s="42">
        <f>(IMDB_Movies!$C3068-IMDB_Movies!$H3068)</f>
        <v>-6433363</v>
      </c>
    </row>
    <row r="3069" ht="14.25" customHeight="1">
      <c r="B3069" s="43" t="s">
        <v>5158</v>
      </c>
      <c r="C3069" s="43">
        <v>871577.0</v>
      </c>
      <c r="D3069" s="43">
        <v>4500000.0</v>
      </c>
      <c r="E3069" s="43">
        <f>(IMDB_Movies!$C3069-IMDB_Movies!$H3069)</f>
        <v>-3628423</v>
      </c>
    </row>
    <row r="3070" ht="14.25" customHeight="1">
      <c r="B3070" s="42" t="s">
        <v>5159</v>
      </c>
      <c r="C3070" s="42">
        <v>3.84E7</v>
      </c>
      <c r="D3070" s="42">
        <v>6500000.0</v>
      </c>
      <c r="E3070" s="42">
        <f>(IMDB_Movies!$C3070-IMDB_Movies!$H3070)</f>
        <v>31900000</v>
      </c>
    </row>
    <row r="3071" ht="14.25" customHeight="1">
      <c r="B3071" s="43" t="s">
        <v>5161</v>
      </c>
      <c r="C3071" s="43">
        <v>4063859.0</v>
      </c>
      <c r="D3071" s="43">
        <v>4800000.0</v>
      </c>
      <c r="E3071" s="43">
        <f>(IMDB_Movies!$C3071-IMDB_Movies!$H3071)</f>
        <v>-736141</v>
      </c>
    </row>
    <row r="3072" ht="14.25" customHeight="1">
      <c r="B3072" s="42" t="s">
        <v>5162</v>
      </c>
      <c r="C3072" s="42">
        <v>449558.0</v>
      </c>
      <c r="D3072" s="42">
        <v>1.0E7</v>
      </c>
      <c r="E3072" s="42">
        <f>(IMDB_Movies!$C3072-IMDB_Movies!$H3072)</f>
        <v>-9550442</v>
      </c>
    </row>
    <row r="3073" ht="14.25" customHeight="1">
      <c r="B3073" s="43" t="s">
        <v>5163</v>
      </c>
      <c r="C3073" s="43">
        <v>2122561.0</v>
      </c>
      <c r="D3073" s="43">
        <v>6000000.0</v>
      </c>
      <c r="E3073" s="43">
        <f>(IMDB_Movies!$C3073-IMDB_Movies!$H3073)</f>
        <v>-3877439</v>
      </c>
    </row>
    <row r="3074" ht="14.25" customHeight="1">
      <c r="B3074" s="42" t="s">
        <v>5165</v>
      </c>
      <c r="C3074" s="42">
        <v>1.8136E8</v>
      </c>
      <c r="D3074" s="42">
        <v>6000000.0</v>
      </c>
      <c r="E3074" s="42">
        <f>(IMDB_Movies!$C3074-IMDB_Movies!$H3074)</f>
        <v>175360000</v>
      </c>
    </row>
    <row r="3075" ht="14.25" customHeight="1">
      <c r="B3075" s="43" t="s">
        <v>5166</v>
      </c>
      <c r="C3075" s="43">
        <v>1.37963328E8</v>
      </c>
      <c r="D3075" s="43">
        <v>6000000.0</v>
      </c>
      <c r="E3075" s="43">
        <f>(IMDB_Movies!$C3075-IMDB_Movies!$H3075)</f>
        <v>131963328</v>
      </c>
    </row>
    <row r="3076" ht="14.25" customHeight="1">
      <c r="B3076" s="42" t="s">
        <v>5168</v>
      </c>
      <c r="C3076" s="42">
        <v>1.19078393E8</v>
      </c>
      <c r="D3076" s="42">
        <v>6000000.0</v>
      </c>
      <c r="E3076" s="42">
        <f>(IMDB_Movies!$C3076-IMDB_Movies!$H3076)</f>
        <v>113078393</v>
      </c>
    </row>
    <row r="3077" ht="14.25" customHeight="1">
      <c r="B3077" s="43" t="s">
        <v>5171</v>
      </c>
      <c r="C3077" s="43">
        <v>1.023089E8</v>
      </c>
      <c r="D3077" s="43">
        <v>6000000.0</v>
      </c>
      <c r="E3077" s="43">
        <f>(IMDB_Movies!$C3077-IMDB_Movies!$H3077)</f>
        <v>96308900</v>
      </c>
    </row>
    <row r="3078" ht="14.25" customHeight="1">
      <c r="B3078" s="42" t="s">
        <v>5174</v>
      </c>
      <c r="C3078" s="42">
        <v>1.023E8</v>
      </c>
      <c r="D3078" s="42">
        <v>6000000.0</v>
      </c>
      <c r="E3078" s="42">
        <f>(IMDB_Movies!$C3078-IMDB_Movies!$H3078)</f>
        <v>96300000</v>
      </c>
    </row>
    <row r="3079" ht="14.25" customHeight="1">
      <c r="B3079" s="43" t="s">
        <v>5175</v>
      </c>
      <c r="C3079" s="43">
        <v>5.48E7</v>
      </c>
      <c r="D3079" s="43">
        <v>6000000.0</v>
      </c>
      <c r="E3079" s="43">
        <f>(IMDB_Movies!$C3079-IMDB_Movies!$H3079)</f>
        <v>48800000</v>
      </c>
    </row>
    <row r="3080" ht="14.25" customHeight="1">
      <c r="B3080" s="42" t="s">
        <v>5178</v>
      </c>
      <c r="C3080" s="42">
        <v>4.365E7</v>
      </c>
      <c r="D3080" s="42">
        <v>6000000.0</v>
      </c>
      <c r="E3080" s="42">
        <f>(IMDB_Movies!$C3080-IMDB_Movies!$H3080)</f>
        <v>37650000</v>
      </c>
    </row>
    <row r="3081" ht="14.25" customHeight="1">
      <c r="B3081" s="43" t="s">
        <v>5179</v>
      </c>
      <c r="C3081" s="43">
        <v>3.98E7</v>
      </c>
      <c r="D3081" s="43">
        <v>6000000.0</v>
      </c>
      <c r="E3081" s="43">
        <f>(IMDB_Movies!$C3081-IMDB_Movies!$H3081)</f>
        <v>33800000</v>
      </c>
    </row>
    <row r="3082" ht="14.25" customHeight="1">
      <c r="B3082" s="42" t="s">
        <v>5181</v>
      </c>
      <c r="C3082" s="42">
        <v>2.7457409E7</v>
      </c>
      <c r="D3082" s="42">
        <v>6000000.0</v>
      </c>
      <c r="E3082" s="42">
        <f>(IMDB_Movies!$C3082-IMDB_Movies!$H3082)</f>
        <v>21457409</v>
      </c>
    </row>
    <row r="3083" ht="14.25" customHeight="1">
      <c r="B3083" s="43" t="s">
        <v>5182</v>
      </c>
      <c r="C3083" s="43">
        <v>2.5047631E7</v>
      </c>
      <c r="D3083" s="43">
        <v>6000000.0</v>
      </c>
      <c r="E3083" s="43">
        <f>(IMDB_Movies!$C3083-IMDB_Movies!$H3083)</f>
        <v>19047631</v>
      </c>
    </row>
    <row r="3084" ht="14.25" customHeight="1">
      <c r="B3084" s="42" t="s">
        <v>5183</v>
      </c>
      <c r="C3084" s="42">
        <v>2.3272306E7</v>
      </c>
      <c r="D3084" s="42">
        <v>6000000.0</v>
      </c>
      <c r="E3084" s="42">
        <f>(IMDB_Movies!$C3084-IMDB_Movies!$H3084)</f>
        <v>17272306</v>
      </c>
    </row>
    <row r="3085" ht="14.25" customHeight="1">
      <c r="B3085" s="43" t="s">
        <v>5185</v>
      </c>
      <c r="C3085" s="43">
        <v>2.2168359E7</v>
      </c>
      <c r="D3085" s="43">
        <v>8000000.0</v>
      </c>
      <c r="E3085" s="43">
        <f>(IMDB_Movies!$C3085-IMDB_Movies!$H3085)</f>
        <v>14168359</v>
      </c>
    </row>
    <row r="3086" ht="14.25" customHeight="1">
      <c r="B3086" s="42" t="s">
        <v>5186</v>
      </c>
      <c r="C3086" s="42">
        <v>2.1005329E7</v>
      </c>
      <c r="D3086" s="42">
        <v>6000000.0</v>
      </c>
      <c r="E3086" s="42">
        <f>(IMDB_Movies!$C3086-IMDB_Movies!$H3086)</f>
        <v>15005329</v>
      </c>
    </row>
    <row r="3087" ht="14.25" customHeight="1">
      <c r="B3087" s="43" t="s">
        <v>5187</v>
      </c>
      <c r="C3087" s="43">
        <v>2.6236603E7</v>
      </c>
      <c r="D3087" s="43">
        <v>6000000.0</v>
      </c>
      <c r="E3087" s="43">
        <f>(IMDB_Movies!$C3087-IMDB_Movies!$H3087)</f>
        <v>20236603</v>
      </c>
    </row>
    <row r="3088" ht="14.25" customHeight="1">
      <c r="B3088" s="42" t="s">
        <v>5189</v>
      </c>
      <c r="C3088" s="42">
        <v>2.04E7</v>
      </c>
      <c r="D3088" s="42">
        <v>8000000.0</v>
      </c>
      <c r="E3088" s="42">
        <f>(IMDB_Movies!$C3088-IMDB_Movies!$H3088)</f>
        <v>12400000</v>
      </c>
    </row>
    <row r="3089" ht="14.25" customHeight="1">
      <c r="B3089" s="43" t="s">
        <v>5190</v>
      </c>
      <c r="C3089" s="43">
        <v>1.8621249E7</v>
      </c>
      <c r="D3089" s="43">
        <v>6000000.0</v>
      </c>
      <c r="E3089" s="43">
        <f>(IMDB_Movies!$C3089-IMDB_Movies!$H3089)</f>
        <v>12621249</v>
      </c>
    </row>
    <row r="3090" ht="14.25" customHeight="1">
      <c r="B3090" s="42" t="s">
        <v>5191</v>
      </c>
      <c r="C3090" s="42">
        <v>2.52447E7</v>
      </c>
      <c r="D3090" s="42">
        <v>6000000.0</v>
      </c>
      <c r="E3090" s="42">
        <f>(IMDB_Movies!$C3090-IMDB_Movies!$H3090)</f>
        <v>19244700</v>
      </c>
    </row>
    <row r="3091" ht="14.25" customHeight="1">
      <c r="B3091" s="43" t="s">
        <v>5192</v>
      </c>
      <c r="C3091" s="43">
        <v>1.4545844E7</v>
      </c>
      <c r="D3091" s="43">
        <v>6500000.0</v>
      </c>
      <c r="E3091" s="43">
        <f>(IMDB_Movies!$C3091-IMDB_Movies!$H3091)</f>
        <v>8045844</v>
      </c>
    </row>
    <row r="3092" ht="14.25" customHeight="1">
      <c r="B3092" s="42" t="s">
        <v>5194</v>
      </c>
      <c r="C3092" s="42">
        <v>1.3235267E7</v>
      </c>
      <c r="D3092" s="42">
        <v>6000000.0</v>
      </c>
      <c r="E3092" s="42">
        <f>(IMDB_Movies!$C3092-IMDB_Movies!$H3092)</f>
        <v>7235267</v>
      </c>
    </row>
    <row r="3093" ht="14.25" customHeight="1">
      <c r="B3093" s="43" t="s">
        <v>5195</v>
      </c>
      <c r="C3093" s="43">
        <v>1.2793213E7</v>
      </c>
      <c r="D3093" s="43">
        <v>6000000.0</v>
      </c>
      <c r="E3093" s="43">
        <f>(IMDB_Movies!$C3093-IMDB_Movies!$H3093)</f>
        <v>6793213</v>
      </c>
    </row>
    <row r="3094" ht="14.25" customHeight="1">
      <c r="B3094" s="42" t="s">
        <v>5196</v>
      </c>
      <c r="C3094" s="42">
        <v>1.1883495E7</v>
      </c>
      <c r="D3094" s="42">
        <v>9000000.0</v>
      </c>
      <c r="E3094" s="42">
        <f>(IMDB_Movies!$C3094-IMDB_Movies!$H3094)</f>
        <v>2883495</v>
      </c>
    </row>
    <row r="3095" ht="14.25" customHeight="1">
      <c r="B3095" s="43" t="s">
        <v>5198</v>
      </c>
      <c r="C3095" s="43">
        <v>1.1797927E7</v>
      </c>
      <c r="D3095" s="43">
        <v>6000000.0</v>
      </c>
      <c r="E3095" s="43">
        <f>(IMDB_Movies!$C3095-IMDB_Movies!$H3095)</f>
        <v>5797927</v>
      </c>
    </row>
    <row r="3096" ht="14.25" customHeight="1">
      <c r="B3096" s="42" t="s">
        <v>5200</v>
      </c>
      <c r="C3096" s="42">
        <v>1.7605861E7</v>
      </c>
      <c r="D3096" s="42">
        <v>6000000.0</v>
      </c>
      <c r="E3096" s="42">
        <f>(IMDB_Movies!$C3096-IMDB_Movies!$H3096)</f>
        <v>11605861</v>
      </c>
    </row>
    <row r="3097" ht="14.25" customHeight="1">
      <c r="B3097" s="43" t="s">
        <v>5202</v>
      </c>
      <c r="C3097" s="43">
        <v>1.1642254E7</v>
      </c>
      <c r="D3097" s="43">
        <v>3000000.0</v>
      </c>
      <c r="E3097" s="43">
        <f>(IMDB_Movies!$C3097-IMDB_Movies!$H3097)</f>
        <v>8642254</v>
      </c>
    </row>
    <row r="3098" ht="14.25" customHeight="1">
      <c r="B3098" s="42" t="s">
        <v>5203</v>
      </c>
      <c r="C3098" s="42">
        <v>9203192.0</v>
      </c>
      <c r="D3098" s="42">
        <v>5000000.0</v>
      </c>
      <c r="E3098" s="42">
        <f>(IMDB_Movies!$C3098-IMDB_Movies!$H3098)</f>
        <v>4203192</v>
      </c>
    </row>
    <row r="3099" ht="14.25" customHeight="1">
      <c r="B3099" s="43" t="s">
        <v>5206</v>
      </c>
      <c r="C3099" s="43">
        <v>7518876.0</v>
      </c>
      <c r="D3099" s="43">
        <v>6000000.0</v>
      </c>
      <c r="E3099" s="43">
        <f>(IMDB_Movies!$C3099-IMDB_Movies!$H3099)</f>
        <v>1518876</v>
      </c>
    </row>
    <row r="3100" ht="14.25" customHeight="1">
      <c r="B3100" s="42" t="s">
        <v>5208</v>
      </c>
      <c r="C3100" s="42">
        <v>8596914.0</v>
      </c>
      <c r="D3100" s="42">
        <v>6000000.0</v>
      </c>
      <c r="E3100" s="42">
        <f>(IMDB_Movies!$C3100-IMDB_Movies!$H3100)</f>
        <v>2596914</v>
      </c>
    </row>
    <row r="3101" ht="14.25" customHeight="1">
      <c r="B3101" s="43" t="s">
        <v>5210</v>
      </c>
      <c r="C3101" s="43">
        <v>6851636.0</v>
      </c>
      <c r="D3101" s="43">
        <v>6000000.0</v>
      </c>
      <c r="E3101" s="43">
        <f>(IMDB_Movies!$C3101-IMDB_Movies!$H3101)</f>
        <v>851636</v>
      </c>
    </row>
    <row r="3102" ht="14.25" customHeight="1">
      <c r="B3102" s="42" t="s">
        <v>5212</v>
      </c>
      <c r="C3102" s="42">
        <v>1.1434867E7</v>
      </c>
      <c r="D3102" s="42">
        <v>6000000.0</v>
      </c>
      <c r="E3102" s="42">
        <f>(IMDB_Movies!$C3102-IMDB_Movies!$H3102)</f>
        <v>5434867</v>
      </c>
    </row>
    <row r="3103" ht="14.25" customHeight="1">
      <c r="B3103" s="43" t="s">
        <v>5214</v>
      </c>
      <c r="C3103" s="43">
        <v>5895238.0</v>
      </c>
      <c r="D3103" s="43">
        <v>6000000.0</v>
      </c>
      <c r="E3103" s="43">
        <f>(IMDB_Movies!$C3103-IMDB_Movies!$H3103)</f>
        <v>-104762</v>
      </c>
    </row>
    <row r="3104" ht="14.25" customHeight="1">
      <c r="B3104" s="42" t="s">
        <v>5216</v>
      </c>
      <c r="C3104" s="42">
        <v>6670712.0</v>
      </c>
      <c r="D3104" s="42">
        <v>6000000.0</v>
      </c>
      <c r="E3104" s="42">
        <f>(IMDB_Movies!$C3104-IMDB_Movies!$H3104)</f>
        <v>670712</v>
      </c>
    </row>
    <row r="3105" ht="14.25" customHeight="1">
      <c r="B3105" s="43" t="s">
        <v>5218</v>
      </c>
      <c r="C3105" s="43">
        <v>5359774.0</v>
      </c>
      <c r="D3105" s="43">
        <v>6000000.0</v>
      </c>
      <c r="E3105" s="43">
        <f>(IMDB_Movies!$C3105-IMDB_Movies!$H3105)</f>
        <v>-640226</v>
      </c>
    </row>
    <row r="3106" ht="14.25" customHeight="1">
      <c r="B3106" s="42" t="s">
        <v>5220</v>
      </c>
      <c r="C3106" s="42">
        <v>4693919.0</v>
      </c>
      <c r="D3106" s="42">
        <v>6500000.0</v>
      </c>
      <c r="E3106" s="42">
        <f>(IMDB_Movies!$C3106-IMDB_Movies!$H3106)</f>
        <v>-1806081</v>
      </c>
    </row>
    <row r="3107" ht="14.25" customHeight="1">
      <c r="B3107" s="43" t="s">
        <v>5221</v>
      </c>
      <c r="C3107" s="43">
        <v>4859475.0</v>
      </c>
      <c r="D3107" s="43">
        <v>6000000.0</v>
      </c>
      <c r="E3107" s="43">
        <f>(IMDB_Movies!$C3107-IMDB_Movies!$H3107)</f>
        <v>-1140525</v>
      </c>
    </row>
    <row r="3108" ht="14.25" customHeight="1">
      <c r="B3108" s="42" t="s">
        <v>5223</v>
      </c>
      <c r="C3108" s="42">
        <v>4542775.0</v>
      </c>
      <c r="D3108" s="42">
        <v>6000000.0</v>
      </c>
      <c r="E3108" s="42">
        <f>(IMDB_Movies!$C3108-IMDB_Movies!$H3108)</f>
        <v>-1457225</v>
      </c>
    </row>
    <row r="3109" ht="14.25" customHeight="1">
      <c r="B3109" s="43" t="s">
        <v>5225</v>
      </c>
      <c r="C3109" s="43">
        <v>3588432.0</v>
      </c>
      <c r="D3109" s="43">
        <v>6000000.0</v>
      </c>
      <c r="E3109" s="43">
        <f>(IMDB_Movies!$C3109-IMDB_Movies!$H3109)</f>
        <v>-2411568</v>
      </c>
    </row>
    <row r="3110" ht="14.25" customHeight="1">
      <c r="B3110" s="42" t="s">
        <v>5227</v>
      </c>
      <c r="C3110" s="42">
        <v>4394936.0</v>
      </c>
      <c r="D3110" s="42">
        <v>6000000.0</v>
      </c>
      <c r="E3110" s="42">
        <f>(IMDB_Movies!$C3110-IMDB_Movies!$H3110)</f>
        <v>-1605064</v>
      </c>
    </row>
    <row r="3111" ht="14.25" customHeight="1">
      <c r="B3111" s="43" t="s">
        <v>5230</v>
      </c>
      <c r="C3111" s="43">
        <v>3029081.0</v>
      </c>
      <c r="D3111" s="43">
        <v>6000000.0</v>
      </c>
      <c r="E3111" s="43">
        <f>(IMDB_Movies!$C3111-IMDB_Movies!$H3111)</f>
        <v>-2970919</v>
      </c>
    </row>
    <row r="3112" ht="14.25" customHeight="1">
      <c r="B3112" s="42" t="s">
        <v>5231</v>
      </c>
      <c r="C3112" s="42">
        <v>3273588.0</v>
      </c>
      <c r="D3112" s="42">
        <v>6000000.0</v>
      </c>
      <c r="E3112" s="42">
        <f>(IMDB_Movies!$C3112-IMDB_Movies!$H3112)</f>
        <v>-2726412</v>
      </c>
    </row>
    <row r="3113" ht="14.25" customHeight="1">
      <c r="B3113" s="43" t="s">
        <v>5233</v>
      </c>
      <c r="C3113" s="43">
        <v>2207975.0</v>
      </c>
      <c r="D3113" s="43">
        <v>6000000.0</v>
      </c>
      <c r="E3113" s="43">
        <f>(IMDB_Movies!$C3113-IMDB_Movies!$H3113)</f>
        <v>-3792025</v>
      </c>
    </row>
    <row r="3114" ht="14.25" customHeight="1">
      <c r="B3114" s="42" t="s">
        <v>5235</v>
      </c>
      <c r="C3114" s="42">
        <v>2025238.0</v>
      </c>
      <c r="D3114" s="42">
        <v>6000000.0</v>
      </c>
      <c r="E3114" s="42">
        <f>(IMDB_Movies!$C3114-IMDB_Movies!$H3114)</f>
        <v>-3974762</v>
      </c>
    </row>
    <row r="3115" ht="14.25" customHeight="1">
      <c r="B3115" s="43" t="s">
        <v>5236</v>
      </c>
      <c r="C3115" s="43">
        <v>2077046.0</v>
      </c>
      <c r="D3115" s="43">
        <v>6000000.0</v>
      </c>
      <c r="E3115" s="43">
        <f>(IMDB_Movies!$C3115-IMDB_Movies!$H3115)</f>
        <v>-3922954</v>
      </c>
    </row>
    <row r="3116" ht="14.25" customHeight="1">
      <c r="B3116" s="42" t="s">
        <v>5238</v>
      </c>
      <c r="C3116" s="42">
        <v>869325.0</v>
      </c>
      <c r="D3116" s="42">
        <v>6000000.0</v>
      </c>
      <c r="E3116" s="42">
        <f>(IMDB_Movies!$C3116-IMDB_Movies!$H3116)</f>
        <v>-5130675</v>
      </c>
    </row>
    <row r="3117" ht="14.25" customHeight="1">
      <c r="B3117" s="43" t="s">
        <v>5240</v>
      </c>
      <c r="C3117" s="43">
        <v>399611.0</v>
      </c>
      <c r="D3117" s="43">
        <v>6000000.0</v>
      </c>
      <c r="E3117" s="43">
        <f>(IMDB_Movies!$C3117-IMDB_Movies!$H3117)</f>
        <v>-5600389</v>
      </c>
    </row>
    <row r="3118" ht="14.25" customHeight="1">
      <c r="B3118" s="42" t="s">
        <v>5241</v>
      </c>
      <c r="C3118" s="42">
        <v>115862.0</v>
      </c>
      <c r="D3118" s="42">
        <v>6000000.0</v>
      </c>
      <c r="E3118" s="42">
        <f>(IMDB_Movies!$C3118-IMDB_Movies!$H3118)</f>
        <v>-5884138</v>
      </c>
    </row>
    <row r="3119" ht="14.25" customHeight="1">
      <c r="B3119" s="43" t="s">
        <v>5242</v>
      </c>
      <c r="C3119" s="43">
        <v>1346503.0</v>
      </c>
      <c r="D3119" s="43">
        <v>6000000.0</v>
      </c>
      <c r="E3119" s="43">
        <f>(IMDB_Movies!$C3119-IMDB_Movies!$H3119)</f>
        <v>-4653497</v>
      </c>
    </row>
    <row r="3120" ht="14.25" customHeight="1">
      <c r="B3120" s="42" t="s">
        <v>5244</v>
      </c>
      <c r="C3120" s="42">
        <v>117560.0</v>
      </c>
      <c r="D3120" s="42">
        <v>6000000.0</v>
      </c>
      <c r="E3120" s="42">
        <f>(IMDB_Movies!$C3120-IMDB_Movies!$H3120)</f>
        <v>-5882440</v>
      </c>
    </row>
    <row r="3121" ht="14.25" customHeight="1">
      <c r="B3121" s="43" t="s">
        <v>5245</v>
      </c>
      <c r="C3121" s="43">
        <v>54606.0</v>
      </c>
      <c r="D3121" s="43">
        <v>6000000.0</v>
      </c>
      <c r="E3121" s="43">
        <f>(IMDB_Movies!$C3121-IMDB_Movies!$H3121)</f>
        <v>-5945394</v>
      </c>
    </row>
    <row r="3122" ht="14.25" customHeight="1">
      <c r="B3122" s="42" t="s">
        <v>5247</v>
      </c>
      <c r="C3122" s="42">
        <v>36497.0</v>
      </c>
      <c r="D3122" s="42">
        <v>6000000.0</v>
      </c>
      <c r="E3122" s="42">
        <f>(IMDB_Movies!$C3122-IMDB_Movies!$H3122)</f>
        <v>-5963503</v>
      </c>
    </row>
    <row r="3123" ht="14.25" customHeight="1">
      <c r="B3123" s="43" t="s">
        <v>5248</v>
      </c>
      <c r="C3123" s="43">
        <v>65804.0</v>
      </c>
      <c r="D3123" s="43">
        <v>1.2E7</v>
      </c>
      <c r="E3123" s="43">
        <f>(IMDB_Movies!$C3123-IMDB_Movies!$H3123)</f>
        <v>-11934196</v>
      </c>
    </row>
    <row r="3124" ht="14.25" customHeight="1">
      <c r="B3124" s="42" t="s">
        <v>5250</v>
      </c>
      <c r="C3124" s="42">
        <v>3895664.0</v>
      </c>
      <c r="D3124" s="42">
        <v>5300000.0</v>
      </c>
      <c r="E3124" s="42">
        <f>(IMDB_Movies!$C3124-IMDB_Movies!$H3124)</f>
        <v>-1404336</v>
      </c>
    </row>
    <row r="3125" ht="14.25" customHeight="1">
      <c r="B3125" s="43" t="s">
        <v>5252</v>
      </c>
      <c r="C3125" s="43">
        <v>20200.0</v>
      </c>
      <c r="D3125" s="43">
        <v>6000000.0</v>
      </c>
      <c r="E3125" s="43">
        <f>(IMDB_Movies!$C3125-IMDB_Movies!$H3125)</f>
        <v>-5979800</v>
      </c>
    </row>
    <row r="3126" ht="14.25" customHeight="1">
      <c r="B3126" s="42" t="s">
        <v>5254</v>
      </c>
      <c r="C3126" s="42">
        <v>542860.0</v>
      </c>
      <c r="D3126" s="42">
        <v>4000000.0</v>
      </c>
      <c r="E3126" s="42">
        <f>(IMDB_Movies!$C3126-IMDB_Movies!$H3126)</f>
        <v>-3457140</v>
      </c>
    </row>
    <row r="3127" ht="14.25" customHeight="1">
      <c r="B3127" s="43" t="s">
        <v>5256</v>
      </c>
      <c r="C3127" s="43">
        <v>1.1905519E7</v>
      </c>
      <c r="D3127" s="43">
        <v>2.0E8</v>
      </c>
      <c r="E3127" s="43">
        <f>(IMDB_Movies!$C3127-IMDB_Movies!$H3127)</f>
        <v>-188094481</v>
      </c>
    </row>
    <row r="3128" ht="14.25" customHeight="1">
      <c r="B3128" s="42" t="s">
        <v>5257</v>
      </c>
      <c r="C3128" s="42">
        <v>3.2541719E7</v>
      </c>
      <c r="D3128" s="42">
        <v>3500159.0</v>
      </c>
      <c r="E3128" s="42">
        <f>(IMDB_Movies!$C3128-IMDB_Movies!$H3128)</f>
        <v>29041560</v>
      </c>
    </row>
    <row r="3129" ht="14.25" customHeight="1">
      <c r="B3129" s="43" t="s">
        <v>5258</v>
      </c>
      <c r="C3129" s="43">
        <v>3064356.0</v>
      </c>
      <c r="D3129" s="43">
        <v>5600000.0</v>
      </c>
      <c r="E3129" s="43">
        <f>(IMDB_Movies!$C3129-IMDB_Movies!$H3129)</f>
        <v>-2535644</v>
      </c>
    </row>
    <row r="3130" ht="14.25" customHeight="1">
      <c r="B3130" s="42" t="s">
        <v>5260</v>
      </c>
      <c r="C3130" s="42">
        <v>7009668.0</v>
      </c>
      <c r="D3130" s="42">
        <v>5600000.0</v>
      </c>
      <c r="E3130" s="42">
        <f>(IMDB_Movies!$C3130-IMDB_Movies!$H3130)</f>
        <v>1409668</v>
      </c>
    </row>
    <row r="3131" ht="14.25" customHeight="1">
      <c r="B3131" s="43" t="s">
        <v>5261</v>
      </c>
      <c r="C3131" s="43">
        <v>27024.0</v>
      </c>
      <c r="D3131" s="43">
        <v>5600000.0</v>
      </c>
      <c r="E3131" s="43">
        <f>(IMDB_Movies!$C3131-IMDB_Movies!$H3131)</f>
        <v>-5572976</v>
      </c>
    </row>
    <row r="3132" ht="14.25" customHeight="1">
      <c r="B3132" s="42" t="s">
        <v>5262</v>
      </c>
      <c r="C3132" s="42">
        <v>1.596E8</v>
      </c>
      <c r="D3132" s="42">
        <v>5500000.0</v>
      </c>
      <c r="E3132" s="42">
        <f>(IMDB_Movies!$C3132-IMDB_Movies!$H3132)</f>
        <v>154100000</v>
      </c>
    </row>
    <row r="3133" ht="14.25" customHeight="1">
      <c r="B3133" s="43" t="s">
        <v>5263</v>
      </c>
      <c r="C3133" s="43">
        <v>5.88E7</v>
      </c>
      <c r="D3133" s="43">
        <v>5500000.0</v>
      </c>
      <c r="E3133" s="43">
        <f>(IMDB_Movies!$C3133-IMDB_Movies!$H3133)</f>
        <v>53300000</v>
      </c>
    </row>
    <row r="3134" ht="14.25" customHeight="1">
      <c r="B3134" s="42" t="s">
        <v>5265</v>
      </c>
      <c r="C3134" s="42">
        <v>5.0382128E7</v>
      </c>
      <c r="D3134" s="42">
        <v>5500000.0</v>
      </c>
      <c r="E3134" s="42">
        <f>(IMDB_Movies!$C3134-IMDB_Movies!$H3134)</f>
        <v>44882128</v>
      </c>
    </row>
    <row r="3135" ht="14.25" customHeight="1">
      <c r="B3135" s="43" t="s">
        <v>5266</v>
      </c>
      <c r="C3135" s="43">
        <v>3.5811509E7</v>
      </c>
      <c r="D3135" s="43">
        <v>5500000.0</v>
      </c>
      <c r="E3135" s="43">
        <f>(IMDB_Movies!$C3135-IMDB_Movies!$H3135)</f>
        <v>30311509</v>
      </c>
    </row>
    <row r="3136" ht="14.25" customHeight="1">
      <c r="B3136" s="42" t="s">
        <v>5268</v>
      </c>
      <c r="C3136" s="42">
        <v>2.4475193E7</v>
      </c>
      <c r="D3136" s="42">
        <v>3000000.0</v>
      </c>
      <c r="E3136" s="42">
        <f>(IMDB_Movies!$C3136-IMDB_Movies!$H3136)</f>
        <v>21475193</v>
      </c>
    </row>
    <row r="3137" ht="14.25" customHeight="1">
      <c r="B3137" s="43" t="s">
        <v>5269</v>
      </c>
      <c r="C3137" s="43">
        <v>6200756.0</v>
      </c>
      <c r="D3137" s="43">
        <v>7000000.0</v>
      </c>
      <c r="E3137" s="43">
        <f>(IMDB_Movies!$C3137-IMDB_Movies!$H3137)</f>
        <v>-799244</v>
      </c>
    </row>
    <row r="3138" ht="14.25" customHeight="1">
      <c r="B3138" s="42" t="s">
        <v>5270</v>
      </c>
      <c r="C3138" s="42">
        <v>1292119.0</v>
      </c>
      <c r="D3138" s="42">
        <v>5500000.0</v>
      </c>
      <c r="E3138" s="42">
        <f>(IMDB_Movies!$C3138-IMDB_Movies!$H3138)</f>
        <v>-4207881</v>
      </c>
    </row>
    <row r="3139" ht="14.25" customHeight="1">
      <c r="B3139" s="43" t="s">
        <v>5272</v>
      </c>
      <c r="C3139" s="43">
        <v>3629758.0</v>
      </c>
      <c r="D3139" s="43">
        <v>5500000.0</v>
      </c>
      <c r="E3139" s="43">
        <f>(IMDB_Movies!$C3139-IMDB_Movies!$H3139)</f>
        <v>-1870242</v>
      </c>
    </row>
    <row r="3140" ht="14.25" customHeight="1">
      <c r="B3140" s="42" t="s">
        <v>5274</v>
      </c>
      <c r="C3140" s="42">
        <v>6239558.0</v>
      </c>
      <c r="D3140" s="42">
        <v>5000000.0</v>
      </c>
      <c r="E3140" s="42">
        <f>(IMDB_Movies!$C3140-IMDB_Movies!$H3140)</f>
        <v>1239558</v>
      </c>
    </row>
    <row r="3141" ht="14.25" customHeight="1">
      <c r="B3141" s="43" t="s">
        <v>5276</v>
      </c>
      <c r="C3141" s="43">
        <v>1056102.0</v>
      </c>
      <c r="D3141" s="43">
        <v>5000000.0</v>
      </c>
      <c r="E3141" s="43">
        <f>(IMDB_Movies!$C3141-IMDB_Movies!$H3141)</f>
        <v>-3943898</v>
      </c>
    </row>
    <row r="3142" ht="14.25" customHeight="1">
      <c r="B3142" s="42" t="s">
        <v>5277</v>
      </c>
      <c r="C3142" s="42">
        <v>2.7545445E7</v>
      </c>
      <c r="D3142" s="42">
        <v>6500000.0</v>
      </c>
      <c r="E3142" s="42">
        <f>(IMDB_Movies!$C3142-IMDB_Movies!$H3142)</f>
        <v>21045445</v>
      </c>
    </row>
    <row r="3143" ht="14.25" customHeight="1">
      <c r="B3143" s="43" t="s">
        <v>5279</v>
      </c>
      <c r="C3143" s="43">
        <v>56007.0</v>
      </c>
      <c r="D3143" s="43">
        <v>5500000.0</v>
      </c>
      <c r="E3143" s="43">
        <f>(IMDB_Movies!$C3143-IMDB_Movies!$H3143)</f>
        <v>-5443993</v>
      </c>
    </row>
    <row r="3144" ht="14.25" customHeight="1">
      <c r="B3144" s="42" t="s">
        <v>5281</v>
      </c>
      <c r="C3144" s="42">
        <v>611709.0</v>
      </c>
      <c r="D3144" s="42">
        <v>3850000.0</v>
      </c>
      <c r="E3144" s="42">
        <f>(IMDB_Movies!$C3144-IMDB_Movies!$H3144)</f>
        <v>-3238291</v>
      </c>
    </row>
    <row r="3145" ht="14.25" customHeight="1">
      <c r="B3145" s="43" t="s">
        <v>5283</v>
      </c>
      <c r="C3145" s="43">
        <v>22770.0</v>
      </c>
      <c r="D3145" s="43">
        <v>5500000.0</v>
      </c>
      <c r="E3145" s="43">
        <f>(IMDB_Movies!$C3145-IMDB_Movies!$H3145)</f>
        <v>-5477230</v>
      </c>
    </row>
    <row r="3146" ht="14.25" customHeight="1">
      <c r="B3146" s="42" t="s">
        <v>5286</v>
      </c>
      <c r="C3146" s="42">
        <v>27445.0</v>
      </c>
      <c r="D3146" s="42">
        <v>9000000.0</v>
      </c>
      <c r="E3146" s="42">
        <f>(IMDB_Movies!$C3146-IMDB_Movies!$H3146)</f>
        <v>-8972555</v>
      </c>
    </row>
    <row r="3147" ht="14.25" customHeight="1">
      <c r="B3147" s="43" t="s">
        <v>5287</v>
      </c>
      <c r="C3147" s="43">
        <v>766487.0</v>
      </c>
      <c r="D3147" s="43">
        <v>5250000.0</v>
      </c>
      <c r="E3147" s="43">
        <f>(IMDB_Movies!$C3147-IMDB_Movies!$H3147)</f>
        <v>-4483513</v>
      </c>
    </row>
    <row r="3148" ht="14.25" customHeight="1">
      <c r="B3148" s="42" t="s">
        <v>5288</v>
      </c>
      <c r="C3148" s="42">
        <v>1196752.0</v>
      </c>
      <c r="D3148" s="42">
        <v>3.03E7</v>
      </c>
      <c r="E3148" s="42">
        <f>(IMDB_Movies!$C3148-IMDB_Movies!$H3148)</f>
        <v>-29103248</v>
      </c>
    </row>
    <row r="3149" ht="14.25" customHeight="1">
      <c r="B3149" s="43" t="s">
        <v>5290</v>
      </c>
      <c r="C3149" s="43">
        <v>795126.0</v>
      </c>
      <c r="D3149" s="43">
        <v>6000000.0</v>
      </c>
      <c r="E3149" s="43">
        <f>(IMDB_Movies!$C3149-IMDB_Movies!$H3149)</f>
        <v>-5204874</v>
      </c>
    </row>
    <row r="3150" ht="14.25" customHeight="1">
      <c r="B3150" s="42" t="s">
        <v>5291</v>
      </c>
      <c r="C3150" s="42">
        <v>8.3574831E7</v>
      </c>
      <c r="D3150" s="42">
        <v>5000000.0</v>
      </c>
      <c r="E3150" s="42">
        <f>(IMDB_Movies!$C3150-IMDB_Movies!$H3150)</f>
        <v>78574831</v>
      </c>
    </row>
    <row r="3151" ht="14.25" customHeight="1">
      <c r="B3151" s="43" t="s">
        <v>5292</v>
      </c>
      <c r="C3151" s="43">
        <v>8.7025093E7</v>
      </c>
      <c r="D3151" s="43">
        <v>4000000.0</v>
      </c>
      <c r="E3151" s="43">
        <f>(IMDB_Movies!$C3151-IMDB_Movies!$H3151)</f>
        <v>83025093</v>
      </c>
    </row>
    <row r="3152" ht="14.25" customHeight="1">
      <c r="B3152" s="42" t="s">
        <v>5295</v>
      </c>
      <c r="C3152" s="42">
        <v>7.1897215E7</v>
      </c>
      <c r="D3152" s="42">
        <v>1.5E7</v>
      </c>
      <c r="E3152" s="42">
        <f>(IMDB_Movies!$C3152-IMDB_Movies!$H3152)</f>
        <v>56897215</v>
      </c>
    </row>
    <row r="3153" ht="14.25" customHeight="1">
      <c r="B3153" s="43" t="s">
        <v>5297</v>
      </c>
      <c r="C3153" s="43">
        <v>6.4267897E7</v>
      </c>
      <c r="D3153" s="43">
        <v>5000000.0</v>
      </c>
      <c r="E3153" s="43">
        <f>(IMDB_Movies!$C3153-IMDB_Movies!$H3153)</f>
        <v>59267897</v>
      </c>
    </row>
    <row r="3154" ht="14.25" customHeight="1">
      <c r="B3154" s="42" t="s">
        <v>5299</v>
      </c>
      <c r="C3154" s="42">
        <v>5.6536016E7</v>
      </c>
      <c r="D3154" s="42">
        <v>4900000.0</v>
      </c>
      <c r="E3154" s="42">
        <f>(IMDB_Movies!$C3154-IMDB_Movies!$H3154)</f>
        <v>51636016</v>
      </c>
    </row>
    <row r="3155" ht="14.25" customHeight="1">
      <c r="B3155" s="43" t="s">
        <v>5300</v>
      </c>
      <c r="C3155" s="43">
        <v>1.04007828E8</v>
      </c>
      <c r="D3155" s="43">
        <v>5000000.0</v>
      </c>
      <c r="E3155" s="43">
        <f>(IMDB_Movies!$C3155-IMDB_Movies!$H3155)</f>
        <v>99007828</v>
      </c>
    </row>
    <row r="3156" ht="14.25" customHeight="1">
      <c r="B3156" s="42" t="s">
        <v>5302</v>
      </c>
      <c r="C3156" s="42">
        <v>5.082094E7</v>
      </c>
      <c r="D3156" s="42">
        <v>5000000.0</v>
      </c>
      <c r="E3156" s="42">
        <f>(IMDB_Movies!$C3156-IMDB_Movies!$H3156)</f>
        <v>45820940</v>
      </c>
    </row>
    <row r="3157" ht="14.25" customHeight="1">
      <c r="B3157" s="43" t="s">
        <v>5303</v>
      </c>
      <c r="C3157" s="43">
        <v>4.47932E7</v>
      </c>
      <c r="D3157" s="43">
        <v>4500000.0</v>
      </c>
      <c r="E3157" s="43">
        <f>(IMDB_Movies!$C3157-IMDB_Movies!$H3157)</f>
        <v>40293200</v>
      </c>
    </row>
    <row r="3158" ht="14.25" customHeight="1">
      <c r="B3158" s="42" t="s">
        <v>5305</v>
      </c>
      <c r="C3158" s="42">
        <v>4.4456509E7</v>
      </c>
      <c r="D3158" s="42">
        <v>5000000.0</v>
      </c>
      <c r="E3158" s="42">
        <f>(IMDB_Movies!$C3158-IMDB_Movies!$H3158)</f>
        <v>39456509</v>
      </c>
    </row>
    <row r="3159" ht="14.25" customHeight="1">
      <c r="B3159" s="43" t="s">
        <v>5306</v>
      </c>
      <c r="C3159" s="43">
        <v>5.3884821E7</v>
      </c>
      <c r="D3159" s="43">
        <v>5000000.0</v>
      </c>
      <c r="E3159" s="43">
        <f>(IMDB_Movies!$C3159-IMDB_Movies!$H3159)</f>
        <v>48884821</v>
      </c>
    </row>
    <row r="3160" ht="14.25" customHeight="1">
      <c r="B3160" s="42" t="s">
        <v>5308</v>
      </c>
      <c r="C3160" s="42">
        <v>3.6E7</v>
      </c>
      <c r="D3160" s="42">
        <v>5000000.0</v>
      </c>
      <c r="E3160" s="42">
        <f>(IMDB_Movies!$C3160-IMDB_Movies!$H3160)</f>
        <v>31000000</v>
      </c>
    </row>
    <row r="3161" ht="14.25" customHeight="1">
      <c r="B3161" s="43" t="s">
        <v>5309</v>
      </c>
      <c r="C3161" s="43">
        <v>3.4872293E7</v>
      </c>
      <c r="D3161" s="43">
        <v>8500000.0</v>
      </c>
      <c r="E3161" s="43">
        <f>(IMDB_Movies!$C3161-IMDB_Movies!$H3161)</f>
        <v>26372293</v>
      </c>
    </row>
    <row r="3162" ht="14.25" customHeight="1">
      <c r="B3162" s="42" t="s">
        <v>5311</v>
      </c>
      <c r="C3162" s="42">
        <v>3.4468224E7</v>
      </c>
      <c r="D3162" s="42">
        <v>4500000.0</v>
      </c>
      <c r="E3162" s="42">
        <f>(IMDB_Movies!$C3162-IMDB_Movies!$H3162)</f>
        <v>29968224</v>
      </c>
    </row>
    <row r="3163" ht="14.25" customHeight="1">
      <c r="B3163" s="43" t="s">
        <v>5313</v>
      </c>
      <c r="C3163" s="43">
        <v>3.2453345E7</v>
      </c>
      <c r="D3163" s="43">
        <v>5000000.0</v>
      </c>
      <c r="E3163" s="43">
        <f>(IMDB_Movies!$C3163-IMDB_Movies!$H3163)</f>
        <v>27453345</v>
      </c>
    </row>
    <row r="3164" ht="14.25" customHeight="1">
      <c r="B3164" s="42" t="s">
        <v>5314</v>
      </c>
      <c r="C3164" s="42">
        <v>2.7296514E7</v>
      </c>
      <c r="D3164" s="42">
        <v>5000000.0</v>
      </c>
      <c r="E3164" s="42">
        <f>(IMDB_Movies!$C3164-IMDB_Movies!$H3164)</f>
        <v>22296514</v>
      </c>
    </row>
    <row r="3165" ht="14.25" customHeight="1">
      <c r="B3165" s="43" t="s">
        <v>5316</v>
      </c>
      <c r="C3165" s="43">
        <v>2.5799043E7</v>
      </c>
      <c r="D3165" s="43">
        <v>3300000.0</v>
      </c>
      <c r="E3165" s="43">
        <f>(IMDB_Movies!$C3165-IMDB_Movies!$H3165)</f>
        <v>22499043</v>
      </c>
    </row>
    <row r="3166" ht="14.25" customHeight="1">
      <c r="B3166" s="42" t="s">
        <v>5317</v>
      </c>
      <c r="C3166" s="42">
        <v>2.5530884E7</v>
      </c>
      <c r="D3166" s="42">
        <v>9000000.0</v>
      </c>
      <c r="E3166" s="42">
        <f>(IMDB_Movies!$C3166-IMDB_Movies!$H3166)</f>
        <v>16530884</v>
      </c>
    </row>
    <row r="3167" ht="14.25" customHeight="1">
      <c r="B3167" s="43" t="s">
        <v>5319</v>
      </c>
      <c r="C3167" s="43">
        <v>2.7689474E7</v>
      </c>
      <c r="D3167" s="43">
        <v>5000000.0</v>
      </c>
      <c r="E3167" s="43">
        <f>(IMDB_Movies!$C3167-IMDB_Movies!$H3167)</f>
        <v>22689474</v>
      </c>
    </row>
    <row r="3168" ht="14.25" customHeight="1">
      <c r="B3168" s="42" t="s">
        <v>5320</v>
      </c>
      <c r="C3168" s="42">
        <v>2.4138847E7</v>
      </c>
      <c r="D3168" s="42">
        <v>5000000.0</v>
      </c>
      <c r="E3168" s="42">
        <f>(IMDB_Movies!$C3168-IMDB_Movies!$H3168)</f>
        <v>19138847</v>
      </c>
    </row>
    <row r="3169" ht="14.25" customHeight="1">
      <c r="B3169" s="43" t="s">
        <v>5321</v>
      </c>
      <c r="C3169" s="43">
        <v>2.1994911E7</v>
      </c>
      <c r="D3169" s="43">
        <v>5000000.0</v>
      </c>
      <c r="E3169" s="43">
        <f>(IMDB_Movies!$C3169-IMDB_Movies!$H3169)</f>
        <v>16994911</v>
      </c>
    </row>
    <row r="3170" ht="14.25" customHeight="1">
      <c r="B3170" s="42" t="s">
        <v>5323</v>
      </c>
      <c r="C3170" s="42">
        <v>2.1501098E7</v>
      </c>
      <c r="D3170" s="42">
        <v>5000000.0</v>
      </c>
      <c r="E3170" s="42">
        <f>(IMDB_Movies!$C3170-IMDB_Movies!$H3170)</f>
        <v>16501098</v>
      </c>
    </row>
    <row r="3171" ht="14.25" customHeight="1">
      <c r="B3171" s="43" t="s">
        <v>5325</v>
      </c>
      <c r="C3171" s="43">
        <v>1.9281235E7</v>
      </c>
      <c r="D3171" s="43">
        <v>5000000.0</v>
      </c>
      <c r="E3171" s="43">
        <f>(IMDB_Movies!$C3171-IMDB_Movies!$H3171)</f>
        <v>14281235</v>
      </c>
    </row>
    <row r="3172" ht="14.25" customHeight="1">
      <c r="B3172" s="42" t="s">
        <v>5327</v>
      </c>
      <c r="C3172" s="42">
        <v>1.9421271E7</v>
      </c>
      <c r="D3172" s="42">
        <v>5000000.0</v>
      </c>
      <c r="E3172" s="42">
        <f>(IMDB_Movies!$C3172-IMDB_Movies!$H3172)</f>
        <v>14421271</v>
      </c>
    </row>
    <row r="3173" ht="14.25" customHeight="1">
      <c r="B3173" s="43" t="s">
        <v>5329</v>
      </c>
      <c r="C3173" s="43">
        <v>2.0733485E7</v>
      </c>
      <c r="D3173" s="43">
        <v>5000000.0</v>
      </c>
      <c r="E3173" s="43">
        <f>(IMDB_Movies!$C3173-IMDB_Movies!$H3173)</f>
        <v>15733485</v>
      </c>
    </row>
    <row r="3174" ht="14.25" customHeight="1">
      <c r="B3174" s="42" t="s">
        <v>5331</v>
      </c>
      <c r="C3174" s="42">
        <v>2.4809547E7</v>
      </c>
      <c r="D3174" s="42">
        <v>5000000.0</v>
      </c>
      <c r="E3174" s="42">
        <f>(IMDB_Movies!$C3174-IMDB_Movies!$H3174)</f>
        <v>19809547</v>
      </c>
    </row>
    <row r="3175" ht="14.25" customHeight="1">
      <c r="B3175" s="43" t="s">
        <v>5333</v>
      </c>
      <c r="C3175" s="43">
        <v>2.303139E7</v>
      </c>
      <c r="D3175" s="43">
        <v>4500000.0</v>
      </c>
      <c r="E3175" s="43">
        <f>(IMDB_Movies!$C3175-IMDB_Movies!$H3175)</f>
        <v>18531390</v>
      </c>
    </row>
    <row r="3176" ht="14.25" customHeight="1">
      <c r="B3176" s="42" t="s">
        <v>5334</v>
      </c>
      <c r="C3176" s="42">
        <v>2.1197315E7</v>
      </c>
      <c r="D3176" s="42">
        <v>5000000.0</v>
      </c>
      <c r="E3176" s="42">
        <f>(IMDB_Movies!$C3176-IMDB_Movies!$H3176)</f>
        <v>16197315</v>
      </c>
    </row>
    <row r="3177" ht="14.25" customHeight="1">
      <c r="B3177" s="43" t="s">
        <v>5335</v>
      </c>
      <c r="C3177" s="43">
        <v>1.7382982E7</v>
      </c>
      <c r="D3177" s="43">
        <v>5000000.0</v>
      </c>
      <c r="E3177" s="43">
        <f>(IMDB_Movies!$C3177-IMDB_Movies!$H3177)</f>
        <v>12382982</v>
      </c>
    </row>
    <row r="3178" ht="14.25" customHeight="1">
      <c r="B3178" s="42" t="s">
        <v>5336</v>
      </c>
      <c r="C3178" s="42">
        <v>1.4821531E7</v>
      </c>
      <c r="D3178" s="42">
        <v>6000000.0</v>
      </c>
      <c r="E3178" s="42">
        <f>(IMDB_Movies!$C3178-IMDB_Movies!$H3178)</f>
        <v>8821531</v>
      </c>
    </row>
    <row r="3179" ht="14.25" customHeight="1">
      <c r="B3179" s="43" t="s">
        <v>5338</v>
      </c>
      <c r="C3179" s="43">
        <v>1.86564E7</v>
      </c>
      <c r="D3179" s="43">
        <v>5000000.0</v>
      </c>
      <c r="E3179" s="43">
        <f>(IMDB_Movies!$C3179-IMDB_Movies!$H3179)</f>
        <v>13656400</v>
      </c>
    </row>
    <row r="3180" ht="14.25" customHeight="1">
      <c r="B3180" s="42" t="s">
        <v>5341</v>
      </c>
      <c r="C3180" s="42">
        <v>1.4343976E7</v>
      </c>
      <c r="D3180" s="42">
        <v>5000000.0</v>
      </c>
      <c r="E3180" s="42">
        <f>(IMDB_Movies!$C3180-IMDB_Movies!$H3180)</f>
        <v>9343976</v>
      </c>
    </row>
    <row r="3181" ht="14.25" customHeight="1">
      <c r="B3181" s="43" t="s">
        <v>5342</v>
      </c>
      <c r="C3181" s="43">
        <v>2.41437427E8</v>
      </c>
      <c r="D3181" s="43">
        <v>5000000.0</v>
      </c>
      <c r="E3181" s="43">
        <f>(IMDB_Movies!$C3181-IMDB_Movies!$H3181)</f>
        <v>236437427</v>
      </c>
    </row>
    <row r="3182" ht="14.25" customHeight="1">
      <c r="B3182" s="42" t="s">
        <v>5344</v>
      </c>
      <c r="C3182" s="42">
        <v>1.4123773E7</v>
      </c>
      <c r="D3182" s="42">
        <v>5000000.0</v>
      </c>
      <c r="E3182" s="42">
        <f>(IMDB_Movies!$C3182-IMDB_Movies!$H3182)</f>
        <v>9123773</v>
      </c>
    </row>
    <row r="3183" ht="14.25" customHeight="1">
      <c r="B3183" s="43" t="s">
        <v>5346</v>
      </c>
      <c r="C3183" s="43">
        <v>1.5126948E7</v>
      </c>
      <c r="D3183" s="43">
        <v>5000000.0</v>
      </c>
      <c r="E3183" s="43">
        <f>(IMDB_Movies!$C3183-IMDB_Movies!$H3183)</f>
        <v>10126948</v>
      </c>
    </row>
    <row r="3184" ht="14.25" customHeight="1">
      <c r="B3184" s="42" t="s">
        <v>5347</v>
      </c>
      <c r="C3184" s="42">
        <v>1.3622333E7</v>
      </c>
      <c r="D3184" s="42">
        <v>2000000.0</v>
      </c>
      <c r="E3184" s="42">
        <f>(IMDB_Movies!$C3184-IMDB_Movies!$H3184)</f>
        <v>11622333</v>
      </c>
    </row>
    <row r="3185" ht="14.25" customHeight="1">
      <c r="B3185" s="43" t="s">
        <v>5348</v>
      </c>
      <c r="C3185" s="43">
        <v>1.3464388E7</v>
      </c>
      <c r="D3185" s="43">
        <v>4000000.0</v>
      </c>
      <c r="E3185" s="43">
        <f>(IMDB_Movies!$C3185-IMDB_Movies!$H3185)</f>
        <v>9464388</v>
      </c>
    </row>
    <row r="3186" ht="14.25" customHeight="1">
      <c r="B3186" s="42" t="s">
        <v>5350</v>
      </c>
      <c r="C3186" s="42">
        <v>1.3350177E7</v>
      </c>
      <c r="D3186" s="42">
        <v>5000000.0</v>
      </c>
      <c r="E3186" s="42">
        <f>(IMDB_Movies!$C3186-IMDB_Movies!$H3186)</f>
        <v>8350177</v>
      </c>
    </row>
    <row r="3187" ht="14.25" customHeight="1">
      <c r="B3187" s="43" t="s">
        <v>5351</v>
      </c>
      <c r="C3187" s="43">
        <v>1.3269963E7</v>
      </c>
      <c r="D3187" s="43">
        <v>5000000.0</v>
      </c>
      <c r="E3187" s="43">
        <f>(IMDB_Movies!$C3187-IMDB_Movies!$H3187)</f>
        <v>8269963</v>
      </c>
    </row>
    <row r="3188" ht="14.25" customHeight="1">
      <c r="B3188" s="42" t="s">
        <v>5352</v>
      </c>
      <c r="C3188" s="42">
        <v>1.7768E7</v>
      </c>
      <c r="D3188" s="42">
        <v>5000000.0</v>
      </c>
      <c r="E3188" s="42">
        <f>(IMDB_Movies!$C3188-IMDB_Movies!$H3188)</f>
        <v>12768000</v>
      </c>
    </row>
    <row r="3189" ht="14.25" customHeight="1">
      <c r="B3189" s="43" t="s">
        <v>5354</v>
      </c>
      <c r="C3189" s="43">
        <v>1.2947763E7</v>
      </c>
      <c r="D3189" s="43">
        <v>5000000.0</v>
      </c>
      <c r="E3189" s="43">
        <f>(IMDB_Movies!$C3189-IMDB_Movies!$H3189)</f>
        <v>7947763</v>
      </c>
    </row>
    <row r="3190" ht="14.25" customHeight="1">
      <c r="B3190" s="42" t="s">
        <v>5355</v>
      </c>
      <c r="C3190" s="42">
        <v>1.41E7</v>
      </c>
      <c r="D3190" s="42">
        <v>5000000.0</v>
      </c>
      <c r="E3190" s="42">
        <f>(IMDB_Movies!$C3190-IMDB_Movies!$H3190)</f>
        <v>9100000</v>
      </c>
    </row>
    <row r="3191" ht="14.25" customHeight="1">
      <c r="B3191" s="43" t="s">
        <v>5357</v>
      </c>
      <c r="C3191" s="43">
        <v>1.22E7</v>
      </c>
      <c r="D3191" s="43">
        <v>5000000.0</v>
      </c>
      <c r="E3191" s="43">
        <f>(IMDB_Movies!$C3191-IMDB_Movies!$H3191)</f>
        <v>7200000</v>
      </c>
    </row>
    <row r="3192" ht="14.25" customHeight="1">
      <c r="B3192" s="42" t="s">
        <v>5359</v>
      </c>
      <c r="C3192" s="42">
        <v>1.768367E7</v>
      </c>
      <c r="D3192" s="42">
        <v>5000000.0</v>
      </c>
      <c r="E3192" s="42">
        <f>(IMDB_Movies!$C3192-IMDB_Movies!$H3192)</f>
        <v>12683670</v>
      </c>
    </row>
    <row r="3193" ht="14.25" customHeight="1">
      <c r="B3193" s="43" t="s">
        <v>5361</v>
      </c>
      <c r="C3193" s="43">
        <v>1.2055108E7</v>
      </c>
      <c r="D3193" s="43">
        <v>8000000.0</v>
      </c>
      <c r="E3193" s="43">
        <f>(IMDB_Movies!$C3193-IMDB_Movies!$H3193)</f>
        <v>4055108</v>
      </c>
    </row>
    <row r="3194" ht="14.25" customHeight="1">
      <c r="B3194" s="42" t="s">
        <v>5362</v>
      </c>
      <c r="C3194" s="42">
        <v>2.7285953E7</v>
      </c>
      <c r="D3194" s="42">
        <v>5000000.0</v>
      </c>
      <c r="E3194" s="42">
        <f>(IMDB_Movies!$C3194-IMDB_Movies!$H3194)</f>
        <v>22285953</v>
      </c>
    </row>
    <row r="3195" ht="14.25" customHeight="1">
      <c r="B3195" s="43" t="s">
        <v>5364</v>
      </c>
      <c r="C3195" s="43">
        <v>1.1675178E7</v>
      </c>
      <c r="D3195" s="43">
        <v>5000000.0</v>
      </c>
      <c r="E3195" s="43">
        <f>(IMDB_Movies!$C3195-IMDB_Movies!$H3195)</f>
        <v>6675178</v>
      </c>
    </row>
    <row r="3196" ht="14.25" customHeight="1">
      <c r="B3196" s="42" t="s">
        <v>5366</v>
      </c>
      <c r="C3196" s="42">
        <v>1.0572742E7</v>
      </c>
      <c r="D3196" s="42">
        <v>8000000.0</v>
      </c>
      <c r="E3196" s="42">
        <f>(IMDB_Movies!$C3196-IMDB_Movies!$H3196)</f>
        <v>2572742</v>
      </c>
    </row>
    <row r="3197" ht="14.25" customHeight="1">
      <c r="B3197" s="43" t="s">
        <v>5367</v>
      </c>
      <c r="C3197" s="43">
        <v>9658370.0</v>
      </c>
      <c r="D3197" s="43">
        <v>5000000.0</v>
      </c>
      <c r="E3197" s="43">
        <f>(IMDB_Movies!$C3197-IMDB_Movies!$H3197)</f>
        <v>4658370</v>
      </c>
    </row>
    <row r="3198" ht="14.25" customHeight="1">
      <c r="B3198" s="42" t="s">
        <v>5369</v>
      </c>
      <c r="C3198" s="42">
        <v>9628751.0</v>
      </c>
      <c r="D3198" s="42">
        <v>5000000.0</v>
      </c>
      <c r="E3198" s="42">
        <f>(IMDB_Movies!$C3198-IMDB_Movies!$H3198)</f>
        <v>4628751</v>
      </c>
    </row>
    <row r="3199" ht="14.25" customHeight="1">
      <c r="B3199" s="43" t="s">
        <v>5371</v>
      </c>
      <c r="C3199" s="43">
        <v>8786715.0</v>
      </c>
      <c r="D3199" s="43">
        <v>5000000.0</v>
      </c>
      <c r="E3199" s="43">
        <f>(IMDB_Movies!$C3199-IMDB_Movies!$H3199)</f>
        <v>3786715</v>
      </c>
    </row>
    <row r="3200" ht="14.25" customHeight="1">
      <c r="B3200" s="42" t="s">
        <v>5373</v>
      </c>
      <c r="C3200" s="42">
        <v>3432342.0</v>
      </c>
      <c r="D3200" s="42">
        <v>6000000.0</v>
      </c>
      <c r="E3200" s="42">
        <f>(IMDB_Movies!$C3200-IMDB_Movies!$H3200)</f>
        <v>-2567658</v>
      </c>
    </row>
    <row r="3201" ht="14.25" customHeight="1">
      <c r="B3201" s="43" t="s">
        <v>5375</v>
      </c>
      <c r="C3201" s="43">
        <v>6755271.0</v>
      </c>
      <c r="D3201" s="43">
        <v>5000000.0</v>
      </c>
      <c r="E3201" s="43">
        <f>(IMDB_Movies!$C3201-IMDB_Movies!$H3201)</f>
        <v>1755271</v>
      </c>
    </row>
    <row r="3202" ht="14.25" customHeight="1">
      <c r="B3202" s="42" t="s">
        <v>5377</v>
      </c>
      <c r="C3202" s="42">
        <v>6157157.0</v>
      </c>
      <c r="D3202" s="42">
        <v>5000000.0</v>
      </c>
      <c r="E3202" s="42">
        <f>(IMDB_Movies!$C3202-IMDB_Movies!$H3202)</f>
        <v>1157157</v>
      </c>
    </row>
    <row r="3203" ht="14.25" customHeight="1">
      <c r="B3203" s="43" t="s">
        <v>5379</v>
      </c>
      <c r="C3203" s="43">
        <v>5480318.0</v>
      </c>
      <c r="D3203" s="43">
        <v>5000000.0</v>
      </c>
      <c r="E3203" s="43">
        <f>(IMDB_Movies!$C3203-IMDB_Movies!$H3203)</f>
        <v>480318</v>
      </c>
    </row>
    <row r="3204" ht="14.25" customHeight="1">
      <c r="B3204" s="42" t="s">
        <v>5380</v>
      </c>
      <c r="C3204" s="42">
        <v>5308707.0</v>
      </c>
      <c r="D3204" s="42">
        <v>5000000.0</v>
      </c>
      <c r="E3204" s="42">
        <f>(IMDB_Movies!$C3204-IMDB_Movies!$H3204)</f>
        <v>308707</v>
      </c>
    </row>
    <row r="3205" ht="14.25" customHeight="1">
      <c r="B3205" s="43" t="s">
        <v>5381</v>
      </c>
      <c r="C3205" s="43">
        <v>5009677.0</v>
      </c>
      <c r="D3205" s="43">
        <v>5000000.0</v>
      </c>
      <c r="E3205" s="43">
        <f>(IMDB_Movies!$C3205-IMDB_Movies!$H3205)</f>
        <v>9677</v>
      </c>
    </row>
    <row r="3206" ht="14.25" customHeight="1">
      <c r="B3206" s="42" t="s">
        <v>5383</v>
      </c>
      <c r="C3206" s="42">
        <v>4074023.0</v>
      </c>
      <c r="D3206" s="42">
        <v>5000000.0</v>
      </c>
      <c r="E3206" s="42">
        <f>(IMDB_Movies!$C3206-IMDB_Movies!$H3206)</f>
        <v>-925977</v>
      </c>
    </row>
    <row r="3207" ht="14.25" customHeight="1">
      <c r="B3207" s="43" t="s">
        <v>5384</v>
      </c>
      <c r="C3207" s="43">
        <v>4306697.0</v>
      </c>
      <c r="D3207" s="43">
        <v>5000000.0</v>
      </c>
      <c r="E3207" s="43">
        <f>(IMDB_Movies!$C3207-IMDB_Movies!$H3207)</f>
        <v>-693303</v>
      </c>
    </row>
    <row r="3208" ht="14.25" customHeight="1">
      <c r="B3208" s="42" t="s">
        <v>5386</v>
      </c>
      <c r="C3208" s="42">
        <v>3950029.0</v>
      </c>
      <c r="D3208" s="42">
        <v>4000000.0</v>
      </c>
      <c r="E3208" s="42">
        <f>(IMDB_Movies!$C3208-IMDB_Movies!$H3208)</f>
        <v>-49971</v>
      </c>
    </row>
    <row r="3209" ht="14.25" customHeight="1">
      <c r="B3209" s="43" t="s">
        <v>5388</v>
      </c>
      <c r="C3209" s="43">
        <v>4040588.0</v>
      </c>
      <c r="D3209" s="43">
        <v>5000000.0</v>
      </c>
      <c r="E3209" s="43">
        <f>(IMDB_Movies!$C3209-IMDB_Movies!$H3209)</f>
        <v>-959412</v>
      </c>
    </row>
    <row r="3210" ht="14.25" customHeight="1">
      <c r="B3210" s="42" t="s">
        <v>5390</v>
      </c>
      <c r="C3210" s="42">
        <v>3049135.0</v>
      </c>
      <c r="D3210" s="42">
        <v>5000000.0</v>
      </c>
      <c r="E3210" s="42">
        <f>(IMDB_Movies!$C3210-IMDB_Movies!$H3210)</f>
        <v>-1950865</v>
      </c>
    </row>
    <row r="3211" ht="14.25" customHeight="1">
      <c r="B3211" s="43" t="s">
        <v>5391</v>
      </c>
      <c r="C3211" s="43">
        <v>4700361.0</v>
      </c>
      <c r="D3211" s="43">
        <v>5000000.0</v>
      </c>
      <c r="E3211" s="43">
        <f>(IMDB_Movies!$C3211-IMDB_Movies!$H3211)</f>
        <v>-299639</v>
      </c>
    </row>
    <row r="3212" ht="14.25" customHeight="1">
      <c r="B3212" s="42" t="s">
        <v>5393</v>
      </c>
      <c r="C3212" s="42">
        <v>2711210.0</v>
      </c>
      <c r="D3212" s="42">
        <v>5000000.0</v>
      </c>
      <c r="E3212" s="42">
        <f>(IMDB_Movies!$C3212-IMDB_Movies!$H3212)</f>
        <v>-2288790</v>
      </c>
    </row>
    <row r="3213" ht="14.25" customHeight="1">
      <c r="B3213" s="43" t="s">
        <v>5395</v>
      </c>
      <c r="C3213" s="43">
        <v>1980338.0</v>
      </c>
      <c r="D3213" s="43">
        <v>5000000.0</v>
      </c>
      <c r="E3213" s="43">
        <f>(IMDB_Movies!$C3213-IMDB_Movies!$H3213)</f>
        <v>-3019662</v>
      </c>
    </row>
    <row r="3214" ht="14.25" customHeight="1">
      <c r="B3214" s="42" t="s">
        <v>5396</v>
      </c>
      <c r="C3214" s="42">
        <v>1082044.0</v>
      </c>
      <c r="D3214" s="42">
        <v>5000000.0</v>
      </c>
      <c r="E3214" s="42">
        <f>(IMDB_Movies!$C3214-IMDB_Movies!$H3214)</f>
        <v>-3917956</v>
      </c>
    </row>
    <row r="3215" ht="14.25" customHeight="1">
      <c r="B3215" s="43" t="s">
        <v>5397</v>
      </c>
      <c r="C3215" s="43">
        <v>1100000.0</v>
      </c>
      <c r="D3215" s="43">
        <v>5000000.0</v>
      </c>
      <c r="E3215" s="43">
        <f>(IMDB_Movies!$C3215-IMDB_Movies!$H3215)</f>
        <v>-3900000</v>
      </c>
    </row>
    <row r="3216" ht="14.25" customHeight="1">
      <c r="B3216" s="42" t="s">
        <v>5400</v>
      </c>
      <c r="C3216" s="42">
        <v>2445646.0</v>
      </c>
      <c r="D3216" s="42">
        <v>5000000.0</v>
      </c>
      <c r="E3216" s="42">
        <f>(IMDB_Movies!$C3216-IMDB_Movies!$H3216)</f>
        <v>-2554354</v>
      </c>
    </row>
    <row r="3217" ht="14.25" customHeight="1">
      <c r="B3217" s="43" t="s">
        <v>5401</v>
      </c>
      <c r="C3217" s="43">
        <v>2221809.0</v>
      </c>
      <c r="D3217" s="43">
        <v>5000000.0</v>
      </c>
      <c r="E3217" s="43">
        <f>(IMDB_Movies!$C3217-IMDB_Movies!$H3217)</f>
        <v>-2778191</v>
      </c>
    </row>
    <row r="3218" ht="14.25" customHeight="1">
      <c r="B3218" s="42" t="s">
        <v>5403</v>
      </c>
      <c r="C3218" s="42">
        <v>296665.0</v>
      </c>
      <c r="D3218" s="42">
        <v>5000000.0</v>
      </c>
      <c r="E3218" s="42">
        <f>(IMDB_Movies!$C3218-IMDB_Movies!$H3218)</f>
        <v>-4703335</v>
      </c>
    </row>
    <row r="3219" ht="14.25" customHeight="1">
      <c r="B3219" s="43" t="s">
        <v>5406</v>
      </c>
      <c r="C3219" s="43">
        <v>3219029.0</v>
      </c>
      <c r="D3219" s="43">
        <v>5000000.0</v>
      </c>
      <c r="E3219" s="43">
        <f>(IMDB_Movies!$C3219-IMDB_Movies!$H3219)</f>
        <v>-1780971</v>
      </c>
    </row>
    <row r="3220" ht="14.25" customHeight="1">
      <c r="B3220" s="42" t="s">
        <v>5408</v>
      </c>
      <c r="C3220" s="42">
        <v>830210.0</v>
      </c>
      <c r="D3220" s="42">
        <v>5000000.0</v>
      </c>
      <c r="E3220" s="42">
        <f>(IMDB_Movies!$C3220-IMDB_Movies!$H3220)</f>
        <v>-4169790</v>
      </c>
    </row>
    <row r="3221" ht="14.25" customHeight="1">
      <c r="B3221" s="43" t="s">
        <v>5409</v>
      </c>
      <c r="C3221" s="43">
        <v>1040879.0</v>
      </c>
      <c r="D3221" s="43">
        <v>7000000.0</v>
      </c>
      <c r="E3221" s="43">
        <f>(IMDB_Movies!$C3221-IMDB_Movies!$H3221)</f>
        <v>-5959121</v>
      </c>
    </row>
    <row r="3222" ht="14.25" customHeight="1">
      <c r="B3222" s="42" t="s">
        <v>5410</v>
      </c>
      <c r="C3222" s="42">
        <v>326308.0</v>
      </c>
      <c r="D3222" s="42">
        <v>5000000.0</v>
      </c>
      <c r="E3222" s="42">
        <f>(IMDB_Movies!$C3222-IMDB_Movies!$H3222)</f>
        <v>-4673692</v>
      </c>
    </row>
    <row r="3223" ht="14.25" customHeight="1">
      <c r="B3223" s="43" t="s">
        <v>5412</v>
      </c>
      <c r="C3223" s="43">
        <v>124720.0</v>
      </c>
      <c r="D3223" s="43">
        <v>5000000.0</v>
      </c>
      <c r="E3223" s="43">
        <f>(IMDB_Movies!$C3223-IMDB_Movies!$H3223)</f>
        <v>-4875280</v>
      </c>
    </row>
    <row r="3224" ht="14.25" customHeight="1">
      <c r="B3224" s="42" t="s">
        <v>5414</v>
      </c>
      <c r="C3224" s="42">
        <v>99147.0</v>
      </c>
      <c r="D3224" s="42">
        <v>2000000.0</v>
      </c>
      <c r="E3224" s="42">
        <f>(IMDB_Movies!$C3224-IMDB_Movies!$H3224)</f>
        <v>-1900853</v>
      </c>
    </row>
    <row r="3225" ht="14.25" customHeight="1">
      <c r="B3225" s="43" t="s">
        <v>5415</v>
      </c>
      <c r="C3225" s="43">
        <v>6.506914E7</v>
      </c>
      <c r="D3225" s="43">
        <v>5000000.0</v>
      </c>
      <c r="E3225" s="43">
        <f>(IMDB_Movies!$C3225-IMDB_Movies!$H3225)</f>
        <v>60069140</v>
      </c>
    </row>
    <row r="3226" ht="14.25" customHeight="1">
      <c r="B3226" s="42" t="s">
        <v>5417</v>
      </c>
      <c r="C3226" s="42">
        <v>65087.0</v>
      </c>
      <c r="D3226" s="42">
        <v>5000000.0</v>
      </c>
      <c r="E3226" s="42">
        <f>(IMDB_Movies!$C3226-IMDB_Movies!$H3226)</f>
        <v>-4934913</v>
      </c>
    </row>
    <row r="3227" ht="14.25" customHeight="1">
      <c r="B3227" s="43" t="s">
        <v>5419</v>
      </c>
      <c r="C3227" s="43">
        <v>16066.0</v>
      </c>
      <c r="D3227" s="43">
        <v>5000000.0</v>
      </c>
      <c r="E3227" s="43">
        <f>(IMDB_Movies!$C3227-IMDB_Movies!$H3227)</f>
        <v>-4983934</v>
      </c>
    </row>
    <row r="3228" ht="14.25" customHeight="1">
      <c r="B3228" s="42" t="s">
        <v>5421</v>
      </c>
      <c r="C3228" s="42">
        <v>37440.0</v>
      </c>
      <c r="D3228" s="42">
        <v>5000000.0</v>
      </c>
      <c r="E3228" s="42">
        <f>(IMDB_Movies!$C3228-IMDB_Movies!$H3228)</f>
        <v>-4962560</v>
      </c>
    </row>
    <row r="3229" ht="14.25" customHeight="1">
      <c r="B3229" s="43" t="s">
        <v>5424</v>
      </c>
      <c r="C3229" s="43">
        <v>617228.0</v>
      </c>
      <c r="D3229" s="43">
        <v>8.445E7</v>
      </c>
      <c r="E3229" s="43">
        <f>(IMDB_Movies!$C3229-IMDB_Movies!$H3229)</f>
        <v>-83832772</v>
      </c>
    </row>
    <row r="3230" ht="14.25" customHeight="1">
      <c r="B3230" s="42" t="s">
        <v>5426</v>
      </c>
      <c r="C3230" s="42">
        <v>274385.0</v>
      </c>
      <c r="D3230" s="42">
        <v>4000000.0</v>
      </c>
      <c r="E3230" s="42">
        <f>(IMDB_Movies!$C3230-IMDB_Movies!$H3230)</f>
        <v>-3725615</v>
      </c>
    </row>
    <row r="3231" ht="14.25" customHeight="1">
      <c r="B3231" s="43" t="s">
        <v>5427</v>
      </c>
      <c r="C3231" s="43">
        <v>2.4475416E7</v>
      </c>
      <c r="D3231" s="43">
        <v>890000.0</v>
      </c>
      <c r="E3231" s="43">
        <f>(IMDB_Movies!$C3231-IMDB_Movies!$H3231)</f>
        <v>23585416</v>
      </c>
    </row>
    <row r="3232" ht="14.25" customHeight="1">
      <c r="B3232" s="42" t="s">
        <v>5428</v>
      </c>
      <c r="C3232" s="42">
        <v>4.7277326E7</v>
      </c>
      <c r="D3232" s="42">
        <v>4800000.0</v>
      </c>
      <c r="E3232" s="42">
        <f>(IMDB_Movies!$C3232-IMDB_Movies!$H3232)</f>
        <v>42477326</v>
      </c>
    </row>
    <row r="3233" ht="14.25" customHeight="1">
      <c r="B3233" s="43" t="s">
        <v>5429</v>
      </c>
      <c r="C3233" s="43">
        <v>1247453.0</v>
      </c>
      <c r="D3233" s="43">
        <v>2800000.0</v>
      </c>
      <c r="E3233" s="43">
        <f>(IMDB_Movies!$C3233-IMDB_Movies!$H3233)</f>
        <v>-1552547</v>
      </c>
    </row>
    <row r="3234" ht="14.25" customHeight="1">
      <c r="B3234" s="42" t="s">
        <v>5430</v>
      </c>
      <c r="C3234" s="42">
        <v>1729969.0</v>
      </c>
      <c r="D3234" s="42">
        <v>5000000.0</v>
      </c>
      <c r="E3234" s="42">
        <f>(IMDB_Movies!$C3234-IMDB_Movies!$H3234)</f>
        <v>-3270031</v>
      </c>
    </row>
    <row r="3235" ht="14.25" customHeight="1">
      <c r="B3235" s="43" t="s">
        <v>5432</v>
      </c>
      <c r="C3235" s="43">
        <v>1705139.0</v>
      </c>
      <c r="D3235" s="43">
        <v>4700000.0</v>
      </c>
      <c r="E3235" s="43">
        <f>(IMDB_Movies!$C3235-IMDB_Movies!$H3235)</f>
        <v>-2994861</v>
      </c>
    </row>
    <row r="3236" ht="14.25" customHeight="1">
      <c r="B3236" s="42" t="s">
        <v>5433</v>
      </c>
      <c r="C3236" s="42">
        <v>8025872.0</v>
      </c>
      <c r="D3236" s="42">
        <v>4700000.0</v>
      </c>
      <c r="E3236" s="42">
        <f>(IMDB_Movies!$C3236-IMDB_Movies!$H3236)</f>
        <v>3325872</v>
      </c>
    </row>
    <row r="3237" ht="14.25" customHeight="1">
      <c r="B3237" s="43" t="s">
        <v>5434</v>
      </c>
      <c r="C3237" s="43">
        <v>778565.0</v>
      </c>
      <c r="D3237" s="43">
        <v>4800000.0</v>
      </c>
      <c r="E3237" s="43">
        <f>(IMDB_Movies!$C3237-IMDB_Movies!$H3237)</f>
        <v>-4021435</v>
      </c>
    </row>
    <row r="3238" ht="14.25" customHeight="1">
      <c r="B3238" s="42" t="s">
        <v>5436</v>
      </c>
      <c r="C3238" s="42">
        <v>513836.0</v>
      </c>
      <c r="D3238" s="42">
        <v>4600000.0</v>
      </c>
      <c r="E3238" s="42">
        <f>(IMDB_Movies!$C3238-IMDB_Movies!$H3238)</f>
        <v>-4086164</v>
      </c>
    </row>
    <row r="3239" ht="14.25" customHeight="1">
      <c r="B3239" s="43" t="s">
        <v>5438</v>
      </c>
      <c r="C3239" s="43">
        <v>434417.0</v>
      </c>
      <c r="D3239" s="43">
        <v>4600000.0</v>
      </c>
      <c r="E3239" s="43">
        <f>(IMDB_Movies!$C3239-IMDB_Movies!$H3239)</f>
        <v>-4165583</v>
      </c>
    </row>
    <row r="3240" ht="14.25" customHeight="1">
      <c r="B3240" s="42" t="s">
        <v>5439</v>
      </c>
      <c r="C3240" s="42">
        <v>8.12E7</v>
      </c>
      <c r="D3240" s="42">
        <v>4500000.0</v>
      </c>
      <c r="E3240" s="42">
        <f>(IMDB_Movies!$C3240-IMDB_Movies!$H3240)</f>
        <v>76700000</v>
      </c>
    </row>
    <row r="3241" ht="14.25" customHeight="1">
      <c r="B3241" s="43" t="s">
        <v>5440</v>
      </c>
      <c r="C3241" s="43">
        <v>5.2700832E7</v>
      </c>
      <c r="D3241" s="43">
        <v>4500000.0</v>
      </c>
      <c r="E3241" s="43">
        <f>(IMDB_Movies!$C3241-IMDB_Movies!$H3241)</f>
        <v>48200832</v>
      </c>
    </row>
    <row r="3242" ht="14.25" customHeight="1">
      <c r="B3242" s="42" t="s">
        <v>5441</v>
      </c>
      <c r="C3242" s="42">
        <v>1.3060843E7</v>
      </c>
      <c r="D3242" s="42">
        <v>1.5E7</v>
      </c>
      <c r="E3242" s="42">
        <f>(IMDB_Movies!$C3242-IMDB_Movies!$H3242)</f>
        <v>-1939157</v>
      </c>
    </row>
    <row r="3243" ht="14.25" customHeight="1">
      <c r="B3243" s="43" t="s">
        <v>5442</v>
      </c>
      <c r="C3243" s="43">
        <v>3798532.0</v>
      </c>
      <c r="D3243" s="43">
        <v>4500000.0</v>
      </c>
      <c r="E3243" s="43">
        <f>(IMDB_Movies!$C3243-IMDB_Movies!$H3243)</f>
        <v>-701468</v>
      </c>
    </row>
    <row r="3244" ht="14.25" customHeight="1">
      <c r="B3244" s="42" t="s">
        <v>5443</v>
      </c>
      <c r="C3244" s="42">
        <v>3609278.0</v>
      </c>
      <c r="D3244" s="42">
        <v>4500000.0</v>
      </c>
      <c r="E3244" s="42">
        <f>(IMDB_Movies!$C3244-IMDB_Movies!$H3244)</f>
        <v>-890722</v>
      </c>
    </row>
    <row r="3245" ht="14.25" customHeight="1">
      <c r="B3245" s="43" t="s">
        <v>5446</v>
      </c>
      <c r="C3245" s="43">
        <v>1687311.0</v>
      </c>
      <c r="D3245" s="43">
        <v>7.0E8</v>
      </c>
      <c r="E3245" s="43">
        <f>(IMDB_Movies!$C3245-IMDB_Movies!$H3245)</f>
        <v>-698312689</v>
      </c>
    </row>
    <row r="3246" ht="14.25" customHeight="1">
      <c r="B3246" s="42" t="s">
        <v>5448</v>
      </c>
      <c r="C3246" s="42">
        <v>1.0429707E7</v>
      </c>
      <c r="D3246" s="42">
        <v>5000000.0</v>
      </c>
      <c r="E3246" s="42">
        <f>(IMDB_Movies!$C3246-IMDB_Movies!$H3246)</f>
        <v>5429707</v>
      </c>
    </row>
    <row r="3247" ht="14.25" customHeight="1">
      <c r="B3247" s="43" t="s">
        <v>5449</v>
      </c>
      <c r="C3247" s="43">
        <v>727883.0</v>
      </c>
      <c r="D3247" s="43">
        <v>4500000.0</v>
      </c>
      <c r="E3247" s="43">
        <f>(IMDB_Movies!$C3247-IMDB_Movies!$H3247)</f>
        <v>-3772117</v>
      </c>
    </row>
    <row r="3248" ht="14.25" customHeight="1">
      <c r="B3248" s="42" t="s">
        <v>5451</v>
      </c>
      <c r="C3248" s="42">
        <v>713413.0</v>
      </c>
      <c r="D3248" s="42">
        <v>4500000.0</v>
      </c>
      <c r="E3248" s="42">
        <f>(IMDB_Movies!$C3248-IMDB_Movies!$H3248)</f>
        <v>-3786587</v>
      </c>
    </row>
    <row r="3249" ht="14.25" customHeight="1">
      <c r="B3249" s="43" t="s">
        <v>5453</v>
      </c>
      <c r="C3249" s="43">
        <v>410241.0</v>
      </c>
      <c r="D3249" s="43">
        <v>2000000.0</v>
      </c>
      <c r="E3249" s="43">
        <f>(IMDB_Movies!$C3249-IMDB_Movies!$H3249)</f>
        <v>-1589759</v>
      </c>
    </row>
    <row r="3250" ht="14.25" customHeight="1">
      <c r="B3250" s="42" t="s">
        <v>5454</v>
      </c>
      <c r="C3250" s="42">
        <v>211667.0</v>
      </c>
      <c r="D3250" s="42">
        <v>4.2E9</v>
      </c>
      <c r="E3250" s="42">
        <f>(IMDB_Movies!$C3250-IMDB_Movies!$H3250)</f>
        <v>-4199788333</v>
      </c>
    </row>
    <row r="3251" ht="14.25" customHeight="1">
      <c r="B3251" s="43" t="s">
        <v>5456</v>
      </c>
      <c r="C3251" s="43">
        <v>92191.0</v>
      </c>
      <c r="D3251" s="43">
        <v>2500000.0</v>
      </c>
      <c r="E3251" s="43">
        <f>(IMDB_Movies!$C3251-IMDB_Movies!$H3251)</f>
        <v>-2407809</v>
      </c>
    </row>
    <row r="3252" ht="14.25" customHeight="1">
      <c r="B3252" s="42" t="s">
        <v>5458</v>
      </c>
      <c r="C3252" s="42">
        <v>49413.0</v>
      </c>
      <c r="D3252" s="42">
        <v>3.5E7</v>
      </c>
      <c r="E3252" s="42">
        <f>(IMDB_Movies!$C3252-IMDB_Movies!$H3252)</f>
        <v>-34950587</v>
      </c>
    </row>
    <row r="3253" ht="14.25" customHeight="1">
      <c r="B3253" s="43" t="s">
        <v>5460</v>
      </c>
      <c r="C3253" s="43">
        <v>108229.0</v>
      </c>
      <c r="D3253" s="43">
        <v>4500000.0</v>
      </c>
      <c r="E3253" s="43">
        <f>(IMDB_Movies!$C3253-IMDB_Movies!$H3253)</f>
        <v>-4391771</v>
      </c>
    </row>
    <row r="3254" ht="14.25" customHeight="1">
      <c r="B3254" s="42" t="s">
        <v>5461</v>
      </c>
      <c r="C3254" s="42">
        <v>1.12E8</v>
      </c>
      <c r="D3254" s="42">
        <v>4400000.0</v>
      </c>
      <c r="E3254" s="42">
        <f>(IMDB_Movies!$C3254-IMDB_Movies!$H3254)</f>
        <v>107600000</v>
      </c>
    </row>
    <row r="3255" ht="14.25" customHeight="1">
      <c r="B3255" s="43" t="s">
        <v>5463</v>
      </c>
      <c r="C3255" s="43">
        <v>8691.0</v>
      </c>
      <c r="D3255" s="43">
        <v>4500000.0</v>
      </c>
      <c r="E3255" s="43">
        <f>(IMDB_Movies!$C3255-IMDB_Movies!$H3255)</f>
        <v>-4491309</v>
      </c>
    </row>
    <row r="3256" ht="14.25" customHeight="1">
      <c r="B3256" s="42" t="s">
        <v>5465</v>
      </c>
      <c r="C3256" s="42">
        <v>26345.0</v>
      </c>
      <c r="D3256" s="42">
        <v>3000000.0</v>
      </c>
      <c r="E3256" s="42">
        <f>(IMDB_Movies!$C3256-IMDB_Movies!$H3256)</f>
        <v>-2973655</v>
      </c>
    </row>
    <row r="3257" ht="14.25" customHeight="1">
      <c r="B3257" s="43" t="s">
        <v>5466</v>
      </c>
      <c r="C3257" s="43">
        <v>2.0772796E7</v>
      </c>
      <c r="D3257" s="43">
        <v>6000000.0</v>
      </c>
      <c r="E3257" s="43">
        <f>(IMDB_Movies!$C3257-IMDB_Movies!$H3257)</f>
        <v>14772796</v>
      </c>
    </row>
    <row r="3258" ht="14.25" customHeight="1">
      <c r="B3258" s="42" t="s">
        <v>5468</v>
      </c>
      <c r="C3258" s="42">
        <v>199228.0</v>
      </c>
      <c r="D3258" s="42">
        <v>1.5E8</v>
      </c>
      <c r="E3258" s="42">
        <f>(IMDB_Movies!$C3258-IMDB_Movies!$H3258)</f>
        <v>-149800772</v>
      </c>
    </row>
    <row r="3259" ht="14.25" customHeight="1">
      <c r="B3259" s="43" t="s">
        <v>5470</v>
      </c>
      <c r="C3259" s="43">
        <v>1487477.0</v>
      </c>
      <c r="D3259" s="43">
        <v>4200000.0</v>
      </c>
      <c r="E3259" s="43">
        <f>(IMDB_Movies!$C3259-IMDB_Movies!$H3259)</f>
        <v>-2712523</v>
      </c>
    </row>
    <row r="3260" ht="14.25" customHeight="1">
      <c r="B3260" s="42" t="s">
        <v>5471</v>
      </c>
      <c r="C3260" s="42">
        <v>6.2549E7</v>
      </c>
      <c r="D3260" s="42">
        <v>2300000.0</v>
      </c>
      <c r="E3260" s="42">
        <f>(IMDB_Movies!$C3260-IMDB_Movies!$H3260)</f>
        <v>60249000</v>
      </c>
    </row>
    <row r="3261" ht="14.25" customHeight="1">
      <c r="B3261" s="43" t="s">
        <v>5472</v>
      </c>
      <c r="C3261" s="43">
        <v>1.055E8</v>
      </c>
      <c r="D3261" s="43">
        <v>4000000.0</v>
      </c>
      <c r="E3261" s="43">
        <f>(IMDB_Movies!$C3261-IMDB_Movies!$H3261)</f>
        <v>101500000</v>
      </c>
    </row>
    <row r="3262" ht="14.25" customHeight="1">
      <c r="B3262" s="42" t="s">
        <v>5473</v>
      </c>
      <c r="C3262" s="42">
        <v>101055.0</v>
      </c>
      <c r="D3262" s="42">
        <v>4000000.0</v>
      </c>
      <c r="E3262" s="42">
        <f>(IMDB_Movies!$C3262-IMDB_Movies!$H3262)</f>
        <v>-3898945</v>
      </c>
    </row>
    <row r="3263" ht="14.25" customHeight="1">
      <c r="B3263" s="43" t="s">
        <v>5474</v>
      </c>
      <c r="C3263" s="43">
        <v>4.4566004E7</v>
      </c>
      <c r="D3263" s="43">
        <v>4000000.0</v>
      </c>
      <c r="E3263" s="43">
        <f>(IMDB_Movies!$C3263-IMDB_Movies!$H3263)</f>
        <v>40566004</v>
      </c>
    </row>
    <row r="3264" ht="14.25" customHeight="1">
      <c r="B3264" s="42" t="s">
        <v>5475</v>
      </c>
      <c r="C3264" s="42">
        <v>3.92E7</v>
      </c>
      <c r="D3264" s="42">
        <v>4000000.0</v>
      </c>
      <c r="E3264" s="42">
        <f>(IMDB_Movies!$C3264-IMDB_Movies!$H3264)</f>
        <v>35200000</v>
      </c>
    </row>
    <row r="3265" ht="14.25" customHeight="1">
      <c r="B3265" s="43" t="s">
        <v>5477</v>
      </c>
      <c r="C3265" s="43">
        <v>3.6E7</v>
      </c>
      <c r="D3265" s="43">
        <v>4000000.0</v>
      </c>
      <c r="E3265" s="43">
        <f>(IMDB_Movies!$C3265-IMDB_Movies!$H3265)</f>
        <v>32000000</v>
      </c>
    </row>
    <row r="3266" ht="14.25" customHeight="1">
      <c r="B3266" s="42" t="s">
        <v>5478</v>
      </c>
      <c r="C3266" s="42">
        <v>3.1252964E7</v>
      </c>
      <c r="D3266" s="42">
        <v>4000000.0</v>
      </c>
      <c r="E3266" s="42">
        <f>(IMDB_Movies!$C3266-IMDB_Movies!$H3266)</f>
        <v>27252964</v>
      </c>
    </row>
    <row r="3267" ht="14.25" customHeight="1">
      <c r="B3267" s="43" t="s">
        <v>5480</v>
      </c>
      <c r="C3267" s="43">
        <v>131175.0</v>
      </c>
      <c r="D3267" s="43">
        <v>8500000.0</v>
      </c>
      <c r="E3267" s="43">
        <f>(IMDB_Movies!$C3267-IMDB_Movies!$H3267)</f>
        <v>-8368825</v>
      </c>
    </row>
    <row r="3268" ht="14.25" customHeight="1">
      <c r="B3268" s="42" t="s">
        <v>5482</v>
      </c>
      <c r="C3268" s="42">
        <v>3.1968347E7</v>
      </c>
      <c r="D3268" s="42">
        <v>3600000.0</v>
      </c>
      <c r="E3268" s="42">
        <f>(IMDB_Movies!$C3268-IMDB_Movies!$H3268)</f>
        <v>28368347</v>
      </c>
    </row>
    <row r="3269" ht="14.25" customHeight="1">
      <c r="B3269" s="43" t="s">
        <v>5483</v>
      </c>
      <c r="C3269" s="43">
        <v>3.538556E7</v>
      </c>
      <c r="D3269" s="43">
        <v>4000000.0</v>
      </c>
      <c r="E3269" s="43">
        <f>(IMDB_Movies!$C3269-IMDB_Movies!$H3269)</f>
        <v>31385560</v>
      </c>
    </row>
    <row r="3270" ht="14.25" customHeight="1">
      <c r="B3270" s="42" t="s">
        <v>5485</v>
      </c>
      <c r="C3270" s="42">
        <v>2.0803237E7</v>
      </c>
      <c r="D3270" s="42">
        <v>3500000.0</v>
      </c>
      <c r="E3270" s="42">
        <f>(IMDB_Movies!$C3270-IMDB_Movies!$H3270)</f>
        <v>17303237</v>
      </c>
    </row>
    <row r="3271" ht="14.25" customHeight="1">
      <c r="B3271" s="43" t="s">
        <v>5486</v>
      </c>
      <c r="C3271" s="43">
        <v>1.3008928E7</v>
      </c>
      <c r="D3271" s="43">
        <v>4000000.0</v>
      </c>
      <c r="E3271" s="43">
        <f>(IMDB_Movies!$C3271-IMDB_Movies!$H3271)</f>
        <v>9008928</v>
      </c>
    </row>
    <row r="3272" ht="14.25" customHeight="1">
      <c r="B3272" s="42" t="s">
        <v>5488</v>
      </c>
      <c r="C3272" s="42">
        <v>1.5152879E7</v>
      </c>
      <c r="D3272" s="42">
        <v>5000000.0</v>
      </c>
      <c r="E3272" s="42">
        <f>(IMDB_Movies!$C3272-IMDB_Movies!$H3272)</f>
        <v>10152879</v>
      </c>
    </row>
    <row r="3273" ht="14.25" customHeight="1">
      <c r="B3273" s="43" t="s">
        <v>5489</v>
      </c>
      <c r="C3273" s="43">
        <v>2.53592E7</v>
      </c>
      <c r="D3273" s="43">
        <v>4000000.0</v>
      </c>
      <c r="E3273" s="43">
        <f>(IMDB_Movies!$C3273-IMDB_Movies!$H3273)</f>
        <v>21359200</v>
      </c>
    </row>
    <row r="3274" ht="14.25" customHeight="1">
      <c r="B3274" s="42" t="s">
        <v>5490</v>
      </c>
      <c r="C3274" s="42">
        <v>1.0515579E7</v>
      </c>
      <c r="D3274" s="42">
        <v>4000000.0</v>
      </c>
      <c r="E3274" s="42">
        <f>(IMDB_Movies!$C3274-IMDB_Movies!$H3274)</f>
        <v>6515579</v>
      </c>
    </row>
    <row r="3275" ht="14.25" customHeight="1">
      <c r="B3275" s="43" t="s">
        <v>5492</v>
      </c>
      <c r="C3275" s="43">
        <v>1.0097096E7</v>
      </c>
      <c r="D3275" s="43">
        <v>4000000.0</v>
      </c>
      <c r="E3275" s="43">
        <f>(IMDB_Movies!$C3275-IMDB_Movies!$H3275)</f>
        <v>6097096</v>
      </c>
    </row>
    <row r="3276" ht="14.25" customHeight="1">
      <c r="B3276" s="42" t="s">
        <v>5493</v>
      </c>
      <c r="C3276" s="42">
        <v>9821335.0</v>
      </c>
      <c r="D3276" s="42">
        <v>6000000.0</v>
      </c>
      <c r="E3276" s="42">
        <f>(IMDB_Movies!$C3276-IMDB_Movies!$H3276)</f>
        <v>3821335</v>
      </c>
    </row>
    <row r="3277" ht="14.25" customHeight="1">
      <c r="B3277" s="43" t="s">
        <v>5495</v>
      </c>
      <c r="C3277" s="43">
        <v>8243880.0</v>
      </c>
      <c r="D3277" s="43">
        <v>3200000.0</v>
      </c>
      <c r="E3277" s="43">
        <f>(IMDB_Movies!$C3277-IMDB_Movies!$H3277)</f>
        <v>5043880</v>
      </c>
    </row>
    <row r="3278" ht="14.25" customHeight="1">
      <c r="B3278" s="42" t="s">
        <v>5497</v>
      </c>
      <c r="C3278" s="42">
        <v>7825820.0</v>
      </c>
      <c r="D3278" s="42">
        <v>4000000.0</v>
      </c>
      <c r="E3278" s="42">
        <f>(IMDB_Movies!$C3278-IMDB_Movies!$H3278)</f>
        <v>3825820</v>
      </c>
    </row>
    <row r="3279" ht="14.25" customHeight="1">
      <c r="B3279" s="43" t="s">
        <v>5498</v>
      </c>
      <c r="C3279" s="43">
        <v>7159147.0</v>
      </c>
      <c r="D3279" s="43">
        <v>3400000.0</v>
      </c>
      <c r="E3279" s="43">
        <f>(IMDB_Movies!$C3279-IMDB_Movies!$H3279)</f>
        <v>3759147</v>
      </c>
    </row>
    <row r="3280" ht="14.25" customHeight="1">
      <c r="B3280" s="42" t="s">
        <v>5499</v>
      </c>
      <c r="C3280" s="42">
        <v>1.7314483E7</v>
      </c>
      <c r="D3280" s="42">
        <v>4000000.0</v>
      </c>
      <c r="E3280" s="42">
        <f>(IMDB_Movies!$C3280-IMDB_Movies!$H3280)</f>
        <v>13314483</v>
      </c>
    </row>
    <row r="3281" ht="14.25" customHeight="1">
      <c r="B3281" s="43" t="s">
        <v>5501</v>
      </c>
      <c r="C3281" s="43">
        <v>6525762.0</v>
      </c>
      <c r="D3281" s="43">
        <v>4000000.0</v>
      </c>
      <c r="E3281" s="43">
        <f>(IMDB_Movies!$C3281-IMDB_Movies!$H3281)</f>
        <v>2525762</v>
      </c>
    </row>
    <row r="3282" ht="14.25" customHeight="1">
      <c r="B3282" s="42" t="s">
        <v>5503</v>
      </c>
      <c r="C3282" s="42">
        <v>4301331.0</v>
      </c>
      <c r="D3282" s="42">
        <v>4000000.0</v>
      </c>
      <c r="E3282" s="42">
        <f>(IMDB_Movies!$C3282-IMDB_Movies!$H3282)</f>
        <v>301331</v>
      </c>
    </row>
    <row r="3283" ht="14.25" customHeight="1">
      <c r="B3283" s="43" t="s">
        <v>5504</v>
      </c>
      <c r="C3283" s="43">
        <v>4046737.0</v>
      </c>
      <c r="D3283" s="43">
        <v>4000000.0</v>
      </c>
      <c r="E3283" s="43">
        <f>(IMDB_Movies!$C3283-IMDB_Movies!$H3283)</f>
        <v>46737</v>
      </c>
    </row>
    <row r="3284" ht="14.25" customHeight="1">
      <c r="B3284" s="42" t="s">
        <v>5506</v>
      </c>
      <c r="C3284" s="42">
        <v>3713002.0</v>
      </c>
      <c r="D3284" s="42">
        <v>8000000.0</v>
      </c>
      <c r="E3284" s="42">
        <f>(IMDB_Movies!$C3284-IMDB_Movies!$H3284)</f>
        <v>-4286998</v>
      </c>
    </row>
    <row r="3285" ht="14.25" customHeight="1">
      <c r="B3285" s="43" t="s">
        <v>5507</v>
      </c>
      <c r="C3285" s="43">
        <v>3468572.0</v>
      </c>
      <c r="D3285" s="43">
        <v>4000000.0</v>
      </c>
      <c r="E3285" s="43">
        <f>(IMDB_Movies!$C3285-IMDB_Movies!$H3285)</f>
        <v>-531428</v>
      </c>
    </row>
    <row r="3286" ht="14.25" customHeight="1">
      <c r="B3286" s="42" t="s">
        <v>5508</v>
      </c>
      <c r="C3286" s="42">
        <v>2892582.0</v>
      </c>
      <c r="D3286" s="42">
        <v>4000000.0</v>
      </c>
      <c r="E3286" s="42">
        <f>(IMDB_Movies!$C3286-IMDB_Movies!$H3286)</f>
        <v>-1107418</v>
      </c>
    </row>
    <row r="3287" ht="14.25" customHeight="1">
      <c r="B3287" s="43" t="s">
        <v>5510</v>
      </c>
      <c r="C3287" s="43">
        <v>2800000.0</v>
      </c>
      <c r="D3287" s="43">
        <v>4000000.0</v>
      </c>
      <c r="E3287" s="43">
        <f>(IMDB_Movies!$C3287-IMDB_Movies!$H3287)</f>
        <v>-1200000</v>
      </c>
    </row>
    <row r="3288" ht="14.25" customHeight="1">
      <c r="B3288" s="42" t="s">
        <v>5511</v>
      </c>
      <c r="C3288" s="42">
        <v>2426851.0</v>
      </c>
      <c r="D3288" s="42">
        <v>4000000.0</v>
      </c>
      <c r="E3288" s="42">
        <f>(IMDB_Movies!$C3288-IMDB_Movies!$H3288)</f>
        <v>-1573149</v>
      </c>
    </row>
    <row r="3289" ht="14.25" customHeight="1">
      <c r="B3289" s="43" t="s">
        <v>5513</v>
      </c>
      <c r="C3289" s="43">
        <v>1325073.0</v>
      </c>
      <c r="D3289" s="43">
        <v>4000000.0</v>
      </c>
      <c r="E3289" s="43">
        <f>(IMDB_Movies!$C3289-IMDB_Movies!$H3289)</f>
        <v>-2674927</v>
      </c>
    </row>
    <row r="3290" ht="14.25" customHeight="1">
      <c r="B3290" s="42" t="s">
        <v>5515</v>
      </c>
      <c r="C3290" s="42">
        <v>864959.0</v>
      </c>
      <c r="D3290" s="42">
        <v>4000000.0</v>
      </c>
      <c r="E3290" s="42">
        <f>(IMDB_Movies!$C3290-IMDB_Movies!$H3290)</f>
        <v>-3135041</v>
      </c>
    </row>
    <row r="3291" ht="14.25" customHeight="1">
      <c r="B3291" s="43" t="s">
        <v>5517</v>
      </c>
      <c r="C3291" s="43">
        <v>2601847.0</v>
      </c>
      <c r="D3291" s="43">
        <v>4000000.0</v>
      </c>
      <c r="E3291" s="43">
        <f>(IMDB_Movies!$C3291-IMDB_Movies!$H3291)</f>
        <v>-1398153</v>
      </c>
    </row>
    <row r="3292" ht="14.25" customHeight="1">
      <c r="B3292" s="42" t="s">
        <v>5519</v>
      </c>
      <c r="C3292" s="42">
        <v>800000.0</v>
      </c>
      <c r="D3292" s="42">
        <v>4000000.0</v>
      </c>
      <c r="E3292" s="42">
        <f>(IMDB_Movies!$C3292-IMDB_Movies!$H3292)</f>
        <v>-3200000</v>
      </c>
    </row>
    <row r="3293" ht="14.25" customHeight="1">
      <c r="B3293" s="43" t="s">
        <v>5521</v>
      </c>
      <c r="C3293" s="43">
        <v>562059.0</v>
      </c>
      <c r="D3293" s="43">
        <v>4000000.0</v>
      </c>
      <c r="E3293" s="43">
        <f>(IMDB_Movies!$C3293-IMDB_Movies!$H3293)</f>
        <v>-3437941</v>
      </c>
    </row>
    <row r="3294" ht="14.25" customHeight="1">
      <c r="B3294" s="42" t="s">
        <v>5522</v>
      </c>
      <c r="C3294" s="42">
        <v>399793.0</v>
      </c>
      <c r="D3294" s="42">
        <v>4000000.0</v>
      </c>
      <c r="E3294" s="42">
        <f>(IMDB_Movies!$C3294-IMDB_Movies!$H3294)</f>
        <v>-3600207</v>
      </c>
    </row>
    <row r="3295" ht="14.25" customHeight="1">
      <c r="B3295" s="43" t="s">
        <v>5523</v>
      </c>
      <c r="C3295" s="43">
        <v>371897.0</v>
      </c>
      <c r="D3295" s="43">
        <v>4000000.0</v>
      </c>
      <c r="E3295" s="43">
        <f>(IMDB_Movies!$C3295-IMDB_Movies!$H3295)</f>
        <v>-3628103</v>
      </c>
    </row>
    <row r="3296" ht="14.25" customHeight="1">
      <c r="B3296" s="42" t="s">
        <v>5525</v>
      </c>
      <c r="C3296" s="42">
        <v>302204.0</v>
      </c>
      <c r="D3296" s="42">
        <v>3000000.0</v>
      </c>
      <c r="E3296" s="42">
        <f>(IMDB_Movies!$C3296-IMDB_Movies!$H3296)</f>
        <v>-2697796</v>
      </c>
    </row>
    <row r="3297" ht="14.25" customHeight="1">
      <c r="B3297" s="43" t="s">
        <v>5526</v>
      </c>
      <c r="C3297" s="43">
        <v>354704.0</v>
      </c>
      <c r="D3297" s="43">
        <v>1300000.0</v>
      </c>
      <c r="E3297" s="43">
        <f>(IMDB_Movies!$C3297-IMDB_Movies!$H3297)</f>
        <v>-945296</v>
      </c>
    </row>
    <row r="3298" ht="14.25" customHeight="1">
      <c r="B3298" s="42" t="s">
        <v>5529</v>
      </c>
      <c r="C3298" s="42">
        <v>265107.0</v>
      </c>
      <c r="D3298" s="42">
        <v>1500000.0</v>
      </c>
      <c r="E3298" s="42">
        <f>(IMDB_Movies!$C3298-IMDB_Movies!$H3298)</f>
        <v>-1234893</v>
      </c>
    </row>
    <row r="3299" ht="14.25" customHeight="1">
      <c r="B3299" s="43" t="s">
        <v>5530</v>
      </c>
      <c r="C3299" s="43">
        <v>185577.0</v>
      </c>
      <c r="D3299" s="43">
        <v>4000000.0</v>
      </c>
      <c r="E3299" s="43">
        <f>(IMDB_Movies!$C3299-IMDB_Movies!$H3299)</f>
        <v>-3814423</v>
      </c>
    </row>
    <row r="3300" ht="14.25" customHeight="1">
      <c r="B3300" s="42" t="s">
        <v>5532</v>
      </c>
      <c r="C3300" s="42">
        <v>100412.0</v>
      </c>
      <c r="D3300" s="42">
        <v>4000000.0</v>
      </c>
      <c r="E3300" s="42">
        <f>(IMDB_Movies!$C3300-IMDB_Movies!$H3300)</f>
        <v>-3899588</v>
      </c>
    </row>
    <row r="3301" ht="14.25" customHeight="1">
      <c r="B3301" s="43" t="s">
        <v>5534</v>
      </c>
      <c r="C3301" s="43">
        <v>58214.0</v>
      </c>
      <c r="D3301" s="43">
        <v>9500000.0</v>
      </c>
      <c r="E3301" s="43">
        <f>(IMDB_Movies!$C3301-IMDB_Movies!$H3301)</f>
        <v>-9441786</v>
      </c>
    </row>
    <row r="3302" ht="14.25" customHeight="1">
      <c r="B3302" s="42" t="s">
        <v>5535</v>
      </c>
      <c r="C3302" s="42">
        <v>75078.0</v>
      </c>
      <c r="D3302" s="42">
        <v>1.4E7</v>
      </c>
      <c r="E3302" s="42">
        <f>(IMDB_Movies!$C3302-IMDB_Movies!$H3302)</f>
        <v>-13924922</v>
      </c>
    </row>
    <row r="3303" ht="14.25" customHeight="1">
      <c r="B3303" s="43" t="s">
        <v>5536</v>
      </c>
      <c r="C3303" s="43">
        <v>64359.0</v>
      </c>
      <c r="D3303" s="43">
        <v>2500000.0</v>
      </c>
      <c r="E3303" s="43">
        <f>(IMDB_Movies!$C3303-IMDB_Movies!$H3303)</f>
        <v>-2435641</v>
      </c>
    </row>
    <row r="3304" ht="14.25" customHeight="1">
      <c r="B3304" s="42" t="s">
        <v>5537</v>
      </c>
      <c r="C3304" s="42">
        <v>317125.0</v>
      </c>
      <c r="D3304" s="42">
        <v>1.6E7</v>
      </c>
      <c r="E3304" s="42">
        <f>(IMDB_Movies!$C3304-IMDB_Movies!$H3304)</f>
        <v>-15682875</v>
      </c>
    </row>
    <row r="3305" ht="14.25" customHeight="1">
      <c r="B3305" s="43" t="s">
        <v>5539</v>
      </c>
      <c r="C3305" s="43">
        <v>146402.0</v>
      </c>
      <c r="D3305" s="43">
        <v>4000000.0</v>
      </c>
      <c r="E3305" s="43">
        <f>(IMDB_Movies!$C3305-IMDB_Movies!$H3305)</f>
        <v>-3853598</v>
      </c>
    </row>
    <row r="3306" ht="14.25" customHeight="1">
      <c r="B3306" s="42" t="s">
        <v>5541</v>
      </c>
      <c r="C3306" s="42">
        <v>18469.0</v>
      </c>
      <c r="D3306" s="42">
        <v>650000.0</v>
      </c>
      <c r="E3306" s="42">
        <f>(IMDB_Movies!$C3306-IMDB_Movies!$H3306)</f>
        <v>-631531</v>
      </c>
    </row>
    <row r="3307" ht="14.25" customHeight="1">
      <c r="B3307" s="43" t="s">
        <v>5542</v>
      </c>
      <c r="C3307" s="43">
        <v>12836.0</v>
      </c>
      <c r="D3307" s="43">
        <v>4000000.0</v>
      </c>
      <c r="E3307" s="43">
        <f>(IMDB_Movies!$C3307-IMDB_Movies!$H3307)</f>
        <v>-3987164</v>
      </c>
    </row>
    <row r="3308" ht="14.25" customHeight="1">
      <c r="B3308" s="42" t="s">
        <v>5544</v>
      </c>
      <c r="C3308" s="42">
        <v>20262.0</v>
      </c>
      <c r="D3308" s="42">
        <v>4000000.0</v>
      </c>
      <c r="E3308" s="42">
        <f>(IMDB_Movies!$C3308-IMDB_Movies!$H3308)</f>
        <v>-3979738</v>
      </c>
    </row>
    <row r="3309" ht="14.25" customHeight="1">
      <c r="B3309" s="43" t="s">
        <v>5546</v>
      </c>
      <c r="C3309" s="43">
        <v>4063.0</v>
      </c>
      <c r="D3309" s="43">
        <v>4000000.0</v>
      </c>
      <c r="E3309" s="43">
        <f>(IMDB_Movies!$C3309-IMDB_Movies!$H3309)</f>
        <v>-3995937</v>
      </c>
    </row>
    <row r="3310" ht="14.25" customHeight="1">
      <c r="B3310" s="42" t="s">
        <v>5548</v>
      </c>
      <c r="C3310" s="42">
        <v>1.98655278E8</v>
      </c>
      <c r="D3310" s="42">
        <v>3977000.0</v>
      </c>
      <c r="E3310" s="42">
        <f>(IMDB_Movies!$C3310-IMDB_Movies!$H3310)</f>
        <v>194678278</v>
      </c>
    </row>
    <row r="3311" ht="14.25" customHeight="1">
      <c r="B3311" s="43" t="s">
        <v>5550</v>
      </c>
      <c r="C3311" s="43">
        <v>143653.0</v>
      </c>
      <c r="D3311" s="43">
        <v>4000000.0</v>
      </c>
      <c r="E3311" s="43">
        <f>(IMDB_Movies!$C3311-IMDB_Movies!$H3311)</f>
        <v>-3856347</v>
      </c>
    </row>
    <row r="3312" ht="14.25" customHeight="1">
      <c r="B3312" s="42" t="s">
        <v>5553</v>
      </c>
      <c r="C3312" s="42">
        <v>14873.0</v>
      </c>
      <c r="D3312" s="42">
        <v>3800000.0</v>
      </c>
      <c r="E3312" s="42">
        <f>(IMDB_Movies!$C3312-IMDB_Movies!$H3312)</f>
        <v>-3785127</v>
      </c>
    </row>
    <row r="3313" ht="14.25" customHeight="1">
      <c r="B3313" s="43" t="s">
        <v>5556</v>
      </c>
      <c r="C3313" s="43">
        <v>8000000.0</v>
      </c>
      <c r="D3313" s="43">
        <v>3768785.0</v>
      </c>
      <c r="E3313" s="43">
        <f>(IMDB_Movies!$C3313-IMDB_Movies!$H3313)</f>
        <v>4231215</v>
      </c>
    </row>
    <row r="3314" ht="14.25" customHeight="1">
      <c r="B3314" s="42" t="s">
        <v>5558</v>
      </c>
      <c r="C3314" s="42">
        <v>37606.0</v>
      </c>
      <c r="D3314" s="42">
        <v>3500000.0</v>
      </c>
      <c r="E3314" s="42">
        <f>(IMDB_Movies!$C3314-IMDB_Movies!$H3314)</f>
        <v>-3462394</v>
      </c>
    </row>
    <row r="3315" ht="14.25" customHeight="1">
      <c r="B3315" s="43" t="s">
        <v>5561</v>
      </c>
      <c r="C3315" s="43">
        <v>2956000.0</v>
      </c>
      <c r="D3315" s="43">
        <v>3700000.0</v>
      </c>
      <c r="E3315" s="43">
        <f>(IMDB_Movies!$C3315-IMDB_Movies!$H3315)</f>
        <v>-744000</v>
      </c>
    </row>
    <row r="3316" ht="14.25" customHeight="1">
      <c r="B3316" s="42" t="s">
        <v>5563</v>
      </c>
      <c r="C3316" s="42">
        <v>19959.0</v>
      </c>
      <c r="D3316" s="42">
        <v>3800000.0</v>
      </c>
      <c r="E3316" s="42">
        <f>(IMDB_Movies!$C3316-IMDB_Movies!$H3316)</f>
        <v>-3780041</v>
      </c>
    </row>
    <row r="3317" ht="14.25" customHeight="1">
      <c r="B3317" s="43" t="s">
        <v>5564</v>
      </c>
      <c r="C3317" s="43">
        <v>2706659.0</v>
      </c>
      <c r="D3317" s="43">
        <v>2000000.0</v>
      </c>
      <c r="E3317" s="43">
        <f>(IMDB_Movies!$C3317-IMDB_Movies!$H3317)</f>
        <v>706659</v>
      </c>
    </row>
    <row r="3318" ht="14.25" customHeight="1">
      <c r="B3318" s="42" t="s">
        <v>5565</v>
      </c>
      <c r="C3318" s="42">
        <v>4.5857453E7</v>
      </c>
      <c r="D3318" s="42">
        <v>3500000.0</v>
      </c>
      <c r="E3318" s="42">
        <f>(IMDB_Movies!$C3318-IMDB_Movies!$H3318)</f>
        <v>42357453</v>
      </c>
    </row>
    <row r="3319" ht="14.25" customHeight="1">
      <c r="B3319" s="43" t="s">
        <v>5567</v>
      </c>
      <c r="C3319" s="43">
        <v>8.34E7</v>
      </c>
      <c r="D3319" s="43">
        <v>3500000.0</v>
      </c>
      <c r="E3319" s="43">
        <f>(IMDB_Movies!$C3319-IMDB_Movies!$H3319)</f>
        <v>79900000</v>
      </c>
    </row>
    <row r="3320" ht="14.25" customHeight="1">
      <c r="B3320" s="42" t="s">
        <v>5568</v>
      </c>
      <c r="C3320" s="42">
        <v>2.79E7</v>
      </c>
      <c r="D3320" s="42">
        <v>3500000.0</v>
      </c>
      <c r="E3320" s="42">
        <f>(IMDB_Movies!$C3320-IMDB_Movies!$H3320)</f>
        <v>24400000</v>
      </c>
    </row>
    <row r="3321" ht="14.25" customHeight="1">
      <c r="B3321" s="43" t="s">
        <v>5569</v>
      </c>
      <c r="C3321" s="43">
        <v>2.79E7</v>
      </c>
      <c r="D3321" s="43">
        <v>3500000.0</v>
      </c>
      <c r="E3321" s="43">
        <f>(IMDB_Movies!$C3321-IMDB_Movies!$H3321)</f>
        <v>24400000</v>
      </c>
    </row>
    <row r="3322" ht="14.25" customHeight="1">
      <c r="B3322" s="42" t="s">
        <v>5571</v>
      </c>
      <c r="C3322" s="42">
        <v>1.4E7</v>
      </c>
      <c r="D3322" s="42">
        <v>3500000.0</v>
      </c>
      <c r="E3322" s="42">
        <f>(IMDB_Movies!$C3322-IMDB_Movies!$H3322)</f>
        <v>10500000</v>
      </c>
    </row>
    <row r="3323" ht="14.25" customHeight="1">
      <c r="B3323" s="43" t="s">
        <v>5573</v>
      </c>
      <c r="C3323" s="43">
        <v>2.5138292E7</v>
      </c>
      <c r="D3323" s="43">
        <v>3500000.0</v>
      </c>
      <c r="E3323" s="43">
        <f>(IMDB_Movies!$C3323-IMDB_Movies!$H3323)</f>
        <v>21638292</v>
      </c>
    </row>
    <row r="3324" ht="14.25" customHeight="1">
      <c r="B3324" s="42" t="s">
        <v>5575</v>
      </c>
      <c r="C3324" s="42">
        <v>1.0305534E7</v>
      </c>
      <c r="D3324" s="42">
        <v>3500000.0</v>
      </c>
      <c r="E3324" s="42">
        <f>(IMDB_Movies!$C3324-IMDB_Movies!$H3324)</f>
        <v>6805534</v>
      </c>
    </row>
    <row r="3325" ht="14.25" customHeight="1">
      <c r="B3325" s="43" t="s">
        <v>5577</v>
      </c>
      <c r="C3325" s="43">
        <v>9449219.0</v>
      </c>
      <c r="D3325" s="43">
        <v>3500000.0</v>
      </c>
      <c r="E3325" s="43">
        <f>(IMDB_Movies!$C3325-IMDB_Movies!$H3325)</f>
        <v>5949219</v>
      </c>
    </row>
    <row r="3326" ht="14.25" customHeight="1">
      <c r="B3326" s="42" t="s">
        <v>5578</v>
      </c>
      <c r="C3326" s="42">
        <v>6390032.0</v>
      </c>
      <c r="D3326" s="42">
        <v>3500000.0</v>
      </c>
      <c r="E3326" s="42">
        <f>(IMDB_Movies!$C3326-IMDB_Movies!$H3326)</f>
        <v>2890032</v>
      </c>
    </row>
    <row r="3327" ht="14.25" customHeight="1">
      <c r="B3327" s="43" t="s">
        <v>5580</v>
      </c>
      <c r="C3327" s="43">
        <v>2.0167424E7</v>
      </c>
      <c r="D3327" s="43">
        <v>2000000.0</v>
      </c>
      <c r="E3327" s="43">
        <f>(IMDB_Movies!$C3327-IMDB_Movies!$H3327)</f>
        <v>18167424</v>
      </c>
    </row>
    <row r="3328" ht="14.25" customHeight="1">
      <c r="B3328" s="42" t="s">
        <v>5581</v>
      </c>
      <c r="C3328" s="42">
        <v>5923044.0</v>
      </c>
      <c r="D3328" s="42">
        <v>3600000.0</v>
      </c>
      <c r="E3328" s="42">
        <f>(IMDB_Movies!$C3328-IMDB_Movies!$H3328)</f>
        <v>2323044</v>
      </c>
    </row>
    <row r="3329" ht="14.25" customHeight="1">
      <c r="B3329" s="43" t="s">
        <v>5584</v>
      </c>
      <c r="C3329" s="43">
        <v>3293258.0</v>
      </c>
      <c r="D3329" s="43">
        <v>3000000.0</v>
      </c>
      <c r="E3329" s="43">
        <f>(IMDB_Movies!$C3329-IMDB_Movies!$H3329)</f>
        <v>293258</v>
      </c>
    </row>
    <row r="3330" ht="14.25" customHeight="1">
      <c r="B3330" s="42" t="s">
        <v>5586</v>
      </c>
      <c r="C3330" s="42">
        <v>886410.0</v>
      </c>
      <c r="D3330" s="42">
        <v>3500000.0</v>
      </c>
      <c r="E3330" s="42">
        <f>(IMDB_Movies!$C3330-IMDB_Movies!$H3330)</f>
        <v>-2613590</v>
      </c>
    </row>
    <row r="3331" ht="14.25" customHeight="1">
      <c r="B3331" s="43" t="s">
        <v>5589</v>
      </c>
      <c r="C3331" s="43">
        <v>252652.0</v>
      </c>
      <c r="D3331" s="43">
        <v>1.99E7</v>
      </c>
      <c r="E3331" s="43">
        <f>(IMDB_Movies!$C3331-IMDB_Movies!$H3331)</f>
        <v>-19647348</v>
      </c>
    </row>
    <row r="3332" ht="14.25" customHeight="1">
      <c r="B3332" s="42" t="s">
        <v>5591</v>
      </c>
      <c r="C3332" s="42">
        <v>220234.0</v>
      </c>
      <c r="D3332" s="42">
        <v>3500000.0</v>
      </c>
      <c r="E3332" s="42">
        <f>(IMDB_Movies!$C3332-IMDB_Movies!$H3332)</f>
        <v>-3279766</v>
      </c>
    </row>
    <row r="3333" ht="14.25" customHeight="1">
      <c r="B3333" s="43" t="s">
        <v>5593</v>
      </c>
      <c r="C3333" s="43">
        <v>101228.0</v>
      </c>
      <c r="D3333" s="43">
        <v>3500000.0</v>
      </c>
      <c r="E3333" s="43">
        <f>(IMDB_Movies!$C3333-IMDB_Movies!$H3333)</f>
        <v>-3398772</v>
      </c>
    </row>
    <row r="3334" ht="14.25" customHeight="1">
      <c r="B3334" s="42" t="s">
        <v>5594</v>
      </c>
      <c r="C3334" s="42">
        <v>96793.0</v>
      </c>
      <c r="D3334" s="42">
        <v>3500000.0</v>
      </c>
      <c r="E3334" s="42">
        <f>(IMDB_Movies!$C3334-IMDB_Movies!$H3334)</f>
        <v>-3403207</v>
      </c>
    </row>
    <row r="3335" ht="14.25" customHeight="1">
      <c r="B3335" s="43" t="s">
        <v>5597</v>
      </c>
      <c r="C3335" s="43">
        <v>123777.0</v>
      </c>
      <c r="D3335" s="43">
        <v>3500000.0</v>
      </c>
      <c r="E3335" s="43">
        <f>(IMDB_Movies!$C3335-IMDB_Movies!$H3335)</f>
        <v>-3376223</v>
      </c>
    </row>
    <row r="3336" ht="14.25" customHeight="1">
      <c r="B3336" s="42" t="s">
        <v>5599</v>
      </c>
      <c r="C3336" s="42">
        <v>29233.0</v>
      </c>
      <c r="D3336" s="42">
        <v>3500000.0</v>
      </c>
      <c r="E3336" s="42">
        <f>(IMDB_Movies!$C3336-IMDB_Movies!$H3336)</f>
        <v>-3470767</v>
      </c>
    </row>
    <row r="3337" ht="14.25" customHeight="1">
      <c r="B3337" s="43" t="s">
        <v>5601</v>
      </c>
      <c r="C3337" s="43">
        <v>7.7413017E7</v>
      </c>
      <c r="D3337" s="43">
        <v>8000000.0</v>
      </c>
      <c r="E3337" s="43">
        <f>(IMDB_Movies!$C3337-IMDB_Movies!$H3337)</f>
        <v>69413017</v>
      </c>
    </row>
    <row r="3338" ht="14.25" customHeight="1">
      <c r="B3338" s="42" t="s">
        <v>5602</v>
      </c>
      <c r="C3338" s="42">
        <v>5354039.0</v>
      </c>
      <c r="D3338" s="42">
        <v>3500000.0</v>
      </c>
      <c r="E3338" s="42">
        <f>(IMDB_Movies!$C3338-IMDB_Movies!$H3338)</f>
        <v>1854039</v>
      </c>
    </row>
    <row r="3339" ht="14.25" customHeight="1">
      <c r="B3339" s="43" t="s">
        <v>5604</v>
      </c>
      <c r="C3339" s="43">
        <v>2926565.0</v>
      </c>
      <c r="D3339" s="43">
        <v>3000000.0</v>
      </c>
      <c r="E3339" s="43">
        <f>(IMDB_Movies!$C3339-IMDB_Movies!$H3339)</f>
        <v>-73435</v>
      </c>
    </row>
    <row r="3340" ht="14.25" customHeight="1">
      <c r="B3340" s="42" t="s">
        <v>5606</v>
      </c>
      <c r="C3340" s="42">
        <v>1.3092E7</v>
      </c>
      <c r="D3340" s="42">
        <v>3300000.0</v>
      </c>
      <c r="E3340" s="42">
        <f>(IMDB_Movies!$C3340-IMDB_Movies!$H3340)</f>
        <v>9792000</v>
      </c>
    </row>
    <row r="3341" ht="14.25" customHeight="1">
      <c r="B3341" s="43" t="s">
        <v>5607</v>
      </c>
      <c r="C3341" s="43">
        <v>7563397.0</v>
      </c>
      <c r="D3341" s="43">
        <v>3300000.0</v>
      </c>
      <c r="E3341" s="43">
        <f>(IMDB_Movies!$C3341-IMDB_Movies!$H3341)</f>
        <v>4263397</v>
      </c>
    </row>
    <row r="3342" ht="14.25" customHeight="1">
      <c r="B3342" s="42" t="s">
        <v>5609</v>
      </c>
      <c r="C3342" s="42">
        <v>104257.0</v>
      </c>
      <c r="D3342" s="42">
        <v>2200000.0</v>
      </c>
      <c r="E3342" s="42">
        <f>(IMDB_Movies!$C3342-IMDB_Movies!$H3342)</f>
        <v>-2095743</v>
      </c>
    </row>
    <row r="3343" ht="14.25" customHeight="1">
      <c r="B3343" s="43" t="s">
        <v>5610</v>
      </c>
      <c r="C3343" s="43">
        <v>610968.0</v>
      </c>
      <c r="D3343" s="43">
        <v>3800000.0</v>
      </c>
      <c r="E3343" s="43">
        <f>(IMDB_Movies!$C3343-IMDB_Movies!$H3343)</f>
        <v>-3189032</v>
      </c>
    </row>
    <row r="3344" ht="14.25" customHeight="1">
      <c r="B3344" s="42" t="s">
        <v>5611</v>
      </c>
      <c r="C3344" s="42">
        <v>8108247.0</v>
      </c>
      <c r="D3344" s="42">
        <v>3300000.0</v>
      </c>
      <c r="E3344" s="42">
        <f>(IMDB_Movies!$C3344-IMDB_Movies!$H3344)</f>
        <v>4808247</v>
      </c>
    </row>
    <row r="3345" ht="14.25" customHeight="1">
      <c r="B3345" s="43" t="s">
        <v>5613</v>
      </c>
      <c r="C3345" s="43">
        <v>7680.0</v>
      </c>
      <c r="D3345" s="43">
        <v>2000000.0</v>
      </c>
      <c r="E3345" s="43">
        <f>(IMDB_Movies!$C3345-IMDB_Movies!$H3345)</f>
        <v>-1992320</v>
      </c>
    </row>
    <row r="3346" ht="14.25" customHeight="1">
      <c r="B3346" s="42" t="s">
        <v>5615</v>
      </c>
      <c r="C3346" s="42">
        <v>6517198.0</v>
      </c>
      <c r="D3346" s="42">
        <v>3000000.0</v>
      </c>
      <c r="E3346" s="42">
        <f>(IMDB_Movies!$C3346-IMDB_Movies!$H3346)</f>
        <v>3517198</v>
      </c>
    </row>
    <row r="3347" ht="14.25" customHeight="1">
      <c r="B3347" s="43" t="s">
        <v>5616</v>
      </c>
      <c r="C3347" s="43">
        <v>5776314.0</v>
      </c>
      <c r="D3347" s="43">
        <v>3200000.0</v>
      </c>
      <c r="E3347" s="43">
        <f>(IMDB_Movies!$C3347-IMDB_Movies!$H3347)</f>
        <v>2576314</v>
      </c>
    </row>
    <row r="3348" ht="14.25" customHeight="1">
      <c r="B3348" s="42" t="s">
        <v>5617</v>
      </c>
      <c r="C3348" s="42">
        <v>1.416E8</v>
      </c>
      <c r="D3348" s="42">
        <v>3000000.0</v>
      </c>
      <c r="E3348" s="42">
        <f>(IMDB_Movies!$C3348-IMDB_Movies!$H3348)</f>
        <v>138600000</v>
      </c>
    </row>
    <row r="3349" ht="14.25" customHeight="1">
      <c r="B3349" s="43" t="s">
        <v>5618</v>
      </c>
      <c r="C3349" s="43">
        <v>5.11E7</v>
      </c>
      <c r="D3349" s="43">
        <v>3000000.0</v>
      </c>
      <c r="E3349" s="43">
        <f>(IMDB_Movies!$C3349-IMDB_Movies!$H3349)</f>
        <v>48100000</v>
      </c>
    </row>
    <row r="3350" ht="14.25" customHeight="1">
      <c r="B3350" s="42" t="s">
        <v>5619</v>
      </c>
      <c r="C3350" s="42">
        <v>1.6501785E7</v>
      </c>
      <c r="D3350" s="42">
        <v>3500000.0</v>
      </c>
      <c r="E3350" s="42">
        <f>(IMDB_Movies!$C3350-IMDB_Movies!$H3350)</f>
        <v>13001785</v>
      </c>
    </row>
    <row r="3351" ht="14.25" customHeight="1">
      <c r="B3351" s="43" t="s">
        <v>5620</v>
      </c>
      <c r="C3351" s="43">
        <v>3.8168022E7</v>
      </c>
      <c r="D3351" s="43">
        <v>3000000.0</v>
      </c>
      <c r="E3351" s="43">
        <f>(IMDB_Movies!$C3351-IMDB_Movies!$H3351)</f>
        <v>35168022</v>
      </c>
    </row>
    <row r="3352" ht="14.25" customHeight="1">
      <c r="B3352" s="42" t="s">
        <v>5622</v>
      </c>
      <c r="C3352" s="42">
        <v>8.4749884E7</v>
      </c>
      <c r="D3352" s="42">
        <v>3000000.0</v>
      </c>
      <c r="E3352" s="42">
        <f>(IMDB_Movies!$C3352-IMDB_Movies!$H3352)</f>
        <v>81749884</v>
      </c>
    </row>
    <row r="3353" ht="14.25" customHeight="1">
      <c r="B3353" s="43" t="s">
        <v>5623</v>
      </c>
      <c r="C3353" s="43">
        <v>2.4788807E7</v>
      </c>
      <c r="D3353" s="43">
        <v>3000000.0</v>
      </c>
      <c r="E3353" s="43">
        <f>(IMDB_Movies!$C3353-IMDB_Movies!$H3353)</f>
        <v>21788807</v>
      </c>
    </row>
    <row r="3354" ht="14.25" customHeight="1">
      <c r="B3354" s="42" t="s">
        <v>5625</v>
      </c>
      <c r="C3354" s="42">
        <v>2.1244913E7</v>
      </c>
      <c r="D3354" s="42">
        <v>4000000.0</v>
      </c>
      <c r="E3354" s="42">
        <f>(IMDB_Movies!$C3354-IMDB_Movies!$H3354)</f>
        <v>17244913</v>
      </c>
    </row>
    <row r="3355" ht="14.25" customHeight="1">
      <c r="B3355" s="43" t="s">
        <v>5627</v>
      </c>
      <c r="C3355" s="43">
        <v>3.0E7</v>
      </c>
      <c r="D3355" s="43">
        <v>2200000.0</v>
      </c>
      <c r="E3355" s="43">
        <f>(IMDB_Movies!$C3355-IMDB_Movies!$H3355)</f>
        <v>27800000</v>
      </c>
    </row>
    <row r="3356" ht="14.25" customHeight="1">
      <c r="B3356" s="42" t="s">
        <v>5628</v>
      </c>
      <c r="C3356" s="42">
        <v>2.0966644E7</v>
      </c>
      <c r="D3356" s="42">
        <v>3000000.0</v>
      </c>
      <c r="E3356" s="42">
        <f>(IMDB_Movies!$C3356-IMDB_Movies!$H3356)</f>
        <v>17966644</v>
      </c>
    </row>
    <row r="3357" ht="14.25" customHeight="1">
      <c r="B3357" s="43" t="s">
        <v>5629</v>
      </c>
      <c r="C3357" s="43">
        <v>6.442365E7</v>
      </c>
      <c r="D3357" s="43">
        <v>3000000.0</v>
      </c>
      <c r="E3357" s="43">
        <f>(IMDB_Movies!$C3357-IMDB_Movies!$H3357)</f>
        <v>61423650</v>
      </c>
    </row>
    <row r="3358" ht="14.25" customHeight="1">
      <c r="B3358" s="42" t="s">
        <v>5630</v>
      </c>
      <c r="C3358" s="42">
        <v>4.805694E7</v>
      </c>
      <c r="D3358" s="42">
        <v>3000000.0</v>
      </c>
      <c r="E3358" s="42">
        <f>(IMDB_Movies!$C3358-IMDB_Movies!$H3358)</f>
        <v>45056940</v>
      </c>
    </row>
    <row r="3359" ht="14.25" customHeight="1">
      <c r="B3359" s="43" t="s">
        <v>5632</v>
      </c>
      <c r="C3359" s="43">
        <v>1.9184015E7</v>
      </c>
      <c r="D3359" s="43">
        <v>3000000.0</v>
      </c>
      <c r="E3359" s="43">
        <f>(IMDB_Movies!$C3359-IMDB_Movies!$H3359)</f>
        <v>16184015</v>
      </c>
    </row>
    <row r="3360" ht="14.25" customHeight="1">
      <c r="B3360" s="42" t="s">
        <v>5633</v>
      </c>
      <c r="C3360" s="42">
        <v>2.4629916E7</v>
      </c>
      <c r="D3360" s="42">
        <v>3000000.0</v>
      </c>
      <c r="E3360" s="42">
        <f>(IMDB_Movies!$C3360-IMDB_Movies!$H3360)</f>
        <v>21629916</v>
      </c>
    </row>
    <row r="3361" ht="14.25" customHeight="1">
      <c r="B3361" s="43" t="s">
        <v>5635</v>
      </c>
      <c r="C3361" s="43">
        <v>1.9472057E7</v>
      </c>
      <c r="D3361" s="43">
        <v>3000000.0</v>
      </c>
      <c r="E3361" s="43">
        <f>(IMDB_Movies!$C3361-IMDB_Movies!$H3361)</f>
        <v>16472057</v>
      </c>
    </row>
    <row r="3362" ht="14.25" customHeight="1">
      <c r="B3362" s="42" t="s">
        <v>5636</v>
      </c>
      <c r="C3362" s="42">
        <v>2.72E7</v>
      </c>
      <c r="D3362" s="42">
        <v>3000000.0</v>
      </c>
      <c r="E3362" s="42">
        <f>(IMDB_Movies!$C3362-IMDB_Movies!$H3362)</f>
        <v>24200000</v>
      </c>
    </row>
    <row r="3363" ht="14.25" customHeight="1">
      <c r="B3363" s="43" t="s">
        <v>5637</v>
      </c>
      <c r="C3363" s="43">
        <v>1.5369573E7</v>
      </c>
      <c r="D3363" s="43">
        <v>3000000.0</v>
      </c>
      <c r="E3363" s="43">
        <f>(IMDB_Movies!$C3363-IMDB_Movies!$H3363)</f>
        <v>12369573</v>
      </c>
    </row>
    <row r="3364" ht="14.25" customHeight="1">
      <c r="B3364" s="42" t="s">
        <v>5639</v>
      </c>
      <c r="C3364" s="42">
        <v>1.5935068E7</v>
      </c>
      <c r="D3364" s="42">
        <v>2500000.0</v>
      </c>
      <c r="E3364" s="42">
        <f>(IMDB_Movies!$C3364-IMDB_Movies!$H3364)</f>
        <v>13435068</v>
      </c>
    </row>
    <row r="3365" ht="14.25" customHeight="1">
      <c r="B3365" s="43" t="s">
        <v>5641</v>
      </c>
      <c r="C3365" s="43">
        <v>1.1694528E7</v>
      </c>
      <c r="D3365" s="43">
        <v>3000000.0</v>
      </c>
      <c r="E3365" s="43">
        <f>(IMDB_Movies!$C3365-IMDB_Movies!$H3365)</f>
        <v>8694528</v>
      </c>
    </row>
    <row r="3366" ht="14.25" customHeight="1">
      <c r="B3366" s="42" t="s">
        <v>5643</v>
      </c>
      <c r="C3366" s="42">
        <v>1.0017041E7</v>
      </c>
      <c r="D3366" s="42">
        <v>3000000.0</v>
      </c>
      <c r="E3366" s="42">
        <f>(IMDB_Movies!$C3366-IMDB_Movies!$H3366)</f>
        <v>7017041</v>
      </c>
    </row>
    <row r="3367" ht="14.25" customHeight="1">
      <c r="B3367" s="43" t="s">
        <v>5645</v>
      </c>
      <c r="C3367" s="43">
        <v>7059537.0</v>
      </c>
      <c r="D3367" s="43">
        <v>3000000.0</v>
      </c>
      <c r="E3367" s="43">
        <f>(IMDB_Movies!$C3367-IMDB_Movies!$H3367)</f>
        <v>4059537</v>
      </c>
    </row>
    <row r="3368" ht="14.25" customHeight="1">
      <c r="B3368" s="42" t="s">
        <v>5646</v>
      </c>
      <c r="C3368" s="42">
        <v>8114507.0</v>
      </c>
      <c r="D3368" s="42">
        <v>3000000.0</v>
      </c>
      <c r="E3368" s="42">
        <f>(IMDB_Movies!$C3368-IMDB_Movies!$H3368)</f>
        <v>5114507</v>
      </c>
    </row>
    <row r="3369" ht="14.25" customHeight="1">
      <c r="B3369" s="43" t="s">
        <v>5648</v>
      </c>
      <c r="C3369" s="43">
        <v>7888703.0</v>
      </c>
      <c r="D3369" s="43">
        <v>3000000.0</v>
      </c>
      <c r="E3369" s="43">
        <f>(IMDB_Movies!$C3369-IMDB_Movies!$H3369)</f>
        <v>4888703</v>
      </c>
    </row>
    <row r="3370" ht="14.25" customHeight="1">
      <c r="B3370" s="42" t="s">
        <v>5650</v>
      </c>
      <c r="C3370" s="42">
        <v>7282851.0</v>
      </c>
      <c r="D3370" s="42">
        <v>3000000.0</v>
      </c>
      <c r="E3370" s="42">
        <f>(IMDB_Movies!$C3370-IMDB_Movies!$H3370)</f>
        <v>4282851</v>
      </c>
    </row>
    <row r="3371" ht="14.25" customHeight="1">
      <c r="B3371" s="43" t="s">
        <v>5652</v>
      </c>
      <c r="C3371" s="43">
        <v>5844929.0</v>
      </c>
      <c r="D3371" s="43">
        <v>3000000.0</v>
      </c>
      <c r="E3371" s="43">
        <f>(IMDB_Movies!$C3371-IMDB_Movies!$H3371)</f>
        <v>2844929</v>
      </c>
    </row>
    <row r="3372" ht="14.25" customHeight="1">
      <c r="B3372" s="42" t="s">
        <v>5654</v>
      </c>
      <c r="C3372" s="42">
        <v>4170647.0</v>
      </c>
      <c r="D3372" s="42">
        <v>1900000.0</v>
      </c>
      <c r="E3372" s="42">
        <f>(IMDB_Movies!$C3372-IMDB_Movies!$H3372)</f>
        <v>2270647</v>
      </c>
    </row>
    <row r="3373" ht="14.25" customHeight="1">
      <c r="B3373" s="43" t="s">
        <v>5656</v>
      </c>
      <c r="C3373" s="43">
        <v>4142507.0</v>
      </c>
      <c r="D3373" s="43">
        <v>3000000.0</v>
      </c>
      <c r="E3373" s="43">
        <f>(IMDB_Movies!$C3373-IMDB_Movies!$H3373)</f>
        <v>1142507</v>
      </c>
    </row>
    <row r="3374" ht="14.25" customHeight="1">
      <c r="B3374" s="42" t="s">
        <v>5658</v>
      </c>
      <c r="C3374" s="42">
        <v>4109095.0</v>
      </c>
      <c r="D3374" s="42">
        <v>3000000.0</v>
      </c>
      <c r="E3374" s="42">
        <f>(IMDB_Movies!$C3374-IMDB_Movies!$H3374)</f>
        <v>1109095</v>
      </c>
    </row>
    <row r="3375" ht="14.25" customHeight="1">
      <c r="B3375" s="43" t="s">
        <v>5660</v>
      </c>
      <c r="C3375" s="43">
        <v>3902679.0</v>
      </c>
      <c r="D3375" s="43">
        <v>3000000.0</v>
      </c>
      <c r="E3375" s="43">
        <f>(IMDB_Movies!$C3375-IMDB_Movies!$H3375)</f>
        <v>902679</v>
      </c>
    </row>
    <row r="3376" ht="14.25" customHeight="1">
      <c r="B3376" s="42" t="s">
        <v>5662</v>
      </c>
      <c r="C3376" s="42">
        <v>3559990.0</v>
      </c>
      <c r="D3376" s="42">
        <v>3000000.0</v>
      </c>
      <c r="E3376" s="42">
        <f>(IMDB_Movies!$C3376-IMDB_Movies!$H3376)</f>
        <v>559990</v>
      </c>
    </row>
    <row r="3377" ht="14.25" customHeight="1">
      <c r="B3377" s="43" t="s">
        <v>5664</v>
      </c>
      <c r="C3377" s="43">
        <v>3287435.0</v>
      </c>
      <c r="D3377" s="43">
        <v>4500000.0</v>
      </c>
      <c r="E3377" s="43">
        <f>(IMDB_Movies!$C3377-IMDB_Movies!$H3377)</f>
        <v>-1212565</v>
      </c>
    </row>
    <row r="3378" ht="14.25" customHeight="1">
      <c r="B3378" s="42" t="s">
        <v>5666</v>
      </c>
      <c r="C3378" s="42">
        <v>3071947.0</v>
      </c>
      <c r="D3378" s="42">
        <v>3500000.0</v>
      </c>
      <c r="E3378" s="42">
        <f>(IMDB_Movies!$C3378-IMDB_Movies!$H3378)</f>
        <v>-428053</v>
      </c>
    </row>
    <row r="3379" ht="14.25" customHeight="1">
      <c r="B3379" s="43" t="s">
        <v>5668</v>
      </c>
      <c r="C3379" s="43">
        <v>2961991.0</v>
      </c>
      <c r="D3379" s="43">
        <v>3300000.0</v>
      </c>
      <c r="E3379" s="43">
        <f>(IMDB_Movies!$C3379-IMDB_Movies!$H3379)</f>
        <v>-338009</v>
      </c>
    </row>
    <row r="3380" ht="14.25" customHeight="1">
      <c r="B3380" s="42" t="s">
        <v>5669</v>
      </c>
      <c r="C3380" s="42">
        <v>2912363.0</v>
      </c>
      <c r="D3380" s="42">
        <v>3000000.0</v>
      </c>
      <c r="E3380" s="42">
        <f>(IMDB_Movies!$C3380-IMDB_Movies!$H3380)</f>
        <v>-87637</v>
      </c>
    </row>
    <row r="3381" ht="14.25" customHeight="1">
      <c r="B3381" s="43" t="s">
        <v>5671</v>
      </c>
      <c r="C3381" s="43">
        <v>3000000.0</v>
      </c>
      <c r="D3381" s="43">
        <v>3000000.0</v>
      </c>
      <c r="E3381" s="43">
        <f>(IMDB_Movies!$C3381-IMDB_Movies!$H3381)</f>
        <v>0</v>
      </c>
    </row>
    <row r="3382" ht="14.25" customHeight="1">
      <c r="B3382" s="42" t="s">
        <v>5672</v>
      </c>
      <c r="C3382" s="42">
        <v>2223990.0</v>
      </c>
      <c r="D3382" s="42">
        <v>3000000.0</v>
      </c>
      <c r="E3382" s="42">
        <f>(IMDB_Movies!$C3382-IMDB_Movies!$H3382)</f>
        <v>-776010</v>
      </c>
    </row>
    <row r="3383" ht="14.25" customHeight="1">
      <c r="B3383" s="43" t="s">
        <v>5674</v>
      </c>
      <c r="C3383" s="43">
        <v>1821983.0</v>
      </c>
      <c r="D3383" s="43">
        <v>3000000.0</v>
      </c>
      <c r="E3383" s="43">
        <f>(IMDB_Movies!$C3383-IMDB_Movies!$H3383)</f>
        <v>-1178017</v>
      </c>
    </row>
    <row r="3384" ht="14.25" customHeight="1">
      <c r="B3384" s="42" t="s">
        <v>5675</v>
      </c>
      <c r="C3384" s="42">
        <v>2181290.0</v>
      </c>
      <c r="D3384" s="42">
        <v>3000000.0</v>
      </c>
      <c r="E3384" s="42">
        <f>(IMDB_Movies!$C3384-IMDB_Movies!$H3384)</f>
        <v>-818710</v>
      </c>
    </row>
    <row r="3385" ht="14.25" customHeight="1">
      <c r="B3385" s="43" t="s">
        <v>5677</v>
      </c>
      <c r="C3385" s="43">
        <v>2848578.0</v>
      </c>
      <c r="D3385" s="43">
        <v>3500000.0</v>
      </c>
      <c r="E3385" s="43">
        <f>(IMDB_Movies!$C3385-IMDB_Movies!$H3385)</f>
        <v>-651422</v>
      </c>
    </row>
    <row r="3386" ht="14.25" customHeight="1">
      <c r="B3386" s="42" t="s">
        <v>5679</v>
      </c>
      <c r="C3386" s="42">
        <v>703002.0</v>
      </c>
      <c r="D3386" s="42">
        <v>3000000.0</v>
      </c>
      <c r="E3386" s="42">
        <f>(IMDB_Movies!$C3386-IMDB_Movies!$H3386)</f>
        <v>-2296998</v>
      </c>
    </row>
    <row r="3387" ht="14.25" customHeight="1">
      <c r="B3387" s="43" t="s">
        <v>5681</v>
      </c>
      <c r="C3387" s="43">
        <v>3105269.0</v>
      </c>
      <c r="D3387" s="43">
        <v>3000000.0</v>
      </c>
      <c r="E3387" s="43">
        <f>(IMDB_Movies!$C3387-IMDB_Movies!$H3387)</f>
        <v>105269</v>
      </c>
    </row>
    <row r="3388" ht="14.25" customHeight="1">
      <c r="B3388" s="42" t="s">
        <v>5684</v>
      </c>
      <c r="C3388" s="42">
        <v>252726.0</v>
      </c>
      <c r="D3388" s="42">
        <v>3000000.0</v>
      </c>
      <c r="E3388" s="42">
        <f>(IMDB_Movies!$C3388-IMDB_Movies!$H3388)</f>
        <v>-2747274</v>
      </c>
    </row>
    <row r="3389" ht="14.25" customHeight="1">
      <c r="B3389" s="43" t="s">
        <v>5686</v>
      </c>
      <c r="C3389" s="43">
        <v>418268.0</v>
      </c>
      <c r="D3389" s="43">
        <v>3000000.0</v>
      </c>
      <c r="E3389" s="43">
        <f>(IMDB_Movies!$C3389-IMDB_Movies!$H3389)</f>
        <v>-2581732</v>
      </c>
    </row>
    <row r="3390" ht="14.25" customHeight="1">
      <c r="B3390" s="42" t="s">
        <v>5688</v>
      </c>
      <c r="C3390" s="42">
        <v>200803.0</v>
      </c>
      <c r="D3390" s="42">
        <v>3000000.0</v>
      </c>
      <c r="E3390" s="42">
        <f>(IMDB_Movies!$C3390-IMDB_Movies!$H3390)</f>
        <v>-2799197</v>
      </c>
    </row>
    <row r="3391" ht="14.25" customHeight="1">
      <c r="B3391" s="43" t="s">
        <v>5689</v>
      </c>
      <c r="C3391" s="43">
        <v>95016.0</v>
      </c>
      <c r="D3391" s="43">
        <v>2700000.0</v>
      </c>
      <c r="E3391" s="43">
        <f>(IMDB_Movies!$C3391-IMDB_Movies!$H3391)</f>
        <v>-2604984</v>
      </c>
    </row>
    <row r="3392" ht="14.25" customHeight="1">
      <c r="B3392" s="42" t="s">
        <v>5691</v>
      </c>
      <c r="C3392" s="42">
        <v>73678.0</v>
      </c>
      <c r="D3392" s="42">
        <v>3000000.0</v>
      </c>
      <c r="E3392" s="42">
        <f>(IMDB_Movies!$C3392-IMDB_Movies!$H3392)</f>
        <v>-2926322</v>
      </c>
    </row>
    <row r="3393" ht="14.25" customHeight="1">
      <c r="B3393" s="43" t="s">
        <v>5693</v>
      </c>
      <c r="C3393" s="43">
        <v>143000.0</v>
      </c>
      <c r="D3393" s="43">
        <v>5000000.0</v>
      </c>
      <c r="E3393" s="43">
        <f>(IMDB_Movies!$C3393-IMDB_Movies!$H3393)</f>
        <v>-4857000</v>
      </c>
    </row>
    <row r="3394" ht="14.25" customHeight="1">
      <c r="B3394" s="42" t="s">
        <v>5695</v>
      </c>
      <c r="C3394" s="42">
        <v>39852.0</v>
      </c>
      <c r="D3394" s="42">
        <v>3000000.0</v>
      </c>
      <c r="E3394" s="42">
        <f>(IMDB_Movies!$C3394-IMDB_Movies!$H3394)</f>
        <v>-2960148</v>
      </c>
    </row>
    <row r="3395" ht="14.25" customHeight="1">
      <c r="B3395" s="43" t="s">
        <v>5696</v>
      </c>
      <c r="C3395" s="43">
        <v>22000.0</v>
      </c>
      <c r="D3395" s="43">
        <v>3000000.0</v>
      </c>
      <c r="E3395" s="43">
        <f>(IMDB_Movies!$C3395-IMDB_Movies!$H3395)</f>
        <v>-2978000</v>
      </c>
    </row>
    <row r="3396" ht="14.25" customHeight="1">
      <c r="B3396" s="42" t="s">
        <v>5698</v>
      </c>
      <c r="C3396" s="42">
        <v>5005.0</v>
      </c>
      <c r="D3396" s="42">
        <v>3000000.0</v>
      </c>
      <c r="E3396" s="42">
        <f>(IMDB_Movies!$C3396-IMDB_Movies!$H3396)</f>
        <v>-2994995</v>
      </c>
    </row>
    <row r="3397" ht="14.25" customHeight="1">
      <c r="B3397" s="43" t="s">
        <v>5699</v>
      </c>
      <c r="C3397" s="43">
        <v>5595428.0</v>
      </c>
      <c r="D3397" s="43">
        <v>2900000.0</v>
      </c>
      <c r="E3397" s="43">
        <f>(IMDB_Movies!$C3397-IMDB_Movies!$H3397)</f>
        <v>2695428</v>
      </c>
    </row>
    <row r="3398" ht="14.25" customHeight="1">
      <c r="B3398" s="42" t="s">
        <v>5701</v>
      </c>
      <c r="C3398" s="42">
        <v>3123749.0</v>
      </c>
      <c r="D3398" s="42">
        <v>1500000.0</v>
      </c>
      <c r="E3398" s="42">
        <f>(IMDB_Movies!$C3398-IMDB_Movies!$H3398)</f>
        <v>1623749</v>
      </c>
    </row>
    <row r="3399" ht="14.25" customHeight="1">
      <c r="B3399" s="43" t="s">
        <v>5703</v>
      </c>
      <c r="C3399" s="43">
        <v>100675.0</v>
      </c>
      <c r="D3399" s="43">
        <v>3000000.0</v>
      </c>
      <c r="E3399" s="43">
        <f>(IMDB_Movies!$C3399-IMDB_Movies!$H3399)</f>
        <v>-2899325</v>
      </c>
    </row>
    <row r="3400" ht="14.25" customHeight="1">
      <c r="B3400" s="42" t="s">
        <v>5704</v>
      </c>
      <c r="C3400" s="42">
        <v>3645438.0</v>
      </c>
      <c r="D3400" s="42">
        <v>2200000.0</v>
      </c>
      <c r="E3400" s="42">
        <f>(IMDB_Movies!$C3400-IMDB_Movies!$H3400)</f>
        <v>1445438</v>
      </c>
    </row>
    <row r="3401" ht="14.25" customHeight="1">
      <c r="B3401" s="43" t="s">
        <v>5705</v>
      </c>
      <c r="C3401" s="43">
        <v>2.2201636E7</v>
      </c>
      <c r="D3401" s="43">
        <v>8000000.0</v>
      </c>
      <c r="E3401" s="43">
        <f>(IMDB_Movies!$C3401-IMDB_Movies!$H3401)</f>
        <v>14201636</v>
      </c>
    </row>
    <row r="3402" ht="14.25" customHeight="1">
      <c r="B3402" s="42" t="s">
        <v>5707</v>
      </c>
      <c r="C3402" s="42">
        <v>2.5E7</v>
      </c>
      <c r="D3402" s="42">
        <v>2883848.0</v>
      </c>
      <c r="E3402" s="42">
        <f>(IMDB_Movies!$C3402-IMDB_Movies!$H3402)</f>
        <v>22116152</v>
      </c>
    </row>
    <row r="3403" ht="14.25" customHeight="1">
      <c r="B3403" s="43" t="s">
        <v>5709</v>
      </c>
      <c r="C3403" s="43">
        <v>1.9170001E7</v>
      </c>
      <c r="D3403" s="43">
        <v>2800000.0</v>
      </c>
      <c r="E3403" s="43">
        <f>(IMDB_Movies!$C3403-IMDB_Movies!$H3403)</f>
        <v>16370001</v>
      </c>
    </row>
    <row r="3404" ht="14.25" customHeight="1">
      <c r="B3404" s="42" t="s">
        <v>5710</v>
      </c>
      <c r="C3404" s="42">
        <v>2.2202612E7</v>
      </c>
      <c r="D3404" s="42">
        <v>2800000.0</v>
      </c>
      <c r="E3404" s="42">
        <f>(IMDB_Movies!$C3404-IMDB_Movies!$H3404)</f>
        <v>19402612</v>
      </c>
    </row>
    <row r="3405" ht="14.25" customHeight="1">
      <c r="B3405" s="43" t="s">
        <v>5711</v>
      </c>
      <c r="C3405" s="43">
        <v>8.63E7</v>
      </c>
      <c r="D3405" s="43">
        <v>2800000.0</v>
      </c>
      <c r="E3405" s="43">
        <f>(IMDB_Movies!$C3405-IMDB_Movies!$H3405)</f>
        <v>83500000</v>
      </c>
    </row>
    <row r="3406" ht="14.25" customHeight="1">
      <c r="B3406" s="42" t="s">
        <v>5712</v>
      </c>
      <c r="C3406" s="42">
        <v>952620.0</v>
      </c>
      <c r="D3406" s="42">
        <v>2000000.0</v>
      </c>
      <c r="E3406" s="42">
        <f>(IMDB_Movies!$C3406-IMDB_Movies!$H3406)</f>
        <v>-1047380</v>
      </c>
    </row>
    <row r="3407" ht="14.25" customHeight="1">
      <c r="B3407" s="43" t="s">
        <v>5714</v>
      </c>
      <c r="C3407" s="43">
        <v>9054736.0</v>
      </c>
      <c r="D3407" s="43">
        <v>2700000.0</v>
      </c>
      <c r="E3407" s="43">
        <f>(IMDB_Movies!$C3407-IMDB_Movies!$H3407)</f>
        <v>6354736</v>
      </c>
    </row>
    <row r="3408" ht="14.25" customHeight="1">
      <c r="B3408" s="42" t="s">
        <v>5715</v>
      </c>
      <c r="C3408" s="42">
        <v>1.195E8</v>
      </c>
      <c r="D3408" s="42">
        <v>2600000.0</v>
      </c>
      <c r="E3408" s="42">
        <f>(IMDB_Movies!$C3408-IMDB_Movies!$H3408)</f>
        <v>116900000</v>
      </c>
    </row>
    <row r="3409" ht="14.25" customHeight="1">
      <c r="B3409" s="43" t="s">
        <v>5717</v>
      </c>
      <c r="C3409" s="43">
        <v>3.26E7</v>
      </c>
      <c r="D3409" s="43">
        <v>1800000.0</v>
      </c>
      <c r="E3409" s="43">
        <f>(IMDB_Movies!$C3409-IMDB_Movies!$H3409)</f>
        <v>30800000</v>
      </c>
    </row>
    <row r="3410" ht="14.25" customHeight="1">
      <c r="B3410" s="42" t="s">
        <v>5718</v>
      </c>
      <c r="C3410" s="42">
        <v>3130592.0</v>
      </c>
      <c r="D3410" s="42">
        <v>2600000.0</v>
      </c>
      <c r="E3410" s="42">
        <f>(IMDB_Movies!$C3410-IMDB_Movies!$H3410)</f>
        <v>530592</v>
      </c>
    </row>
    <row r="3411" ht="14.25" customHeight="1">
      <c r="B3411" s="43" t="s">
        <v>5720</v>
      </c>
      <c r="C3411" s="43">
        <v>475000.0</v>
      </c>
      <c r="D3411" s="43">
        <v>2800000.0</v>
      </c>
      <c r="E3411" s="43">
        <f>(IMDB_Movies!$C3411-IMDB_Movies!$H3411)</f>
        <v>-2325000</v>
      </c>
    </row>
    <row r="3412" ht="14.25" customHeight="1">
      <c r="B3412" s="42" t="s">
        <v>5722</v>
      </c>
      <c r="C3412" s="42">
        <v>38108.0</v>
      </c>
      <c r="D3412" s="42">
        <v>2600000.0</v>
      </c>
      <c r="E3412" s="42">
        <f>(IMDB_Movies!$C3412-IMDB_Movies!$H3412)</f>
        <v>-2561892</v>
      </c>
    </row>
    <row r="3413" ht="14.25" customHeight="1">
      <c r="B3413" s="43" t="s">
        <v>5723</v>
      </c>
      <c r="C3413" s="43">
        <v>4.0041683E7</v>
      </c>
      <c r="D3413" s="43">
        <v>2500000.0</v>
      </c>
      <c r="E3413" s="43">
        <f>(IMDB_Movies!$C3413-IMDB_Movies!$H3413)</f>
        <v>37541683</v>
      </c>
    </row>
    <row r="3414" ht="14.25" customHeight="1">
      <c r="B3414" s="42" t="s">
        <v>5725</v>
      </c>
      <c r="C3414" s="42">
        <v>3.3349949E7</v>
      </c>
      <c r="D3414" s="42">
        <v>2500000.0</v>
      </c>
      <c r="E3414" s="42">
        <f>(IMDB_Movies!$C3414-IMDB_Movies!$H3414)</f>
        <v>30849949</v>
      </c>
    </row>
    <row r="3415" ht="14.25" customHeight="1">
      <c r="B3415" s="43" t="s">
        <v>5726</v>
      </c>
      <c r="C3415" s="43">
        <v>2.5809813E7</v>
      </c>
      <c r="D3415" s="43">
        <v>2.6E7</v>
      </c>
      <c r="E3415" s="43">
        <f>(IMDB_Movies!$C3415-IMDB_Movies!$H3415)</f>
        <v>-190187</v>
      </c>
    </row>
    <row r="3416" ht="14.25" customHeight="1">
      <c r="B3416" s="42" t="s">
        <v>5728</v>
      </c>
      <c r="C3416" s="42">
        <v>1.44E7</v>
      </c>
      <c r="D3416" s="42">
        <v>2500000.0</v>
      </c>
      <c r="E3416" s="42">
        <f>(IMDB_Movies!$C3416-IMDB_Movies!$H3416)</f>
        <v>11900000</v>
      </c>
    </row>
    <row r="3417" ht="14.25" customHeight="1">
      <c r="B3417" s="43" t="s">
        <v>5730</v>
      </c>
      <c r="C3417" s="43">
        <v>3.2230907E7</v>
      </c>
      <c r="D3417" s="43">
        <v>2500000.0</v>
      </c>
      <c r="E3417" s="43">
        <f>(IMDB_Movies!$C3417-IMDB_Movies!$H3417)</f>
        <v>29730907</v>
      </c>
    </row>
    <row r="3418" ht="14.25" customHeight="1">
      <c r="B3418" s="42" t="s">
        <v>5731</v>
      </c>
      <c r="C3418" s="42">
        <v>6401336.0</v>
      </c>
      <c r="D3418" s="42">
        <v>2500000.0</v>
      </c>
      <c r="E3418" s="42">
        <f>(IMDB_Movies!$C3418-IMDB_Movies!$H3418)</f>
        <v>3901336</v>
      </c>
    </row>
    <row r="3419" ht="14.25" customHeight="1">
      <c r="B3419" s="43" t="s">
        <v>5732</v>
      </c>
      <c r="C3419" s="43">
        <v>2.6781723E7</v>
      </c>
      <c r="D3419" s="43">
        <v>2500000.0</v>
      </c>
      <c r="E3419" s="43">
        <f>(IMDB_Movies!$C3419-IMDB_Movies!$H3419)</f>
        <v>24281723</v>
      </c>
    </row>
    <row r="3420" ht="14.25" customHeight="1">
      <c r="B3420" s="42" t="s">
        <v>5733</v>
      </c>
      <c r="C3420" s="42">
        <v>5400000.0</v>
      </c>
      <c r="D3420" s="42">
        <v>2500000.0</v>
      </c>
      <c r="E3420" s="42">
        <f>(IMDB_Movies!$C3420-IMDB_Movies!$H3420)</f>
        <v>2900000</v>
      </c>
    </row>
    <row r="3421" ht="14.25" customHeight="1">
      <c r="B3421" s="43" t="s">
        <v>5735</v>
      </c>
      <c r="C3421" s="43">
        <v>1282084.0</v>
      </c>
      <c r="D3421" s="43">
        <v>2500000.0</v>
      </c>
      <c r="E3421" s="43">
        <f>(IMDB_Movies!$C3421-IMDB_Movies!$H3421)</f>
        <v>-1217916</v>
      </c>
    </row>
    <row r="3422" ht="14.25" customHeight="1">
      <c r="B3422" s="42" t="s">
        <v>5737</v>
      </c>
      <c r="C3422" s="42">
        <v>3325638.0</v>
      </c>
      <c r="D3422" s="42">
        <v>2500000.0</v>
      </c>
      <c r="E3422" s="42">
        <f>(IMDB_Movies!$C3422-IMDB_Movies!$H3422)</f>
        <v>825638</v>
      </c>
    </row>
    <row r="3423" ht="14.25" customHeight="1">
      <c r="B3423" s="43" t="s">
        <v>5739</v>
      </c>
      <c r="C3423" s="43">
        <v>395592.0</v>
      </c>
      <c r="D3423" s="43">
        <v>2000000.0</v>
      </c>
      <c r="E3423" s="43">
        <f>(IMDB_Movies!$C3423-IMDB_Movies!$H3423)</f>
        <v>-1604408</v>
      </c>
    </row>
    <row r="3424" ht="14.25" customHeight="1">
      <c r="B3424" s="42" t="s">
        <v>5741</v>
      </c>
      <c r="C3424" s="42">
        <v>6851969.0</v>
      </c>
      <c r="D3424" s="42">
        <v>2500000.0</v>
      </c>
      <c r="E3424" s="42">
        <f>(IMDB_Movies!$C3424-IMDB_Movies!$H3424)</f>
        <v>4351969</v>
      </c>
    </row>
    <row r="3425" ht="14.25" customHeight="1">
      <c r="B3425" s="43" t="s">
        <v>5743</v>
      </c>
      <c r="C3425" s="43">
        <v>333658.0</v>
      </c>
      <c r="D3425" s="43">
        <v>34000.0</v>
      </c>
      <c r="E3425" s="43">
        <f>(IMDB_Movies!$C3425-IMDB_Movies!$H3425)</f>
        <v>299658</v>
      </c>
    </row>
    <row r="3426" ht="14.25" customHeight="1">
      <c r="B3426" s="42" t="s">
        <v>5745</v>
      </c>
      <c r="C3426" s="42">
        <v>1.2995673E7</v>
      </c>
      <c r="D3426" s="42">
        <v>2500000.0</v>
      </c>
      <c r="E3426" s="42">
        <f>(IMDB_Movies!$C3426-IMDB_Movies!$H3426)</f>
        <v>10495673</v>
      </c>
    </row>
    <row r="3427" ht="14.25" customHeight="1">
      <c r="B3427" s="43" t="s">
        <v>5747</v>
      </c>
      <c r="C3427" s="43">
        <v>173783.0</v>
      </c>
      <c r="D3427" s="43">
        <v>2500000.0</v>
      </c>
      <c r="E3427" s="43">
        <f>(IMDB_Movies!$C3427-IMDB_Movies!$H3427)</f>
        <v>-2326217</v>
      </c>
    </row>
    <row r="3428" ht="14.25" customHeight="1">
      <c r="B3428" s="42" t="s">
        <v>5749</v>
      </c>
      <c r="C3428" s="42">
        <v>118666.0</v>
      </c>
      <c r="D3428" s="42">
        <v>2500000.0</v>
      </c>
      <c r="E3428" s="42">
        <f>(IMDB_Movies!$C3428-IMDB_Movies!$H3428)</f>
        <v>-2381334</v>
      </c>
    </row>
    <row r="3429" ht="14.25" customHeight="1">
      <c r="B3429" s="43" t="s">
        <v>5751</v>
      </c>
      <c r="C3429" s="43">
        <v>71904.0</v>
      </c>
      <c r="D3429" s="43">
        <v>2500000.0</v>
      </c>
      <c r="E3429" s="43">
        <f>(IMDB_Movies!$C3429-IMDB_Movies!$H3429)</f>
        <v>-2428096</v>
      </c>
    </row>
    <row r="3430" ht="14.25" customHeight="1">
      <c r="B3430" s="42" t="s">
        <v>5753</v>
      </c>
      <c r="C3430" s="42">
        <v>99851.0</v>
      </c>
      <c r="D3430" s="42">
        <v>2500000.0</v>
      </c>
      <c r="E3430" s="42">
        <f>(IMDB_Movies!$C3430-IMDB_Movies!$H3430)</f>
        <v>-2400149</v>
      </c>
    </row>
    <row r="3431" ht="14.25" customHeight="1">
      <c r="B3431" s="43" t="s">
        <v>5755</v>
      </c>
      <c r="C3431" s="43">
        <v>115504.0</v>
      </c>
      <c r="D3431" s="43">
        <v>1.4E7</v>
      </c>
      <c r="E3431" s="43">
        <f>(IMDB_Movies!$C3431-IMDB_Movies!$H3431)</f>
        <v>-13884496</v>
      </c>
    </row>
    <row r="3432" ht="14.25" customHeight="1">
      <c r="B3432" s="42" t="s">
        <v>5756</v>
      </c>
      <c r="C3432" s="42">
        <v>5725.0</v>
      </c>
      <c r="D3432" s="42">
        <v>8400000.0</v>
      </c>
      <c r="E3432" s="42">
        <f>(IMDB_Movies!$C3432-IMDB_Movies!$H3432)</f>
        <v>-8394275</v>
      </c>
    </row>
    <row r="3433" ht="14.25" customHeight="1">
      <c r="B3433" s="43" t="s">
        <v>5758</v>
      </c>
      <c r="C3433" s="43">
        <v>75727.0</v>
      </c>
      <c r="D3433" s="43">
        <v>2500000.0</v>
      </c>
      <c r="E3433" s="43">
        <f>(IMDB_Movies!$C3433-IMDB_Movies!$H3433)</f>
        <v>-2424273</v>
      </c>
    </row>
    <row r="3434" ht="14.25" customHeight="1">
      <c r="B3434" s="42" t="s">
        <v>5759</v>
      </c>
      <c r="C3434" s="42">
        <v>322157.0</v>
      </c>
      <c r="D3434" s="42">
        <v>2500000.0</v>
      </c>
      <c r="E3434" s="42">
        <f>(IMDB_Movies!$C3434-IMDB_Movies!$H3434)</f>
        <v>-2177843</v>
      </c>
    </row>
    <row r="3435" ht="14.25" customHeight="1">
      <c r="B3435" s="43" t="s">
        <v>5760</v>
      </c>
      <c r="C3435" s="43">
        <v>5731103.0</v>
      </c>
      <c r="D3435" s="43">
        <v>2400000.0</v>
      </c>
      <c r="E3435" s="43">
        <f>(IMDB_Movies!$C3435-IMDB_Movies!$H3435)</f>
        <v>3331103</v>
      </c>
    </row>
    <row r="3436" ht="14.25" customHeight="1">
      <c r="B3436" s="42" t="s">
        <v>5762</v>
      </c>
      <c r="C3436" s="42">
        <v>978908.0</v>
      </c>
      <c r="D3436" s="42">
        <v>2400000.0</v>
      </c>
      <c r="E3436" s="42">
        <f>(IMDB_Movies!$C3436-IMDB_Movies!$H3436)</f>
        <v>-1421092</v>
      </c>
    </row>
    <row r="3437" ht="14.25" customHeight="1">
      <c r="B3437" s="43" t="s">
        <v>5764</v>
      </c>
      <c r="C3437" s="43">
        <v>327919.0</v>
      </c>
      <c r="D3437" s="43">
        <v>1500000.0</v>
      </c>
      <c r="E3437" s="43">
        <f>(IMDB_Movies!$C3437-IMDB_Movies!$H3437)</f>
        <v>-1172081</v>
      </c>
    </row>
    <row r="3438" ht="14.25" customHeight="1">
      <c r="B3438" s="42" t="s">
        <v>5766</v>
      </c>
      <c r="C3438" s="42">
        <v>178739.0</v>
      </c>
      <c r="D3438" s="42">
        <v>2450000.0</v>
      </c>
      <c r="E3438" s="42">
        <f>(IMDB_Movies!$C3438-IMDB_Movies!$H3438)</f>
        <v>-2271261</v>
      </c>
    </row>
    <row r="3439" ht="14.25" customHeight="1">
      <c r="B3439" s="43" t="s">
        <v>5767</v>
      </c>
      <c r="C3439" s="43">
        <v>7.64E7</v>
      </c>
      <c r="D3439" s="43">
        <v>2280000.0</v>
      </c>
      <c r="E3439" s="43">
        <f>(IMDB_Movies!$C3439-IMDB_Movies!$H3439)</f>
        <v>74120000</v>
      </c>
    </row>
    <row r="3440" ht="14.25" customHeight="1">
      <c r="B3440" s="42" t="s">
        <v>5768</v>
      </c>
      <c r="C3440" s="42">
        <v>3.62E7</v>
      </c>
      <c r="D3440" s="42">
        <v>4000000.0</v>
      </c>
      <c r="E3440" s="42">
        <f>(IMDB_Movies!$C3440-IMDB_Movies!$H3440)</f>
        <v>32200000</v>
      </c>
    </row>
    <row r="3441" ht="14.25" customHeight="1">
      <c r="B3441" s="43" t="s">
        <v>5770</v>
      </c>
      <c r="C3441" s="43">
        <v>2.13E7</v>
      </c>
      <c r="D3441" s="43">
        <v>2200000.0</v>
      </c>
      <c r="E3441" s="43">
        <f>(IMDB_Movies!$C3441-IMDB_Movies!$H3441)</f>
        <v>19100000</v>
      </c>
    </row>
    <row r="3442" ht="14.25" customHeight="1">
      <c r="B3442" s="42" t="s">
        <v>5771</v>
      </c>
      <c r="C3442" s="42">
        <v>379643.0</v>
      </c>
      <c r="D3442" s="42">
        <v>2200000.0</v>
      </c>
      <c r="E3442" s="42">
        <f>(IMDB_Movies!$C3442-IMDB_Movies!$H3442)</f>
        <v>-1820357</v>
      </c>
    </row>
    <row r="3443" ht="14.25" customHeight="1">
      <c r="B3443" s="43" t="s">
        <v>5773</v>
      </c>
      <c r="C3443" s="43">
        <v>1.2985267E7</v>
      </c>
      <c r="D3443" s="43">
        <v>2300000.0</v>
      </c>
      <c r="E3443" s="43">
        <f>(IMDB_Movies!$C3443-IMDB_Movies!$H3443)</f>
        <v>10685267</v>
      </c>
    </row>
    <row r="3444" ht="14.25" customHeight="1">
      <c r="B3444" s="42" t="s">
        <v>5775</v>
      </c>
      <c r="C3444" s="42">
        <v>2.365E7</v>
      </c>
      <c r="D3444" s="42">
        <v>2100000.0</v>
      </c>
      <c r="E3444" s="42">
        <f>(IMDB_Movies!$C3444-IMDB_Movies!$H3444)</f>
        <v>21550000</v>
      </c>
    </row>
    <row r="3445" ht="14.25" customHeight="1">
      <c r="B3445" s="43" t="s">
        <v>5777</v>
      </c>
      <c r="C3445" s="43">
        <v>313436.0</v>
      </c>
      <c r="D3445" s="43">
        <v>1.55E7</v>
      </c>
      <c r="E3445" s="43">
        <f>(IMDB_Movies!$C3445-IMDB_Movies!$H3445)</f>
        <v>-15186564</v>
      </c>
    </row>
    <row r="3446" ht="14.25" customHeight="1">
      <c r="B3446" s="42" t="s">
        <v>5779</v>
      </c>
      <c r="C3446" s="42">
        <v>3330.0</v>
      </c>
      <c r="D3446" s="42">
        <v>2100000.0</v>
      </c>
      <c r="E3446" s="42">
        <f>(IMDB_Movies!$C3446-IMDB_Movies!$H3446)</f>
        <v>-2096670</v>
      </c>
    </row>
    <row r="3447" ht="14.25" customHeight="1">
      <c r="B3447" s="43" t="s">
        <v>5780</v>
      </c>
      <c r="C3447" s="43">
        <v>2.48E7</v>
      </c>
      <c r="D3447" s="43">
        <v>2000000.0</v>
      </c>
      <c r="E3447" s="43">
        <f>(IMDB_Movies!$C3447-IMDB_Movies!$H3447)</f>
        <v>22800000</v>
      </c>
    </row>
    <row r="3448" ht="14.25" customHeight="1">
      <c r="B3448" s="42" t="s">
        <v>5783</v>
      </c>
      <c r="C3448" s="42">
        <v>792966.0</v>
      </c>
      <c r="D3448" s="42">
        <v>2300000.0</v>
      </c>
      <c r="E3448" s="42">
        <f>(IMDB_Movies!$C3448-IMDB_Movies!$H3448)</f>
        <v>-1507034</v>
      </c>
    </row>
    <row r="3449" ht="14.25" customHeight="1">
      <c r="B3449" s="43" t="s">
        <v>5785</v>
      </c>
      <c r="C3449" s="43">
        <v>1.4673301E7</v>
      </c>
      <c r="D3449" s="43">
        <v>2000000.0</v>
      </c>
      <c r="E3449" s="43">
        <f>(IMDB_Movies!$C3449-IMDB_Movies!$H3449)</f>
        <v>12673301</v>
      </c>
    </row>
    <row r="3450" ht="14.25" customHeight="1">
      <c r="B3450" s="42" t="s">
        <v>5786</v>
      </c>
      <c r="C3450" s="42">
        <v>9003011.0</v>
      </c>
      <c r="D3450" s="42">
        <v>2000000.0</v>
      </c>
      <c r="E3450" s="42">
        <f>(IMDB_Movies!$C3450-IMDB_Movies!$H3450)</f>
        <v>7003011</v>
      </c>
    </row>
    <row r="3451" ht="14.25" customHeight="1">
      <c r="B3451" s="43" t="s">
        <v>5788</v>
      </c>
      <c r="C3451" s="43">
        <v>1.1546543E7</v>
      </c>
      <c r="D3451" s="43">
        <v>2000000.0</v>
      </c>
      <c r="E3451" s="43">
        <f>(IMDB_Movies!$C3451-IMDB_Movies!$H3451)</f>
        <v>9546543</v>
      </c>
    </row>
    <row r="3452" ht="14.25" customHeight="1">
      <c r="B3452" s="42" t="s">
        <v>5789</v>
      </c>
      <c r="C3452" s="42">
        <v>1.1533945E7</v>
      </c>
      <c r="D3452" s="42">
        <v>2000000.0</v>
      </c>
      <c r="E3452" s="42">
        <f>(IMDB_Movies!$C3452-IMDB_Movies!$H3452)</f>
        <v>9533945</v>
      </c>
    </row>
    <row r="3453" ht="14.25" customHeight="1">
      <c r="B3453" s="43" t="s">
        <v>5791</v>
      </c>
      <c r="C3453" s="43">
        <v>1.255523E7</v>
      </c>
      <c r="D3453" s="43">
        <v>2000000.0</v>
      </c>
      <c r="E3453" s="43">
        <f>(IMDB_Movies!$C3453-IMDB_Movies!$H3453)</f>
        <v>10555230</v>
      </c>
    </row>
    <row r="3454" ht="14.25" customHeight="1">
      <c r="B3454" s="42" t="s">
        <v>5792</v>
      </c>
      <c r="C3454" s="42">
        <v>1.1284657E7</v>
      </c>
      <c r="D3454" s="42">
        <v>2000000.0</v>
      </c>
      <c r="E3454" s="42">
        <f>(IMDB_Movies!$C3454-IMDB_Movies!$H3454)</f>
        <v>9284657</v>
      </c>
    </row>
    <row r="3455" ht="14.25" customHeight="1">
      <c r="B3455" s="43" t="s">
        <v>5794</v>
      </c>
      <c r="C3455" s="43">
        <v>3.4522221E7</v>
      </c>
      <c r="D3455" s="43">
        <v>2000000.0</v>
      </c>
      <c r="E3455" s="43">
        <f>(IMDB_Movies!$C3455-IMDB_Movies!$H3455)</f>
        <v>32522221</v>
      </c>
    </row>
    <row r="3456" ht="14.25" customHeight="1">
      <c r="B3456" s="42" t="s">
        <v>5797</v>
      </c>
      <c r="C3456" s="42">
        <v>7002255.0</v>
      </c>
      <c r="D3456" s="42">
        <v>9500000.0</v>
      </c>
      <c r="E3456" s="42">
        <f>(IMDB_Movies!$C3456-IMDB_Movies!$H3456)</f>
        <v>-2497745</v>
      </c>
    </row>
    <row r="3457" ht="14.25" customHeight="1">
      <c r="B3457" s="43" t="s">
        <v>5799</v>
      </c>
      <c r="C3457" s="43">
        <v>6719300.0</v>
      </c>
      <c r="D3457" s="43">
        <v>2000000.0</v>
      </c>
      <c r="E3457" s="43">
        <f>(IMDB_Movies!$C3457-IMDB_Movies!$H3457)</f>
        <v>4719300</v>
      </c>
    </row>
    <row r="3458" ht="14.25" customHeight="1">
      <c r="B3458" s="42" t="s">
        <v>5800</v>
      </c>
      <c r="C3458" s="42">
        <v>5792822.0</v>
      </c>
      <c r="D3458" s="42">
        <v>2700000.0</v>
      </c>
      <c r="E3458" s="42">
        <f>(IMDB_Movies!$C3458-IMDB_Movies!$H3458)</f>
        <v>3092822</v>
      </c>
    </row>
    <row r="3459" ht="14.25" customHeight="1">
      <c r="B3459" s="43" t="s">
        <v>5801</v>
      </c>
      <c r="C3459" s="43">
        <v>5383834.0</v>
      </c>
      <c r="D3459" s="43">
        <v>2000000.0</v>
      </c>
      <c r="E3459" s="43">
        <f>(IMDB_Movies!$C3459-IMDB_Movies!$H3459)</f>
        <v>3383834</v>
      </c>
    </row>
    <row r="3460" ht="14.25" customHeight="1">
      <c r="B3460" s="42" t="s">
        <v>5802</v>
      </c>
      <c r="C3460" s="42">
        <v>4599680.0</v>
      </c>
      <c r="D3460" s="42">
        <v>1500000.0</v>
      </c>
      <c r="E3460" s="42">
        <f>(IMDB_Movies!$C3460-IMDB_Movies!$H3460)</f>
        <v>3099680</v>
      </c>
    </row>
    <row r="3461" ht="14.25" customHeight="1">
      <c r="B3461" s="43" t="s">
        <v>5804</v>
      </c>
      <c r="C3461" s="43">
        <v>6531491.0</v>
      </c>
      <c r="D3461" s="43">
        <v>2000000.0</v>
      </c>
      <c r="E3461" s="43">
        <f>(IMDB_Movies!$C3461-IMDB_Movies!$H3461)</f>
        <v>4531491</v>
      </c>
    </row>
    <row r="3462" ht="14.25" customHeight="1">
      <c r="B3462" s="42" t="s">
        <v>5806</v>
      </c>
      <c r="C3462" s="42">
        <v>3885134.0</v>
      </c>
      <c r="D3462" s="42">
        <v>2000000.0</v>
      </c>
      <c r="E3462" s="42">
        <f>(IMDB_Movies!$C3462-IMDB_Movies!$H3462)</f>
        <v>1885134</v>
      </c>
    </row>
    <row r="3463" ht="14.25" customHeight="1">
      <c r="B3463" s="43" t="s">
        <v>5808</v>
      </c>
      <c r="C3463" s="43">
        <v>3590010.0</v>
      </c>
      <c r="D3463" s="43">
        <v>2000000.0</v>
      </c>
      <c r="E3463" s="43">
        <f>(IMDB_Movies!$C3463-IMDB_Movies!$H3463)</f>
        <v>1590010</v>
      </c>
    </row>
    <row r="3464" ht="14.25" customHeight="1">
      <c r="B3464" s="42" t="s">
        <v>5809</v>
      </c>
      <c r="C3464" s="42">
        <v>3335839.0</v>
      </c>
      <c r="D3464" s="42">
        <v>2000000.0</v>
      </c>
      <c r="E3464" s="42">
        <f>(IMDB_Movies!$C3464-IMDB_Movies!$H3464)</f>
        <v>1335839</v>
      </c>
    </row>
    <row r="3465" ht="14.25" customHeight="1">
      <c r="B3465" s="43" t="s">
        <v>5810</v>
      </c>
      <c r="C3465" s="43">
        <v>2557668.0</v>
      </c>
      <c r="D3465" s="43">
        <v>2000000.0</v>
      </c>
      <c r="E3465" s="43">
        <f>(IMDB_Movies!$C3465-IMDB_Movies!$H3465)</f>
        <v>557668</v>
      </c>
    </row>
    <row r="3466" ht="14.25" customHeight="1">
      <c r="B3466" s="42" t="s">
        <v>5811</v>
      </c>
      <c r="C3466" s="42">
        <v>2506446.0</v>
      </c>
      <c r="D3466" s="42">
        <v>2000000.0</v>
      </c>
      <c r="E3466" s="42">
        <f>(IMDB_Movies!$C3466-IMDB_Movies!$H3466)</f>
        <v>506446</v>
      </c>
    </row>
    <row r="3467" ht="14.25" customHeight="1">
      <c r="B3467" s="43" t="s">
        <v>5813</v>
      </c>
      <c r="C3467" s="43">
        <v>7369373.0</v>
      </c>
      <c r="D3467" s="43">
        <v>2000000.0</v>
      </c>
      <c r="E3467" s="43">
        <f>(IMDB_Movies!$C3467-IMDB_Movies!$H3467)</f>
        <v>5369373</v>
      </c>
    </row>
    <row r="3468" ht="14.25" customHeight="1">
      <c r="B3468" s="42" t="s">
        <v>5814</v>
      </c>
      <c r="C3468" s="42">
        <v>1984378.0</v>
      </c>
      <c r="D3468" s="42">
        <v>2000000.0</v>
      </c>
      <c r="E3468" s="42">
        <f>(IMDB_Movies!$C3468-IMDB_Movies!$H3468)</f>
        <v>-15622</v>
      </c>
    </row>
    <row r="3469" ht="14.25" customHeight="1">
      <c r="B3469" s="43" t="s">
        <v>5817</v>
      </c>
      <c r="C3469" s="43">
        <v>2283276.0</v>
      </c>
      <c r="D3469" s="43">
        <v>1500000.0</v>
      </c>
      <c r="E3469" s="43">
        <f>(IMDB_Movies!$C3469-IMDB_Movies!$H3469)</f>
        <v>783276</v>
      </c>
    </row>
    <row r="3470" ht="14.25" customHeight="1">
      <c r="B3470" s="42" t="s">
        <v>5819</v>
      </c>
      <c r="C3470" s="42">
        <v>1098224.0</v>
      </c>
      <c r="D3470" s="42">
        <v>2000000.0</v>
      </c>
      <c r="E3470" s="42">
        <f>(IMDB_Movies!$C3470-IMDB_Movies!$H3470)</f>
        <v>-901776</v>
      </c>
    </row>
    <row r="3471" ht="14.25" customHeight="1">
      <c r="B3471" s="43" t="s">
        <v>5821</v>
      </c>
      <c r="C3471" s="43">
        <v>1430185.0</v>
      </c>
      <c r="D3471" s="43">
        <v>2000000.0</v>
      </c>
      <c r="E3471" s="43">
        <f>(IMDB_Movies!$C3471-IMDB_Movies!$H3471)</f>
        <v>-569815</v>
      </c>
    </row>
    <row r="3472" ht="14.25" customHeight="1">
      <c r="B3472" s="42" t="s">
        <v>5823</v>
      </c>
      <c r="C3472" s="42">
        <v>1477002.0</v>
      </c>
      <c r="D3472" s="42">
        <v>2000000.0</v>
      </c>
      <c r="E3472" s="42">
        <f>(IMDB_Movies!$C3472-IMDB_Movies!$H3472)</f>
        <v>-522998</v>
      </c>
    </row>
    <row r="3473" ht="14.25" customHeight="1">
      <c r="B3473" s="43" t="s">
        <v>5826</v>
      </c>
      <c r="C3473" s="43">
        <v>1134049.0</v>
      </c>
      <c r="D3473" s="43">
        <v>2000000.0</v>
      </c>
      <c r="E3473" s="43">
        <f>(IMDB_Movies!$C3473-IMDB_Movies!$H3473)</f>
        <v>-865951</v>
      </c>
    </row>
    <row r="3474" ht="14.25" customHeight="1">
      <c r="B3474" s="42" t="s">
        <v>5828</v>
      </c>
      <c r="C3474" s="42">
        <v>653621.0</v>
      </c>
      <c r="D3474" s="42">
        <v>2000000.0</v>
      </c>
      <c r="E3474" s="42">
        <f>(IMDB_Movies!$C3474-IMDB_Movies!$H3474)</f>
        <v>-1346379</v>
      </c>
    </row>
    <row r="3475" ht="14.25" customHeight="1">
      <c r="B3475" s="43" t="s">
        <v>5830</v>
      </c>
      <c r="C3475" s="43">
        <v>535249.0</v>
      </c>
      <c r="D3475" s="43">
        <v>3400000.0</v>
      </c>
      <c r="E3475" s="43">
        <f>(IMDB_Movies!$C3475-IMDB_Movies!$H3475)</f>
        <v>-2864751</v>
      </c>
    </row>
    <row r="3476" ht="14.25" customHeight="1">
      <c r="B3476" s="42" t="s">
        <v>5832</v>
      </c>
      <c r="C3476" s="42">
        <v>371081.0</v>
      </c>
      <c r="D3476" s="42">
        <v>6000000.0</v>
      </c>
      <c r="E3476" s="42">
        <f>(IMDB_Movies!$C3476-IMDB_Movies!$H3476)</f>
        <v>-5628919</v>
      </c>
    </row>
    <row r="3477" ht="14.25" customHeight="1">
      <c r="B3477" s="43" t="s">
        <v>5835</v>
      </c>
      <c r="C3477" s="43">
        <v>124494.0</v>
      </c>
      <c r="D3477" s="43">
        <v>2000000.0</v>
      </c>
      <c r="E3477" s="43">
        <f>(IMDB_Movies!$C3477-IMDB_Movies!$H3477)</f>
        <v>-1875506</v>
      </c>
    </row>
    <row r="3478" ht="14.25" customHeight="1">
      <c r="B3478" s="42" t="s">
        <v>5837</v>
      </c>
      <c r="C3478" s="42">
        <v>100669.0</v>
      </c>
      <c r="D3478" s="42">
        <v>3800000.0</v>
      </c>
      <c r="E3478" s="42">
        <f>(IMDB_Movies!$C3478-IMDB_Movies!$H3478)</f>
        <v>-3699331</v>
      </c>
    </row>
    <row r="3479" ht="14.25" customHeight="1">
      <c r="B3479" s="43" t="s">
        <v>5838</v>
      </c>
      <c r="C3479" s="43">
        <v>186354.0</v>
      </c>
      <c r="D3479" s="43">
        <v>1.35E7</v>
      </c>
      <c r="E3479" s="43">
        <f>(IMDB_Movies!$C3479-IMDB_Movies!$H3479)</f>
        <v>-13313646</v>
      </c>
    </row>
    <row r="3480" ht="14.25" customHeight="1">
      <c r="B3480" s="42" t="s">
        <v>5840</v>
      </c>
      <c r="C3480" s="42">
        <v>17580.0</v>
      </c>
      <c r="D3480" s="42">
        <v>1500000.0</v>
      </c>
      <c r="E3480" s="42">
        <f>(IMDB_Movies!$C3480-IMDB_Movies!$H3480)</f>
        <v>-1482420</v>
      </c>
    </row>
    <row r="3481" ht="14.25" customHeight="1">
      <c r="B3481" s="43" t="s">
        <v>5842</v>
      </c>
      <c r="C3481" s="43">
        <v>12667.0</v>
      </c>
      <c r="D3481" s="43">
        <v>14000.0</v>
      </c>
      <c r="E3481" s="43">
        <f>(IMDB_Movies!$C3481-IMDB_Movies!$H3481)</f>
        <v>-1333</v>
      </c>
    </row>
    <row r="3482" ht="14.25" customHeight="1">
      <c r="B3482" s="42" t="s">
        <v>5844</v>
      </c>
      <c r="C3482" s="42">
        <v>198407.0</v>
      </c>
      <c r="D3482" s="42">
        <v>2000000.0</v>
      </c>
      <c r="E3482" s="42">
        <f>(IMDB_Movies!$C3482-IMDB_Movies!$H3482)</f>
        <v>-1801593</v>
      </c>
    </row>
    <row r="3483" ht="14.25" customHeight="1">
      <c r="B3483" s="43" t="s">
        <v>5846</v>
      </c>
      <c r="C3483" s="43">
        <v>4958.0</v>
      </c>
      <c r="D3483" s="43">
        <v>2000000.0</v>
      </c>
      <c r="E3483" s="43">
        <f>(IMDB_Movies!$C3483-IMDB_Movies!$H3483)</f>
        <v>-1995042</v>
      </c>
    </row>
    <row r="3484" ht="14.25" customHeight="1">
      <c r="B3484" s="42" t="s">
        <v>5849</v>
      </c>
      <c r="C3484" s="42">
        <v>7927.0</v>
      </c>
      <c r="D3484" s="42">
        <v>2300000.0</v>
      </c>
      <c r="E3484" s="42">
        <f>(IMDB_Movies!$C3484-IMDB_Movies!$H3484)</f>
        <v>-2292073</v>
      </c>
    </row>
    <row r="3485" ht="14.25" customHeight="1">
      <c r="B3485" s="43" t="s">
        <v>5852</v>
      </c>
      <c r="C3485" s="43">
        <v>2436.0</v>
      </c>
      <c r="D3485" s="43">
        <v>2000000.0</v>
      </c>
      <c r="E3485" s="43">
        <f>(IMDB_Movies!$C3485-IMDB_Movies!$H3485)</f>
        <v>-1997564</v>
      </c>
    </row>
    <row r="3486" ht="14.25" customHeight="1">
      <c r="B3486" s="42" t="s">
        <v>5854</v>
      </c>
      <c r="C3486" s="42">
        <v>4600000.0</v>
      </c>
      <c r="D3486" s="42">
        <v>1900000.0</v>
      </c>
      <c r="E3486" s="42">
        <f>(IMDB_Movies!$C3486-IMDB_Movies!$H3486)</f>
        <v>2700000</v>
      </c>
    </row>
    <row r="3487" ht="14.25" customHeight="1">
      <c r="B3487" s="43" t="s">
        <v>5855</v>
      </c>
      <c r="C3487" s="43">
        <v>1420578.0</v>
      </c>
      <c r="D3487" s="43">
        <v>1900000.0</v>
      </c>
      <c r="E3487" s="43">
        <f>(IMDB_Movies!$C3487-IMDB_Movies!$H3487)</f>
        <v>-479422</v>
      </c>
    </row>
    <row r="3488" ht="14.25" customHeight="1">
      <c r="B3488" s="42" t="s">
        <v>5857</v>
      </c>
      <c r="C3488" s="42">
        <v>1028658.0</v>
      </c>
      <c r="D3488" s="42">
        <v>3000000.0</v>
      </c>
      <c r="E3488" s="42">
        <f>(IMDB_Movies!$C3488-IMDB_Movies!$H3488)</f>
        <v>-1971342</v>
      </c>
    </row>
    <row r="3489" ht="14.25" customHeight="1">
      <c r="B3489" s="43" t="s">
        <v>5859</v>
      </c>
      <c r="C3489" s="43">
        <v>18435.0</v>
      </c>
      <c r="D3489" s="43">
        <v>1400000.0</v>
      </c>
      <c r="E3489" s="43">
        <f>(IMDB_Movies!$C3489-IMDB_Movies!$H3489)</f>
        <v>-1381565</v>
      </c>
    </row>
    <row r="3490" ht="14.25" customHeight="1">
      <c r="B3490" s="42" t="s">
        <v>5861</v>
      </c>
      <c r="C3490" s="42">
        <v>2957978.0</v>
      </c>
      <c r="D3490" s="42">
        <v>1000000.0</v>
      </c>
      <c r="E3490" s="42">
        <f>(IMDB_Movies!$C3490-IMDB_Movies!$H3490)</f>
        <v>1957978</v>
      </c>
    </row>
    <row r="3491" ht="14.25" customHeight="1">
      <c r="B3491" s="43" t="s">
        <v>5863</v>
      </c>
      <c r="C3491" s="43">
        <v>444044.0</v>
      </c>
      <c r="D3491" s="43">
        <v>1900000.0</v>
      </c>
      <c r="E3491" s="43">
        <f>(IMDB_Movies!$C3491-IMDB_Movies!$H3491)</f>
        <v>-1455956</v>
      </c>
    </row>
    <row r="3492" ht="14.25" customHeight="1">
      <c r="B3492" s="42" t="s">
        <v>5865</v>
      </c>
      <c r="C3492" s="42">
        <v>4.0990055E7</v>
      </c>
      <c r="D3492" s="42">
        <v>1800000.0</v>
      </c>
      <c r="E3492" s="42">
        <f>(IMDB_Movies!$C3492-IMDB_Movies!$H3492)</f>
        <v>39190055</v>
      </c>
    </row>
    <row r="3493" ht="14.25" customHeight="1">
      <c r="B3493" s="43" t="s">
        <v>5867</v>
      </c>
      <c r="C3493" s="43">
        <v>5709616.0</v>
      </c>
      <c r="D3493" s="43">
        <v>1800000.0</v>
      </c>
      <c r="E3493" s="43">
        <f>(IMDB_Movies!$C3493-IMDB_Movies!$H3493)</f>
        <v>3909616</v>
      </c>
    </row>
    <row r="3494" ht="14.25" customHeight="1">
      <c r="B3494" s="42" t="s">
        <v>5869</v>
      </c>
      <c r="C3494" s="42">
        <v>1.2784397E7</v>
      </c>
      <c r="D3494" s="42">
        <v>1800000.0</v>
      </c>
      <c r="E3494" s="42">
        <f>(IMDB_Movies!$C3494-IMDB_Movies!$H3494)</f>
        <v>10984397</v>
      </c>
    </row>
    <row r="3495" ht="14.25" customHeight="1">
      <c r="B3495" s="43" t="s">
        <v>5871</v>
      </c>
      <c r="C3495" s="43">
        <v>3050934.0</v>
      </c>
      <c r="D3495" s="43">
        <v>1800000.0</v>
      </c>
      <c r="E3495" s="43">
        <f>(IMDB_Movies!$C3495-IMDB_Movies!$H3495)</f>
        <v>1250934</v>
      </c>
    </row>
    <row r="3496" ht="14.25" customHeight="1">
      <c r="B3496" s="42" t="s">
        <v>5872</v>
      </c>
      <c r="C3496" s="42">
        <v>638476.0</v>
      </c>
      <c r="D3496" s="42">
        <v>1500000.0</v>
      </c>
      <c r="E3496" s="42">
        <f>(IMDB_Movies!$C3496-IMDB_Movies!$H3496)</f>
        <v>-861524</v>
      </c>
    </row>
    <row r="3497" ht="14.25" customHeight="1">
      <c r="B3497" s="43" t="s">
        <v>5874</v>
      </c>
      <c r="C3497" s="43">
        <v>505295.0</v>
      </c>
      <c r="D3497" s="43">
        <v>1800000.0</v>
      </c>
      <c r="E3497" s="43">
        <f>(IMDB_Movies!$C3497-IMDB_Movies!$H3497)</f>
        <v>-1294705</v>
      </c>
    </row>
    <row r="3498" ht="14.25" customHeight="1">
      <c r="B3498" s="42" t="s">
        <v>5875</v>
      </c>
      <c r="C3498" s="42">
        <v>7267324.0</v>
      </c>
      <c r="D3498" s="42">
        <v>3500000.0</v>
      </c>
      <c r="E3498" s="42">
        <f>(IMDB_Movies!$C3498-IMDB_Movies!$H3498)</f>
        <v>3767324</v>
      </c>
    </row>
    <row r="3499" ht="14.25" customHeight="1">
      <c r="B3499" s="43" t="s">
        <v>5877</v>
      </c>
      <c r="C3499" s="43">
        <v>145540.0</v>
      </c>
      <c r="D3499" s="43">
        <v>500000.0</v>
      </c>
      <c r="E3499" s="43">
        <f>(IMDB_Movies!$C3499-IMDB_Movies!$H3499)</f>
        <v>-354460</v>
      </c>
    </row>
    <row r="3500" ht="14.25" customHeight="1">
      <c r="B3500" s="42" t="s">
        <v>5878</v>
      </c>
      <c r="C3500" s="42">
        <v>3.5918429E7</v>
      </c>
      <c r="D3500" s="42">
        <v>1700000.0</v>
      </c>
      <c r="E3500" s="42">
        <f>(IMDB_Movies!$C3500-IMDB_Movies!$H3500)</f>
        <v>34218429</v>
      </c>
    </row>
    <row r="3501" ht="14.25" customHeight="1">
      <c r="B3501" s="43" t="s">
        <v>5880</v>
      </c>
      <c r="C3501" s="43">
        <v>92401.0</v>
      </c>
      <c r="D3501" s="43">
        <v>2000000.0</v>
      </c>
      <c r="E3501" s="43">
        <f>(IMDB_Movies!$C3501-IMDB_Movies!$H3501)</f>
        <v>-1907599</v>
      </c>
    </row>
    <row r="3502" ht="14.25" customHeight="1">
      <c r="B3502" s="42" t="s">
        <v>5882</v>
      </c>
      <c r="C3502" s="42">
        <v>1943649.0</v>
      </c>
      <c r="D3502" s="42">
        <v>1700000.0</v>
      </c>
      <c r="E3502" s="42">
        <f>(IMDB_Movies!$C3502-IMDB_Movies!$H3502)</f>
        <v>243649</v>
      </c>
    </row>
    <row r="3503" ht="14.25" customHeight="1">
      <c r="B3503" s="43" t="s">
        <v>5884</v>
      </c>
      <c r="C3503" s="43">
        <v>992238.0</v>
      </c>
      <c r="D3503" s="43">
        <v>1700000.0</v>
      </c>
      <c r="E3503" s="43">
        <f>(IMDB_Movies!$C3503-IMDB_Movies!$H3503)</f>
        <v>-707762</v>
      </c>
    </row>
    <row r="3504" ht="14.25" customHeight="1">
      <c r="B3504" s="42" t="s">
        <v>5886</v>
      </c>
      <c r="C3504" s="42">
        <v>4231500.0</v>
      </c>
      <c r="D3504" s="42">
        <v>1000000.0</v>
      </c>
      <c r="E3504" s="42">
        <f>(IMDB_Movies!$C3504-IMDB_Movies!$H3504)</f>
        <v>3231500</v>
      </c>
    </row>
    <row r="3505" ht="14.25" customHeight="1">
      <c r="B3505" s="43" t="s">
        <v>5888</v>
      </c>
      <c r="C3505" s="43">
        <v>396035.0</v>
      </c>
      <c r="D3505" s="43">
        <v>1000000.0</v>
      </c>
      <c r="E3505" s="43">
        <f>(IMDB_Movies!$C3505-IMDB_Movies!$H3505)</f>
        <v>-603965</v>
      </c>
    </row>
    <row r="3506" ht="14.25" customHeight="1">
      <c r="B3506" s="42" t="s">
        <v>5890</v>
      </c>
      <c r="C3506" s="42">
        <v>6026908.0</v>
      </c>
      <c r="D3506" s="42">
        <v>2000000.0</v>
      </c>
      <c r="E3506" s="42">
        <f>(IMDB_Movies!$C3506-IMDB_Movies!$H3506)</f>
        <v>4026908</v>
      </c>
    </row>
    <row r="3507" ht="14.25" customHeight="1">
      <c r="B3507" s="43" t="s">
        <v>5892</v>
      </c>
      <c r="C3507" s="43">
        <v>1060591.0</v>
      </c>
      <c r="D3507" s="43">
        <v>1300000.0</v>
      </c>
      <c r="E3507" s="43">
        <f>(IMDB_Movies!$C3507-IMDB_Movies!$H3507)</f>
        <v>-239409</v>
      </c>
    </row>
    <row r="3508" ht="14.25" customHeight="1">
      <c r="B3508" s="42" t="s">
        <v>5894</v>
      </c>
      <c r="C3508" s="42">
        <v>155972.0</v>
      </c>
      <c r="D3508" s="42">
        <v>1500000.0</v>
      </c>
      <c r="E3508" s="42">
        <f>(IMDB_Movies!$C3508-IMDB_Movies!$H3508)</f>
        <v>-1344028</v>
      </c>
    </row>
    <row r="3509" ht="14.25" customHeight="1">
      <c r="B3509" s="43" t="s">
        <v>5896</v>
      </c>
      <c r="C3509" s="43">
        <v>26893.0</v>
      </c>
      <c r="D3509" s="43">
        <v>1600000.0</v>
      </c>
      <c r="E3509" s="43">
        <f>(IMDB_Movies!$C3509-IMDB_Movies!$H3509)</f>
        <v>-1573107</v>
      </c>
    </row>
    <row r="3510" ht="14.25" customHeight="1">
      <c r="B3510" s="42" t="s">
        <v>5898</v>
      </c>
      <c r="C3510" s="42">
        <v>2580.0</v>
      </c>
      <c r="D3510" s="42">
        <v>1650000.0</v>
      </c>
      <c r="E3510" s="42">
        <f>(IMDB_Movies!$C3510-IMDB_Movies!$H3510)</f>
        <v>-1647420</v>
      </c>
    </row>
    <row r="3511" ht="14.25" customHeight="1">
      <c r="B3511" s="43" t="s">
        <v>5900</v>
      </c>
      <c r="C3511" s="43">
        <v>1.9067631E7</v>
      </c>
      <c r="D3511" s="43">
        <v>2000000.0</v>
      </c>
      <c r="E3511" s="43">
        <f>(IMDB_Movies!$C3511-IMDB_Movies!$H3511)</f>
        <v>17067631</v>
      </c>
    </row>
    <row r="3512" ht="14.25" customHeight="1">
      <c r="B3512" s="42" t="s">
        <v>5902</v>
      </c>
      <c r="C3512" s="42">
        <v>1.1806119E7</v>
      </c>
      <c r="D3512" s="42">
        <v>1100000.0</v>
      </c>
      <c r="E3512" s="42">
        <f>(IMDB_Movies!$C3512-IMDB_Movies!$H3512)</f>
        <v>10706119</v>
      </c>
    </row>
    <row r="3513" ht="14.25" customHeight="1">
      <c r="B3513" s="43" t="s">
        <v>5904</v>
      </c>
      <c r="C3513" s="43">
        <v>7417210.0</v>
      </c>
      <c r="D3513" s="43">
        <v>1500000.0</v>
      </c>
      <c r="E3513" s="43">
        <f>(IMDB_Movies!$C3513-IMDB_Movies!$H3513)</f>
        <v>5917210</v>
      </c>
    </row>
    <row r="3514" ht="14.25" customHeight="1">
      <c r="B3514" s="42" t="s">
        <v>5905</v>
      </c>
      <c r="C3514" s="42">
        <v>7362100.0</v>
      </c>
      <c r="D3514" s="42">
        <v>1500000.0</v>
      </c>
      <c r="E3514" s="42">
        <f>(IMDB_Movies!$C3514-IMDB_Movies!$H3514)</f>
        <v>5862100</v>
      </c>
    </row>
    <row r="3515" ht="14.25" customHeight="1">
      <c r="B3515" s="43" t="s">
        <v>5906</v>
      </c>
      <c r="C3515" s="43">
        <v>7022940.0</v>
      </c>
      <c r="D3515" s="43">
        <v>1000000.0</v>
      </c>
      <c r="E3515" s="43">
        <f>(IMDB_Movies!$C3515-IMDB_Movies!$H3515)</f>
        <v>6022940</v>
      </c>
    </row>
    <row r="3516" ht="14.25" customHeight="1">
      <c r="B3516" s="42" t="s">
        <v>5907</v>
      </c>
      <c r="C3516" s="42">
        <v>5132222.0</v>
      </c>
      <c r="D3516" s="42">
        <v>2000000.0</v>
      </c>
      <c r="E3516" s="42">
        <f>(IMDB_Movies!$C3516-IMDB_Movies!$H3516)</f>
        <v>3132222</v>
      </c>
    </row>
    <row r="3517" ht="14.25" customHeight="1">
      <c r="B3517" s="43" t="s">
        <v>5908</v>
      </c>
      <c r="C3517" s="43">
        <v>2365931.0</v>
      </c>
      <c r="D3517" s="43">
        <v>1500000.0</v>
      </c>
      <c r="E3517" s="43">
        <f>(IMDB_Movies!$C3517-IMDB_Movies!$H3517)</f>
        <v>865931</v>
      </c>
    </row>
    <row r="3518" ht="14.25" customHeight="1">
      <c r="B3518" s="42" t="s">
        <v>5909</v>
      </c>
      <c r="C3518" s="42">
        <v>5.3991137E7</v>
      </c>
      <c r="D3518" s="42">
        <v>1500000.0</v>
      </c>
      <c r="E3518" s="42">
        <f>(IMDB_Movies!$C3518-IMDB_Movies!$H3518)</f>
        <v>52491137</v>
      </c>
    </row>
    <row r="3519" ht="14.25" customHeight="1">
      <c r="B3519" s="43" t="s">
        <v>5911</v>
      </c>
      <c r="C3519" s="43">
        <v>1221261.0</v>
      </c>
      <c r="D3519" s="43">
        <v>1500000.0</v>
      </c>
      <c r="E3519" s="43">
        <f>(IMDB_Movies!$C3519-IMDB_Movies!$H3519)</f>
        <v>-278739</v>
      </c>
    </row>
    <row r="3520" ht="14.25" customHeight="1">
      <c r="B3520" s="42" t="s">
        <v>5913</v>
      </c>
      <c r="C3520" s="42">
        <v>712294.0</v>
      </c>
      <c r="D3520" s="42">
        <v>1500000.0</v>
      </c>
      <c r="E3520" s="42">
        <f>(IMDB_Movies!$C3520-IMDB_Movies!$H3520)</f>
        <v>-787706</v>
      </c>
    </row>
    <row r="3521" ht="14.25" customHeight="1">
      <c r="B3521" s="43" t="s">
        <v>5915</v>
      </c>
      <c r="C3521" s="43">
        <v>3447339.0</v>
      </c>
      <c r="D3521" s="43">
        <v>1500000.0</v>
      </c>
      <c r="E3521" s="43">
        <f>(IMDB_Movies!$C3521-IMDB_Movies!$H3521)</f>
        <v>1947339</v>
      </c>
    </row>
    <row r="3522" ht="14.25" customHeight="1">
      <c r="B3522" s="42" t="s">
        <v>5916</v>
      </c>
      <c r="C3522" s="42">
        <v>418953.0</v>
      </c>
      <c r="D3522" s="42">
        <v>1500000.0</v>
      </c>
      <c r="E3522" s="42">
        <f>(IMDB_Movies!$C3522-IMDB_Movies!$H3522)</f>
        <v>-1081047</v>
      </c>
    </row>
    <row r="3523" ht="14.25" customHeight="1">
      <c r="B3523" s="43" t="s">
        <v>5918</v>
      </c>
      <c r="C3523" s="43">
        <v>406035.0</v>
      </c>
      <c r="D3523" s="43">
        <v>1500000.0</v>
      </c>
      <c r="E3523" s="43">
        <f>(IMDB_Movies!$C3523-IMDB_Movies!$H3523)</f>
        <v>-1093965</v>
      </c>
    </row>
    <row r="3524" ht="14.25" customHeight="1">
      <c r="B3524" s="42" t="s">
        <v>5919</v>
      </c>
      <c r="C3524" s="42">
        <v>373967.0</v>
      </c>
      <c r="D3524" s="42">
        <v>1500000.0</v>
      </c>
      <c r="E3524" s="42">
        <f>(IMDB_Movies!$C3524-IMDB_Movies!$H3524)</f>
        <v>-1126033</v>
      </c>
    </row>
    <row r="3525" ht="14.25" customHeight="1">
      <c r="B3525" s="43" t="s">
        <v>5921</v>
      </c>
      <c r="C3525" s="43">
        <v>194568.0</v>
      </c>
      <c r="D3525" s="43">
        <v>1500000.0</v>
      </c>
      <c r="E3525" s="43">
        <f>(IMDB_Movies!$C3525-IMDB_Movies!$H3525)</f>
        <v>-1305432</v>
      </c>
    </row>
    <row r="3526" ht="14.25" customHeight="1">
      <c r="B3526" s="42" t="s">
        <v>5923</v>
      </c>
      <c r="C3526" s="42">
        <v>163245.0</v>
      </c>
      <c r="D3526" s="42">
        <v>1500000.0</v>
      </c>
      <c r="E3526" s="42">
        <f>(IMDB_Movies!$C3526-IMDB_Movies!$H3526)</f>
        <v>-1336755</v>
      </c>
    </row>
    <row r="3527" ht="14.25" customHeight="1">
      <c r="B3527" s="43" t="s">
        <v>5925</v>
      </c>
      <c r="C3527" s="43">
        <v>119841.0</v>
      </c>
      <c r="D3527" s="43">
        <v>1500000.0</v>
      </c>
      <c r="E3527" s="43">
        <f>(IMDB_Movies!$C3527-IMDB_Movies!$H3527)</f>
        <v>-1380159</v>
      </c>
    </row>
    <row r="3528" ht="14.25" customHeight="1">
      <c r="B3528" s="42" t="s">
        <v>5927</v>
      </c>
      <c r="C3528" s="42">
        <v>173066.0</v>
      </c>
      <c r="D3528" s="42">
        <v>1500000.0</v>
      </c>
      <c r="E3528" s="42">
        <f>(IMDB_Movies!$C3528-IMDB_Movies!$H3528)</f>
        <v>-1326934</v>
      </c>
    </row>
    <row r="3529" ht="14.25" customHeight="1">
      <c r="B3529" s="43" t="s">
        <v>5928</v>
      </c>
      <c r="C3529" s="43">
        <v>92362.0</v>
      </c>
      <c r="D3529" s="43">
        <v>1500000.0</v>
      </c>
      <c r="E3529" s="43">
        <f>(IMDB_Movies!$C3529-IMDB_Movies!$H3529)</f>
        <v>-1407638</v>
      </c>
    </row>
    <row r="3530" ht="14.25" customHeight="1">
      <c r="B3530" s="42" t="s">
        <v>5930</v>
      </c>
      <c r="C3530" s="42">
        <v>105943.0</v>
      </c>
      <c r="D3530" s="42">
        <v>1500000.0</v>
      </c>
      <c r="E3530" s="42">
        <f>(IMDB_Movies!$C3530-IMDB_Movies!$H3530)</f>
        <v>-1394057</v>
      </c>
    </row>
    <row r="3531" ht="14.25" customHeight="1">
      <c r="B3531" s="43" t="s">
        <v>5931</v>
      </c>
      <c r="C3531" s="43">
        <v>183490.0</v>
      </c>
      <c r="D3531" s="43">
        <v>1700000.0</v>
      </c>
      <c r="E3531" s="43">
        <f>(IMDB_Movies!$C3531-IMDB_Movies!$H3531)</f>
        <v>-1516510</v>
      </c>
    </row>
    <row r="3532" ht="14.25" customHeight="1">
      <c r="B3532" s="42" t="s">
        <v>5933</v>
      </c>
      <c r="C3532" s="42">
        <v>3478.0</v>
      </c>
      <c r="D3532" s="42">
        <v>1500000.0</v>
      </c>
      <c r="E3532" s="42">
        <f>(IMDB_Movies!$C3532-IMDB_Movies!$H3532)</f>
        <v>-1496522</v>
      </c>
    </row>
    <row r="3533" ht="14.25" customHeight="1">
      <c r="B3533" s="43" t="s">
        <v>5935</v>
      </c>
      <c r="C3533" s="43">
        <v>52166.0</v>
      </c>
      <c r="D3533" s="43">
        <v>2000000.0</v>
      </c>
      <c r="E3533" s="43">
        <f>(IMDB_Movies!$C3533-IMDB_Movies!$H3533)</f>
        <v>-1947834</v>
      </c>
    </row>
    <row r="3534" ht="14.25" customHeight="1">
      <c r="B3534" s="42" t="s">
        <v>5936</v>
      </c>
      <c r="C3534" s="42">
        <v>1163508.0</v>
      </c>
      <c r="D3534" s="42">
        <v>2500000.0</v>
      </c>
      <c r="E3534" s="42">
        <f>(IMDB_Movies!$C3534-IMDB_Movies!$H3534)</f>
        <v>-1336492</v>
      </c>
    </row>
    <row r="3535" ht="14.25" customHeight="1">
      <c r="B3535" s="43" t="s">
        <v>5938</v>
      </c>
      <c r="C3535" s="43">
        <v>1.84925485E8</v>
      </c>
      <c r="D3535" s="43">
        <v>2000000.0</v>
      </c>
      <c r="E3535" s="43">
        <f>(IMDB_Movies!$C3535-IMDB_Movies!$H3535)</f>
        <v>182925485</v>
      </c>
    </row>
    <row r="3536" ht="14.25" customHeight="1">
      <c r="B3536" s="42" t="s">
        <v>5940</v>
      </c>
      <c r="C3536" s="42">
        <v>304124.0</v>
      </c>
      <c r="D3536" s="42">
        <v>1400000.0</v>
      </c>
      <c r="E3536" s="42">
        <f>(IMDB_Movies!$C3536-IMDB_Movies!$H3536)</f>
        <v>-1095876</v>
      </c>
    </row>
    <row r="3537" ht="14.25" customHeight="1">
      <c r="B3537" s="43" t="s">
        <v>5943</v>
      </c>
      <c r="C3537" s="43">
        <v>36830.0</v>
      </c>
      <c r="D3537" s="43">
        <v>1400000.0</v>
      </c>
      <c r="E3537" s="43">
        <f>(IMDB_Movies!$C3537-IMDB_Movies!$H3537)</f>
        <v>-1363170</v>
      </c>
    </row>
    <row r="3538" ht="14.25" customHeight="1">
      <c r="B3538" s="42" t="s">
        <v>5944</v>
      </c>
      <c r="C3538" s="42">
        <v>3650677.0</v>
      </c>
      <c r="D3538" s="42">
        <v>960000.0</v>
      </c>
      <c r="E3538" s="42">
        <f>(IMDB_Movies!$C3538-IMDB_Movies!$H3538)</f>
        <v>2690677</v>
      </c>
    </row>
    <row r="3539" ht="14.25" customHeight="1">
      <c r="B3539" s="43" t="s">
        <v>5945</v>
      </c>
      <c r="C3539" s="43">
        <v>1647780.0</v>
      </c>
      <c r="D3539" s="43">
        <v>1300000.0</v>
      </c>
      <c r="E3539" s="43">
        <f>(IMDB_Movies!$C3539-IMDB_Movies!$H3539)</f>
        <v>347780</v>
      </c>
    </row>
    <row r="3540" ht="14.25" customHeight="1">
      <c r="B3540" s="42" t="s">
        <v>5947</v>
      </c>
      <c r="C3540" s="42">
        <v>695229.0</v>
      </c>
      <c r="D3540" s="42">
        <v>1300000.0</v>
      </c>
      <c r="E3540" s="42">
        <f>(IMDB_Movies!$C3540-IMDB_Movies!$H3540)</f>
        <v>-604771</v>
      </c>
    </row>
    <row r="3541" ht="14.25" customHeight="1">
      <c r="B3541" s="43" t="s">
        <v>5949</v>
      </c>
      <c r="C3541" s="43">
        <v>638951.0</v>
      </c>
      <c r="D3541" s="43">
        <v>1592000.0</v>
      </c>
      <c r="E3541" s="43">
        <f>(IMDB_Movies!$C3541-IMDB_Movies!$H3541)</f>
        <v>-953049</v>
      </c>
    </row>
    <row r="3542" ht="14.25" customHeight="1">
      <c r="B3542" s="42" t="s">
        <v>5951</v>
      </c>
      <c r="C3542" s="42">
        <v>609042.0</v>
      </c>
      <c r="D3542" s="42">
        <v>1300000.0</v>
      </c>
      <c r="E3542" s="42">
        <f>(IMDB_Movies!$C3542-IMDB_Movies!$H3542)</f>
        <v>-690958</v>
      </c>
    </row>
    <row r="3543" ht="14.25" customHeight="1">
      <c r="B3543" s="43" t="s">
        <v>5953</v>
      </c>
      <c r="C3543" s="43">
        <v>1521.0</v>
      </c>
      <c r="D3543" s="43">
        <v>1500000.0</v>
      </c>
      <c r="E3543" s="43">
        <f>(IMDB_Movies!$C3543-IMDB_Movies!$H3543)</f>
        <v>-1498479</v>
      </c>
    </row>
    <row r="3544" ht="14.25" customHeight="1">
      <c r="B3544" s="42" t="s">
        <v>5955</v>
      </c>
      <c r="C3544" s="42">
        <v>19539.0</v>
      </c>
      <c r="D3544" s="42">
        <v>1000000.0</v>
      </c>
      <c r="E3544" s="42">
        <f>(IMDB_Movies!$C3544-IMDB_Movies!$H3544)</f>
        <v>-980461</v>
      </c>
    </row>
    <row r="3545" ht="14.25" customHeight="1">
      <c r="B3545" s="43" t="s">
        <v>5957</v>
      </c>
      <c r="C3545" s="43">
        <v>100358.0</v>
      </c>
      <c r="D3545" s="43">
        <v>1500000.0</v>
      </c>
      <c r="E3545" s="43">
        <f>(IMDB_Movies!$C3545-IMDB_Movies!$H3545)</f>
        <v>-1399642</v>
      </c>
    </row>
    <row r="3546" ht="14.25" customHeight="1">
      <c r="B3546" s="42" t="s">
        <v>5958</v>
      </c>
      <c r="C3546" s="42">
        <v>1.91E7</v>
      </c>
      <c r="D3546" s="42">
        <v>1250000.0</v>
      </c>
      <c r="E3546" s="42">
        <f>(IMDB_Movies!$C3546-IMDB_Movies!$H3546)</f>
        <v>17850000</v>
      </c>
    </row>
    <row r="3547" ht="14.25" customHeight="1">
      <c r="B3547" s="43" t="s">
        <v>5960</v>
      </c>
      <c r="C3547" s="43">
        <v>2833383.0</v>
      </c>
      <c r="D3547" s="43">
        <v>427000.0</v>
      </c>
      <c r="E3547" s="43">
        <f>(IMDB_Movies!$C3547-IMDB_Movies!$H3547)</f>
        <v>2406383</v>
      </c>
    </row>
    <row r="3548" ht="14.25" customHeight="1">
      <c r="B3548" s="42" t="s">
        <v>5961</v>
      </c>
      <c r="C3548" s="42">
        <v>2.47417E7</v>
      </c>
      <c r="D3548" s="42">
        <v>1200000.0</v>
      </c>
      <c r="E3548" s="42">
        <f>(IMDB_Movies!$C3548-IMDB_Movies!$H3548)</f>
        <v>23541700</v>
      </c>
    </row>
    <row r="3549" ht="14.25" customHeight="1">
      <c r="B3549" s="43" t="s">
        <v>5962</v>
      </c>
      <c r="C3549" s="43">
        <v>5.5153403E7</v>
      </c>
      <c r="D3549" s="43">
        <v>1200000.0</v>
      </c>
      <c r="E3549" s="43">
        <f>(IMDB_Movies!$C3549-IMDB_Movies!$H3549)</f>
        <v>53953403</v>
      </c>
    </row>
    <row r="3550" ht="14.25" customHeight="1">
      <c r="B3550" s="42" t="s">
        <v>5963</v>
      </c>
      <c r="C3550" s="42">
        <v>1.8488314E7</v>
      </c>
      <c r="D3550" s="42">
        <v>1200000.0</v>
      </c>
      <c r="E3550" s="42">
        <f>(IMDB_Movies!$C3550-IMDB_Movies!$H3550)</f>
        <v>17288314</v>
      </c>
    </row>
    <row r="3551" ht="14.25" customHeight="1">
      <c r="B3551" s="43" t="s">
        <v>5965</v>
      </c>
      <c r="C3551" s="43">
        <v>11278.0</v>
      </c>
      <c r="D3551" s="43">
        <v>1300000.0</v>
      </c>
      <c r="E3551" s="43">
        <f>(IMDB_Movies!$C3551-IMDB_Movies!$H3551)</f>
        <v>-1288722</v>
      </c>
    </row>
    <row r="3552" ht="14.25" customHeight="1">
      <c r="B3552" s="42" t="s">
        <v>5966</v>
      </c>
      <c r="C3552" s="42">
        <v>1.3876974E7</v>
      </c>
      <c r="D3552" s="42">
        <v>7000000.0</v>
      </c>
      <c r="E3552" s="42">
        <f>(IMDB_Movies!$C3552-IMDB_Movies!$H3552)</f>
        <v>6876974</v>
      </c>
    </row>
    <row r="3553" ht="14.25" customHeight="1">
      <c r="B3553" s="43" t="s">
        <v>5967</v>
      </c>
      <c r="C3553" s="43">
        <v>9180275.0</v>
      </c>
      <c r="D3553" s="43">
        <v>1200000.0</v>
      </c>
      <c r="E3553" s="43">
        <f>(IMDB_Movies!$C3553-IMDB_Movies!$H3553)</f>
        <v>7980275</v>
      </c>
    </row>
    <row r="3554" ht="14.25" customHeight="1">
      <c r="B3554" s="42" t="s">
        <v>5969</v>
      </c>
      <c r="C3554" s="42">
        <v>2199853.0</v>
      </c>
      <c r="D3554" s="42">
        <v>1200000.0</v>
      </c>
      <c r="E3554" s="42">
        <f>(IMDB_Movies!$C3554-IMDB_Movies!$H3554)</f>
        <v>999853</v>
      </c>
    </row>
    <row r="3555" ht="14.25" customHeight="1">
      <c r="B3555" s="43" t="s">
        <v>5971</v>
      </c>
      <c r="C3555" s="43">
        <v>2859955.0</v>
      </c>
      <c r="D3555" s="43">
        <v>1200000.0</v>
      </c>
      <c r="E3555" s="43">
        <f>(IMDB_Movies!$C3555-IMDB_Movies!$H3555)</f>
        <v>1659955</v>
      </c>
    </row>
    <row r="3556" ht="14.25" customHeight="1">
      <c r="B3556" s="42" t="s">
        <v>5972</v>
      </c>
      <c r="C3556" s="42">
        <v>2812029.0</v>
      </c>
      <c r="D3556" s="42">
        <v>1200000.0</v>
      </c>
      <c r="E3556" s="42">
        <f>(IMDB_Movies!$C3556-IMDB_Movies!$H3556)</f>
        <v>1612029</v>
      </c>
    </row>
    <row r="3557" ht="14.25" customHeight="1">
      <c r="B3557" s="43" t="s">
        <v>5973</v>
      </c>
      <c r="C3557" s="43">
        <v>6100000.0</v>
      </c>
      <c r="D3557" s="43">
        <v>1200000.0</v>
      </c>
      <c r="E3557" s="43">
        <f>(IMDB_Movies!$C3557-IMDB_Movies!$H3557)</f>
        <v>4900000</v>
      </c>
    </row>
    <row r="3558" ht="14.25" customHeight="1">
      <c r="B3558" s="42" t="s">
        <v>5975</v>
      </c>
      <c r="C3558" s="42">
        <v>375723.0</v>
      </c>
      <c r="D3558" s="42">
        <v>4000000.0</v>
      </c>
      <c r="E3558" s="42">
        <f>(IMDB_Movies!$C3558-IMDB_Movies!$H3558)</f>
        <v>-3624277</v>
      </c>
    </row>
    <row r="3559" ht="14.25" customHeight="1">
      <c r="B3559" s="43" t="s">
        <v>5977</v>
      </c>
      <c r="C3559" s="43">
        <v>594904.0</v>
      </c>
      <c r="D3559" s="43">
        <v>1200000.0</v>
      </c>
      <c r="E3559" s="43">
        <f>(IMDB_Movies!$C3559-IMDB_Movies!$H3559)</f>
        <v>-605096</v>
      </c>
    </row>
    <row r="3560" ht="14.25" customHeight="1">
      <c r="B3560" s="42" t="s">
        <v>5979</v>
      </c>
      <c r="C3560" s="42">
        <v>58936.0</v>
      </c>
      <c r="D3560" s="42">
        <v>1200000.0</v>
      </c>
      <c r="E3560" s="42">
        <f>(IMDB_Movies!$C3560-IMDB_Movies!$H3560)</f>
        <v>-1141064</v>
      </c>
    </row>
    <row r="3561" ht="14.25" customHeight="1">
      <c r="B3561" s="43" t="s">
        <v>5981</v>
      </c>
      <c r="C3561" s="43">
        <v>24784.0</v>
      </c>
      <c r="D3561" s="43">
        <v>1200000.0</v>
      </c>
      <c r="E3561" s="43">
        <f>(IMDB_Movies!$C3561-IMDB_Movies!$H3561)</f>
        <v>-1175216</v>
      </c>
    </row>
    <row r="3562" ht="14.25" customHeight="1">
      <c r="B3562" s="42" t="s">
        <v>5983</v>
      </c>
      <c r="C3562" s="42">
        <v>7826.0</v>
      </c>
      <c r="D3562" s="42">
        <v>1200000.0</v>
      </c>
      <c r="E3562" s="42">
        <f>(IMDB_Movies!$C3562-IMDB_Movies!$H3562)</f>
        <v>-1192174</v>
      </c>
    </row>
    <row r="3563" ht="14.25" customHeight="1">
      <c r="B3563" s="43" t="s">
        <v>5985</v>
      </c>
      <c r="C3563" s="43">
        <v>3830.0</v>
      </c>
      <c r="D3563" s="43">
        <v>1200000.0</v>
      </c>
      <c r="E3563" s="43">
        <f>(IMDB_Movies!$C3563-IMDB_Movies!$H3563)</f>
        <v>-1196170</v>
      </c>
    </row>
    <row r="3564" ht="14.25" customHeight="1">
      <c r="B3564" s="42" t="s">
        <v>5987</v>
      </c>
      <c r="C3564" s="42">
        <v>2850263.0</v>
      </c>
      <c r="D3564" s="42">
        <v>2600000.0</v>
      </c>
      <c r="E3564" s="42">
        <f>(IMDB_Movies!$C3564-IMDB_Movies!$H3564)</f>
        <v>250263</v>
      </c>
    </row>
    <row r="3565" ht="14.25" customHeight="1">
      <c r="B3565" s="43" t="s">
        <v>5989</v>
      </c>
      <c r="C3565" s="43">
        <v>1.6101109E7</v>
      </c>
      <c r="D3565" s="43">
        <v>3000000.0</v>
      </c>
      <c r="E3565" s="43">
        <f>(IMDB_Movies!$C3565-IMDB_Movies!$H3565)</f>
        <v>13101109</v>
      </c>
    </row>
    <row r="3566" ht="14.25" customHeight="1">
      <c r="B3566" s="42" t="s">
        <v>5990</v>
      </c>
      <c r="C3566" s="42">
        <v>6013.0</v>
      </c>
      <c r="D3566" s="42">
        <v>695393.0</v>
      </c>
      <c r="E3566" s="42">
        <f>(IMDB_Movies!$C3566-IMDB_Movies!$H3566)</f>
        <v>-689380</v>
      </c>
    </row>
    <row r="3567" ht="14.25" customHeight="1">
      <c r="B3567" s="43" t="s">
        <v>5993</v>
      </c>
      <c r="C3567" s="43">
        <v>1400000.0</v>
      </c>
      <c r="D3567" s="43">
        <v>1100000.0</v>
      </c>
      <c r="E3567" s="43">
        <f>(IMDB_Movies!$C3567-IMDB_Movies!$H3567)</f>
        <v>300000</v>
      </c>
    </row>
    <row r="3568" ht="14.25" customHeight="1">
      <c r="B3568" s="42" t="s">
        <v>5996</v>
      </c>
      <c r="C3568" s="42">
        <v>39659.0</v>
      </c>
      <c r="D3568" s="42">
        <v>1600000.0</v>
      </c>
      <c r="E3568" s="42">
        <f>(IMDB_Movies!$C3568-IMDB_Movies!$H3568)</f>
        <v>-1560341</v>
      </c>
    </row>
    <row r="3569" ht="14.25" customHeight="1">
      <c r="B3569" s="43" t="s">
        <v>5998</v>
      </c>
      <c r="C3569" s="43">
        <v>56129.0</v>
      </c>
      <c r="D3569" s="43">
        <v>1100000.0</v>
      </c>
      <c r="E3569" s="43">
        <f>(IMDB_Movies!$C3569-IMDB_Movies!$H3569)</f>
        <v>-1043871</v>
      </c>
    </row>
    <row r="3570" ht="14.25" customHeight="1">
      <c r="B3570" s="42" t="s">
        <v>6000</v>
      </c>
      <c r="C3570" s="42">
        <v>4105123.0</v>
      </c>
      <c r="D3570" s="42">
        <v>1100000.0</v>
      </c>
      <c r="E3570" s="42">
        <f>(IMDB_Movies!$C3570-IMDB_Movies!$H3570)</f>
        <v>3005123</v>
      </c>
    </row>
    <row r="3571" ht="14.25" customHeight="1">
      <c r="B3571" s="43" t="s">
        <v>6001</v>
      </c>
      <c r="C3571" s="43">
        <v>1.17235247E8</v>
      </c>
      <c r="D3571" s="43">
        <v>960000.0</v>
      </c>
      <c r="E3571" s="43">
        <f>(IMDB_Movies!$C3571-IMDB_Movies!$H3571)</f>
        <v>116275247</v>
      </c>
    </row>
    <row r="3572" ht="14.25" customHeight="1">
      <c r="B3572" s="42" t="s">
        <v>6003</v>
      </c>
      <c r="C3572" s="42">
        <v>3.153732E7</v>
      </c>
      <c r="D3572" s="42">
        <v>1000000.0</v>
      </c>
      <c r="E3572" s="42">
        <f>(IMDB_Movies!$C3572-IMDB_Movies!$H3572)</f>
        <v>30537320</v>
      </c>
    </row>
    <row r="3573" ht="14.25" customHeight="1">
      <c r="B3573" s="43" t="s">
        <v>6004</v>
      </c>
      <c r="C3573" s="43">
        <v>1.7986E7</v>
      </c>
      <c r="D3573" s="43">
        <v>1000000.0</v>
      </c>
      <c r="E3573" s="43">
        <f>(IMDB_Movies!$C3573-IMDB_Movies!$H3573)</f>
        <v>16986000</v>
      </c>
    </row>
    <row r="3574" ht="14.25" customHeight="1">
      <c r="B3574" s="42" t="s">
        <v>6005</v>
      </c>
      <c r="C3574" s="42">
        <v>1.6067035E7</v>
      </c>
      <c r="D3574" s="42">
        <v>1100000.0</v>
      </c>
      <c r="E3574" s="42">
        <f>(IMDB_Movies!$C3574-IMDB_Movies!$H3574)</f>
        <v>14967035</v>
      </c>
    </row>
    <row r="3575" ht="14.25" customHeight="1">
      <c r="B3575" s="43" t="s">
        <v>6007</v>
      </c>
      <c r="C3575" s="43">
        <v>1.8112929E7</v>
      </c>
      <c r="D3575" s="43">
        <v>1000000.0</v>
      </c>
      <c r="E3575" s="43">
        <f>(IMDB_Movies!$C3575-IMDB_Movies!$H3575)</f>
        <v>17112929</v>
      </c>
    </row>
    <row r="3576" ht="14.25" customHeight="1">
      <c r="B3576" s="42" t="s">
        <v>6009</v>
      </c>
      <c r="C3576" s="42">
        <v>1.4564027E7</v>
      </c>
      <c r="D3576" s="42">
        <v>1000000.0</v>
      </c>
      <c r="E3576" s="42">
        <f>(IMDB_Movies!$C3576-IMDB_Movies!$H3576)</f>
        <v>13564027</v>
      </c>
    </row>
    <row r="3577" ht="14.25" customHeight="1">
      <c r="B3577" s="43" t="s">
        <v>6011</v>
      </c>
      <c r="C3577" s="43">
        <v>2.077307E7</v>
      </c>
      <c r="D3577" s="43">
        <v>5000000.0</v>
      </c>
      <c r="E3577" s="43">
        <f>(IMDB_Movies!$C3577-IMDB_Movies!$H3577)</f>
        <v>15773070</v>
      </c>
    </row>
    <row r="3578" ht="14.25" customHeight="1">
      <c r="B3578" s="42" t="s">
        <v>6012</v>
      </c>
      <c r="C3578" s="42">
        <v>1.0042266E7</v>
      </c>
      <c r="D3578" s="42">
        <v>1000000.0</v>
      </c>
      <c r="E3578" s="42">
        <f>(IMDB_Movies!$C3578-IMDB_Movies!$H3578)</f>
        <v>9042266</v>
      </c>
    </row>
    <row r="3579" ht="14.25" customHeight="1">
      <c r="B3579" s="43" t="s">
        <v>6014</v>
      </c>
      <c r="C3579" s="43">
        <v>1.003739E7</v>
      </c>
      <c r="D3579" s="43">
        <v>1.0E9</v>
      </c>
      <c r="E3579" s="43">
        <f>(IMDB_Movies!$C3579-IMDB_Movies!$H3579)</f>
        <v>-989962610</v>
      </c>
    </row>
    <row r="3580" ht="14.25" customHeight="1">
      <c r="B3580" s="42" t="s">
        <v>6015</v>
      </c>
      <c r="C3580" s="42">
        <v>9701559.0</v>
      </c>
      <c r="D3580" s="42">
        <v>3500000.0</v>
      </c>
      <c r="E3580" s="42">
        <f>(IMDB_Movies!$C3580-IMDB_Movies!$H3580)</f>
        <v>6201559</v>
      </c>
    </row>
    <row r="3581" ht="14.25" customHeight="1">
      <c r="B3581" s="43" t="s">
        <v>6017</v>
      </c>
      <c r="C3581" s="43">
        <v>9013113.0</v>
      </c>
      <c r="D3581" s="43">
        <v>1000000.0</v>
      </c>
      <c r="E3581" s="43">
        <f>(IMDB_Movies!$C3581-IMDB_Movies!$H3581)</f>
        <v>8013113</v>
      </c>
    </row>
    <row r="3582" ht="14.25" customHeight="1">
      <c r="B3582" s="42" t="s">
        <v>6018</v>
      </c>
      <c r="C3582" s="42">
        <v>5.3245055E7</v>
      </c>
      <c r="D3582" s="42">
        <v>1000000.0</v>
      </c>
      <c r="E3582" s="42">
        <f>(IMDB_Movies!$C3582-IMDB_Movies!$H3582)</f>
        <v>52245055</v>
      </c>
    </row>
    <row r="3583" ht="14.25" customHeight="1">
      <c r="B3583" s="43" t="s">
        <v>6020</v>
      </c>
      <c r="C3583" s="43">
        <v>9000000.0</v>
      </c>
      <c r="D3583" s="43">
        <v>900000.0</v>
      </c>
      <c r="E3583" s="43">
        <f>(IMDB_Movies!$C3583-IMDB_Movies!$H3583)</f>
        <v>8100000</v>
      </c>
    </row>
    <row r="3584" ht="14.25" customHeight="1">
      <c r="B3584" s="42" t="s">
        <v>6021</v>
      </c>
      <c r="C3584" s="42">
        <v>7186670.0</v>
      </c>
      <c r="D3584" s="42">
        <v>6000000.0</v>
      </c>
      <c r="E3584" s="42">
        <f>(IMDB_Movies!$C3584-IMDB_Movies!$H3584)</f>
        <v>1186670</v>
      </c>
    </row>
    <row r="3585" ht="14.25" customHeight="1">
      <c r="B3585" s="43" t="s">
        <v>6023</v>
      </c>
      <c r="C3585" s="43">
        <v>5997134.0</v>
      </c>
      <c r="D3585" s="43">
        <v>1000000.0</v>
      </c>
      <c r="E3585" s="43">
        <f>(IMDB_Movies!$C3585-IMDB_Movies!$H3585)</f>
        <v>4997134</v>
      </c>
    </row>
    <row r="3586" ht="14.25" customHeight="1">
      <c r="B3586" s="42" t="s">
        <v>6024</v>
      </c>
      <c r="C3586" s="42">
        <v>3386698.0</v>
      </c>
      <c r="D3586" s="42">
        <v>1000000.0</v>
      </c>
      <c r="E3586" s="42">
        <f>(IMDB_Movies!$C3586-IMDB_Movies!$H3586)</f>
        <v>2386698</v>
      </c>
    </row>
    <row r="3587" ht="14.25" customHeight="1">
      <c r="B3587" s="43" t="s">
        <v>6026</v>
      </c>
      <c r="C3587" s="43">
        <v>2508841.0</v>
      </c>
      <c r="D3587" s="43">
        <v>1000000.0</v>
      </c>
      <c r="E3587" s="43">
        <f>(IMDB_Movies!$C3587-IMDB_Movies!$H3587)</f>
        <v>1508841</v>
      </c>
    </row>
    <row r="3588" ht="14.25" customHeight="1">
      <c r="B3588" s="42" t="s">
        <v>6028</v>
      </c>
      <c r="C3588" s="42">
        <v>4946250.0</v>
      </c>
      <c r="D3588" s="42">
        <v>1000000.0</v>
      </c>
      <c r="E3588" s="42">
        <f>(IMDB_Movies!$C3588-IMDB_Movies!$H3588)</f>
        <v>3946250</v>
      </c>
    </row>
    <row r="3589" ht="14.25" customHeight="1">
      <c r="B3589" s="43" t="s">
        <v>6029</v>
      </c>
      <c r="C3589" s="43">
        <v>1950218.0</v>
      </c>
      <c r="D3589" s="43">
        <v>1000000.0</v>
      </c>
      <c r="E3589" s="43">
        <f>(IMDB_Movies!$C3589-IMDB_Movies!$H3589)</f>
        <v>950218</v>
      </c>
    </row>
    <row r="3590" ht="14.25" customHeight="1">
      <c r="B3590" s="42" t="s">
        <v>6030</v>
      </c>
      <c r="C3590" s="42">
        <v>1277257.0</v>
      </c>
      <c r="D3590" s="42">
        <v>1000000.0</v>
      </c>
      <c r="E3590" s="42">
        <f>(IMDB_Movies!$C3590-IMDB_Movies!$H3590)</f>
        <v>277257</v>
      </c>
    </row>
    <row r="3591" ht="14.25" customHeight="1">
      <c r="B3591" s="43" t="s">
        <v>6032</v>
      </c>
      <c r="C3591" s="43">
        <v>1677838.0</v>
      </c>
      <c r="D3591" s="43">
        <v>1000000.0</v>
      </c>
      <c r="E3591" s="43">
        <f>(IMDB_Movies!$C3591-IMDB_Movies!$H3591)</f>
        <v>677838</v>
      </c>
    </row>
    <row r="3592" ht="14.25" customHeight="1">
      <c r="B3592" s="42" t="s">
        <v>6034</v>
      </c>
      <c r="C3592" s="42">
        <v>1744858.0</v>
      </c>
      <c r="D3592" s="42">
        <v>1000000.0</v>
      </c>
      <c r="E3592" s="42">
        <f>(IMDB_Movies!$C3592-IMDB_Movies!$H3592)</f>
        <v>744858</v>
      </c>
    </row>
    <row r="3593" ht="14.25" customHeight="1">
      <c r="B3593" s="43" t="s">
        <v>6036</v>
      </c>
      <c r="C3593" s="43">
        <v>982214.0</v>
      </c>
      <c r="D3593" s="43">
        <v>1000000.0</v>
      </c>
      <c r="E3593" s="43">
        <f>(IMDB_Movies!$C3593-IMDB_Movies!$H3593)</f>
        <v>-17786</v>
      </c>
    </row>
    <row r="3594" ht="14.25" customHeight="1">
      <c r="B3594" s="42" t="s">
        <v>6038</v>
      </c>
      <c r="C3594" s="42">
        <v>798341.0</v>
      </c>
      <c r="D3594" s="42">
        <v>1000000.0</v>
      </c>
      <c r="E3594" s="42">
        <f>(IMDB_Movies!$C3594-IMDB_Movies!$H3594)</f>
        <v>-201659</v>
      </c>
    </row>
    <row r="3595" ht="14.25" customHeight="1">
      <c r="B3595" s="43" t="s">
        <v>6040</v>
      </c>
      <c r="C3595" s="43">
        <v>610991.0</v>
      </c>
      <c r="D3595" s="43">
        <v>1000000.0</v>
      </c>
      <c r="E3595" s="43">
        <f>(IMDB_Movies!$C3595-IMDB_Movies!$H3595)</f>
        <v>-389009</v>
      </c>
    </row>
    <row r="3596" ht="14.25" customHeight="1">
      <c r="B3596" s="42" t="s">
        <v>6041</v>
      </c>
      <c r="C3596" s="42">
        <v>582024.0</v>
      </c>
      <c r="D3596" s="42">
        <v>1000000.0</v>
      </c>
      <c r="E3596" s="42">
        <f>(IMDB_Movies!$C3596-IMDB_Movies!$H3596)</f>
        <v>-417976</v>
      </c>
    </row>
    <row r="3597" ht="14.25" customHeight="1">
      <c r="B3597" s="43" t="s">
        <v>6042</v>
      </c>
      <c r="C3597" s="43">
        <v>548712.0</v>
      </c>
      <c r="D3597" s="43">
        <v>2500000.0</v>
      </c>
      <c r="E3597" s="43">
        <f>(IMDB_Movies!$C3597-IMDB_Movies!$H3597)</f>
        <v>-1951288</v>
      </c>
    </row>
    <row r="3598" ht="14.25" customHeight="1">
      <c r="B3598" s="42" t="s">
        <v>6044</v>
      </c>
      <c r="C3598" s="42">
        <v>464655.0</v>
      </c>
      <c r="D3598" s="42">
        <v>1000000.0</v>
      </c>
      <c r="E3598" s="42">
        <f>(IMDB_Movies!$C3598-IMDB_Movies!$H3598)</f>
        <v>-535345</v>
      </c>
    </row>
    <row r="3599" ht="14.25" customHeight="1">
      <c r="B3599" s="43" t="s">
        <v>6046</v>
      </c>
      <c r="C3599" s="43">
        <v>464126.0</v>
      </c>
      <c r="D3599" s="43">
        <v>1000000.0</v>
      </c>
      <c r="E3599" s="43">
        <f>(IMDB_Movies!$C3599-IMDB_Movies!$H3599)</f>
        <v>-535874</v>
      </c>
    </row>
    <row r="3600" ht="14.25" customHeight="1">
      <c r="B3600" s="42" t="s">
        <v>6048</v>
      </c>
      <c r="C3600" s="42">
        <v>428535.0</v>
      </c>
      <c r="D3600" s="42">
        <v>1000000.0</v>
      </c>
      <c r="E3600" s="42">
        <f>(IMDB_Movies!$C3600-IMDB_Movies!$H3600)</f>
        <v>-571465</v>
      </c>
    </row>
    <row r="3601" ht="14.25" customHeight="1">
      <c r="B3601" s="43" t="s">
        <v>6050</v>
      </c>
      <c r="C3601" s="43">
        <v>104077.0</v>
      </c>
      <c r="D3601" s="43">
        <v>1000000.0</v>
      </c>
      <c r="E3601" s="43">
        <f>(IMDB_Movies!$C3601-IMDB_Movies!$H3601)</f>
        <v>-895923</v>
      </c>
    </row>
    <row r="3602" ht="14.25" customHeight="1">
      <c r="B3602" s="42" t="s">
        <v>6052</v>
      </c>
      <c r="C3602" s="42">
        <v>279282.0</v>
      </c>
      <c r="D3602" s="42">
        <v>1000000.0</v>
      </c>
      <c r="E3602" s="42">
        <f>(IMDB_Movies!$C3602-IMDB_Movies!$H3602)</f>
        <v>-720718</v>
      </c>
    </row>
    <row r="3603" ht="14.25" customHeight="1">
      <c r="B3603" s="43" t="s">
        <v>6055</v>
      </c>
      <c r="C3603" s="43">
        <v>484221.0</v>
      </c>
      <c r="D3603" s="43">
        <v>1000000.0</v>
      </c>
      <c r="E3603" s="43">
        <f>(IMDB_Movies!$C3603-IMDB_Movies!$H3603)</f>
        <v>-515779</v>
      </c>
    </row>
    <row r="3604" ht="14.25" customHeight="1">
      <c r="B3604" s="42" t="s">
        <v>6058</v>
      </c>
      <c r="C3604" s="42">
        <v>274661.0</v>
      </c>
      <c r="D3604" s="42">
        <v>1000000.0</v>
      </c>
      <c r="E3604" s="42">
        <f>(IMDB_Movies!$C3604-IMDB_Movies!$H3604)</f>
        <v>-725339</v>
      </c>
    </row>
    <row r="3605" ht="14.25" customHeight="1">
      <c r="B3605" s="43" t="s">
        <v>6061</v>
      </c>
      <c r="C3605" s="43">
        <v>144431.0</v>
      </c>
      <c r="D3605" s="43">
        <v>1000000.0</v>
      </c>
      <c r="E3605" s="43">
        <f>(IMDB_Movies!$C3605-IMDB_Movies!$H3605)</f>
        <v>-855569</v>
      </c>
    </row>
    <row r="3606" ht="14.25" customHeight="1">
      <c r="B3606" s="42" t="s">
        <v>6064</v>
      </c>
      <c r="C3606" s="42">
        <v>287761.0</v>
      </c>
      <c r="D3606" s="42">
        <v>1000000.0</v>
      </c>
      <c r="E3606" s="42">
        <f>(IMDB_Movies!$C3606-IMDB_Movies!$H3606)</f>
        <v>-712239</v>
      </c>
    </row>
    <row r="3607" ht="14.25" customHeight="1">
      <c r="B3607" s="43" t="s">
        <v>6066</v>
      </c>
      <c r="C3607" s="43">
        <v>100240.0</v>
      </c>
      <c r="D3607" s="43">
        <v>1000000.0</v>
      </c>
      <c r="E3607" s="43">
        <f>(IMDB_Movies!$C3607-IMDB_Movies!$H3607)</f>
        <v>-899760</v>
      </c>
    </row>
    <row r="3608" ht="14.25" customHeight="1">
      <c r="B3608" s="42" t="s">
        <v>6068</v>
      </c>
      <c r="C3608" s="42">
        <v>96734.0</v>
      </c>
      <c r="D3608" s="42">
        <v>1000000.0</v>
      </c>
      <c r="E3608" s="42">
        <f>(IMDB_Movies!$C3608-IMDB_Movies!$H3608)</f>
        <v>-903266</v>
      </c>
    </row>
    <row r="3609" ht="14.25" customHeight="1">
      <c r="B3609" s="43" t="s">
        <v>6070</v>
      </c>
      <c r="C3609" s="43">
        <v>49000.0</v>
      </c>
      <c r="D3609" s="43">
        <v>1500000.0</v>
      </c>
      <c r="E3609" s="43">
        <f>(IMDB_Movies!$C3609-IMDB_Movies!$H3609)</f>
        <v>-1451000</v>
      </c>
    </row>
    <row r="3610" ht="14.25" customHeight="1">
      <c r="B3610" s="42" t="s">
        <v>6072</v>
      </c>
      <c r="C3610" s="42">
        <v>100659.0</v>
      </c>
      <c r="D3610" s="42">
        <v>900000.0</v>
      </c>
      <c r="E3610" s="42">
        <f>(IMDB_Movies!$C3610-IMDB_Movies!$H3610)</f>
        <v>-799341</v>
      </c>
    </row>
    <row r="3611" ht="14.25" customHeight="1">
      <c r="B3611" s="43" t="s">
        <v>6074</v>
      </c>
      <c r="C3611" s="43">
        <v>48430.0</v>
      </c>
      <c r="D3611" s="43">
        <v>500000.0</v>
      </c>
      <c r="E3611" s="43">
        <f>(IMDB_Movies!$C3611-IMDB_Movies!$H3611)</f>
        <v>-451570</v>
      </c>
    </row>
    <row r="3612" ht="14.25" customHeight="1">
      <c r="B3612" s="42" t="s">
        <v>6075</v>
      </c>
      <c r="C3612" s="42">
        <v>21210.0</v>
      </c>
      <c r="D3612" s="42">
        <v>1000000.0</v>
      </c>
      <c r="E3612" s="42">
        <f>(IMDB_Movies!$C3612-IMDB_Movies!$H3612)</f>
        <v>-978790</v>
      </c>
    </row>
    <row r="3613" ht="14.25" customHeight="1">
      <c r="B3613" s="43" t="s">
        <v>6076</v>
      </c>
      <c r="C3613" s="43">
        <v>12996.0</v>
      </c>
      <c r="D3613" s="43">
        <v>1000000.0</v>
      </c>
      <c r="E3613" s="43">
        <f>(IMDB_Movies!$C3613-IMDB_Movies!$H3613)</f>
        <v>-987004</v>
      </c>
    </row>
    <row r="3614" ht="14.25" customHeight="1">
      <c r="B3614" s="42" t="s">
        <v>6078</v>
      </c>
      <c r="C3614" s="42">
        <v>10018.0</v>
      </c>
      <c r="D3614" s="42">
        <v>1000000.0</v>
      </c>
      <c r="E3614" s="42">
        <f>(IMDB_Movies!$C3614-IMDB_Movies!$H3614)</f>
        <v>-989982</v>
      </c>
    </row>
    <row r="3615" ht="14.25" customHeight="1">
      <c r="B3615" s="43" t="s">
        <v>6080</v>
      </c>
      <c r="C3615" s="43">
        <v>62480.0</v>
      </c>
      <c r="D3615" s="43">
        <v>1000000.0</v>
      </c>
      <c r="E3615" s="43">
        <f>(IMDB_Movies!$C3615-IMDB_Movies!$H3615)</f>
        <v>-937520</v>
      </c>
    </row>
    <row r="3616" ht="14.25" customHeight="1">
      <c r="B3616" s="42" t="s">
        <v>6082</v>
      </c>
      <c r="C3616" s="42">
        <v>6387.0</v>
      </c>
      <c r="D3616" s="42">
        <v>1000000.0</v>
      </c>
      <c r="E3616" s="42">
        <f>(IMDB_Movies!$C3616-IMDB_Movies!$H3616)</f>
        <v>-993613</v>
      </c>
    </row>
    <row r="3617" ht="14.25" customHeight="1">
      <c r="B3617" s="43" t="s">
        <v>6083</v>
      </c>
      <c r="C3617" s="43">
        <v>721.0</v>
      </c>
      <c r="D3617" s="43">
        <v>1000000.0</v>
      </c>
      <c r="E3617" s="43">
        <f>(IMDB_Movies!$C3617-IMDB_Movies!$H3617)</f>
        <v>-999279</v>
      </c>
    </row>
    <row r="3618" ht="14.25" customHeight="1">
      <c r="B3618" s="42" t="s">
        <v>6085</v>
      </c>
      <c r="C3618" s="42">
        <v>703.0</v>
      </c>
      <c r="D3618" s="42">
        <v>1500000.0</v>
      </c>
      <c r="E3618" s="42">
        <f>(IMDB_Movies!$C3618-IMDB_Movies!$H3618)</f>
        <v>-1499297</v>
      </c>
    </row>
    <row r="3619" ht="14.25" customHeight="1">
      <c r="B3619" s="43" t="s">
        <v>6087</v>
      </c>
      <c r="C3619" s="43">
        <v>9600000.0</v>
      </c>
      <c r="D3619" s="43">
        <v>910000.0</v>
      </c>
      <c r="E3619" s="43">
        <f>(IMDB_Movies!$C3619-IMDB_Movies!$H3619)</f>
        <v>8690000</v>
      </c>
    </row>
    <row r="3620" ht="14.25" customHeight="1">
      <c r="B3620" s="42" t="s">
        <v>6089</v>
      </c>
      <c r="C3620" s="42">
        <v>20186.0</v>
      </c>
      <c r="D3620" s="42">
        <v>930000.0</v>
      </c>
      <c r="E3620" s="42">
        <f>(IMDB_Movies!$C3620-IMDB_Movies!$H3620)</f>
        <v>-909814</v>
      </c>
    </row>
    <row r="3621" ht="14.25" customHeight="1">
      <c r="B3621" s="43" t="s">
        <v>6091</v>
      </c>
      <c r="C3621" s="43">
        <v>1185783.0</v>
      </c>
      <c r="D3621" s="43">
        <v>590000.0</v>
      </c>
      <c r="E3621" s="43">
        <f>(IMDB_Movies!$C3621-IMDB_Movies!$H3621)</f>
        <v>595783</v>
      </c>
    </row>
    <row r="3622" ht="14.25" customHeight="1">
      <c r="B3622" s="42" t="s">
        <v>6092</v>
      </c>
      <c r="C3622" s="42">
        <v>1007962.0</v>
      </c>
      <c r="D3622" s="42">
        <v>950000.0</v>
      </c>
      <c r="E3622" s="42">
        <f>(IMDB_Movies!$C3622-IMDB_Movies!$H3622)</f>
        <v>57962</v>
      </c>
    </row>
    <row r="3623" ht="14.25" customHeight="1">
      <c r="B3623" s="43" t="s">
        <v>6093</v>
      </c>
      <c r="C3623" s="43">
        <v>381186.0</v>
      </c>
      <c r="D3623" s="43">
        <v>900000.0</v>
      </c>
      <c r="E3623" s="43">
        <f>(IMDB_Movies!$C3623-IMDB_Movies!$H3623)</f>
        <v>-518814</v>
      </c>
    </row>
    <row r="3624" ht="14.25" customHeight="1">
      <c r="B3624" s="42" t="s">
        <v>6094</v>
      </c>
      <c r="C3624" s="42">
        <v>1.6097842E7</v>
      </c>
      <c r="D3624" s="42">
        <v>900000.0</v>
      </c>
      <c r="E3624" s="42">
        <f>(IMDB_Movies!$C3624-IMDB_Movies!$H3624)</f>
        <v>15197842</v>
      </c>
    </row>
    <row r="3625" ht="14.25" customHeight="1">
      <c r="B3625" s="43" t="s">
        <v>6097</v>
      </c>
      <c r="C3625" s="43">
        <v>6643.0</v>
      </c>
      <c r="D3625" s="43">
        <v>900000.0</v>
      </c>
      <c r="E3625" s="43">
        <f>(IMDB_Movies!$C3625-IMDB_Movies!$H3625)</f>
        <v>-893357</v>
      </c>
    </row>
    <row r="3626" ht="14.25" customHeight="1">
      <c r="B3626" s="42" t="s">
        <v>6098</v>
      </c>
      <c r="C3626" s="42">
        <v>442638.0</v>
      </c>
      <c r="D3626" s="42">
        <v>850000.0</v>
      </c>
      <c r="E3626" s="42">
        <f>(IMDB_Movies!$C3626-IMDB_Movies!$H3626)</f>
        <v>-407362</v>
      </c>
    </row>
    <row r="3627" ht="14.25" customHeight="1">
      <c r="B3627" s="43" t="s">
        <v>6100</v>
      </c>
      <c r="C3627" s="43">
        <v>819939.0</v>
      </c>
      <c r="D3627" s="43">
        <v>850000.0</v>
      </c>
      <c r="E3627" s="43">
        <f>(IMDB_Movies!$C3627-IMDB_Movies!$H3627)</f>
        <v>-30061</v>
      </c>
    </row>
    <row r="3628" ht="14.25" customHeight="1">
      <c r="B3628" s="42" t="s">
        <v>6102</v>
      </c>
      <c r="C3628" s="42">
        <v>1243961.0</v>
      </c>
      <c r="D3628" s="42">
        <v>850000.0</v>
      </c>
      <c r="E3628" s="42">
        <f>(IMDB_Movies!$C3628-IMDB_Movies!$H3628)</f>
        <v>393961</v>
      </c>
    </row>
    <row r="3629" ht="14.25" customHeight="1">
      <c r="B3629" s="43" t="s">
        <v>6105</v>
      </c>
      <c r="C3629" s="43">
        <v>15278.0</v>
      </c>
      <c r="D3629" s="43">
        <v>825000.0</v>
      </c>
      <c r="E3629" s="43">
        <f>(IMDB_Movies!$C3629-IMDB_Movies!$H3629)</f>
        <v>-809722</v>
      </c>
    </row>
    <row r="3630" ht="14.25" customHeight="1">
      <c r="B3630" s="42" t="s">
        <v>6107</v>
      </c>
      <c r="C3630" s="42">
        <v>7098492.0</v>
      </c>
      <c r="D3630" s="42">
        <v>500000.0</v>
      </c>
      <c r="E3630" s="42">
        <f>(IMDB_Movies!$C3630-IMDB_Movies!$H3630)</f>
        <v>6598492</v>
      </c>
    </row>
    <row r="3631" ht="14.25" customHeight="1">
      <c r="B3631" s="43" t="s">
        <v>6108</v>
      </c>
      <c r="C3631" s="43">
        <v>4771000.0</v>
      </c>
      <c r="D3631" s="43">
        <v>800000.0</v>
      </c>
      <c r="E3631" s="43">
        <f>(IMDB_Movies!$C3631-IMDB_Movies!$H3631)</f>
        <v>3971000</v>
      </c>
    </row>
    <row r="3632" ht="14.25" customHeight="1">
      <c r="B3632" s="42" t="s">
        <v>6109</v>
      </c>
      <c r="C3632" s="42">
        <v>1001437.0</v>
      </c>
      <c r="D3632" s="42">
        <v>800000.0</v>
      </c>
      <c r="E3632" s="42">
        <f>(IMDB_Movies!$C3632-IMDB_Movies!$H3632)</f>
        <v>201437</v>
      </c>
    </row>
    <row r="3633" ht="14.25" customHeight="1">
      <c r="B3633" s="43" t="s">
        <v>6110</v>
      </c>
      <c r="C3633" s="43">
        <v>2073984.0</v>
      </c>
      <c r="D3633" s="43">
        <v>800000.0</v>
      </c>
      <c r="E3633" s="43">
        <f>(IMDB_Movies!$C3633-IMDB_Movies!$H3633)</f>
        <v>1273984</v>
      </c>
    </row>
    <row r="3634" ht="14.25" customHeight="1">
      <c r="B3634" s="42" t="s">
        <v>6111</v>
      </c>
      <c r="C3634" s="42">
        <v>144583.0</v>
      </c>
      <c r="D3634" s="42">
        <v>800000.0</v>
      </c>
      <c r="E3634" s="42">
        <f>(IMDB_Movies!$C3634-IMDB_Movies!$H3634)</f>
        <v>-655417</v>
      </c>
    </row>
    <row r="3635" ht="14.25" customHeight="1">
      <c r="B3635" s="43" t="s">
        <v>6113</v>
      </c>
      <c r="C3635" s="43">
        <v>35688.0</v>
      </c>
      <c r="D3635" s="43">
        <v>600000.0</v>
      </c>
      <c r="E3635" s="43">
        <f>(IMDB_Movies!$C3635-IMDB_Movies!$H3635)</f>
        <v>-564312</v>
      </c>
    </row>
    <row r="3636" ht="14.25" customHeight="1">
      <c r="B3636" s="42" t="s">
        <v>6114</v>
      </c>
      <c r="C3636" s="42">
        <v>41709.0</v>
      </c>
      <c r="D3636" s="42">
        <v>800000.0</v>
      </c>
      <c r="E3636" s="42">
        <f>(IMDB_Movies!$C3636-IMDB_Movies!$H3636)</f>
        <v>-758291</v>
      </c>
    </row>
    <row r="3637" ht="14.25" customHeight="1">
      <c r="B3637" s="43" t="s">
        <v>6117</v>
      </c>
      <c r="C3637" s="43">
        <v>1310270.0</v>
      </c>
      <c r="D3637" s="43">
        <v>780000.0</v>
      </c>
      <c r="E3637" s="43">
        <f>(IMDB_Movies!$C3637-IMDB_Movies!$H3637)</f>
        <v>530270</v>
      </c>
    </row>
    <row r="3638" ht="14.25" customHeight="1">
      <c r="B3638" s="42" t="s">
        <v>6118</v>
      </c>
      <c r="C3638" s="42">
        <v>1.15E8</v>
      </c>
      <c r="D3638" s="42">
        <v>777000.0</v>
      </c>
      <c r="E3638" s="42">
        <f>(IMDB_Movies!$C3638-IMDB_Movies!$H3638)</f>
        <v>114223000</v>
      </c>
    </row>
    <row r="3639" ht="14.25" customHeight="1">
      <c r="B3639" s="43" t="s">
        <v>6121</v>
      </c>
      <c r="C3639" s="43">
        <v>5518918.0</v>
      </c>
      <c r="D3639" s="43">
        <v>750000.0</v>
      </c>
      <c r="E3639" s="43">
        <f>(IMDB_Movies!$C3639-IMDB_Movies!$H3639)</f>
        <v>4768918</v>
      </c>
    </row>
    <row r="3640" ht="14.25" customHeight="1">
      <c r="B3640" s="42" t="s">
        <v>6122</v>
      </c>
      <c r="C3640" s="42">
        <v>4007792.0</v>
      </c>
      <c r="D3640" s="42">
        <v>750000.0</v>
      </c>
      <c r="E3640" s="42">
        <f>(IMDB_Movies!$C3640-IMDB_Movies!$H3640)</f>
        <v>3257792</v>
      </c>
    </row>
    <row r="3641" ht="14.25" customHeight="1">
      <c r="B3641" s="43" t="s">
        <v>6124</v>
      </c>
      <c r="C3641" s="43">
        <v>26297.0</v>
      </c>
      <c r="D3641" s="43">
        <v>500000.0</v>
      </c>
      <c r="E3641" s="43">
        <f>(IMDB_Movies!$C3641-IMDB_Movies!$H3641)</f>
        <v>-473703</v>
      </c>
    </row>
    <row r="3642" ht="14.25" customHeight="1">
      <c r="B3642" s="42" t="s">
        <v>6125</v>
      </c>
      <c r="C3642" s="42">
        <v>77501.0</v>
      </c>
      <c r="D3642" s="42">
        <v>750000.0</v>
      </c>
      <c r="E3642" s="42">
        <f>(IMDB_Movies!$C3642-IMDB_Movies!$H3642)</f>
        <v>-672499</v>
      </c>
    </row>
    <row r="3643" ht="14.25" customHeight="1">
      <c r="B3643" s="43" t="s">
        <v>6126</v>
      </c>
      <c r="C3643" s="43">
        <v>47329.0</v>
      </c>
      <c r="D3643" s="43">
        <v>750000.0</v>
      </c>
      <c r="E3643" s="43">
        <f>(IMDB_Movies!$C3643-IMDB_Movies!$H3643)</f>
        <v>-702671</v>
      </c>
    </row>
    <row r="3644" ht="14.25" customHeight="1">
      <c r="B3644" s="42" t="s">
        <v>6128</v>
      </c>
      <c r="C3644" s="42">
        <v>18378.0</v>
      </c>
      <c r="D3644" s="42">
        <v>900000.0</v>
      </c>
      <c r="E3644" s="42">
        <f>(IMDB_Movies!$C3644-IMDB_Movies!$H3644)</f>
        <v>-881622</v>
      </c>
    </row>
    <row r="3645" ht="14.25" customHeight="1">
      <c r="B3645" s="43" t="s">
        <v>6130</v>
      </c>
      <c r="C3645" s="43">
        <v>7830611.0</v>
      </c>
      <c r="D3645" s="43">
        <v>700000.0</v>
      </c>
      <c r="E3645" s="43">
        <f>(IMDB_Movies!$C3645-IMDB_Movies!$H3645)</f>
        <v>7130611</v>
      </c>
    </row>
    <row r="3646" ht="14.25" customHeight="1">
      <c r="B3646" s="42" t="s">
        <v>6131</v>
      </c>
      <c r="C3646" s="42">
        <v>1141829.0</v>
      </c>
      <c r="D3646" s="42">
        <v>700000.0</v>
      </c>
      <c r="E3646" s="42">
        <f>(IMDB_Movies!$C3646-IMDB_Movies!$H3646)</f>
        <v>441829</v>
      </c>
    </row>
    <row r="3647" ht="14.25" customHeight="1">
      <c r="B3647" s="43" t="s">
        <v>6133</v>
      </c>
      <c r="C3647" s="43">
        <v>2694973.0</v>
      </c>
      <c r="D3647" s="43">
        <v>700000.0</v>
      </c>
      <c r="E3647" s="43">
        <f>(IMDB_Movies!$C3647-IMDB_Movies!$H3647)</f>
        <v>1994973</v>
      </c>
    </row>
    <row r="3648" ht="14.25" customHeight="1">
      <c r="B3648" s="42" t="s">
        <v>6135</v>
      </c>
      <c r="C3648" s="42">
        <v>10508.0</v>
      </c>
      <c r="D3648" s="42">
        <v>700000.0</v>
      </c>
      <c r="E3648" s="42">
        <f>(IMDB_Movies!$C3648-IMDB_Movies!$H3648)</f>
        <v>-689492</v>
      </c>
    </row>
    <row r="3649" ht="14.25" customHeight="1">
      <c r="B3649" s="43" t="s">
        <v>6137</v>
      </c>
      <c r="C3649" s="43">
        <v>2301777.0</v>
      </c>
      <c r="D3649" s="43">
        <v>650000.0</v>
      </c>
      <c r="E3649" s="43">
        <f>(IMDB_Movies!$C3649-IMDB_Movies!$H3649)</f>
        <v>1651777</v>
      </c>
    </row>
    <row r="3650" ht="14.25" customHeight="1">
      <c r="B3650" s="42" t="s">
        <v>6139</v>
      </c>
      <c r="C3650" s="42">
        <v>3000000.0</v>
      </c>
      <c r="D3650" s="42">
        <v>609000.0</v>
      </c>
      <c r="E3650" s="42">
        <f>(IMDB_Movies!$C3650-IMDB_Movies!$H3650)</f>
        <v>2391000</v>
      </c>
    </row>
    <row r="3651" ht="14.25" customHeight="1">
      <c r="B3651" s="43" t="s">
        <v>6141</v>
      </c>
      <c r="C3651" s="43">
        <v>1.40530114E8</v>
      </c>
      <c r="D3651" s="43">
        <v>60000.0</v>
      </c>
      <c r="E3651" s="43">
        <f>(IMDB_Movies!$C3651-IMDB_Movies!$H3651)</f>
        <v>140470114</v>
      </c>
    </row>
    <row r="3652" ht="14.25" customHeight="1">
      <c r="B3652" s="42" t="s">
        <v>6144</v>
      </c>
      <c r="C3652" s="42">
        <v>1.33E7</v>
      </c>
      <c r="D3652" s="42">
        <v>600000.0</v>
      </c>
      <c r="E3652" s="42">
        <f>(IMDB_Movies!$C3652-IMDB_Movies!$H3652)</f>
        <v>12700000</v>
      </c>
    </row>
    <row r="3653" ht="14.25" customHeight="1">
      <c r="B3653" s="43" t="s">
        <v>6145</v>
      </c>
      <c r="C3653" s="43">
        <v>171988.0</v>
      </c>
      <c r="D3653" s="43">
        <v>600000.0</v>
      </c>
      <c r="E3653" s="43">
        <f>(IMDB_Movies!$C3653-IMDB_Movies!$H3653)</f>
        <v>-428012</v>
      </c>
    </row>
    <row r="3654" ht="14.25" customHeight="1">
      <c r="B3654" s="42" t="s">
        <v>6147</v>
      </c>
      <c r="C3654" s="42">
        <v>23616.0</v>
      </c>
      <c r="D3654" s="42">
        <v>600000.0</v>
      </c>
      <c r="E3654" s="42">
        <f>(IMDB_Movies!$C3654-IMDB_Movies!$H3654)</f>
        <v>-576384</v>
      </c>
    </row>
    <row r="3655" ht="14.25" customHeight="1">
      <c r="B3655" s="43" t="s">
        <v>6149</v>
      </c>
      <c r="C3655" s="43">
        <v>13493.0</v>
      </c>
      <c r="D3655" s="43">
        <v>600000.0</v>
      </c>
      <c r="E3655" s="43">
        <f>(IMDB_Movies!$C3655-IMDB_Movies!$H3655)</f>
        <v>-586507</v>
      </c>
    </row>
    <row r="3656" ht="14.25" customHeight="1">
      <c r="B3656" s="42" t="s">
        <v>6150</v>
      </c>
      <c r="C3656" s="42">
        <v>515005.0</v>
      </c>
      <c r="D3656" s="42">
        <v>560000.0</v>
      </c>
      <c r="E3656" s="42">
        <f>(IMDB_Movies!$C3656-IMDB_Movies!$H3656)</f>
        <v>-44995</v>
      </c>
    </row>
    <row r="3657" ht="14.25" customHeight="1">
      <c r="B3657" s="43" t="s">
        <v>6152</v>
      </c>
      <c r="C3657" s="43">
        <v>2245.0</v>
      </c>
      <c r="D3657" s="43">
        <v>560000.0</v>
      </c>
      <c r="E3657" s="43">
        <f>(IMDB_Movies!$C3657-IMDB_Movies!$H3657)</f>
        <v>-557755</v>
      </c>
    </row>
    <row r="3658" ht="14.25" customHeight="1">
      <c r="B3658" s="42" t="s">
        <v>6153</v>
      </c>
      <c r="C3658" s="42">
        <v>3.3451479E7</v>
      </c>
      <c r="D3658" s="42">
        <v>500000.0</v>
      </c>
      <c r="E3658" s="42">
        <f>(IMDB_Movies!$C3658-IMDB_Movies!$H3658)</f>
        <v>32951479</v>
      </c>
    </row>
    <row r="3659" ht="14.25" customHeight="1">
      <c r="B3659" s="43" t="s">
        <v>6156</v>
      </c>
      <c r="C3659" s="43">
        <v>3.95526E7</v>
      </c>
      <c r="D3659" s="43">
        <v>500000.0</v>
      </c>
      <c r="E3659" s="43">
        <f>(IMDB_Movies!$C3659-IMDB_Movies!$H3659)</f>
        <v>39052600</v>
      </c>
    </row>
    <row r="3660" ht="14.25" customHeight="1">
      <c r="B3660" s="42" t="s">
        <v>6158</v>
      </c>
      <c r="C3660" s="42">
        <v>3.0500882E7</v>
      </c>
      <c r="D3660" s="42">
        <v>500000.0</v>
      </c>
      <c r="E3660" s="42">
        <f>(IMDB_Movies!$C3660-IMDB_Movies!$H3660)</f>
        <v>30000882</v>
      </c>
    </row>
    <row r="3661" ht="14.25" customHeight="1">
      <c r="B3661" s="43" t="s">
        <v>6160</v>
      </c>
      <c r="C3661" s="43">
        <v>1.7E7</v>
      </c>
      <c r="D3661" s="43">
        <v>500000.0</v>
      </c>
      <c r="E3661" s="43">
        <f>(IMDB_Movies!$C3661-IMDB_Movies!$H3661)</f>
        <v>16500000</v>
      </c>
    </row>
    <row r="3662" ht="14.25" customHeight="1">
      <c r="B3662" s="42" t="s">
        <v>6161</v>
      </c>
      <c r="C3662" s="42">
        <v>5739376.0</v>
      </c>
      <c r="D3662" s="42">
        <v>500000.0</v>
      </c>
      <c r="E3662" s="42">
        <f>(IMDB_Movies!$C3662-IMDB_Movies!$H3662)</f>
        <v>5239376</v>
      </c>
    </row>
    <row r="3663" ht="14.25" customHeight="1">
      <c r="B3663" s="43" t="s">
        <v>6163</v>
      </c>
      <c r="C3663" s="43">
        <v>3773863.0</v>
      </c>
      <c r="D3663" s="43">
        <v>1000000.0</v>
      </c>
      <c r="E3663" s="43">
        <f>(IMDB_Movies!$C3663-IMDB_Movies!$H3663)</f>
        <v>2773863</v>
      </c>
    </row>
    <row r="3664" ht="14.25" customHeight="1">
      <c r="B3664" s="42" t="s">
        <v>6166</v>
      </c>
      <c r="C3664" s="42">
        <v>2047570.0</v>
      </c>
      <c r="D3664" s="42">
        <v>500000.0</v>
      </c>
      <c r="E3664" s="42">
        <f>(IMDB_Movies!$C3664-IMDB_Movies!$H3664)</f>
        <v>1547570</v>
      </c>
    </row>
    <row r="3665" ht="14.25" customHeight="1">
      <c r="B3665" s="43" t="s">
        <v>6168</v>
      </c>
      <c r="C3665" s="43">
        <v>1250798.0</v>
      </c>
      <c r="D3665" s="43">
        <v>500000.0</v>
      </c>
      <c r="E3665" s="43">
        <f>(IMDB_Movies!$C3665-IMDB_Movies!$H3665)</f>
        <v>750798</v>
      </c>
    </row>
    <row r="3666" ht="14.25" customHeight="1">
      <c r="B3666" s="42" t="s">
        <v>6170</v>
      </c>
      <c r="C3666" s="42">
        <v>1127331.0</v>
      </c>
      <c r="D3666" s="42">
        <v>46000.0</v>
      </c>
      <c r="E3666" s="42">
        <f>(IMDB_Movies!$C3666-IMDB_Movies!$H3666)</f>
        <v>1081331</v>
      </c>
    </row>
    <row r="3667" ht="14.25" customHeight="1">
      <c r="B3667" s="43" t="s">
        <v>6172</v>
      </c>
      <c r="C3667" s="43">
        <v>906666.0</v>
      </c>
      <c r="D3667" s="43">
        <v>500000.0</v>
      </c>
      <c r="E3667" s="43">
        <f>(IMDB_Movies!$C3667-IMDB_Movies!$H3667)</f>
        <v>406666</v>
      </c>
    </row>
    <row r="3668" ht="14.25" customHeight="1">
      <c r="B3668" s="42" t="s">
        <v>6174</v>
      </c>
      <c r="C3668" s="42">
        <v>1114943.0</v>
      </c>
      <c r="D3668" s="42">
        <v>500000.0</v>
      </c>
      <c r="E3668" s="42">
        <f>(IMDB_Movies!$C3668-IMDB_Movies!$H3668)</f>
        <v>614943</v>
      </c>
    </row>
    <row r="3669" ht="14.25" customHeight="1">
      <c r="B3669" s="43" t="s">
        <v>6175</v>
      </c>
      <c r="C3669" s="43">
        <v>1111615.0</v>
      </c>
      <c r="D3669" s="43">
        <v>500000.0</v>
      </c>
      <c r="E3669" s="43">
        <f>(IMDB_Movies!$C3669-IMDB_Movies!$H3669)</f>
        <v>611615</v>
      </c>
    </row>
    <row r="3670" ht="14.25" customHeight="1">
      <c r="B3670" s="42" t="s">
        <v>6176</v>
      </c>
      <c r="C3670" s="42">
        <v>985341.0</v>
      </c>
      <c r="D3670" s="42">
        <v>500000.0</v>
      </c>
      <c r="E3670" s="42">
        <f>(IMDB_Movies!$C3670-IMDB_Movies!$H3670)</f>
        <v>485341</v>
      </c>
    </row>
    <row r="3671" ht="14.25" customHeight="1">
      <c r="B3671" s="43" t="s">
        <v>6178</v>
      </c>
      <c r="C3671" s="43">
        <v>603943.0</v>
      </c>
      <c r="D3671" s="43">
        <v>500000.0</v>
      </c>
      <c r="E3671" s="43">
        <f>(IMDB_Movies!$C3671-IMDB_Movies!$H3671)</f>
        <v>103943</v>
      </c>
    </row>
    <row r="3672" ht="14.25" customHeight="1">
      <c r="B3672" s="42" t="s">
        <v>6179</v>
      </c>
      <c r="C3672" s="42">
        <v>334041.0</v>
      </c>
      <c r="D3672" s="42">
        <v>500000.0</v>
      </c>
      <c r="E3672" s="42">
        <f>(IMDB_Movies!$C3672-IMDB_Movies!$H3672)</f>
        <v>-165959</v>
      </c>
    </row>
    <row r="3673" ht="14.25" customHeight="1">
      <c r="B3673" s="43" t="s">
        <v>6181</v>
      </c>
      <c r="C3673" s="43">
        <v>295468.0</v>
      </c>
      <c r="D3673" s="43">
        <v>500000.0</v>
      </c>
      <c r="E3673" s="43">
        <f>(IMDB_Movies!$C3673-IMDB_Movies!$H3673)</f>
        <v>-204532</v>
      </c>
    </row>
    <row r="3674" ht="14.25" customHeight="1">
      <c r="B3674" s="42" t="s">
        <v>6183</v>
      </c>
      <c r="C3674" s="42">
        <v>243347.0</v>
      </c>
      <c r="D3674" s="42">
        <v>500000.0</v>
      </c>
      <c r="E3674" s="42">
        <f>(IMDB_Movies!$C3674-IMDB_Movies!$H3674)</f>
        <v>-256653</v>
      </c>
    </row>
    <row r="3675" ht="14.25" customHeight="1">
      <c r="B3675" s="43" t="s">
        <v>6184</v>
      </c>
      <c r="C3675" s="43">
        <v>154077.0</v>
      </c>
      <c r="D3675" s="43">
        <v>500000.0</v>
      </c>
      <c r="E3675" s="43">
        <f>(IMDB_Movies!$C3675-IMDB_Movies!$H3675)</f>
        <v>-345923</v>
      </c>
    </row>
    <row r="3676" ht="14.25" customHeight="1">
      <c r="B3676" s="42" t="s">
        <v>6186</v>
      </c>
      <c r="C3676" s="42">
        <v>151389.0</v>
      </c>
      <c r="D3676" s="42">
        <v>500000.0</v>
      </c>
      <c r="E3676" s="42">
        <f>(IMDB_Movies!$C3676-IMDB_Movies!$H3676)</f>
        <v>-348611</v>
      </c>
    </row>
    <row r="3677" ht="14.25" customHeight="1">
      <c r="B3677" s="43" t="s">
        <v>6187</v>
      </c>
      <c r="C3677" s="43">
        <v>269061.0</v>
      </c>
      <c r="D3677" s="43">
        <v>2000000.0</v>
      </c>
      <c r="E3677" s="43">
        <f>(IMDB_Movies!$C3677-IMDB_Movies!$H3677)</f>
        <v>-1730939</v>
      </c>
    </row>
    <row r="3678" ht="14.25" customHeight="1">
      <c r="B3678" s="42" t="s">
        <v>6189</v>
      </c>
      <c r="C3678" s="42">
        <v>133778.0</v>
      </c>
      <c r="D3678" s="42">
        <v>500000.0</v>
      </c>
      <c r="E3678" s="42">
        <f>(IMDB_Movies!$C3678-IMDB_Movies!$H3678)</f>
        <v>-366222</v>
      </c>
    </row>
    <row r="3679" ht="14.25" customHeight="1">
      <c r="B3679" s="43" t="s">
        <v>6190</v>
      </c>
      <c r="C3679" s="43">
        <v>52850.0</v>
      </c>
      <c r="D3679" s="43">
        <v>500000.0</v>
      </c>
      <c r="E3679" s="43">
        <f>(IMDB_Movies!$C3679-IMDB_Movies!$H3679)</f>
        <v>-447150</v>
      </c>
    </row>
    <row r="3680" ht="14.25" customHeight="1">
      <c r="B3680" s="42" t="s">
        <v>6192</v>
      </c>
      <c r="C3680" s="42">
        <v>98017.0</v>
      </c>
      <c r="D3680" s="42">
        <v>500000.0</v>
      </c>
      <c r="E3680" s="42">
        <f>(IMDB_Movies!$C3680-IMDB_Movies!$H3680)</f>
        <v>-401983</v>
      </c>
    </row>
    <row r="3681" ht="14.25" customHeight="1">
      <c r="B3681" s="43" t="s">
        <v>6193</v>
      </c>
      <c r="C3681" s="43">
        <v>31937.0</v>
      </c>
      <c r="D3681" s="43">
        <v>500000.0</v>
      </c>
      <c r="E3681" s="43">
        <f>(IMDB_Movies!$C3681-IMDB_Movies!$H3681)</f>
        <v>-468063</v>
      </c>
    </row>
    <row r="3682" ht="14.25" customHeight="1">
      <c r="B3682" s="42" t="s">
        <v>6195</v>
      </c>
      <c r="C3682" s="42">
        <v>13134.0</v>
      </c>
      <c r="D3682" s="42">
        <v>500000.0</v>
      </c>
      <c r="E3682" s="42">
        <f>(IMDB_Movies!$C3682-IMDB_Movies!$H3682)</f>
        <v>-486866</v>
      </c>
    </row>
    <row r="3683" ht="14.25" customHeight="1">
      <c r="B3683" s="43" t="s">
        <v>6197</v>
      </c>
      <c r="C3683" s="43">
        <v>237301.0</v>
      </c>
      <c r="D3683" s="43">
        <v>500000.0</v>
      </c>
      <c r="E3683" s="43">
        <f>(IMDB_Movies!$C3683-IMDB_Movies!$H3683)</f>
        <v>-262699</v>
      </c>
    </row>
    <row r="3684" ht="14.25" customHeight="1">
      <c r="B3684" s="42" t="s">
        <v>6199</v>
      </c>
      <c r="C3684" s="42">
        <v>12055.0</v>
      </c>
      <c r="D3684" s="42">
        <v>500000.0</v>
      </c>
      <c r="E3684" s="42">
        <f>(IMDB_Movies!$C3684-IMDB_Movies!$H3684)</f>
        <v>-487945</v>
      </c>
    </row>
    <row r="3685" ht="14.25" customHeight="1">
      <c r="B3685" s="43" t="s">
        <v>6201</v>
      </c>
      <c r="C3685" s="43">
        <v>1332.0</v>
      </c>
      <c r="D3685" s="43">
        <v>500000.0</v>
      </c>
      <c r="E3685" s="43">
        <f>(IMDB_Movies!$C3685-IMDB_Movies!$H3685)</f>
        <v>-498668</v>
      </c>
    </row>
    <row r="3686" ht="14.25" customHeight="1">
      <c r="B3686" s="42" t="s">
        <v>6204</v>
      </c>
      <c r="C3686" s="42">
        <v>21199.0</v>
      </c>
      <c r="D3686" s="42">
        <v>500000.0</v>
      </c>
      <c r="E3686" s="42">
        <f>(IMDB_Movies!$C3686-IMDB_Movies!$H3686)</f>
        <v>-478801</v>
      </c>
    </row>
    <row r="3687" ht="14.25" customHeight="1">
      <c r="B3687" s="43" t="s">
        <v>6206</v>
      </c>
      <c r="C3687" s="43">
        <v>2712293.0</v>
      </c>
      <c r="D3687" s="43">
        <v>450000.0</v>
      </c>
      <c r="E3687" s="43">
        <f>(IMDB_Movies!$C3687-IMDB_Movies!$H3687)</f>
        <v>2262293</v>
      </c>
    </row>
    <row r="3688" ht="14.25" customHeight="1">
      <c r="B3688" s="42" t="s">
        <v>6207</v>
      </c>
      <c r="C3688" s="42">
        <v>768045.0</v>
      </c>
      <c r="D3688" s="42">
        <v>2000000.0</v>
      </c>
      <c r="E3688" s="42">
        <f>(IMDB_Movies!$C3688-IMDB_Movies!$H3688)</f>
        <v>-1231955</v>
      </c>
    </row>
    <row r="3689" ht="14.25" customHeight="1">
      <c r="B3689" s="43" t="s">
        <v>6209</v>
      </c>
      <c r="C3689" s="43">
        <v>379122.0</v>
      </c>
      <c r="D3689" s="43">
        <v>450000.0</v>
      </c>
      <c r="E3689" s="43">
        <f>(IMDB_Movies!$C3689-IMDB_Movies!$H3689)</f>
        <v>-70878</v>
      </c>
    </row>
    <row r="3690" ht="14.25" customHeight="1">
      <c r="B3690" s="42" t="s">
        <v>6211</v>
      </c>
      <c r="C3690" s="42">
        <v>23000.0</v>
      </c>
      <c r="D3690" s="42">
        <v>500000.0</v>
      </c>
      <c r="E3690" s="42">
        <f>(IMDB_Movies!$C3690-IMDB_Movies!$H3690)</f>
        <v>-477000</v>
      </c>
    </row>
    <row r="3691" ht="14.25" customHeight="1">
      <c r="B3691" s="43" t="s">
        <v>6213</v>
      </c>
      <c r="C3691" s="43">
        <v>2300000.0</v>
      </c>
      <c r="D3691" s="43">
        <v>439000.0</v>
      </c>
      <c r="E3691" s="43">
        <f>(IMDB_Movies!$C3691-IMDB_Movies!$H3691)</f>
        <v>1861000</v>
      </c>
    </row>
    <row r="3692" ht="14.25" customHeight="1">
      <c r="B3692" s="42" t="s">
        <v>6215</v>
      </c>
      <c r="C3692" s="42">
        <v>2938208.0</v>
      </c>
      <c r="D3692" s="42">
        <v>225000.0</v>
      </c>
      <c r="E3692" s="42">
        <f>(IMDB_Movies!$C3692-IMDB_Movies!$H3692)</f>
        <v>2713208</v>
      </c>
    </row>
    <row r="3693" ht="14.25" customHeight="1">
      <c r="B3693" s="43" t="s">
        <v>6217</v>
      </c>
      <c r="C3693" s="43">
        <v>9910.0</v>
      </c>
      <c r="D3693" s="43">
        <v>2.5E7</v>
      </c>
      <c r="E3693" s="43">
        <f>(IMDB_Movies!$C3693-IMDB_Movies!$H3693)</f>
        <v>-24990090</v>
      </c>
    </row>
    <row r="3694" ht="14.25" customHeight="1">
      <c r="B3694" s="42" t="s">
        <v>6218</v>
      </c>
      <c r="C3694" s="42">
        <v>4.4540956E7</v>
      </c>
      <c r="D3694" s="42">
        <v>400000.0</v>
      </c>
      <c r="E3694" s="42">
        <f>(IMDB_Movies!$C3694-IMDB_Movies!$H3694)</f>
        <v>44140956</v>
      </c>
    </row>
    <row r="3695" ht="14.25" customHeight="1">
      <c r="B3695" s="43" t="s">
        <v>6219</v>
      </c>
      <c r="C3695" s="43">
        <v>258113.0</v>
      </c>
      <c r="D3695" s="43">
        <v>1066167.0</v>
      </c>
      <c r="E3695" s="43">
        <f>(IMDB_Movies!$C3695-IMDB_Movies!$H3695)</f>
        <v>-808054</v>
      </c>
    </row>
    <row r="3696" ht="14.25" customHeight="1">
      <c r="B3696" s="42" t="s">
        <v>6221</v>
      </c>
      <c r="C3696" s="42">
        <v>1.07917283E8</v>
      </c>
      <c r="D3696" s="42">
        <v>15000.0</v>
      </c>
      <c r="E3696" s="42">
        <f>(IMDB_Movies!$C3696-IMDB_Movies!$H3696)</f>
        <v>107902283</v>
      </c>
    </row>
    <row r="3697" ht="14.25" customHeight="1">
      <c r="B3697" s="43" t="s">
        <v>6222</v>
      </c>
      <c r="C3697" s="43">
        <v>1229197.0</v>
      </c>
      <c r="D3697" s="43">
        <v>229575.0</v>
      </c>
      <c r="E3697" s="43">
        <f>(IMDB_Movies!$C3697-IMDB_Movies!$H3697)</f>
        <v>999622</v>
      </c>
    </row>
    <row r="3698" ht="14.25" customHeight="1">
      <c r="B3698" s="42" t="s">
        <v>6223</v>
      </c>
      <c r="C3698" s="42">
        <v>1689999.0</v>
      </c>
      <c r="D3698" s="42">
        <v>400000.0</v>
      </c>
      <c r="E3698" s="42">
        <f>(IMDB_Movies!$C3698-IMDB_Movies!$H3698)</f>
        <v>1289999</v>
      </c>
    </row>
    <row r="3699" ht="14.25" customHeight="1">
      <c r="B3699" s="43" t="s">
        <v>6226</v>
      </c>
      <c r="C3699" s="43">
        <v>11798.0</v>
      </c>
      <c r="D3699" s="43">
        <v>100000.0</v>
      </c>
      <c r="E3699" s="43">
        <f>(IMDB_Movies!$C3699-IMDB_Movies!$H3699)</f>
        <v>-88202</v>
      </c>
    </row>
    <row r="3700" ht="14.25" customHeight="1">
      <c r="B3700" s="42" t="s">
        <v>6229</v>
      </c>
      <c r="C3700" s="42">
        <v>592014.0</v>
      </c>
      <c r="D3700" s="42">
        <v>218.0</v>
      </c>
      <c r="E3700" s="42">
        <f>(IMDB_Movies!$C3700-IMDB_Movies!$H3700)</f>
        <v>591796</v>
      </c>
    </row>
    <row r="3701" ht="14.25" customHeight="1">
      <c r="B3701" s="43" t="s">
        <v>6231</v>
      </c>
      <c r="C3701" s="43">
        <v>425899.0</v>
      </c>
      <c r="D3701" s="43">
        <v>400000.0</v>
      </c>
      <c r="E3701" s="43">
        <f>(IMDB_Movies!$C3701-IMDB_Movies!$H3701)</f>
        <v>25899</v>
      </c>
    </row>
    <row r="3702" ht="14.25" customHeight="1">
      <c r="B3702" s="42" t="s">
        <v>6233</v>
      </c>
      <c r="C3702" s="42">
        <v>126387.0</v>
      </c>
      <c r="D3702" s="42">
        <v>400000.0</v>
      </c>
      <c r="E3702" s="42">
        <f>(IMDB_Movies!$C3702-IMDB_Movies!$H3702)</f>
        <v>-273613</v>
      </c>
    </row>
    <row r="3703" ht="14.25" customHeight="1">
      <c r="B3703" s="43" t="s">
        <v>6234</v>
      </c>
      <c r="C3703" s="43">
        <v>8.0276912E7</v>
      </c>
      <c r="D3703" s="43">
        <v>3.5E7</v>
      </c>
      <c r="E3703" s="43">
        <f>(IMDB_Movies!$C3703-IMDB_Movies!$H3703)</f>
        <v>45276912</v>
      </c>
    </row>
    <row r="3704" ht="14.25" customHeight="1">
      <c r="B3704" s="42" t="s">
        <v>6236</v>
      </c>
      <c r="C3704" s="42">
        <v>617172.0</v>
      </c>
      <c r="D3704" s="42">
        <v>375000.0</v>
      </c>
      <c r="E3704" s="42">
        <f>(IMDB_Movies!$C3704-IMDB_Movies!$H3704)</f>
        <v>242172</v>
      </c>
    </row>
    <row r="3705" ht="14.25" customHeight="1">
      <c r="B3705" s="43" t="s">
        <v>6238</v>
      </c>
      <c r="C3705" s="43">
        <v>2808000.0</v>
      </c>
      <c r="D3705" s="43">
        <v>379000.0</v>
      </c>
      <c r="E3705" s="43">
        <f>(IMDB_Movies!$C3705-IMDB_Movies!$H3705)</f>
        <v>2429000</v>
      </c>
    </row>
    <row r="3706" ht="14.25" customHeight="1">
      <c r="B3706" s="42" t="s">
        <v>6240</v>
      </c>
      <c r="C3706" s="42">
        <v>12843.0</v>
      </c>
      <c r="D3706" s="42">
        <v>6000000.0</v>
      </c>
      <c r="E3706" s="42">
        <f>(IMDB_Movies!$C3706-IMDB_Movies!$H3706)</f>
        <v>-5987157</v>
      </c>
    </row>
    <row r="3707" ht="14.25" customHeight="1">
      <c r="B3707" s="43" t="s">
        <v>6242</v>
      </c>
      <c r="C3707" s="43">
        <v>34151.0</v>
      </c>
      <c r="D3707" s="43">
        <v>450000.0</v>
      </c>
      <c r="E3707" s="43">
        <f>(IMDB_Movies!$C3707-IMDB_Movies!$H3707)</f>
        <v>-415849</v>
      </c>
    </row>
    <row r="3708" ht="14.25" customHeight="1">
      <c r="B3708" s="42" t="s">
        <v>6244</v>
      </c>
      <c r="C3708" s="42">
        <v>1523883.0</v>
      </c>
      <c r="D3708" s="42">
        <v>1750211.0</v>
      </c>
      <c r="E3708" s="42">
        <f>(IMDB_Movies!$C3708-IMDB_Movies!$H3708)</f>
        <v>-226328</v>
      </c>
    </row>
    <row r="3709" ht="14.25" customHeight="1">
      <c r="B3709" s="43" t="s">
        <v>6246</v>
      </c>
      <c r="C3709" s="43">
        <v>4000000.0</v>
      </c>
      <c r="D3709" s="43">
        <v>350000.0</v>
      </c>
      <c r="E3709" s="43">
        <f>(IMDB_Movies!$C3709-IMDB_Movies!$H3709)</f>
        <v>3650000</v>
      </c>
    </row>
    <row r="3710" ht="14.25" customHeight="1">
      <c r="B3710" s="42" t="s">
        <v>6247</v>
      </c>
      <c r="C3710" s="42">
        <v>1281176.0</v>
      </c>
      <c r="D3710" s="42">
        <v>312000.0</v>
      </c>
      <c r="E3710" s="42">
        <f>(IMDB_Movies!$C3710-IMDB_Movies!$H3710)</f>
        <v>969176</v>
      </c>
    </row>
    <row r="3711" ht="14.25" customHeight="1">
      <c r="B3711" s="43" t="s">
        <v>6250</v>
      </c>
      <c r="C3711" s="43">
        <v>1.6115878E7</v>
      </c>
      <c r="D3711" s="43">
        <v>8000000.0</v>
      </c>
      <c r="E3711" s="43">
        <f>(IMDB_Movies!$C3711-IMDB_Movies!$H3711)</f>
        <v>8115878</v>
      </c>
    </row>
    <row r="3712" ht="14.25" customHeight="1">
      <c r="B3712" s="42" t="s">
        <v>6251</v>
      </c>
      <c r="C3712" s="42">
        <v>1652472.0</v>
      </c>
      <c r="D3712" s="42">
        <v>300000.0</v>
      </c>
      <c r="E3712" s="42">
        <f>(IMDB_Movies!$C3712-IMDB_Movies!$H3712)</f>
        <v>1352472</v>
      </c>
    </row>
    <row r="3713" ht="14.25" customHeight="1">
      <c r="B3713" s="43" t="s">
        <v>6252</v>
      </c>
      <c r="C3713" s="43">
        <v>2360184.0</v>
      </c>
      <c r="D3713" s="43">
        <v>300000.0</v>
      </c>
      <c r="E3713" s="43">
        <f>(IMDB_Movies!$C3713-IMDB_Movies!$H3713)</f>
        <v>2060184</v>
      </c>
    </row>
    <row r="3714" ht="14.25" customHeight="1">
      <c r="B3714" s="42" t="s">
        <v>6254</v>
      </c>
      <c r="C3714" s="42">
        <v>255352.0</v>
      </c>
      <c r="D3714" s="42">
        <v>300000.0</v>
      </c>
      <c r="E3714" s="42">
        <f>(IMDB_Movies!$C3714-IMDB_Movies!$H3714)</f>
        <v>-44648</v>
      </c>
    </row>
    <row r="3715" ht="14.25" customHeight="1">
      <c r="B3715" s="43" t="s">
        <v>6255</v>
      </c>
      <c r="C3715" s="43">
        <v>856942.0</v>
      </c>
      <c r="D3715" s="43">
        <v>200000.0</v>
      </c>
      <c r="E3715" s="43">
        <f>(IMDB_Movies!$C3715-IMDB_Movies!$H3715)</f>
        <v>656942</v>
      </c>
    </row>
    <row r="3716" ht="14.25" customHeight="1">
      <c r="B3716" s="42" t="s">
        <v>6257</v>
      </c>
      <c r="C3716" s="42">
        <v>16892.0</v>
      </c>
      <c r="D3716" s="42">
        <v>300000.0</v>
      </c>
      <c r="E3716" s="42">
        <f>(IMDB_Movies!$C3716-IMDB_Movies!$H3716)</f>
        <v>-283108</v>
      </c>
    </row>
    <row r="3717" ht="14.25" customHeight="1">
      <c r="B3717" s="43" t="s">
        <v>6259</v>
      </c>
      <c r="C3717" s="43">
        <v>12438.0</v>
      </c>
      <c r="D3717" s="43">
        <v>160000.0</v>
      </c>
      <c r="E3717" s="43">
        <f>(IMDB_Movies!$C3717-IMDB_Movies!$H3717)</f>
        <v>-147562</v>
      </c>
    </row>
    <row r="3718" ht="14.25" customHeight="1">
      <c r="B3718" s="42" t="s">
        <v>6260</v>
      </c>
      <c r="C3718" s="42">
        <v>40542.0</v>
      </c>
      <c r="D3718" s="42">
        <v>300000.0</v>
      </c>
      <c r="E3718" s="42">
        <f>(IMDB_Movies!$C3718-IMDB_Movies!$H3718)</f>
        <v>-259458</v>
      </c>
    </row>
    <row r="3719" ht="14.25" customHeight="1">
      <c r="B3719" s="43" t="s">
        <v>6262</v>
      </c>
      <c r="C3719" s="43">
        <v>5199.0</v>
      </c>
      <c r="D3719" s="43">
        <v>200000.0</v>
      </c>
      <c r="E3719" s="43">
        <f>(IMDB_Movies!$C3719-IMDB_Movies!$H3719)</f>
        <v>-194801</v>
      </c>
    </row>
    <row r="3720" ht="14.25" customHeight="1">
      <c r="B3720" s="42" t="s">
        <v>6264</v>
      </c>
      <c r="C3720" s="42">
        <v>2468.0</v>
      </c>
      <c r="D3720" s="42">
        <v>300000.0</v>
      </c>
      <c r="E3720" s="42">
        <f>(IMDB_Movies!$C3720-IMDB_Movies!$H3720)</f>
        <v>-297532</v>
      </c>
    </row>
    <row r="3721" ht="14.25" customHeight="1">
      <c r="B3721" s="43" t="s">
        <v>6266</v>
      </c>
      <c r="C3721" s="43">
        <v>318622.0</v>
      </c>
      <c r="D3721" s="43">
        <v>270000.0</v>
      </c>
      <c r="E3721" s="43">
        <f>(IMDB_Movies!$C3721-IMDB_Movies!$H3721)</f>
        <v>48622</v>
      </c>
    </row>
    <row r="3722" ht="14.25" customHeight="1">
      <c r="B3722" s="42" t="s">
        <v>6267</v>
      </c>
      <c r="C3722" s="42">
        <v>1.2006514E7</v>
      </c>
      <c r="D3722" s="42">
        <v>250000.0</v>
      </c>
      <c r="E3722" s="42">
        <f>(IMDB_Movies!$C3722-IMDB_Movies!$H3722)</f>
        <v>11756514</v>
      </c>
    </row>
    <row r="3723" ht="14.25" customHeight="1">
      <c r="B3723" s="43" t="s">
        <v>6268</v>
      </c>
      <c r="C3723" s="43">
        <v>4186931.0</v>
      </c>
      <c r="D3723" s="43">
        <v>250000.0</v>
      </c>
      <c r="E3723" s="43">
        <f>(IMDB_Movies!$C3723-IMDB_Movies!$H3723)</f>
        <v>3936931</v>
      </c>
    </row>
    <row r="3724" ht="14.25" customHeight="1">
      <c r="B3724" s="42" t="s">
        <v>6269</v>
      </c>
      <c r="C3724" s="42">
        <v>3799339.0</v>
      </c>
      <c r="D3724" s="42">
        <v>250000.0</v>
      </c>
      <c r="E3724" s="42">
        <f>(IMDB_Movies!$C3724-IMDB_Movies!$H3724)</f>
        <v>3549339</v>
      </c>
    </row>
    <row r="3725" ht="14.25" customHeight="1">
      <c r="B3725" s="43" t="s">
        <v>6271</v>
      </c>
      <c r="C3725" s="43">
        <v>1977544.0</v>
      </c>
      <c r="D3725" s="43">
        <v>250000.0</v>
      </c>
      <c r="E3725" s="43">
        <f>(IMDB_Movies!$C3725-IMDB_Movies!$H3725)</f>
        <v>1727544</v>
      </c>
    </row>
    <row r="3726" ht="14.25" customHeight="1">
      <c r="B3726" s="42" t="s">
        <v>6272</v>
      </c>
      <c r="C3726" s="42">
        <v>1050600.0</v>
      </c>
      <c r="D3726" s="42">
        <v>250000.0</v>
      </c>
      <c r="E3726" s="42">
        <f>(IMDB_Movies!$C3726-IMDB_Movies!$H3726)</f>
        <v>800600</v>
      </c>
    </row>
    <row r="3727" ht="14.25" customHeight="1">
      <c r="B3727" s="43" t="s">
        <v>6274</v>
      </c>
      <c r="C3727" s="43">
        <v>902835.0</v>
      </c>
      <c r="D3727" s="43">
        <v>250000.0</v>
      </c>
      <c r="E3727" s="43">
        <f>(IMDB_Movies!$C3727-IMDB_Movies!$H3727)</f>
        <v>652835</v>
      </c>
    </row>
    <row r="3728" ht="14.25" customHeight="1">
      <c r="B3728" s="42" t="s">
        <v>6275</v>
      </c>
      <c r="C3728" s="42">
        <v>489220.0</v>
      </c>
      <c r="D3728" s="42">
        <v>365000.0</v>
      </c>
      <c r="E3728" s="42">
        <f>(IMDB_Movies!$C3728-IMDB_Movies!$H3728)</f>
        <v>124220</v>
      </c>
    </row>
    <row r="3729" ht="14.25" customHeight="1">
      <c r="B3729" s="43" t="s">
        <v>6277</v>
      </c>
      <c r="C3729" s="43">
        <v>212285.0</v>
      </c>
      <c r="D3729" s="43">
        <v>250000.0</v>
      </c>
      <c r="E3729" s="43">
        <f>(IMDB_Movies!$C3729-IMDB_Movies!$H3729)</f>
        <v>-37715</v>
      </c>
    </row>
    <row r="3730" ht="14.25" customHeight="1">
      <c r="B3730" s="42" t="s">
        <v>6280</v>
      </c>
      <c r="C3730" s="42">
        <v>203134.0</v>
      </c>
      <c r="D3730" s="42">
        <v>250000.0</v>
      </c>
      <c r="E3730" s="42">
        <f>(IMDB_Movies!$C3730-IMDB_Movies!$H3730)</f>
        <v>-46866</v>
      </c>
    </row>
    <row r="3731" ht="14.25" customHeight="1">
      <c r="B3731" s="43" t="s">
        <v>6281</v>
      </c>
      <c r="C3731" s="43">
        <v>191309.0</v>
      </c>
      <c r="D3731" s="43">
        <v>150000.0</v>
      </c>
      <c r="E3731" s="43">
        <f>(IMDB_Movies!$C3731-IMDB_Movies!$H3731)</f>
        <v>41309</v>
      </c>
    </row>
    <row r="3732" ht="14.25" customHeight="1">
      <c r="B3732" s="42" t="s">
        <v>6283</v>
      </c>
      <c r="C3732" s="42">
        <v>3388210.0</v>
      </c>
      <c r="D3732" s="42">
        <v>250000.0</v>
      </c>
      <c r="E3732" s="42">
        <f>(IMDB_Movies!$C3732-IMDB_Movies!$H3732)</f>
        <v>3138210</v>
      </c>
    </row>
    <row r="3733" ht="14.25" customHeight="1">
      <c r="B3733" s="43" t="s">
        <v>6284</v>
      </c>
      <c r="C3733" s="43">
        <v>177840.0</v>
      </c>
      <c r="D3733" s="43">
        <v>250000.0</v>
      </c>
      <c r="E3733" s="43">
        <f>(IMDB_Movies!$C3733-IMDB_Movies!$H3733)</f>
        <v>-72160</v>
      </c>
    </row>
    <row r="3734" ht="14.25" customHeight="1">
      <c r="B3734" s="42" t="s">
        <v>6285</v>
      </c>
      <c r="C3734" s="42">
        <v>49494.0</v>
      </c>
      <c r="D3734" s="42">
        <v>250000.0</v>
      </c>
      <c r="E3734" s="42">
        <f>(IMDB_Movies!$C3734-IMDB_Movies!$H3734)</f>
        <v>-200506</v>
      </c>
    </row>
    <row r="3735" ht="14.25" customHeight="1">
      <c r="B3735" s="43" t="s">
        <v>6287</v>
      </c>
      <c r="C3735" s="43">
        <v>18195.0</v>
      </c>
      <c r="D3735" s="43">
        <v>250000.0</v>
      </c>
      <c r="E3735" s="43">
        <f>(IMDB_Movies!$C3735-IMDB_Movies!$H3735)</f>
        <v>-231805</v>
      </c>
    </row>
    <row r="3736" ht="14.25" customHeight="1">
      <c r="B3736" s="42" t="s">
        <v>6289</v>
      </c>
      <c r="C3736" s="42">
        <v>111300.0</v>
      </c>
      <c r="D3736" s="42">
        <v>225000.0</v>
      </c>
      <c r="E3736" s="42">
        <f>(IMDB_Movies!$C3736-IMDB_Movies!$H3736)</f>
        <v>-113700</v>
      </c>
    </row>
    <row r="3737" ht="14.25" customHeight="1">
      <c r="B3737" s="43" t="s">
        <v>6291</v>
      </c>
      <c r="C3737" s="43">
        <v>1027119.0</v>
      </c>
      <c r="D3737" s="43">
        <v>225000.0</v>
      </c>
      <c r="E3737" s="43">
        <f>(IMDB_Movies!$C3737-IMDB_Movies!$H3737)</f>
        <v>802119</v>
      </c>
    </row>
    <row r="3738" ht="14.25" customHeight="1">
      <c r="B3738" s="42" t="s">
        <v>6294</v>
      </c>
      <c r="C3738" s="42">
        <v>5000000.0</v>
      </c>
      <c r="D3738" s="42">
        <v>210000.0</v>
      </c>
      <c r="E3738" s="42">
        <f>(IMDB_Movies!$C3738-IMDB_Movies!$H3738)</f>
        <v>4790000</v>
      </c>
    </row>
    <row r="3739" ht="14.25" customHeight="1">
      <c r="B3739" s="43" t="s">
        <v>6295</v>
      </c>
      <c r="C3739" s="43">
        <v>4505922.0</v>
      </c>
      <c r="D3739" s="43">
        <v>200000.0</v>
      </c>
      <c r="E3739" s="43">
        <f>(IMDB_Movies!$C3739-IMDB_Movies!$H3739)</f>
        <v>4305922</v>
      </c>
    </row>
    <row r="3740" ht="14.25" customHeight="1">
      <c r="B3740" s="42" t="s">
        <v>6296</v>
      </c>
      <c r="C3740" s="42">
        <v>3500000.0</v>
      </c>
      <c r="D3740" s="42">
        <v>200000.0</v>
      </c>
      <c r="E3740" s="42">
        <f>(IMDB_Movies!$C3740-IMDB_Movies!$H3740)</f>
        <v>3300000</v>
      </c>
    </row>
    <row r="3741" ht="14.25" customHeight="1">
      <c r="B3741" s="43" t="s">
        <v>6298</v>
      </c>
      <c r="C3741" s="43">
        <v>381225.0</v>
      </c>
      <c r="D3741" s="43">
        <v>200000.0</v>
      </c>
      <c r="E3741" s="43">
        <f>(IMDB_Movies!$C3741-IMDB_Movies!$H3741)</f>
        <v>181225</v>
      </c>
    </row>
    <row r="3742" ht="14.25" customHeight="1">
      <c r="B3742" s="42" t="s">
        <v>6300</v>
      </c>
      <c r="C3742" s="42">
        <v>2428241.0</v>
      </c>
      <c r="D3742" s="42">
        <v>200000.0</v>
      </c>
      <c r="E3742" s="42">
        <f>(IMDB_Movies!$C3742-IMDB_Movies!$H3742)</f>
        <v>2228241</v>
      </c>
    </row>
    <row r="3743" ht="14.25" customHeight="1">
      <c r="B3743" s="43" t="s">
        <v>6301</v>
      </c>
      <c r="C3743" s="43">
        <v>78030.0</v>
      </c>
      <c r="D3743" s="43">
        <v>200000.0</v>
      </c>
      <c r="E3743" s="43">
        <f>(IMDB_Movies!$C3743-IMDB_Movies!$H3743)</f>
        <v>-121970</v>
      </c>
    </row>
    <row r="3744" ht="14.25" customHeight="1">
      <c r="B3744" s="42" t="s">
        <v>6303</v>
      </c>
      <c r="C3744" s="42">
        <v>174682.0</v>
      </c>
      <c r="D3744" s="42">
        <v>200000.0</v>
      </c>
      <c r="E3744" s="42">
        <f>(IMDB_Movies!$C3744-IMDB_Movies!$H3744)</f>
        <v>-25318</v>
      </c>
    </row>
    <row r="3745" ht="14.25" customHeight="1">
      <c r="B3745" s="43" t="s">
        <v>6305</v>
      </c>
      <c r="C3745" s="43">
        <v>215185.0</v>
      </c>
      <c r="D3745" s="43">
        <v>200000.0</v>
      </c>
      <c r="E3745" s="43">
        <f>(IMDB_Movies!$C3745-IMDB_Movies!$H3745)</f>
        <v>15185</v>
      </c>
    </row>
    <row r="3746" ht="14.25" customHeight="1">
      <c r="B3746" s="42" t="s">
        <v>6308</v>
      </c>
      <c r="C3746" s="42">
        <v>1111.0</v>
      </c>
      <c r="D3746" s="42">
        <v>200000.0</v>
      </c>
      <c r="E3746" s="42">
        <f>(IMDB_Movies!$C3746-IMDB_Movies!$H3746)</f>
        <v>-198889</v>
      </c>
    </row>
    <row r="3747" ht="14.25" customHeight="1">
      <c r="B3747" s="43" t="s">
        <v>6310</v>
      </c>
      <c r="C3747" s="43">
        <v>925402.0</v>
      </c>
      <c r="D3747" s="43">
        <v>180000.0</v>
      </c>
      <c r="E3747" s="43">
        <f>(IMDB_Movies!$C3747-IMDB_Movies!$H3747)</f>
        <v>745402</v>
      </c>
    </row>
    <row r="3748" ht="14.25" customHeight="1">
      <c r="B3748" s="42" t="s">
        <v>6312</v>
      </c>
      <c r="C3748" s="42">
        <v>469947.0</v>
      </c>
      <c r="D3748" s="42">
        <v>120000.0</v>
      </c>
      <c r="E3748" s="42">
        <f>(IMDB_Movies!$C3748-IMDB_Movies!$H3748)</f>
        <v>349947</v>
      </c>
    </row>
    <row r="3749" ht="14.25" customHeight="1">
      <c r="B3749" s="43" t="s">
        <v>6313</v>
      </c>
      <c r="C3749" s="43">
        <v>7137502.0</v>
      </c>
      <c r="D3749" s="43">
        <v>175000.0</v>
      </c>
      <c r="E3749" s="43">
        <f>(IMDB_Movies!$C3749-IMDB_Movies!$H3749)</f>
        <v>6962502</v>
      </c>
    </row>
    <row r="3750" ht="14.25" customHeight="1">
      <c r="B3750" s="42" t="s">
        <v>6315</v>
      </c>
      <c r="C3750" s="42">
        <v>1316074.0</v>
      </c>
      <c r="D3750" s="42">
        <v>100000.0</v>
      </c>
      <c r="E3750" s="42">
        <f>(IMDB_Movies!$C3750-IMDB_Movies!$H3750)</f>
        <v>1216074</v>
      </c>
    </row>
    <row r="3751" ht="14.25" customHeight="1">
      <c r="B3751" s="43" t="s">
        <v>6317</v>
      </c>
      <c r="C3751" s="43">
        <v>1.518E7</v>
      </c>
      <c r="D3751" s="43">
        <v>500000.0</v>
      </c>
      <c r="E3751" s="43">
        <f>(IMDB_Movies!$C3751-IMDB_Movies!$H3751)</f>
        <v>14680000</v>
      </c>
    </row>
    <row r="3752" ht="14.25" customHeight="1">
      <c r="B3752" s="42" t="s">
        <v>6318</v>
      </c>
      <c r="C3752" s="42">
        <v>2882062.0</v>
      </c>
      <c r="D3752" s="42">
        <v>150000.0</v>
      </c>
      <c r="E3752" s="42">
        <f>(IMDB_Movies!$C3752-IMDB_Movies!$H3752)</f>
        <v>2732062</v>
      </c>
    </row>
    <row r="3753" ht="14.25" customHeight="1">
      <c r="B3753" s="43" t="s">
        <v>6319</v>
      </c>
      <c r="C3753" s="43">
        <v>9437933.0</v>
      </c>
      <c r="D3753" s="43">
        <v>180000.0</v>
      </c>
      <c r="E3753" s="43">
        <f>(IMDB_Movies!$C3753-IMDB_Movies!$H3753)</f>
        <v>9257933</v>
      </c>
    </row>
    <row r="3754" ht="14.25" customHeight="1">
      <c r="B3754" s="42" t="s">
        <v>6321</v>
      </c>
      <c r="C3754" s="42">
        <v>110720.0</v>
      </c>
      <c r="D3754" s="42">
        <v>1200000.0</v>
      </c>
      <c r="E3754" s="42">
        <f>(IMDB_Movies!$C3754-IMDB_Movies!$H3754)</f>
        <v>-1089280</v>
      </c>
    </row>
    <row r="3755" ht="14.25" customHeight="1">
      <c r="B3755" s="43" t="s">
        <v>6323</v>
      </c>
      <c r="C3755" s="43">
        <v>155984.0</v>
      </c>
      <c r="D3755" s="43">
        <v>160000.0</v>
      </c>
      <c r="E3755" s="43">
        <f>(IMDB_Movies!$C3755-IMDB_Movies!$H3755)</f>
        <v>-4016</v>
      </c>
    </row>
    <row r="3756" ht="14.25" customHeight="1">
      <c r="B3756" s="42" t="s">
        <v>6326</v>
      </c>
      <c r="C3756" s="42">
        <v>4914.0</v>
      </c>
      <c r="D3756" s="42">
        <v>150000.0</v>
      </c>
      <c r="E3756" s="42">
        <f>(IMDB_Movies!$C3756-IMDB_Movies!$H3756)</f>
        <v>-145086</v>
      </c>
    </row>
    <row r="3757" ht="14.25" customHeight="1">
      <c r="B3757" s="43" t="s">
        <v>6328</v>
      </c>
      <c r="C3757" s="43">
        <v>5858.0</v>
      </c>
      <c r="D3757" s="43">
        <v>150000.0</v>
      </c>
      <c r="E3757" s="43">
        <f>(IMDB_Movies!$C3757-IMDB_Movies!$H3757)</f>
        <v>-144142</v>
      </c>
    </row>
    <row r="3758" ht="14.25" customHeight="1">
      <c r="B3758" s="42" t="s">
        <v>6329</v>
      </c>
      <c r="C3758" s="42">
        <v>6706368.0</v>
      </c>
      <c r="D3758" s="42">
        <v>160000.0</v>
      </c>
      <c r="E3758" s="42">
        <f>(IMDB_Movies!$C3758-IMDB_Movies!$H3758)</f>
        <v>6546368</v>
      </c>
    </row>
    <row r="3759" ht="14.25" customHeight="1">
      <c r="B3759" s="43" t="s">
        <v>6331</v>
      </c>
      <c r="C3759" s="43">
        <v>1573712.0</v>
      </c>
      <c r="D3759" s="43">
        <v>125000.0</v>
      </c>
      <c r="E3759" s="43">
        <f>(IMDB_Movies!$C3759-IMDB_Movies!$H3759)</f>
        <v>1448712</v>
      </c>
    </row>
    <row r="3760" ht="14.25" customHeight="1">
      <c r="B3760" s="42" t="s">
        <v>6332</v>
      </c>
      <c r="C3760" s="42">
        <v>1.0174663E7</v>
      </c>
      <c r="D3760" s="42">
        <v>100000.0</v>
      </c>
      <c r="E3760" s="42">
        <f>(IMDB_Movies!$C3760-IMDB_Movies!$H3760)</f>
        <v>10074663</v>
      </c>
    </row>
    <row r="3761" ht="14.25" customHeight="1">
      <c r="B3761" s="43" t="s">
        <v>6334</v>
      </c>
      <c r="C3761" s="43">
        <v>2.2757819E7</v>
      </c>
      <c r="D3761" s="43">
        <v>100000.0</v>
      </c>
      <c r="E3761" s="43">
        <f>(IMDB_Movies!$C3761-IMDB_Movies!$H3761)</f>
        <v>22657819</v>
      </c>
    </row>
    <row r="3762" ht="14.25" customHeight="1">
      <c r="B3762" s="42" t="s">
        <v>6336</v>
      </c>
      <c r="C3762" s="42">
        <v>3000000.0</v>
      </c>
      <c r="D3762" s="42">
        <v>100000.0</v>
      </c>
      <c r="E3762" s="42">
        <f>(IMDB_Movies!$C3762-IMDB_Movies!$H3762)</f>
        <v>2900000</v>
      </c>
    </row>
    <row r="3763" ht="14.25" customHeight="1">
      <c r="B3763" s="43" t="s">
        <v>6338</v>
      </c>
      <c r="C3763" s="43">
        <v>5228617.0</v>
      </c>
      <c r="D3763" s="43">
        <v>100000.0</v>
      </c>
      <c r="E3763" s="43">
        <f>(IMDB_Movies!$C3763-IMDB_Movies!$H3763)</f>
        <v>5128617</v>
      </c>
    </row>
    <row r="3764" ht="14.25" customHeight="1">
      <c r="B3764" s="42" t="s">
        <v>6340</v>
      </c>
      <c r="C3764" s="42">
        <v>110536.0</v>
      </c>
      <c r="D3764" s="42">
        <v>40000.0</v>
      </c>
      <c r="E3764" s="42">
        <f>(IMDB_Movies!$C3764-IMDB_Movies!$H3764)</f>
        <v>70536</v>
      </c>
    </row>
    <row r="3765" ht="14.25" customHeight="1">
      <c r="B3765" s="43" t="s">
        <v>6343</v>
      </c>
      <c r="C3765" s="43">
        <v>59379.0</v>
      </c>
      <c r="D3765" s="43">
        <v>200000.0</v>
      </c>
      <c r="E3765" s="43">
        <f>(IMDB_Movies!$C3765-IMDB_Movies!$H3765)</f>
        <v>-140621</v>
      </c>
    </row>
    <row r="3766" ht="14.25" customHeight="1">
      <c r="B3766" s="42" t="s">
        <v>6344</v>
      </c>
      <c r="C3766" s="42">
        <v>3216970.0</v>
      </c>
      <c r="D3766" s="42">
        <v>60000.0</v>
      </c>
      <c r="E3766" s="42">
        <f>(IMDB_Movies!$C3766-IMDB_Movies!$H3766)</f>
        <v>3156970</v>
      </c>
    </row>
    <row r="3767" ht="14.25" customHeight="1">
      <c r="B3767" s="43" t="s">
        <v>6346</v>
      </c>
      <c r="C3767" s="43">
        <v>536767.0</v>
      </c>
      <c r="D3767" s="43">
        <v>60000.0</v>
      </c>
      <c r="E3767" s="43">
        <f>(IMDB_Movies!$C3767-IMDB_Movies!$H3767)</f>
        <v>476767</v>
      </c>
    </row>
    <row r="3768" ht="14.25" customHeight="1">
      <c r="B3768" s="42" t="s">
        <v>6348</v>
      </c>
      <c r="C3768" s="42">
        <v>1.1529368E7</v>
      </c>
      <c r="D3768" s="42">
        <v>65000.0</v>
      </c>
      <c r="E3768" s="42">
        <f>(IMDB_Movies!$C3768-IMDB_Movies!$H3768)</f>
        <v>11464368</v>
      </c>
    </row>
    <row r="3769" ht="14.25" customHeight="1">
      <c r="B3769" s="43" t="s">
        <v>6350</v>
      </c>
      <c r="C3769" s="43">
        <v>40557.0</v>
      </c>
      <c r="D3769" s="43">
        <v>60000.0</v>
      </c>
      <c r="E3769" s="43">
        <f>(IMDB_Movies!$C3769-IMDB_Movies!$H3769)</f>
        <v>-19443</v>
      </c>
    </row>
    <row r="3770" ht="14.25" customHeight="1">
      <c r="B3770" s="42" t="s">
        <v>6352</v>
      </c>
      <c r="C3770" s="42">
        <v>30084.0</v>
      </c>
      <c r="D3770" s="42">
        <v>70000.0</v>
      </c>
      <c r="E3770" s="42">
        <f>(IMDB_Movies!$C3770-IMDB_Movies!$H3770)</f>
        <v>-39916</v>
      </c>
    </row>
    <row r="3771" ht="14.25" customHeight="1">
      <c r="B3771" s="43" t="s">
        <v>6353</v>
      </c>
      <c r="C3771" s="43">
        <v>1.02466E7</v>
      </c>
      <c r="D3771" s="43">
        <v>25000.0</v>
      </c>
      <c r="E3771" s="43">
        <f>(IMDB_Movies!$C3771-IMDB_Movies!$H3771)</f>
        <v>10221600</v>
      </c>
    </row>
    <row r="3772" ht="14.25" customHeight="1">
      <c r="B3772" s="42" t="s">
        <v>6355</v>
      </c>
      <c r="C3772" s="42">
        <v>389804.0</v>
      </c>
      <c r="D3772" s="42">
        <v>65000.0</v>
      </c>
      <c r="E3772" s="42">
        <f>(IMDB_Movies!$C3772-IMDB_Movies!$H3772)</f>
        <v>324804</v>
      </c>
    </row>
    <row r="3773" ht="14.25" customHeight="1">
      <c r="B3773" s="43" t="s">
        <v>6356</v>
      </c>
      <c r="C3773" s="43">
        <v>241816.0</v>
      </c>
      <c r="D3773" s="43">
        <v>42000.0</v>
      </c>
      <c r="E3773" s="43">
        <f>(IMDB_Movies!$C3773-IMDB_Movies!$H3773)</f>
        <v>199816</v>
      </c>
    </row>
    <row r="3774" ht="14.25" customHeight="1">
      <c r="B3774" s="42" t="s">
        <v>6358</v>
      </c>
      <c r="C3774" s="42">
        <v>277233.0</v>
      </c>
      <c r="D3774" s="42">
        <v>40000.0</v>
      </c>
      <c r="E3774" s="42">
        <f>(IMDB_Movies!$C3774-IMDB_Movies!$H3774)</f>
        <v>237233</v>
      </c>
    </row>
    <row r="3775" ht="14.25" customHeight="1">
      <c r="B3775" s="43" t="s">
        <v>6360</v>
      </c>
      <c r="C3775" s="43">
        <v>243768.0</v>
      </c>
      <c r="D3775" s="43">
        <v>30000.0</v>
      </c>
      <c r="E3775" s="43">
        <f>(IMDB_Movies!$C3775-IMDB_Movies!$H3775)</f>
        <v>213768</v>
      </c>
    </row>
    <row r="3776" ht="14.25" customHeight="1">
      <c r="B3776" s="42" t="s">
        <v>6361</v>
      </c>
      <c r="C3776" s="42">
        <v>3151130.0</v>
      </c>
      <c r="D3776" s="42">
        <v>230000.0</v>
      </c>
      <c r="E3776" s="42">
        <f>(IMDB_Movies!$C3776-IMDB_Movies!$H3776)</f>
        <v>2921130</v>
      </c>
    </row>
    <row r="3777" ht="14.25" customHeight="1">
      <c r="B3777" s="43" t="s">
        <v>6363</v>
      </c>
      <c r="C3777" s="43">
        <v>8231.0</v>
      </c>
      <c r="D3777" s="43">
        <v>27000.0</v>
      </c>
      <c r="E3777" s="43">
        <f>(IMDB_Movies!$C3777-IMDB_Movies!$H3777)</f>
        <v>-18769</v>
      </c>
    </row>
    <row r="3778" ht="14.25" customHeight="1">
      <c r="B3778" s="42" t="s">
        <v>6364</v>
      </c>
      <c r="C3778" s="42">
        <v>2856622.0</v>
      </c>
      <c r="D3778" s="42">
        <v>25000.0</v>
      </c>
      <c r="E3778" s="42">
        <f>(IMDB_Movies!$C3778-IMDB_Movies!$H3778)</f>
        <v>2831622</v>
      </c>
    </row>
    <row r="3779" ht="14.25" customHeight="1">
      <c r="B3779" s="43" t="s">
        <v>6365</v>
      </c>
      <c r="C3779" s="43">
        <v>1227508.0</v>
      </c>
      <c r="D3779" s="43">
        <v>23000.0</v>
      </c>
      <c r="E3779" s="43">
        <f>(IMDB_Movies!$C3779-IMDB_Movies!$H3779)</f>
        <v>1204508</v>
      </c>
    </row>
    <row r="3780" ht="14.25" customHeight="1">
      <c r="B3780" s="42" t="s">
        <v>6366</v>
      </c>
      <c r="C3780" s="42">
        <v>192467.0</v>
      </c>
      <c r="D3780" s="42">
        <v>15000.0</v>
      </c>
      <c r="E3780" s="42">
        <f>(IMDB_Movies!$C3780-IMDB_Movies!$H3780)</f>
        <v>177467</v>
      </c>
    </row>
    <row r="3781" ht="14.25" customHeight="1">
      <c r="B3781" s="43" t="s">
        <v>6368</v>
      </c>
      <c r="C3781" s="43">
        <v>76382.0</v>
      </c>
      <c r="D3781" s="43">
        <v>15000.0</v>
      </c>
      <c r="E3781" s="43">
        <f>(IMDB_Movies!$C3781-IMDB_Movies!$H3781)</f>
        <v>61382</v>
      </c>
    </row>
    <row r="3782" ht="14.25" customHeight="1">
      <c r="B3782" s="42" t="s">
        <v>6370</v>
      </c>
      <c r="C3782" s="42">
        <v>180483.0</v>
      </c>
      <c r="D3782" s="42">
        <v>10000.0</v>
      </c>
      <c r="E3782" s="42">
        <f>(IMDB_Movies!$C3782-IMDB_Movies!$H3782)</f>
        <v>170483</v>
      </c>
    </row>
    <row r="3783" ht="14.25" customHeight="1">
      <c r="B3783" s="43" t="s">
        <v>6371</v>
      </c>
      <c r="C3783" s="43">
        <v>136007.0</v>
      </c>
      <c r="D3783" s="43">
        <v>4500.0</v>
      </c>
      <c r="E3783" s="43">
        <f>(IMDB_Movies!$C3783-IMDB_Movies!$H3783)</f>
        <v>131507</v>
      </c>
    </row>
    <row r="3784" ht="14.25" customHeight="1">
      <c r="B3784" s="42" t="s">
        <v>6373</v>
      </c>
      <c r="C3784" s="42">
        <v>673780.0</v>
      </c>
      <c r="D3784" s="42">
        <v>10000.0</v>
      </c>
      <c r="E3784" s="42">
        <f>(IMDB_Movies!$C3784-IMDB_Movies!$H3784)</f>
        <v>663780</v>
      </c>
    </row>
    <row r="3785" ht="14.25" customHeight="1">
      <c r="B3785" s="43" t="s">
        <v>6375</v>
      </c>
      <c r="C3785" s="43">
        <v>94596.0</v>
      </c>
      <c r="D3785" s="43">
        <v>1000000.0</v>
      </c>
      <c r="E3785" s="43">
        <f>(IMDB_Movies!$C3785-IMDB_Movies!$H3785)</f>
        <v>-905404</v>
      </c>
    </row>
    <row r="3786" ht="14.25" customHeight="1">
      <c r="B3786" s="42" t="s">
        <v>6377</v>
      </c>
      <c r="C3786" s="42">
        <v>424760.0</v>
      </c>
      <c r="D3786" s="42">
        <v>7000.0</v>
      </c>
      <c r="E3786" s="42">
        <f>(IMDB_Movies!$C3786-IMDB_Movies!$H3786)</f>
        <v>417760</v>
      </c>
    </row>
    <row r="3787" ht="14.25" customHeight="1">
      <c r="B3787" s="43" t="s">
        <v>6379</v>
      </c>
      <c r="C3787" s="43">
        <v>70071.0</v>
      </c>
      <c r="D3787" s="43">
        <v>7000.0</v>
      </c>
      <c r="E3787" s="43">
        <f>(IMDB_Movies!$C3787-IMDB_Movies!$H3787)</f>
        <v>63071</v>
      </c>
    </row>
    <row r="3788" ht="14.25" customHeight="1">
      <c r="B3788" s="42" t="s">
        <v>6380</v>
      </c>
      <c r="C3788" s="42">
        <v>2040920.0</v>
      </c>
      <c r="D3788" s="42">
        <v>7000.0</v>
      </c>
      <c r="E3788" s="42">
        <f>(IMDB_Movies!$C3788-IMDB_Movies!$H3788)</f>
        <v>2033920</v>
      </c>
    </row>
    <row r="3789" ht="14.25" customHeight="1">
      <c r="B3789" s="43" t="s">
        <v>6381</v>
      </c>
      <c r="C3789" s="43">
        <v>4584.0</v>
      </c>
      <c r="D3789" s="43">
        <v>9000.0</v>
      </c>
      <c r="E3789" s="43">
        <f>(IMDB_Movies!$C3789-IMDB_Movies!$H3789)</f>
        <v>-4416</v>
      </c>
    </row>
    <row r="3790" ht="14.25" customHeight="1">
      <c r="B3790" s="42" t="s">
        <v>6382</v>
      </c>
      <c r="C3790" s="42">
        <v>85222.0</v>
      </c>
      <c r="D3790" s="42">
        <v>1100.0</v>
      </c>
      <c r="E3790" s="42">
        <f>(IMDB_Movies!$C3790-IMDB_Movies!$H3790)</f>
        <v>84122</v>
      </c>
    </row>
    <row r="3791" ht="14.25" customHeight="1"/>
    <row r="3792" ht="14.25" customHeight="1"/>
    <row r="3793" ht="14.25" customHeight="1"/>
    <row r="3794" ht="14.25" customHeight="1"/>
    <row r="3795" ht="14.25" customHeight="1">
      <c r="H3795" s="41" t="s">
        <v>6394</v>
      </c>
      <c r="I3795" s="41" t="s">
        <v>2</v>
      </c>
      <c r="J3795" s="41" t="s">
        <v>7</v>
      </c>
      <c r="K3795" s="41" t="s">
        <v>9</v>
      </c>
    </row>
    <row r="3796" ht="14.25" customHeight="1">
      <c r="H3796" s="42" t="s">
        <v>13</v>
      </c>
      <c r="I3796" s="42">
        <v>7.60505847E8</v>
      </c>
      <c r="J3796" s="42">
        <v>2.37E8</v>
      </c>
      <c r="K3796" s="42">
        <v>5.23505847E8</v>
      </c>
    </row>
    <row r="3797" ht="14.25" customHeight="1">
      <c r="H3797" s="42" t="s">
        <v>91</v>
      </c>
      <c r="I3797" s="42">
        <v>6.23279547E8</v>
      </c>
      <c r="J3797" s="42">
        <v>2.2E8</v>
      </c>
      <c r="K3797" s="42">
        <v>4.03279547E8</v>
      </c>
    </row>
    <row r="3798" ht="14.25" customHeight="1">
      <c r="H3798" s="43" t="s">
        <v>130</v>
      </c>
      <c r="I3798" s="43">
        <v>6.58672302E8</v>
      </c>
      <c r="J3798" s="43">
        <v>2.0E8</v>
      </c>
      <c r="K3798" s="43">
        <v>4.58672302E8</v>
      </c>
    </row>
    <row r="3799" ht="14.25" customHeight="1">
      <c r="H3799" s="42" t="s">
        <v>141</v>
      </c>
      <c r="I3799" s="42">
        <v>6.52177271E8</v>
      </c>
      <c r="J3799" s="42">
        <v>1.5E8</v>
      </c>
      <c r="K3799" s="42">
        <v>5.02177271E8</v>
      </c>
    </row>
    <row r="3800" ht="14.25" customHeight="1">
      <c r="H3800" s="42" t="s">
        <v>225</v>
      </c>
      <c r="I3800" s="42">
        <v>5.33316061E8</v>
      </c>
      <c r="J3800" s="42">
        <v>1.85E8</v>
      </c>
      <c r="K3800" s="42">
        <v>3.48316061E8</v>
      </c>
    </row>
    <row r="3801" ht="14.25" customHeight="1">
      <c r="H3801" s="42" t="s">
        <v>557</v>
      </c>
      <c r="I3801" s="42">
        <v>4.74544677E8</v>
      </c>
      <c r="J3801" s="42">
        <v>1.15E8</v>
      </c>
      <c r="K3801" s="42">
        <v>3.59544677E8</v>
      </c>
    </row>
    <row r="3802" ht="14.25" customHeight="1">
      <c r="H3802" s="43" t="s">
        <v>922</v>
      </c>
      <c r="I3802" s="43">
        <v>4.07999255E8</v>
      </c>
      <c r="J3802" s="43">
        <v>7.8E7</v>
      </c>
      <c r="K3802" s="43">
        <v>3.29999255E8</v>
      </c>
    </row>
    <row r="3803" ht="14.25" customHeight="1">
      <c r="H3803" s="42" t="s">
        <v>1036</v>
      </c>
      <c r="I3803" s="42">
        <v>4.22783777E8</v>
      </c>
      <c r="J3803" s="42">
        <v>4.5E7</v>
      </c>
      <c r="K3803" s="42">
        <v>3.77783777E8</v>
      </c>
    </row>
    <row r="3804" ht="14.25" customHeight="1">
      <c r="H3804" s="43" t="s">
        <v>4550</v>
      </c>
      <c r="I3804" s="43">
        <v>4.60935665E8</v>
      </c>
      <c r="J3804" s="43">
        <v>1.1E7</v>
      </c>
      <c r="K3804" s="43">
        <v>4.49935665E8</v>
      </c>
    </row>
    <row r="3805" ht="14.25" customHeight="1">
      <c r="H3805" s="42" t="s">
        <v>4615</v>
      </c>
      <c r="I3805" s="42">
        <v>4.34949459E8</v>
      </c>
      <c r="J3805" s="42">
        <v>1.05E7</v>
      </c>
      <c r="K3805" s="42">
        <v>4.24449459E8</v>
      </c>
    </row>
  </sheetData>
  <autoFilter ref="$L$3:$O$13">
    <sortState ref="L3:O13">
      <sortCondition descending="1" ref="O3:O13"/>
    </sortState>
  </autoFilter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2024-01-25T06:06:49Z</dcterms:created>
  <dc:creator>manasa veena potturi</dc:creator>
</cp:coreProperties>
</file>