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lookup_examples" sheetId="1" r:id="rId4"/>
    <sheet state="visible" name="hlookup_examples" sheetId="2" r:id="rId5"/>
  </sheets>
  <definedNames/>
  <calcPr/>
</workbook>
</file>

<file path=xl/sharedStrings.xml><?xml version="1.0" encoding="utf-8"?>
<sst xmlns="http://schemas.openxmlformats.org/spreadsheetml/2006/main" count="306" uniqueCount="26">
  <si>
    <t>-</t>
  </si>
  <si>
    <t>5 Example of VLookup</t>
  </si>
  <si>
    <t>vlookup</t>
  </si>
  <si>
    <t>shop_name</t>
  </si>
  <si>
    <t>address</t>
  </si>
  <si>
    <t>mode</t>
  </si>
  <si>
    <t>outlets</t>
  </si>
  <si>
    <t>customer_count</t>
  </si>
  <si>
    <t>sales</t>
  </si>
  <si>
    <t>employee</t>
  </si>
  <si>
    <t>dmart</t>
  </si>
  <si>
    <t>automotive sq, near tp road , 400001</t>
  </si>
  <si>
    <t>offline</t>
  </si>
  <si>
    <t>dukan_wala</t>
  </si>
  <si>
    <t>vishal mega mart</t>
  </si>
  <si>
    <t>bhande plot</t>
  </si>
  <si>
    <t>reliance mart</t>
  </si>
  <si>
    <t>jaripatka</t>
  </si>
  <si>
    <t>big basket</t>
  </si>
  <si>
    <t>swiggy instamart</t>
  </si>
  <si>
    <t>nandanvan</t>
  </si>
  <si>
    <t>online</t>
  </si>
  <si>
    <t>wardhman</t>
  </si>
  <si>
    <t>Nagpur</t>
  </si>
  <si>
    <t>5 Examples of HLookup</t>
  </si>
  <si>
    <t>hlookup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</si>
</sst>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/>
    <font>
      <color theme="1"/>
      <name val="Arial"/>
    </font>
    <font>
      <sz val="11.0"/>
      <color theme="1"/>
      <name val="Calibri"/>
    </font>
    <font>
      <b/>
      <sz val="16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A5A5A5"/>
        <bgColor rgb="FFA5A5A5"/>
      </patternFill>
    </fill>
    <fill>
      <patternFill patternType="solid">
        <fgColor rgb="FFD9E1F2"/>
        <bgColor rgb="FFD9E1F2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1" fillId="3" fontId="2" numFmtId="0" xfId="0" applyAlignment="1" applyBorder="1" applyFill="1" applyFont="1">
      <alignment horizontal="center" readingOrder="0"/>
    </xf>
    <xf borderId="2" fillId="3" fontId="3" numFmtId="0" xfId="0" applyBorder="1" applyFont="1"/>
    <xf borderId="3" fillId="3" fontId="3" numFmtId="0" xfId="0" applyBorder="1" applyFont="1"/>
    <xf borderId="0" fillId="3" fontId="1" numFmtId="0" xfId="0" applyFont="1"/>
    <xf borderId="4" fillId="4" fontId="3" numFmtId="0" xfId="0" applyBorder="1" applyFill="1" applyFont="1"/>
    <xf borderId="5" fillId="4" fontId="3" numFmtId="0" xfId="0" applyBorder="1" applyFont="1"/>
    <xf borderId="6" fillId="4" fontId="3" numFmtId="0" xfId="0" applyBorder="1" applyFont="1"/>
    <xf borderId="0" fillId="4" fontId="1" numFmtId="0" xfId="0" applyFont="1"/>
    <xf borderId="0" fillId="3" fontId="4" numFmtId="0" xfId="0" applyAlignment="1" applyFont="1">
      <alignment vertical="bottom"/>
    </xf>
    <xf borderId="7" fillId="5" fontId="5" numFmtId="0" xfId="0" applyAlignment="1" applyBorder="1" applyFill="1" applyFont="1">
      <alignment vertical="bottom"/>
    </xf>
    <xf borderId="0" fillId="4" fontId="4" numFmtId="0" xfId="0" applyAlignment="1" applyFont="1">
      <alignment vertical="bottom"/>
    </xf>
    <xf borderId="7" fillId="6" fontId="5" numFmtId="0" xfId="0" applyAlignment="1" applyBorder="1" applyFill="1" applyFont="1">
      <alignment vertical="bottom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/>
    </xf>
    <xf borderId="7" fillId="6" fontId="5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2" pivot="0" name="vlookup_examples-style">
      <tableStyleElement dxfId="1" type="firstRowStripe"/>
      <tableStyleElement dxfId="2" type="secondRowStripe"/>
    </tableStyle>
    <tableStyle count="2" pivot="0" name="vlookup_examples-style 2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55:D61" displayName="Table_1" name="Table_1" id="1">
  <tableColumns count="1">
    <tableColumn name="Column1" id="1"/>
  </tableColumns>
  <tableStyleInfo name="vlookup_examples-style" showColumnStripes="0" showFirstColumn="1" showLastColumn="1" showRowStripes="1"/>
</table>
</file>

<file path=xl/tables/table2.xml><?xml version="1.0" encoding="utf-8"?>
<table xmlns="http://schemas.openxmlformats.org/spreadsheetml/2006/main" headerRowCount="0" ref="I55:I61" displayName="Table_2" name="Table_2" id="2">
  <tableColumns count="1">
    <tableColumn name="Column1" id="1"/>
  </tableColumns>
  <tableStyleInfo name="vlookup_example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28.63"/>
    <col customWidth="1" min="8" max="8" width="28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3" t="s">
        <v>1</v>
      </c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</row>
    <row r="3">
      <c r="A3" s="7"/>
      <c r="B3" s="8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</row>
    <row r="4">
      <c r="A4" s="6"/>
      <c r="B4" s="11"/>
      <c r="C4" s="11"/>
      <c r="D4" s="11"/>
      <c r="E4" s="11" t="s">
        <v>2</v>
      </c>
      <c r="F4" s="11"/>
      <c r="G4" s="11" t="s">
        <v>2</v>
      </c>
      <c r="H4" s="11"/>
      <c r="I4" s="11"/>
      <c r="J4" s="11"/>
      <c r="K4" s="11"/>
      <c r="L4" s="11"/>
      <c r="M4" s="11"/>
    </row>
    <row r="5">
      <c r="A5" s="10"/>
      <c r="B5" s="12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2" t="s">
        <v>8</v>
      </c>
      <c r="H5" s="12" t="s">
        <v>9</v>
      </c>
      <c r="I5" s="13"/>
      <c r="J5" s="13"/>
      <c r="K5" s="12" t="s">
        <v>3</v>
      </c>
      <c r="L5" s="12" t="s">
        <v>6</v>
      </c>
      <c r="M5" s="12" t="s">
        <v>8</v>
      </c>
    </row>
    <row r="6">
      <c r="A6" s="6"/>
      <c r="B6" s="14" t="s">
        <v>10</v>
      </c>
      <c r="C6" s="14" t="s">
        <v>11</v>
      </c>
      <c r="D6" s="14" t="s">
        <v>12</v>
      </c>
      <c r="E6" s="14">
        <f t="shared" ref="E6:E11" si="1">VLOOKUP(B6,K$5:M$11,2,FALSE)</f>
        <v>5</v>
      </c>
      <c r="F6" s="14">
        <v>5000.0</v>
      </c>
      <c r="G6" s="14">
        <f t="shared" ref="G6:G11" si="2">VLOOKUP(B6,K$5:M$11,3,FALSE)</f>
        <v>100000</v>
      </c>
      <c r="H6" s="14">
        <v>700.0</v>
      </c>
      <c r="I6" s="11"/>
      <c r="J6" s="11"/>
      <c r="K6" s="14" t="s">
        <v>13</v>
      </c>
      <c r="L6" s="14">
        <v>10.0</v>
      </c>
      <c r="M6" s="14">
        <v>50000.0</v>
      </c>
    </row>
    <row r="7">
      <c r="A7" s="10"/>
      <c r="B7" s="14" t="s">
        <v>14</v>
      </c>
      <c r="C7" s="14" t="s">
        <v>15</v>
      </c>
      <c r="D7" s="14" t="s">
        <v>12</v>
      </c>
      <c r="E7" s="14">
        <f t="shared" si="1"/>
        <v>2</v>
      </c>
      <c r="F7" s="14">
        <v>1000.0</v>
      </c>
      <c r="G7" s="14">
        <f t="shared" si="2"/>
        <v>10000</v>
      </c>
      <c r="H7" s="14">
        <v>100.0</v>
      </c>
      <c r="I7" s="13"/>
      <c r="J7" s="13"/>
      <c r="K7" s="14" t="s">
        <v>16</v>
      </c>
      <c r="L7" s="14">
        <v>6.0</v>
      </c>
      <c r="M7" s="14">
        <v>200000.0</v>
      </c>
    </row>
    <row r="8">
      <c r="A8" s="6"/>
      <c r="B8" s="14" t="s">
        <v>16</v>
      </c>
      <c r="C8" s="14" t="s">
        <v>17</v>
      </c>
      <c r="D8" s="14" t="s">
        <v>12</v>
      </c>
      <c r="E8" s="14">
        <f t="shared" si="1"/>
        <v>6</v>
      </c>
      <c r="F8" s="14">
        <v>7000.0</v>
      </c>
      <c r="G8" s="14">
        <f t="shared" si="2"/>
        <v>200000</v>
      </c>
      <c r="H8" s="14">
        <v>1000.0</v>
      </c>
      <c r="I8" s="11"/>
      <c r="J8" s="11"/>
      <c r="K8" s="14" t="s">
        <v>18</v>
      </c>
      <c r="L8" s="14">
        <v>3.0</v>
      </c>
      <c r="M8" s="14">
        <v>150000.0</v>
      </c>
    </row>
    <row r="9">
      <c r="A9" s="10"/>
      <c r="B9" s="14" t="s">
        <v>19</v>
      </c>
      <c r="C9" s="14" t="s">
        <v>20</v>
      </c>
      <c r="D9" s="14" t="s">
        <v>21</v>
      </c>
      <c r="E9" s="14">
        <f t="shared" si="1"/>
        <v>1</v>
      </c>
      <c r="F9" s="14">
        <v>15000.0</v>
      </c>
      <c r="G9" s="14">
        <f t="shared" si="2"/>
        <v>200000</v>
      </c>
      <c r="H9" s="14">
        <v>5000.0</v>
      </c>
      <c r="I9" s="13"/>
      <c r="J9" s="13"/>
      <c r="K9" s="14" t="s">
        <v>19</v>
      </c>
      <c r="L9" s="14">
        <v>1.0</v>
      </c>
      <c r="M9" s="14">
        <v>200000.0</v>
      </c>
    </row>
    <row r="10">
      <c r="A10" s="6"/>
      <c r="B10" s="14" t="s">
        <v>18</v>
      </c>
      <c r="C10" s="14" t="s">
        <v>22</v>
      </c>
      <c r="D10" s="14" t="s">
        <v>21</v>
      </c>
      <c r="E10" s="14">
        <f t="shared" si="1"/>
        <v>3</v>
      </c>
      <c r="F10" s="14">
        <v>12000.0</v>
      </c>
      <c r="G10" s="14">
        <f t="shared" si="2"/>
        <v>150000</v>
      </c>
      <c r="H10" s="14">
        <v>7000.0</v>
      </c>
      <c r="I10" s="11"/>
      <c r="J10" s="11"/>
      <c r="K10" s="14" t="s">
        <v>14</v>
      </c>
      <c r="L10" s="14">
        <v>2.0</v>
      </c>
      <c r="M10" s="14">
        <v>10000.0</v>
      </c>
    </row>
    <row r="11">
      <c r="A11" s="10"/>
      <c r="B11" s="14" t="s">
        <v>13</v>
      </c>
      <c r="C11" s="14" t="s">
        <v>23</v>
      </c>
      <c r="D11" s="14" t="s">
        <v>12</v>
      </c>
      <c r="E11" s="14">
        <f t="shared" si="1"/>
        <v>10</v>
      </c>
      <c r="F11" s="14">
        <v>2000.0</v>
      </c>
      <c r="G11" s="14">
        <f t="shared" si="2"/>
        <v>50000</v>
      </c>
      <c r="H11" s="14">
        <v>20.0</v>
      </c>
      <c r="I11" s="13"/>
      <c r="J11" s="13"/>
      <c r="K11" s="14" t="s">
        <v>10</v>
      </c>
      <c r="L11" s="14">
        <v>5.0</v>
      </c>
      <c r="M11" s="14">
        <v>100000.0</v>
      </c>
    </row>
    <row r="14">
      <c r="A14" s="15">
        <v>1.0</v>
      </c>
      <c r="C14" s="16" t="s">
        <v>2</v>
      </c>
    </row>
    <row r="15">
      <c r="B15" s="12" t="s">
        <v>3</v>
      </c>
      <c r="C15" s="12" t="s">
        <v>5</v>
      </c>
      <c r="G15" s="12" t="s">
        <v>3</v>
      </c>
      <c r="H15" s="12" t="s">
        <v>5</v>
      </c>
    </row>
    <row r="16">
      <c r="B16" s="14" t="s">
        <v>10</v>
      </c>
      <c r="C16" s="14" t="str">
        <f t="shared" ref="C16:C21" si="3">VLOOKUP(B16,G$15:H$21,2,FALSE)</f>
        <v>offline</v>
      </c>
      <c r="G16" s="14" t="s">
        <v>14</v>
      </c>
      <c r="H16" s="14" t="s">
        <v>12</v>
      </c>
    </row>
    <row r="17">
      <c r="B17" s="14" t="s">
        <v>14</v>
      </c>
      <c r="C17" s="14" t="str">
        <f t="shared" si="3"/>
        <v>offline</v>
      </c>
      <c r="G17" s="14" t="s">
        <v>16</v>
      </c>
      <c r="H17" s="14" t="s">
        <v>12</v>
      </c>
    </row>
    <row r="18">
      <c r="B18" s="14" t="s">
        <v>16</v>
      </c>
      <c r="C18" s="14" t="str">
        <f t="shared" si="3"/>
        <v>offline</v>
      </c>
      <c r="G18" s="14" t="s">
        <v>10</v>
      </c>
      <c r="H18" s="14" t="s">
        <v>12</v>
      </c>
    </row>
    <row r="19">
      <c r="B19" s="14" t="s">
        <v>19</v>
      </c>
      <c r="C19" s="14" t="str">
        <f t="shared" si="3"/>
        <v>online</v>
      </c>
      <c r="G19" s="14" t="s">
        <v>19</v>
      </c>
      <c r="H19" s="14" t="s">
        <v>21</v>
      </c>
    </row>
    <row r="20">
      <c r="B20" s="14" t="s">
        <v>18</v>
      </c>
      <c r="C20" s="14" t="str">
        <f t="shared" si="3"/>
        <v>online</v>
      </c>
      <c r="G20" s="14" t="s">
        <v>13</v>
      </c>
      <c r="H20" s="14" t="s">
        <v>12</v>
      </c>
    </row>
    <row r="21">
      <c r="B21" s="14" t="s">
        <v>13</v>
      </c>
      <c r="C21" s="14" t="str">
        <f t="shared" si="3"/>
        <v>offline</v>
      </c>
      <c r="G21" s="14" t="s">
        <v>18</v>
      </c>
      <c r="H21" s="14" t="s">
        <v>21</v>
      </c>
    </row>
    <row r="24">
      <c r="A24" s="15">
        <v>2.0</v>
      </c>
      <c r="C24" s="16" t="s">
        <v>2</v>
      </c>
    </row>
    <row r="25">
      <c r="B25" s="12" t="s">
        <v>3</v>
      </c>
      <c r="C25" s="12" t="s">
        <v>4</v>
      </c>
      <c r="G25" s="12" t="s">
        <v>3</v>
      </c>
      <c r="H25" s="12" t="s">
        <v>4</v>
      </c>
    </row>
    <row r="26">
      <c r="B26" s="14" t="s">
        <v>10</v>
      </c>
      <c r="C26" s="14" t="str">
        <f t="shared" ref="C26:C31" si="4">VLOOKUP(B26,G$25:H$31,2,FALSE)</f>
        <v>automotive sq, near tp road , 400001</v>
      </c>
      <c r="G26" s="14" t="s">
        <v>18</v>
      </c>
      <c r="H26" s="14" t="s">
        <v>22</v>
      </c>
    </row>
    <row r="27">
      <c r="B27" s="14" t="s">
        <v>14</v>
      </c>
      <c r="C27" s="14" t="str">
        <f t="shared" si="4"/>
        <v>bhande plot</v>
      </c>
      <c r="G27" s="14" t="s">
        <v>13</v>
      </c>
      <c r="H27" s="14" t="s">
        <v>23</v>
      </c>
    </row>
    <row r="28">
      <c r="B28" s="14" t="s">
        <v>16</v>
      </c>
      <c r="C28" s="14" t="str">
        <f t="shared" si="4"/>
        <v>jaripatka</v>
      </c>
      <c r="G28" s="14" t="s">
        <v>14</v>
      </c>
      <c r="H28" s="14" t="s">
        <v>15</v>
      </c>
    </row>
    <row r="29">
      <c r="B29" s="14" t="s">
        <v>19</v>
      </c>
      <c r="C29" s="14" t="str">
        <f t="shared" si="4"/>
        <v>nandanvan</v>
      </c>
      <c r="G29" s="14" t="s">
        <v>16</v>
      </c>
      <c r="H29" s="14" t="s">
        <v>17</v>
      </c>
    </row>
    <row r="30">
      <c r="B30" s="14" t="s">
        <v>18</v>
      </c>
      <c r="C30" s="14" t="str">
        <f t="shared" si="4"/>
        <v>wardhman</v>
      </c>
      <c r="G30" s="14" t="s">
        <v>10</v>
      </c>
      <c r="H30" s="14" t="s">
        <v>11</v>
      </c>
    </row>
    <row r="31">
      <c r="B31" s="14" t="s">
        <v>13</v>
      </c>
      <c r="C31" s="14" t="str">
        <f t="shared" si="4"/>
        <v>Nagpur</v>
      </c>
      <c r="G31" s="14" t="s">
        <v>19</v>
      </c>
      <c r="H31" s="14" t="s">
        <v>20</v>
      </c>
    </row>
    <row r="34">
      <c r="A34" s="15">
        <v>3.0</v>
      </c>
      <c r="C34" s="16" t="s">
        <v>2</v>
      </c>
    </row>
    <row r="35">
      <c r="B35" s="12" t="s">
        <v>4</v>
      </c>
      <c r="C35" s="12" t="s">
        <v>3</v>
      </c>
      <c r="G35" s="12" t="s">
        <v>4</v>
      </c>
      <c r="H35" s="12" t="s">
        <v>3</v>
      </c>
    </row>
    <row r="36">
      <c r="B36" s="14" t="s">
        <v>11</v>
      </c>
      <c r="C36" s="14" t="str">
        <f t="shared" ref="C36:C41" si="5">VLOOKUP(B36,G$35:H$41,2,FALSE)</f>
        <v>dmart</v>
      </c>
      <c r="G36" s="14" t="s">
        <v>17</v>
      </c>
      <c r="H36" s="14" t="s">
        <v>16</v>
      </c>
    </row>
    <row r="37">
      <c r="B37" s="14" t="s">
        <v>15</v>
      </c>
      <c r="C37" s="14" t="str">
        <f t="shared" si="5"/>
        <v>vishal mega mart</v>
      </c>
      <c r="G37" s="14" t="s">
        <v>20</v>
      </c>
      <c r="H37" s="14" t="s">
        <v>19</v>
      </c>
    </row>
    <row r="38">
      <c r="B38" s="14" t="s">
        <v>17</v>
      </c>
      <c r="C38" s="14" t="str">
        <f t="shared" si="5"/>
        <v>reliance mart</v>
      </c>
      <c r="G38" s="14" t="s">
        <v>22</v>
      </c>
      <c r="H38" s="14" t="s">
        <v>18</v>
      </c>
    </row>
    <row r="39">
      <c r="B39" s="14" t="s">
        <v>20</v>
      </c>
      <c r="C39" s="14" t="str">
        <f t="shared" si="5"/>
        <v>swiggy instamart</v>
      </c>
      <c r="G39" s="14" t="s">
        <v>11</v>
      </c>
      <c r="H39" s="14" t="s">
        <v>10</v>
      </c>
    </row>
    <row r="40">
      <c r="B40" s="14" t="s">
        <v>22</v>
      </c>
      <c r="C40" s="14" t="str">
        <f t="shared" si="5"/>
        <v>big basket</v>
      </c>
      <c r="G40" s="14" t="s">
        <v>15</v>
      </c>
      <c r="H40" s="14" t="s">
        <v>14</v>
      </c>
    </row>
    <row r="41">
      <c r="B41" s="14" t="s">
        <v>23</v>
      </c>
      <c r="C41" s="14" t="str">
        <f t="shared" si="5"/>
        <v>dukan_wala</v>
      </c>
      <c r="G41" s="14" t="s">
        <v>23</v>
      </c>
      <c r="H41" s="14" t="s">
        <v>13</v>
      </c>
    </row>
    <row r="44">
      <c r="A44" s="15">
        <v>4.0</v>
      </c>
      <c r="C44" s="16" t="s">
        <v>2</v>
      </c>
    </row>
    <row r="45">
      <c r="B45" s="12" t="s">
        <v>3</v>
      </c>
      <c r="C45" s="12" t="s">
        <v>7</v>
      </c>
      <c r="G45" s="12" t="s">
        <v>3</v>
      </c>
      <c r="H45" s="12" t="s">
        <v>7</v>
      </c>
    </row>
    <row r="46">
      <c r="B46" s="14" t="s">
        <v>10</v>
      </c>
      <c r="C46" s="17">
        <f t="shared" ref="C46:C51" si="6">VLOOKUP(B46,G$45:H$51,2,FALSE)</f>
        <v>5000</v>
      </c>
      <c r="G46" s="14" t="s">
        <v>13</v>
      </c>
      <c r="H46" s="17">
        <v>2000.0</v>
      </c>
    </row>
    <row r="47">
      <c r="B47" s="14" t="s">
        <v>14</v>
      </c>
      <c r="C47" s="17">
        <f t="shared" si="6"/>
        <v>1000</v>
      </c>
      <c r="G47" s="14" t="s">
        <v>10</v>
      </c>
      <c r="H47" s="17">
        <v>5000.0</v>
      </c>
    </row>
    <row r="48">
      <c r="B48" s="14" t="s">
        <v>16</v>
      </c>
      <c r="C48" s="17">
        <f t="shared" si="6"/>
        <v>7000</v>
      </c>
      <c r="G48" s="14" t="s">
        <v>14</v>
      </c>
      <c r="H48" s="17">
        <v>1000.0</v>
      </c>
    </row>
    <row r="49">
      <c r="B49" s="14" t="s">
        <v>19</v>
      </c>
      <c r="C49" s="17">
        <f t="shared" si="6"/>
        <v>15000</v>
      </c>
      <c r="G49" s="14" t="s">
        <v>16</v>
      </c>
      <c r="H49" s="17">
        <v>7000.0</v>
      </c>
    </row>
    <row r="50">
      <c r="B50" s="14" t="s">
        <v>18</v>
      </c>
      <c r="C50" s="17">
        <f t="shared" si="6"/>
        <v>12000</v>
      </c>
      <c r="G50" s="14" t="s">
        <v>19</v>
      </c>
      <c r="H50" s="17">
        <v>15000.0</v>
      </c>
    </row>
    <row r="51">
      <c r="B51" s="14" t="s">
        <v>13</v>
      </c>
      <c r="C51" s="17">
        <f t="shared" si="6"/>
        <v>2000</v>
      </c>
      <c r="G51" s="14" t="s">
        <v>18</v>
      </c>
      <c r="H51" s="17">
        <v>12000.0</v>
      </c>
    </row>
    <row r="54">
      <c r="A54" s="15">
        <v>5.0</v>
      </c>
      <c r="C54" s="16" t="s">
        <v>2</v>
      </c>
      <c r="D54" s="16" t="s">
        <v>2</v>
      </c>
    </row>
    <row r="55">
      <c r="B55" s="12" t="s">
        <v>3</v>
      </c>
      <c r="C55" s="12" t="s">
        <v>6</v>
      </c>
      <c r="D55" s="12" t="s">
        <v>9</v>
      </c>
      <c r="G55" s="12" t="s">
        <v>3</v>
      </c>
      <c r="H55" s="12" t="s">
        <v>6</v>
      </c>
      <c r="I55" s="12" t="s">
        <v>9</v>
      </c>
    </row>
    <row r="56">
      <c r="B56" s="14" t="s">
        <v>10</v>
      </c>
      <c r="C56" s="14">
        <f t="shared" ref="C56:C61" si="7">VLOOKUP(B56,G$55:I$61,2,FALSE)</f>
        <v>5</v>
      </c>
      <c r="D56" s="14">
        <f t="shared" ref="D56:D61" si="8">VLOOKUP(B56,G$55:I$61,3,false)</f>
        <v>700</v>
      </c>
      <c r="G56" s="14" t="s">
        <v>14</v>
      </c>
      <c r="H56" s="14">
        <v>2.0</v>
      </c>
      <c r="I56" s="14">
        <v>100.0</v>
      </c>
    </row>
    <row r="57">
      <c r="B57" s="14" t="s">
        <v>14</v>
      </c>
      <c r="C57" s="14">
        <f t="shared" si="7"/>
        <v>2</v>
      </c>
      <c r="D57" s="14">
        <f t="shared" si="8"/>
        <v>100</v>
      </c>
      <c r="G57" s="14" t="s">
        <v>16</v>
      </c>
      <c r="H57" s="14">
        <v>6.0</v>
      </c>
      <c r="I57" s="14">
        <v>1000.0</v>
      </c>
    </row>
    <row r="58">
      <c r="B58" s="14" t="s">
        <v>16</v>
      </c>
      <c r="C58" s="14">
        <f t="shared" si="7"/>
        <v>6</v>
      </c>
      <c r="D58" s="14">
        <f t="shared" si="8"/>
        <v>1000</v>
      </c>
      <c r="G58" s="14" t="s">
        <v>10</v>
      </c>
      <c r="H58" s="14">
        <v>5.0</v>
      </c>
      <c r="I58" s="14">
        <v>700.0</v>
      </c>
    </row>
    <row r="59">
      <c r="B59" s="14" t="s">
        <v>19</v>
      </c>
      <c r="C59" s="14">
        <f t="shared" si="7"/>
        <v>1</v>
      </c>
      <c r="D59" s="14">
        <f t="shared" si="8"/>
        <v>5000</v>
      </c>
      <c r="G59" s="14" t="s">
        <v>18</v>
      </c>
      <c r="H59" s="14">
        <v>3.0</v>
      </c>
      <c r="I59" s="14">
        <v>7000.0</v>
      </c>
    </row>
    <row r="60">
      <c r="B60" s="14" t="s">
        <v>18</v>
      </c>
      <c r="C60" s="14">
        <f t="shared" si="7"/>
        <v>3</v>
      </c>
      <c r="D60" s="14">
        <f t="shared" si="8"/>
        <v>7000</v>
      </c>
      <c r="G60" s="14" t="s">
        <v>13</v>
      </c>
      <c r="H60" s="14">
        <v>10.0</v>
      </c>
      <c r="I60" s="14">
        <v>20.0</v>
      </c>
    </row>
    <row r="61">
      <c r="B61" s="14" t="s">
        <v>13</v>
      </c>
      <c r="C61" s="14">
        <f t="shared" si="7"/>
        <v>10</v>
      </c>
      <c r="D61" s="14">
        <f t="shared" si="8"/>
        <v>20</v>
      </c>
      <c r="G61" s="14" t="s">
        <v>19</v>
      </c>
      <c r="H61" s="14">
        <v>1.0</v>
      </c>
      <c r="I61" s="14">
        <v>5000.0</v>
      </c>
    </row>
  </sheetData>
  <mergeCells count="1">
    <mergeCell ref="A2:C3"/>
  </mergeCell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  <col customWidth="1" min="8" max="8" width="28.63"/>
    <col customWidth="1" min="10" max="10" width="28.63"/>
  </cols>
  <sheetData>
    <row r="2">
      <c r="A2" s="18" t="s">
        <v>24</v>
      </c>
      <c r="B2" s="19"/>
      <c r="C2" s="20"/>
    </row>
    <row r="3">
      <c r="A3" s="21"/>
      <c r="B3" s="22"/>
      <c r="C3" s="23"/>
    </row>
    <row r="5">
      <c r="B5" s="12" t="s">
        <v>3</v>
      </c>
      <c r="C5" s="12" t="s">
        <v>4</v>
      </c>
      <c r="D5" s="12" t="s">
        <v>5</v>
      </c>
      <c r="E5" s="12" t="s">
        <v>6</v>
      </c>
      <c r="F5" s="12" t="s">
        <v>7</v>
      </c>
      <c r="G5" s="12" t="s">
        <v>8</v>
      </c>
      <c r="H5" s="12" t="s">
        <v>9</v>
      </c>
      <c r="I5" s="24"/>
      <c r="J5" s="24"/>
      <c r="K5" s="24"/>
    </row>
    <row r="6">
      <c r="B6" s="14" t="s">
        <v>10</v>
      </c>
      <c r="C6" s="14" t="str">
        <f t="shared" ref="C6:H6" si="1">HLOOKUP(C5,$E$15:$K$17,2,FALSE)</f>
        <v>automotive sq, near tp road , 400001</v>
      </c>
      <c r="D6" s="14" t="str">
        <f t="shared" si="1"/>
        <v>offline</v>
      </c>
      <c r="E6" s="17">
        <f t="shared" si="1"/>
        <v>5</v>
      </c>
      <c r="F6" s="17">
        <f t="shared" si="1"/>
        <v>5000</v>
      </c>
      <c r="G6" s="17">
        <f t="shared" si="1"/>
        <v>100000</v>
      </c>
      <c r="H6" s="17">
        <f t="shared" si="1"/>
        <v>700</v>
      </c>
      <c r="I6" s="25" t="s">
        <v>25</v>
      </c>
      <c r="J6" s="24"/>
      <c r="K6" s="24"/>
    </row>
    <row r="7">
      <c r="B7" s="14" t="s">
        <v>14</v>
      </c>
      <c r="C7" s="14" t="s">
        <v>15</v>
      </c>
      <c r="D7" s="14" t="s">
        <v>12</v>
      </c>
      <c r="E7" s="17">
        <v>2.0</v>
      </c>
      <c r="F7" s="17">
        <v>1000.0</v>
      </c>
      <c r="G7" s="17">
        <v>10000.0</v>
      </c>
      <c r="H7" s="17">
        <v>100.0</v>
      </c>
      <c r="I7" s="24"/>
      <c r="J7" s="24"/>
      <c r="K7" s="24"/>
    </row>
    <row r="8">
      <c r="B8" s="14" t="s">
        <v>16</v>
      </c>
      <c r="C8" s="14" t="s">
        <v>17</v>
      </c>
      <c r="D8" s="14" t="s">
        <v>12</v>
      </c>
      <c r="E8" s="17">
        <v>6.0</v>
      </c>
      <c r="F8" s="17">
        <v>7000.0</v>
      </c>
      <c r="G8" s="17">
        <v>200000.0</v>
      </c>
      <c r="H8" s="17">
        <v>1000.0</v>
      </c>
      <c r="I8" s="24"/>
      <c r="J8" s="24"/>
      <c r="K8" s="24"/>
    </row>
    <row r="9">
      <c r="B9" s="14" t="s">
        <v>19</v>
      </c>
      <c r="C9" s="14" t="str">
        <f t="shared" ref="C9:H9" si="2">HLOOKUP(C5,$E$15:$K$17,3,FALSE)</f>
        <v>nandanvan</v>
      </c>
      <c r="D9" s="14" t="str">
        <f t="shared" si="2"/>
        <v>online</v>
      </c>
      <c r="E9" s="17">
        <f t="shared" si="2"/>
        <v>1</v>
      </c>
      <c r="F9" s="17">
        <f t="shared" si="2"/>
        <v>15000</v>
      </c>
      <c r="G9" s="17">
        <f t="shared" si="2"/>
        <v>200000</v>
      </c>
      <c r="H9" s="17">
        <f t="shared" si="2"/>
        <v>5000</v>
      </c>
      <c r="I9" s="25" t="s">
        <v>25</v>
      </c>
      <c r="J9" s="24"/>
      <c r="K9" s="24"/>
    </row>
    <row r="10">
      <c r="B10" s="14" t="s">
        <v>18</v>
      </c>
      <c r="C10" s="14" t="s">
        <v>22</v>
      </c>
      <c r="D10" s="14" t="s">
        <v>21</v>
      </c>
      <c r="E10" s="17">
        <v>3.0</v>
      </c>
      <c r="F10" s="17">
        <v>12000.0</v>
      </c>
      <c r="G10" s="17">
        <v>150000.0</v>
      </c>
      <c r="H10" s="17">
        <v>7000.0</v>
      </c>
      <c r="I10" s="24"/>
      <c r="J10" s="24"/>
      <c r="K10" s="24"/>
    </row>
    <row r="11">
      <c r="B11" s="14" t="s">
        <v>13</v>
      </c>
      <c r="C11" s="14" t="s">
        <v>23</v>
      </c>
      <c r="D11" s="14" t="s">
        <v>12</v>
      </c>
      <c r="E11" s="17">
        <v>10.0</v>
      </c>
      <c r="F11" s="17">
        <v>2000.0</v>
      </c>
      <c r="G11" s="17">
        <v>50000.0</v>
      </c>
      <c r="H11" s="17">
        <v>20.0</v>
      </c>
      <c r="I11" s="24"/>
      <c r="J11" s="24"/>
      <c r="K11" s="24"/>
    </row>
    <row r="12">
      <c r="B12" s="24"/>
      <c r="C12" s="24"/>
      <c r="D12" s="24"/>
      <c r="E12" s="24"/>
      <c r="F12" s="24"/>
      <c r="G12" s="24"/>
      <c r="H12" s="24"/>
      <c r="I12" s="24"/>
      <c r="J12" s="24"/>
      <c r="K12" s="24"/>
    </row>
    <row r="13">
      <c r="B13" s="24"/>
      <c r="C13" s="24"/>
      <c r="D13" s="24"/>
      <c r="E13" s="24"/>
      <c r="F13" s="24"/>
      <c r="G13" s="24"/>
      <c r="H13" s="24"/>
      <c r="I13" s="24"/>
      <c r="J13" s="24"/>
      <c r="K13" s="24"/>
    </row>
    <row r="14"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>
      <c r="B15" s="24"/>
      <c r="C15" s="24"/>
      <c r="D15" s="24"/>
      <c r="E15" s="12" t="s">
        <v>3</v>
      </c>
      <c r="F15" s="12" t="s">
        <v>5</v>
      </c>
      <c r="G15" s="12" t="s">
        <v>7</v>
      </c>
      <c r="H15" s="12" t="s">
        <v>8</v>
      </c>
      <c r="I15" s="12" t="s">
        <v>9</v>
      </c>
      <c r="J15" s="12" t="s">
        <v>4</v>
      </c>
      <c r="K15" s="12" t="s">
        <v>6</v>
      </c>
    </row>
    <row r="16">
      <c r="B16" s="24"/>
      <c r="C16" s="24"/>
      <c r="D16" s="24"/>
      <c r="E16" s="14" t="s">
        <v>10</v>
      </c>
      <c r="F16" s="14" t="s">
        <v>12</v>
      </c>
      <c r="G16" s="17">
        <v>5000.0</v>
      </c>
      <c r="H16" s="17">
        <v>100000.0</v>
      </c>
      <c r="I16" s="17">
        <v>700.0</v>
      </c>
      <c r="J16" s="14" t="s">
        <v>11</v>
      </c>
      <c r="K16" s="17">
        <v>5.0</v>
      </c>
    </row>
    <row r="17">
      <c r="B17" s="24"/>
      <c r="C17" s="24"/>
      <c r="D17" s="24"/>
      <c r="E17" s="14" t="s">
        <v>19</v>
      </c>
      <c r="F17" s="14" t="s">
        <v>21</v>
      </c>
      <c r="G17" s="17">
        <v>15000.0</v>
      </c>
      <c r="H17" s="17">
        <v>200000.0</v>
      </c>
      <c r="I17" s="17">
        <v>5000.0</v>
      </c>
      <c r="J17" s="14" t="s">
        <v>20</v>
      </c>
      <c r="K17" s="17">
        <v>1.0</v>
      </c>
    </row>
    <row r="20">
      <c r="A20" s="15">
        <v>1.0</v>
      </c>
    </row>
    <row r="21">
      <c r="B21" s="12" t="s">
        <v>3</v>
      </c>
      <c r="C21" s="12" t="s">
        <v>4</v>
      </c>
      <c r="D21" s="12" t="s">
        <v>5</v>
      </c>
      <c r="E21" s="12" t="s">
        <v>6</v>
      </c>
      <c r="F21" s="12" t="s">
        <v>7</v>
      </c>
      <c r="G21" s="12" t="s">
        <v>8</v>
      </c>
      <c r="H21" s="12" t="s">
        <v>9</v>
      </c>
    </row>
    <row r="22">
      <c r="A22" s="16" t="s">
        <v>25</v>
      </c>
      <c r="B22" s="14" t="s">
        <v>10</v>
      </c>
      <c r="C22" s="14" t="str">
        <f t="shared" ref="C22:H22" si="3">HLOOKUP(C21,$D$26:$J$29,2,FALSE)</f>
        <v>automotive sq, near tp road , 400001</v>
      </c>
      <c r="D22" s="14" t="str">
        <f t="shared" si="3"/>
        <v>offline</v>
      </c>
      <c r="E22" s="14">
        <f t="shared" si="3"/>
        <v>5</v>
      </c>
      <c r="F22" s="14">
        <f t="shared" si="3"/>
        <v>5000</v>
      </c>
      <c r="G22" s="14">
        <f t="shared" si="3"/>
        <v>100000</v>
      </c>
      <c r="H22" s="14">
        <f t="shared" si="3"/>
        <v>700</v>
      </c>
    </row>
    <row r="23">
      <c r="A23" s="16" t="s">
        <v>25</v>
      </c>
      <c r="B23" s="14" t="s">
        <v>19</v>
      </c>
      <c r="C23" s="14" t="str">
        <f t="shared" ref="C23:H23" si="4">HLOOKUP(C21,$D$26:$J$29,3,FALSE)</f>
        <v>nandanvan</v>
      </c>
      <c r="D23" s="14" t="str">
        <f t="shared" si="4"/>
        <v>online</v>
      </c>
      <c r="E23" s="14">
        <f t="shared" si="4"/>
        <v>1</v>
      </c>
      <c r="F23" s="14">
        <f t="shared" si="4"/>
        <v>15000</v>
      </c>
      <c r="G23" s="14">
        <f t="shared" si="4"/>
        <v>200000</v>
      </c>
      <c r="H23" s="14">
        <f t="shared" si="4"/>
        <v>5000</v>
      </c>
    </row>
    <row r="24">
      <c r="A24" s="16" t="s">
        <v>25</v>
      </c>
      <c r="B24" s="14" t="s">
        <v>18</v>
      </c>
      <c r="C24" s="14" t="str">
        <f t="shared" ref="C24:H24" si="5">HLOOKUP(C21,$D$26:$J$29,4,FALSE)</f>
        <v>wardhman</v>
      </c>
      <c r="D24" s="14" t="str">
        <f t="shared" si="5"/>
        <v>online</v>
      </c>
      <c r="E24" s="14">
        <f t="shared" si="5"/>
        <v>3</v>
      </c>
      <c r="F24" s="14">
        <f t="shared" si="5"/>
        <v>12000</v>
      </c>
      <c r="G24" s="14">
        <f t="shared" si="5"/>
        <v>150000</v>
      </c>
      <c r="H24" s="14">
        <f t="shared" si="5"/>
        <v>7000</v>
      </c>
    </row>
    <row r="26">
      <c r="D26" s="12" t="s">
        <v>3</v>
      </c>
      <c r="E26" s="12" t="s">
        <v>6</v>
      </c>
      <c r="F26" s="12" t="s">
        <v>7</v>
      </c>
      <c r="G26" s="12" t="s">
        <v>8</v>
      </c>
      <c r="H26" s="12" t="s">
        <v>5</v>
      </c>
      <c r="I26" s="12" t="s">
        <v>9</v>
      </c>
      <c r="J26" s="12" t="s">
        <v>4</v>
      </c>
    </row>
    <row r="27">
      <c r="D27" s="14" t="s">
        <v>10</v>
      </c>
      <c r="E27" s="17">
        <f t="shared" ref="E27:J27" si="6">HLOOKUP(E26,$E$15:$K$17,2,FALSE)</f>
        <v>5</v>
      </c>
      <c r="F27" s="17">
        <f t="shared" si="6"/>
        <v>5000</v>
      </c>
      <c r="G27" s="17">
        <f t="shared" si="6"/>
        <v>100000</v>
      </c>
      <c r="H27" s="14" t="str">
        <f t="shared" si="6"/>
        <v>offline</v>
      </c>
      <c r="I27" s="17">
        <f t="shared" si="6"/>
        <v>700</v>
      </c>
      <c r="J27" s="14" t="str">
        <f t="shared" si="6"/>
        <v>automotive sq, near tp road , 400001</v>
      </c>
    </row>
    <row r="28">
      <c r="D28" s="14" t="s">
        <v>19</v>
      </c>
      <c r="E28" s="14">
        <v>1.0</v>
      </c>
      <c r="F28" s="14">
        <v>15000.0</v>
      </c>
      <c r="G28" s="14">
        <v>200000.0</v>
      </c>
      <c r="H28" s="14" t="s">
        <v>21</v>
      </c>
      <c r="I28" s="14">
        <v>5000.0</v>
      </c>
      <c r="J28" s="14" t="s">
        <v>20</v>
      </c>
    </row>
    <row r="29">
      <c r="D29" s="14" t="s">
        <v>18</v>
      </c>
      <c r="E29" s="14">
        <v>3.0</v>
      </c>
      <c r="F29" s="14">
        <v>12000.0</v>
      </c>
      <c r="G29" s="14">
        <v>150000.0</v>
      </c>
      <c r="H29" s="14" t="s">
        <v>21</v>
      </c>
      <c r="I29" s="14">
        <v>7000.0</v>
      </c>
      <c r="J29" s="14" t="s">
        <v>22</v>
      </c>
    </row>
    <row r="32">
      <c r="A32" s="15">
        <v>2.0</v>
      </c>
    </row>
    <row r="33">
      <c r="B33" s="12" t="s">
        <v>3</v>
      </c>
      <c r="C33" s="12" t="s">
        <v>5</v>
      </c>
      <c r="D33" s="12" t="s">
        <v>6</v>
      </c>
      <c r="E33" s="12" t="s">
        <v>9</v>
      </c>
    </row>
    <row r="34">
      <c r="A34" s="16" t="s">
        <v>25</v>
      </c>
      <c r="B34" s="14" t="s">
        <v>10</v>
      </c>
      <c r="C34" s="14" t="str">
        <f t="shared" ref="C34:E34" si="7">HLOOKUP(C33,$D$38:$G$41,2,FALSE)</f>
        <v>offline</v>
      </c>
      <c r="D34" s="14">
        <f t="shared" si="7"/>
        <v>5</v>
      </c>
      <c r="E34" s="14">
        <f t="shared" si="7"/>
        <v>700</v>
      </c>
    </row>
    <row r="35">
      <c r="A35" s="16" t="s">
        <v>25</v>
      </c>
      <c r="B35" s="14" t="s">
        <v>14</v>
      </c>
      <c r="C35" s="14" t="str">
        <f t="shared" ref="C35:E35" si="8">HLOOKUP(C33,$D$38:$G$41,3,FALSE)</f>
        <v>offline</v>
      </c>
      <c r="D35" s="14">
        <f t="shared" si="8"/>
        <v>2</v>
      </c>
      <c r="E35" s="14">
        <f t="shared" si="8"/>
        <v>100</v>
      </c>
    </row>
    <row r="36">
      <c r="A36" s="16" t="s">
        <v>25</v>
      </c>
      <c r="B36" s="14" t="s">
        <v>16</v>
      </c>
      <c r="C36" s="14" t="str">
        <f t="shared" ref="C36:E36" si="9">HLOOKUP(C33,$D$38:$G$41,4,FALSE)</f>
        <v>offline</v>
      </c>
      <c r="D36" s="14">
        <f t="shared" si="9"/>
        <v>6</v>
      </c>
      <c r="E36" s="14">
        <f t="shared" si="9"/>
        <v>1000</v>
      </c>
    </row>
    <row r="38">
      <c r="D38" s="12" t="s">
        <v>3</v>
      </c>
      <c r="E38" s="12" t="s">
        <v>9</v>
      </c>
      <c r="F38" s="12" t="s">
        <v>5</v>
      </c>
      <c r="G38" s="12" t="s">
        <v>6</v>
      </c>
    </row>
    <row r="39">
      <c r="D39" s="14" t="s">
        <v>10</v>
      </c>
      <c r="E39" s="17">
        <f t="shared" ref="E39:G39" si="10">HLOOKUP(E38,$E$15:$K$17,2,FALSE)</f>
        <v>700</v>
      </c>
      <c r="F39" s="14" t="str">
        <f t="shared" si="10"/>
        <v>offline</v>
      </c>
      <c r="G39" s="17">
        <f t="shared" si="10"/>
        <v>5</v>
      </c>
    </row>
    <row r="40">
      <c r="D40" s="14" t="s">
        <v>14</v>
      </c>
      <c r="E40" s="17">
        <v>100.0</v>
      </c>
      <c r="F40" s="14" t="s">
        <v>12</v>
      </c>
      <c r="G40" s="17">
        <v>2.0</v>
      </c>
    </row>
    <row r="41">
      <c r="D41" s="14" t="s">
        <v>16</v>
      </c>
      <c r="E41" s="17">
        <v>1000.0</v>
      </c>
      <c r="F41" s="14" t="s">
        <v>12</v>
      </c>
      <c r="G41" s="17">
        <v>6.0</v>
      </c>
    </row>
    <row r="44">
      <c r="A44" s="15">
        <v>3.0</v>
      </c>
    </row>
    <row r="45">
      <c r="B45" s="12" t="s">
        <v>3</v>
      </c>
      <c r="C45" s="12" t="s">
        <v>7</v>
      </c>
      <c r="D45" s="12" t="s">
        <v>9</v>
      </c>
      <c r="E45" s="12" t="s">
        <v>8</v>
      </c>
    </row>
    <row r="46">
      <c r="A46" s="16" t="s">
        <v>25</v>
      </c>
      <c r="B46" s="14" t="s">
        <v>16</v>
      </c>
      <c r="C46" s="14">
        <f t="shared" ref="C46:E46" si="11">HLOOKUP(C45,$D$51:$G$55,2,FALSE)</f>
        <v>7000</v>
      </c>
      <c r="D46" s="14">
        <f t="shared" si="11"/>
        <v>1000</v>
      </c>
      <c r="E46" s="14">
        <f t="shared" si="11"/>
        <v>200000</v>
      </c>
    </row>
    <row r="47">
      <c r="A47" s="16" t="s">
        <v>25</v>
      </c>
      <c r="B47" s="14" t="s">
        <v>19</v>
      </c>
      <c r="C47" s="14">
        <f t="shared" ref="C47:E47" si="12">HLOOKUP(C45,$D$51:$G$55,3,FALSE)</f>
        <v>15000</v>
      </c>
      <c r="D47" s="14">
        <f t="shared" si="12"/>
        <v>5000</v>
      </c>
      <c r="E47" s="14">
        <f t="shared" si="12"/>
        <v>200000</v>
      </c>
    </row>
    <row r="48">
      <c r="A48" s="16" t="s">
        <v>25</v>
      </c>
      <c r="B48" s="14" t="s">
        <v>18</v>
      </c>
      <c r="C48" s="14">
        <f t="shared" ref="C48:E48" si="13">HLOOKUP(C45,$D$51:$G$55,4,FALSE)</f>
        <v>12000</v>
      </c>
      <c r="D48" s="14">
        <f t="shared" si="13"/>
        <v>7000</v>
      </c>
      <c r="E48" s="14">
        <f t="shared" si="13"/>
        <v>150000</v>
      </c>
    </row>
    <row r="49">
      <c r="A49" s="16" t="s">
        <v>25</v>
      </c>
      <c r="B49" s="14" t="s">
        <v>13</v>
      </c>
      <c r="C49" s="14">
        <f t="shared" ref="C49:E49" si="14">HLOOKUP(C45,$D$51:$G$55,5,FALSE)</f>
        <v>2000</v>
      </c>
      <c r="D49" s="14">
        <f t="shared" si="14"/>
        <v>20</v>
      </c>
      <c r="E49" s="14">
        <f t="shared" si="14"/>
        <v>50000</v>
      </c>
    </row>
    <row r="51">
      <c r="D51" s="12" t="s">
        <v>3</v>
      </c>
      <c r="E51" s="12" t="s">
        <v>8</v>
      </c>
      <c r="F51" s="12" t="s">
        <v>7</v>
      </c>
      <c r="G51" s="12" t="s">
        <v>9</v>
      </c>
    </row>
    <row r="52">
      <c r="D52" s="14" t="s">
        <v>16</v>
      </c>
      <c r="E52" s="14">
        <v>200000.0</v>
      </c>
      <c r="F52" s="14">
        <v>7000.0</v>
      </c>
      <c r="G52" s="14">
        <v>1000.0</v>
      </c>
    </row>
    <row r="53">
      <c r="D53" s="14" t="s">
        <v>19</v>
      </c>
      <c r="E53" s="14">
        <v>200000.0</v>
      </c>
      <c r="F53" s="14">
        <v>15000.0</v>
      </c>
      <c r="G53" s="14">
        <v>5000.0</v>
      </c>
    </row>
    <row r="54">
      <c r="D54" s="14" t="s">
        <v>18</v>
      </c>
      <c r="E54" s="14">
        <v>150000.0</v>
      </c>
      <c r="F54" s="14">
        <v>12000.0</v>
      </c>
      <c r="G54" s="14">
        <v>7000.0</v>
      </c>
    </row>
    <row r="55">
      <c r="D55" s="14" t="s">
        <v>13</v>
      </c>
      <c r="E55" s="14">
        <v>50000.0</v>
      </c>
      <c r="F55" s="14">
        <v>2000.0</v>
      </c>
      <c r="G55" s="14">
        <v>20.0</v>
      </c>
    </row>
    <row r="58">
      <c r="A58" s="15">
        <v>4.0</v>
      </c>
    </row>
    <row r="59">
      <c r="B59" s="12" t="s">
        <v>3</v>
      </c>
      <c r="C59" s="12" t="s">
        <v>6</v>
      </c>
      <c r="D59" s="12" t="s">
        <v>7</v>
      </c>
      <c r="E59" s="12" t="s">
        <v>8</v>
      </c>
      <c r="F59" s="12" t="s">
        <v>5</v>
      </c>
      <c r="G59" s="12" t="s">
        <v>9</v>
      </c>
      <c r="H59" s="12" t="s">
        <v>4</v>
      </c>
    </row>
    <row r="60">
      <c r="A60" s="16" t="s">
        <v>25</v>
      </c>
      <c r="B60" s="14" t="s">
        <v>10</v>
      </c>
      <c r="C60" s="17">
        <f t="shared" ref="C60:H60" si="15">HLOOKUP(C59,$D$64:$J$67,2,FALSE)</f>
        <v>5</v>
      </c>
      <c r="D60" s="17">
        <f t="shared" si="15"/>
        <v>5000</v>
      </c>
      <c r="E60" s="17">
        <f t="shared" si="15"/>
        <v>100000</v>
      </c>
      <c r="F60" s="17" t="str">
        <f t="shared" si="15"/>
        <v>offline</v>
      </c>
      <c r="G60" s="17">
        <f t="shared" si="15"/>
        <v>700</v>
      </c>
      <c r="H60" s="17" t="str">
        <f t="shared" si="15"/>
        <v>automotive sq, near tp road , 400001</v>
      </c>
    </row>
    <row r="61">
      <c r="A61" s="16" t="s">
        <v>25</v>
      </c>
      <c r="B61" s="14" t="s">
        <v>19</v>
      </c>
      <c r="C61" s="14">
        <f t="shared" ref="C61:H61" si="16">HLOOKUP(C59,$D$64:$J$67,3,FALSE)</f>
        <v>1</v>
      </c>
      <c r="D61" s="14">
        <f t="shared" si="16"/>
        <v>15000</v>
      </c>
      <c r="E61" s="14">
        <f t="shared" si="16"/>
        <v>200000</v>
      </c>
      <c r="F61" s="14" t="str">
        <f t="shared" si="16"/>
        <v>online</v>
      </c>
      <c r="G61" s="14">
        <f t="shared" si="16"/>
        <v>5000</v>
      </c>
      <c r="H61" s="14" t="str">
        <f t="shared" si="16"/>
        <v>nandanvan</v>
      </c>
    </row>
    <row r="62">
      <c r="A62" s="16" t="s">
        <v>25</v>
      </c>
      <c r="B62" s="14" t="s">
        <v>18</v>
      </c>
      <c r="C62" s="14">
        <f t="shared" ref="C62:H62" si="17">HLOOKUP(C59,$D$64:$J$67,4,FALSE)</f>
        <v>3</v>
      </c>
      <c r="D62" s="14">
        <f t="shared" si="17"/>
        <v>12000</v>
      </c>
      <c r="E62" s="14">
        <f t="shared" si="17"/>
        <v>150000</v>
      </c>
      <c r="F62" s="14" t="str">
        <f t="shared" si="17"/>
        <v>online</v>
      </c>
      <c r="G62" s="14">
        <f t="shared" si="17"/>
        <v>7000</v>
      </c>
      <c r="H62" s="14" t="str">
        <f t="shared" si="17"/>
        <v>wardhman</v>
      </c>
    </row>
    <row r="64">
      <c r="D64" s="12" t="s">
        <v>3</v>
      </c>
      <c r="E64" s="12" t="s">
        <v>9</v>
      </c>
      <c r="F64" s="12" t="s">
        <v>4</v>
      </c>
      <c r="G64" s="12" t="s">
        <v>7</v>
      </c>
      <c r="H64" s="12" t="s">
        <v>8</v>
      </c>
      <c r="I64" s="12" t="s">
        <v>5</v>
      </c>
      <c r="J64" s="12" t="s">
        <v>6</v>
      </c>
    </row>
    <row r="65">
      <c r="D65" s="14" t="s">
        <v>10</v>
      </c>
      <c r="E65" s="17">
        <f t="shared" ref="E65:J65" si="18">HLOOKUP(E64,$E$15:$K$17,2,FALSE)</f>
        <v>700</v>
      </c>
      <c r="F65" s="14" t="str">
        <f t="shared" si="18"/>
        <v>automotive sq, near tp road , 400001</v>
      </c>
      <c r="G65" s="17">
        <f t="shared" si="18"/>
        <v>5000</v>
      </c>
      <c r="H65" s="17">
        <f t="shared" si="18"/>
        <v>100000</v>
      </c>
      <c r="I65" s="14" t="str">
        <f t="shared" si="18"/>
        <v>offline</v>
      </c>
      <c r="J65" s="17">
        <f t="shared" si="18"/>
        <v>5</v>
      </c>
    </row>
    <row r="66">
      <c r="D66" s="14" t="s">
        <v>19</v>
      </c>
      <c r="E66" s="14">
        <v>5000.0</v>
      </c>
      <c r="F66" s="14" t="s">
        <v>20</v>
      </c>
      <c r="G66" s="14">
        <v>15000.0</v>
      </c>
      <c r="H66" s="14">
        <v>200000.0</v>
      </c>
      <c r="I66" s="14" t="s">
        <v>21</v>
      </c>
      <c r="J66" s="14">
        <v>1.0</v>
      </c>
    </row>
    <row r="67">
      <c r="D67" s="14" t="s">
        <v>18</v>
      </c>
      <c r="E67" s="14">
        <v>7000.0</v>
      </c>
      <c r="F67" s="14" t="s">
        <v>22</v>
      </c>
      <c r="G67" s="14">
        <v>12000.0</v>
      </c>
      <c r="H67" s="14">
        <v>150000.0</v>
      </c>
      <c r="I67" s="14" t="s">
        <v>21</v>
      </c>
      <c r="J67" s="14">
        <v>3.0</v>
      </c>
    </row>
    <row r="71">
      <c r="A71" s="15">
        <v>5.0</v>
      </c>
    </row>
    <row r="72">
      <c r="B72" s="12" t="s">
        <v>4</v>
      </c>
      <c r="C72" s="12" t="s">
        <v>3</v>
      </c>
      <c r="D72" s="12" t="s">
        <v>6</v>
      </c>
      <c r="E72" s="12" t="s">
        <v>7</v>
      </c>
      <c r="F72" s="12" t="s">
        <v>8</v>
      </c>
      <c r="G72" s="12" t="s">
        <v>9</v>
      </c>
    </row>
    <row r="73">
      <c r="A73" s="16" t="s">
        <v>25</v>
      </c>
      <c r="B73" s="14" t="str">
        <f>HLOOKUP(B72,$E$15:$K$17,2,FALSE)</f>
        <v>automotive sq, near tp road , 400001</v>
      </c>
      <c r="C73" s="14" t="str">
        <f t="shared" ref="C73:G73" si="19">HLOOKUP(C72,$D$80:$I$86,2,FALSE)</f>
        <v>dmart</v>
      </c>
      <c r="D73" s="14">
        <f t="shared" si="19"/>
        <v>5</v>
      </c>
      <c r="E73" s="14">
        <f t="shared" si="19"/>
        <v>5000</v>
      </c>
      <c r="F73" s="14">
        <f t="shared" si="19"/>
        <v>100000</v>
      </c>
      <c r="G73" s="14">
        <f t="shared" si="19"/>
        <v>700</v>
      </c>
    </row>
    <row r="74">
      <c r="A74" s="16" t="s">
        <v>25</v>
      </c>
      <c r="B74" s="14" t="s">
        <v>15</v>
      </c>
      <c r="C74" s="14" t="str">
        <f t="shared" ref="C74:G74" si="20">HLOOKUP(C72,$D$80:$I$86,3,FALSE)</f>
        <v>vishal mega mart</v>
      </c>
      <c r="D74" s="14">
        <f t="shared" si="20"/>
        <v>2</v>
      </c>
      <c r="E74" s="14">
        <f t="shared" si="20"/>
        <v>1000</v>
      </c>
      <c r="F74" s="14">
        <f t="shared" si="20"/>
        <v>10000</v>
      </c>
      <c r="G74" s="14">
        <f t="shared" si="20"/>
        <v>100</v>
      </c>
    </row>
    <row r="75">
      <c r="A75" s="16" t="s">
        <v>25</v>
      </c>
      <c r="B75" s="14" t="s">
        <v>17</v>
      </c>
      <c r="C75" s="14" t="str">
        <f t="shared" ref="C75:G75" si="21">HLOOKUP(C72,$D$80:$I$86,4,FALSE)</f>
        <v>reliance mart</v>
      </c>
      <c r="D75" s="14">
        <f t="shared" si="21"/>
        <v>6</v>
      </c>
      <c r="E75" s="14">
        <f t="shared" si="21"/>
        <v>7000</v>
      </c>
      <c r="F75" s="14">
        <f t="shared" si="21"/>
        <v>200000</v>
      </c>
      <c r="G75" s="14">
        <f t="shared" si="21"/>
        <v>1000</v>
      </c>
    </row>
    <row r="76">
      <c r="A76" s="16" t="s">
        <v>25</v>
      </c>
      <c r="B76" s="14" t="str">
        <f>HLOOKUP(B72,$E$15:$K$17,3,FALSE)</f>
        <v>nandanvan</v>
      </c>
      <c r="C76" s="14" t="str">
        <f t="shared" ref="C76:G76" si="22">HLOOKUP(C72,$D$80:$I$86,5,FALSE)</f>
        <v>swiggy instamart</v>
      </c>
      <c r="D76" s="14">
        <f t="shared" si="22"/>
        <v>1</v>
      </c>
      <c r="E76" s="14">
        <f t="shared" si="22"/>
        <v>15000</v>
      </c>
      <c r="F76" s="14">
        <f t="shared" si="22"/>
        <v>200000</v>
      </c>
      <c r="G76" s="14">
        <f t="shared" si="22"/>
        <v>5000</v>
      </c>
    </row>
    <row r="77">
      <c r="A77" s="16" t="s">
        <v>25</v>
      </c>
      <c r="B77" s="14" t="s">
        <v>22</v>
      </c>
      <c r="C77" s="14" t="str">
        <f t="shared" ref="C77:G77" si="23">HLOOKUP(C72,$D$80:$I$86,6,FALSE)</f>
        <v>big basket</v>
      </c>
      <c r="D77" s="14">
        <f t="shared" si="23"/>
        <v>3</v>
      </c>
      <c r="E77" s="14">
        <f t="shared" si="23"/>
        <v>12000</v>
      </c>
      <c r="F77" s="14">
        <f t="shared" si="23"/>
        <v>150000</v>
      </c>
      <c r="G77" s="14">
        <f t="shared" si="23"/>
        <v>7000</v>
      </c>
    </row>
    <row r="78">
      <c r="A78" s="16" t="s">
        <v>25</v>
      </c>
      <c r="B78" s="14" t="s">
        <v>23</v>
      </c>
      <c r="C78" s="14" t="str">
        <f t="shared" ref="C78:G78" si="24">HLOOKUP(C72,$D$80:$I$86,7,FALSE)</f>
        <v>dukan_wala</v>
      </c>
      <c r="D78" s="14">
        <f t="shared" si="24"/>
        <v>10</v>
      </c>
      <c r="E78" s="14">
        <f t="shared" si="24"/>
        <v>2000</v>
      </c>
      <c r="F78" s="14">
        <f t="shared" si="24"/>
        <v>50000</v>
      </c>
      <c r="G78" s="14">
        <f t="shared" si="24"/>
        <v>20</v>
      </c>
    </row>
    <row r="80">
      <c r="D80" s="12" t="s">
        <v>4</v>
      </c>
      <c r="E80" s="12" t="s">
        <v>7</v>
      </c>
      <c r="F80" s="12" t="s">
        <v>8</v>
      </c>
      <c r="G80" s="12" t="s">
        <v>9</v>
      </c>
      <c r="H80" s="12" t="s">
        <v>6</v>
      </c>
      <c r="I80" s="12" t="s">
        <v>3</v>
      </c>
    </row>
    <row r="81">
      <c r="D81" s="14" t="str">
        <f t="shared" ref="D81:H81" si="25">HLOOKUP(D80,$E$15:$K$17,2,FALSE)</f>
        <v>automotive sq, near tp road , 400001</v>
      </c>
      <c r="E81" s="17">
        <f t="shared" si="25"/>
        <v>5000</v>
      </c>
      <c r="F81" s="17">
        <f t="shared" si="25"/>
        <v>100000</v>
      </c>
      <c r="G81" s="17">
        <f t="shared" si="25"/>
        <v>700</v>
      </c>
      <c r="H81" s="17">
        <f t="shared" si="25"/>
        <v>5</v>
      </c>
      <c r="I81" s="14" t="s">
        <v>10</v>
      </c>
    </row>
    <row r="82">
      <c r="D82" s="14" t="s">
        <v>15</v>
      </c>
      <c r="E82" s="17">
        <v>1000.0</v>
      </c>
      <c r="F82" s="17">
        <v>10000.0</v>
      </c>
      <c r="G82" s="17">
        <v>100.0</v>
      </c>
      <c r="H82" s="17">
        <v>2.0</v>
      </c>
      <c r="I82" s="14" t="s">
        <v>14</v>
      </c>
    </row>
    <row r="83">
      <c r="D83" s="14" t="s">
        <v>17</v>
      </c>
      <c r="E83" s="17">
        <v>7000.0</v>
      </c>
      <c r="F83" s="17">
        <v>200000.0</v>
      </c>
      <c r="G83" s="17">
        <v>1000.0</v>
      </c>
      <c r="H83" s="17">
        <v>6.0</v>
      </c>
      <c r="I83" s="14" t="s">
        <v>16</v>
      </c>
    </row>
    <row r="84">
      <c r="D84" s="14" t="str">
        <f t="shared" ref="D84:H84" si="26">HLOOKUP(D80,$E$15:$K$17,3,FALSE)</f>
        <v>nandanvan</v>
      </c>
      <c r="E84" s="17">
        <f t="shared" si="26"/>
        <v>15000</v>
      </c>
      <c r="F84" s="17">
        <f t="shared" si="26"/>
        <v>200000</v>
      </c>
      <c r="G84" s="17">
        <f t="shared" si="26"/>
        <v>5000</v>
      </c>
      <c r="H84" s="17">
        <f t="shared" si="26"/>
        <v>1</v>
      </c>
      <c r="I84" s="14" t="s">
        <v>19</v>
      </c>
    </row>
    <row r="85">
      <c r="D85" s="14" t="s">
        <v>22</v>
      </c>
      <c r="E85" s="17">
        <v>12000.0</v>
      </c>
      <c r="F85" s="17">
        <v>150000.0</v>
      </c>
      <c r="G85" s="17">
        <v>7000.0</v>
      </c>
      <c r="H85" s="17">
        <v>3.0</v>
      </c>
      <c r="I85" s="14" t="s">
        <v>18</v>
      </c>
    </row>
    <row r="86">
      <c r="D86" s="14" t="s">
        <v>23</v>
      </c>
      <c r="E86" s="17">
        <v>2000.0</v>
      </c>
      <c r="F86" s="17">
        <v>50000.0</v>
      </c>
      <c r="G86" s="17">
        <v>20.0</v>
      </c>
      <c r="H86" s="17">
        <v>10.0</v>
      </c>
      <c r="I86" s="14" t="s">
        <v>13</v>
      </c>
    </row>
  </sheetData>
  <mergeCells count="1">
    <mergeCell ref="A2:C3"/>
  </mergeCells>
  <drawing r:id="rId1"/>
</worksheet>
</file>