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54853DE-4339-4153-A874-F03B19C4FA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s Sheet" sheetId="1" r:id="rId1"/>
    <sheet name="Roll No Checker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6" i="2" l="1"/>
  <c r="B7" i="2"/>
  <c r="G7" i="2"/>
  <c r="D12" i="2"/>
  <c r="G12" i="2" s="1"/>
  <c r="D13" i="2"/>
  <c r="G13" i="2" s="1"/>
  <c r="D14" i="2"/>
  <c r="G14" i="2" s="1"/>
  <c r="D15" i="2"/>
  <c r="G15" i="2" s="1"/>
  <c r="D16" i="2"/>
  <c r="G16" i="2" s="1"/>
  <c r="B17" i="2"/>
  <c r="I12" i="2" l="1"/>
  <c r="H12" i="2"/>
  <c r="I16" i="2"/>
  <c r="H16" i="2"/>
  <c r="I14" i="2"/>
  <c r="H14" i="2"/>
  <c r="I15" i="2"/>
  <c r="H15" i="2"/>
  <c r="I13" i="2"/>
  <c r="H13" i="2"/>
  <c r="D17" i="2"/>
  <c r="G17" i="2" s="1"/>
  <c r="M6" i="1"/>
  <c r="N6" i="1" s="1"/>
  <c r="M9" i="1"/>
  <c r="N9" i="1" s="1"/>
  <c r="M12" i="1"/>
  <c r="N12" i="1" s="1"/>
  <c r="M14" i="1"/>
  <c r="N14" i="1" s="1"/>
  <c r="M17" i="1"/>
  <c r="N17" i="1" s="1"/>
  <c r="M20" i="1"/>
  <c r="N20" i="1" s="1"/>
  <c r="M5" i="1"/>
  <c r="N5" i="1" s="1"/>
  <c r="L6" i="1"/>
  <c r="L7" i="1"/>
  <c r="M7" i="1" s="1"/>
  <c r="N7" i="1" s="1"/>
  <c r="L8" i="1"/>
  <c r="M8" i="1" s="1"/>
  <c r="N8" i="1" s="1"/>
  <c r="L9" i="1"/>
  <c r="L10" i="1"/>
  <c r="M10" i="1" s="1"/>
  <c r="N10" i="1" s="1"/>
  <c r="L11" i="1"/>
  <c r="M11" i="1" s="1"/>
  <c r="N11" i="1" s="1"/>
  <c r="L12" i="1"/>
  <c r="L13" i="1"/>
  <c r="M13" i="1" s="1"/>
  <c r="N13" i="1" s="1"/>
  <c r="L14" i="1"/>
  <c r="L15" i="1"/>
  <c r="M15" i="1" s="1"/>
  <c r="N15" i="1" s="1"/>
  <c r="L16" i="1"/>
  <c r="M16" i="1" s="1"/>
  <c r="N16" i="1" s="1"/>
  <c r="L17" i="1"/>
  <c r="L18" i="1"/>
  <c r="M18" i="1" s="1"/>
  <c r="N18" i="1" s="1"/>
  <c r="L19" i="1"/>
  <c r="M19" i="1" s="1"/>
  <c r="N19" i="1" s="1"/>
  <c r="L20" i="1"/>
  <c r="L21" i="1"/>
  <c r="M21" i="1" s="1"/>
  <c r="N21" i="1" s="1"/>
  <c r="L5" i="1"/>
  <c r="H17" i="2" l="1"/>
  <c r="I17" i="2"/>
</calcChain>
</file>

<file path=xl/sharedStrings.xml><?xml version="1.0" encoding="utf-8"?>
<sst xmlns="http://schemas.openxmlformats.org/spreadsheetml/2006/main" count="67" uniqueCount="55">
  <si>
    <t>SR</t>
  </si>
  <si>
    <t>Roll.No</t>
  </si>
  <si>
    <t>Student Name</t>
  </si>
  <si>
    <t>Father Name</t>
  </si>
  <si>
    <t>Math</t>
  </si>
  <si>
    <t>Urdu</t>
  </si>
  <si>
    <t>Total</t>
  </si>
  <si>
    <t>%</t>
  </si>
  <si>
    <t>Grade</t>
  </si>
  <si>
    <t>Ali</t>
  </si>
  <si>
    <t>Faiz</t>
  </si>
  <si>
    <t>Hamza</t>
  </si>
  <si>
    <t>Ahsan</t>
  </si>
  <si>
    <t>Waleed</t>
  </si>
  <si>
    <t>Zain</t>
  </si>
  <si>
    <t>Moeez</t>
  </si>
  <si>
    <t>Ahmed</t>
  </si>
  <si>
    <t>Nouman</t>
  </si>
  <si>
    <t>Wasif</t>
  </si>
  <si>
    <t>Asif</t>
  </si>
  <si>
    <t>Aqib</t>
  </si>
  <si>
    <t>Kabeer</t>
  </si>
  <si>
    <t>Akbar</t>
  </si>
  <si>
    <t>Shahbaz</t>
  </si>
  <si>
    <t>Hassan</t>
  </si>
  <si>
    <t>Hussain</t>
  </si>
  <si>
    <t>Ullah</t>
  </si>
  <si>
    <t>Sarwar</t>
  </si>
  <si>
    <t>Butt</t>
  </si>
  <si>
    <t>Javed</t>
  </si>
  <si>
    <t>Malik</t>
  </si>
  <si>
    <t>Ayyaz</t>
  </si>
  <si>
    <t>Kamboh</t>
  </si>
  <si>
    <t>Jutt</t>
  </si>
  <si>
    <t>Shawaz</t>
  </si>
  <si>
    <t>khan</t>
  </si>
  <si>
    <t>Mughal</t>
  </si>
  <si>
    <t>Hafeez</t>
  </si>
  <si>
    <t>Mohsin</t>
  </si>
  <si>
    <t>Kamboh High School</t>
  </si>
  <si>
    <t xml:space="preserve">Kamboh Welfare Coorporation </t>
  </si>
  <si>
    <t>Result Sheet</t>
  </si>
  <si>
    <t>Roll No</t>
  </si>
  <si>
    <t>Name</t>
  </si>
  <si>
    <t>Date Of Birth</t>
  </si>
  <si>
    <t>Subject</t>
  </si>
  <si>
    <t>Total Marks</t>
  </si>
  <si>
    <t>Obtained Marks</t>
  </si>
  <si>
    <t>Physics</t>
  </si>
  <si>
    <t>Chemistry</t>
  </si>
  <si>
    <t>Computer</t>
  </si>
  <si>
    <t>Percentage</t>
  </si>
  <si>
    <t>Status</t>
  </si>
  <si>
    <t>D.O.B</t>
  </si>
  <si>
    <t xml:space="preserve">Session 2020-21                                                                                     Class 10                                                                    REG.NO Gn00000001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</si>
</sst>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8" xfId="0" applyBorder="1"/>
    <xf numFmtId="0" fontId="5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4" fillId="0" borderId="10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23"/>
  <sheetViews>
    <sheetView tabSelected="1" zoomScale="89" zoomScaleNormal="89" workbookViewId="0">
      <selection activeCell="O21" activeCellId="1" sqref="O21 O21"/>
    </sheetView>
  </sheetViews>
  <sheetFormatPr defaultRowHeight="14.4" x14ac:dyDescent="0.3"/>
  <cols>
    <col min="4" max="4" width="15.109375" customWidth="1"/>
    <col min="5" max="5" width="15.33203125" customWidth="1"/>
    <col min="6" max="6" width="18.33203125" customWidth="1"/>
    <col min="7" max="7" width="14.109375" customWidth="1"/>
    <col min="8" max="8" width="17.5546875" customWidth="1"/>
    <col min="9" max="9" width="10.44140625" customWidth="1"/>
    <col min="10" max="10" width="10.5546875" customWidth="1"/>
    <col min="11" max="11" width="18.109375" customWidth="1"/>
    <col min="12" max="12" width="9.6640625" customWidth="1"/>
    <col min="14" max="14" width="13.33203125" customWidth="1"/>
    <col min="15" max="15" width="11.6640625" customWidth="1"/>
  </cols>
  <sheetData>
    <row r="4" spans="3:15" ht="56.4" x14ac:dyDescent="0.3">
      <c r="C4" s="1" t="s">
        <v>0</v>
      </c>
      <c r="D4" s="1" t="s">
        <v>1</v>
      </c>
      <c r="E4" s="2" t="s">
        <v>2</v>
      </c>
      <c r="F4" s="2" t="s">
        <v>3</v>
      </c>
      <c r="G4" s="1" t="s">
        <v>48</v>
      </c>
      <c r="H4" s="1" t="s">
        <v>49</v>
      </c>
      <c r="I4" s="1" t="s">
        <v>4</v>
      </c>
      <c r="J4" s="1" t="s">
        <v>5</v>
      </c>
      <c r="K4" s="1" t="s">
        <v>50</v>
      </c>
      <c r="L4" s="1" t="s">
        <v>6</v>
      </c>
      <c r="M4" s="1" t="s">
        <v>7</v>
      </c>
      <c r="N4" s="2" t="s">
        <v>8</v>
      </c>
      <c r="O4" s="15" t="s">
        <v>53</v>
      </c>
    </row>
    <row r="5" spans="3:15" x14ac:dyDescent="0.3">
      <c r="C5" s="3">
        <v>1</v>
      </c>
      <c r="D5" s="17">
        <v>110</v>
      </c>
      <c r="E5" s="4" t="s">
        <v>9</v>
      </c>
      <c r="F5" s="4" t="s">
        <v>24</v>
      </c>
      <c r="G5" s="4">
        <v>39</v>
      </c>
      <c r="H5" s="4">
        <v>22</v>
      </c>
      <c r="I5" s="4">
        <v>20</v>
      </c>
      <c r="J5" s="4">
        <v>44</v>
      </c>
      <c r="K5" s="4">
        <v>22</v>
      </c>
      <c r="L5" s="4">
        <f>SUM(G5:K5)</f>
        <v>147</v>
      </c>
      <c r="M5" s="4">
        <f>(L5/250*100)</f>
        <v>58.8</v>
      </c>
      <c r="N5" s="4" t="str">
        <f>IF(M5&lt;60,"E",IF(M5&lt;70,"D",IF(M5&lt;80,"C",IF(M5&lt;90,"B",IF(M5&lt;100,"A")))))</f>
        <v>E</v>
      </c>
      <c r="O5" s="16">
        <v>38671</v>
      </c>
    </row>
    <row r="6" spans="3:15" x14ac:dyDescent="0.3">
      <c r="C6" s="3">
        <v>2</v>
      </c>
      <c r="D6" s="17">
        <v>111</v>
      </c>
      <c r="E6" s="4" t="s">
        <v>10</v>
      </c>
      <c r="F6" s="4" t="s">
        <v>26</v>
      </c>
      <c r="G6" s="4">
        <v>10</v>
      </c>
      <c r="H6" s="4">
        <v>23</v>
      </c>
      <c r="I6" s="4">
        <v>27</v>
      </c>
      <c r="J6" s="4">
        <v>23</v>
      </c>
      <c r="K6" s="4">
        <v>24</v>
      </c>
      <c r="L6" s="4">
        <f t="shared" ref="L6:L21" si="0">SUM(G6:K6)</f>
        <v>107</v>
      </c>
      <c r="M6" s="4">
        <f t="shared" ref="M6:M21" si="1">(L6/250*100)</f>
        <v>42.8</v>
      </c>
      <c r="N6" s="4" t="str">
        <f>IF(M6&lt;60,"E",IF(M6&lt;70,"D",IF(M6&lt;80,"C",IF(M6&lt;90,"B",IF(M6&lt;100,"A")))))</f>
        <v>E</v>
      </c>
      <c r="O6" s="16">
        <v>38691</v>
      </c>
    </row>
    <row r="7" spans="3:15" x14ac:dyDescent="0.3">
      <c r="C7" s="3">
        <v>3</v>
      </c>
      <c r="D7" s="17">
        <v>112</v>
      </c>
      <c r="E7" s="4" t="s">
        <v>11</v>
      </c>
      <c r="F7" s="4" t="s">
        <v>27</v>
      </c>
      <c r="G7" s="4">
        <v>29</v>
      </c>
      <c r="H7" s="4">
        <v>25</v>
      </c>
      <c r="I7" s="4">
        <v>36</v>
      </c>
      <c r="J7" s="4">
        <v>43</v>
      </c>
      <c r="K7" s="4">
        <v>36</v>
      </c>
      <c r="L7" s="4">
        <f t="shared" si="0"/>
        <v>169</v>
      </c>
      <c r="M7" s="4">
        <f t="shared" si="1"/>
        <v>67.600000000000009</v>
      </c>
      <c r="N7" s="4" t="str">
        <f t="shared" ref="N7:N21" si="2">IF(M7&lt;60,"E",IF(M7&lt;70,"D",IF(M7&lt;80,"C",IF(M7&lt;90,"B",IF(M7&lt;100,"A")))))</f>
        <v>D</v>
      </c>
      <c r="O7" s="16">
        <v>38692</v>
      </c>
    </row>
    <row r="8" spans="3:15" x14ac:dyDescent="0.3">
      <c r="C8" s="3">
        <v>4</v>
      </c>
      <c r="D8" s="17">
        <v>113</v>
      </c>
      <c r="E8" s="4" t="s">
        <v>12</v>
      </c>
      <c r="F8" s="4" t="s">
        <v>28</v>
      </c>
      <c r="G8" s="4">
        <v>18</v>
      </c>
      <c r="H8" s="4">
        <v>16</v>
      </c>
      <c r="I8" s="4">
        <v>35</v>
      </c>
      <c r="J8" s="4">
        <v>34</v>
      </c>
      <c r="K8" s="4">
        <v>45</v>
      </c>
      <c r="L8" s="4">
        <f t="shared" si="0"/>
        <v>148</v>
      </c>
      <c r="M8" s="4">
        <f t="shared" si="1"/>
        <v>59.199999999999996</v>
      </c>
      <c r="N8" s="4" t="str">
        <f t="shared" si="2"/>
        <v>E</v>
      </c>
      <c r="O8" s="16">
        <v>37699</v>
      </c>
    </row>
    <row r="9" spans="3:15" x14ac:dyDescent="0.3">
      <c r="C9" s="3">
        <v>5</v>
      </c>
      <c r="D9" s="17">
        <v>114</v>
      </c>
      <c r="E9" s="4" t="s">
        <v>13</v>
      </c>
      <c r="F9" s="4" t="s">
        <v>29</v>
      </c>
      <c r="G9" s="4">
        <v>43</v>
      </c>
      <c r="H9" s="4">
        <v>47</v>
      </c>
      <c r="I9" s="4">
        <v>12</v>
      </c>
      <c r="J9" s="4">
        <v>32</v>
      </c>
      <c r="K9" s="4">
        <v>48</v>
      </c>
      <c r="L9" s="4">
        <f t="shared" si="0"/>
        <v>182</v>
      </c>
      <c r="M9" s="4">
        <f t="shared" si="1"/>
        <v>72.8</v>
      </c>
      <c r="N9" s="4" t="str">
        <f t="shared" si="2"/>
        <v>C</v>
      </c>
      <c r="O9" s="16">
        <v>37561</v>
      </c>
    </row>
    <row r="10" spans="3:15" x14ac:dyDescent="0.3">
      <c r="C10" s="3">
        <v>6</v>
      </c>
      <c r="D10" s="17">
        <v>115</v>
      </c>
      <c r="E10" s="4" t="s">
        <v>14</v>
      </c>
      <c r="F10" s="4" t="s">
        <v>30</v>
      </c>
      <c r="G10" s="4">
        <v>31</v>
      </c>
      <c r="H10" s="4">
        <v>21</v>
      </c>
      <c r="I10" s="4">
        <v>20</v>
      </c>
      <c r="J10" s="4">
        <v>11</v>
      </c>
      <c r="K10" s="4">
        <v>21</v>
      </c>
      <c r="L10" s="4">
        <f t="shared" si="0"/>
        <v>104</v>
      </c>
      <c r="M10" s="4">
        <f t="shared" si="1"/>
        <v>41.6</v>
      </c>
      <c r="N10" s="4" t="str">
        <f t="shared" si="2"/>
        <v>E</v>
      </c>
      <c r="O10" s="16">
        <v>37927</v>
      </c>
    </row>
    <row r="11" spans="3:15" x14ac:dyDescent="0.3">
      <c r="C11" s="3">
        <v>7</v>
      </c>
      <c r="D11" s="17">
        <v>116</v>
      </c>
      <c r="E11" s="4" t="s">
        <v>15</v>
      </c>
      <c r="F11" s="4" t="s">
        <v>31</v>
      </c>
      <c r="G11" s="4">
        <v>12</v>
      </c>
      <c r="H11" s="4">
        <v>12</v>
      </c>
      <c r="I11" s="4">
        <v>30</v>
      </c>
      <c r="J11" s="4">
        <v>24</v>
      </c>
      <c r="K11" s="4">
        <v>49</v>
      </c>
      <c r="L11" s="4">
        <f t="shared" si="0"/>
        <v>127</v>
      </c>
      <c r="M11" s="4">
        <f t="shared" si="1"/>
        <v>50.8</v>
      </c>
      <c r="N11" s="4" t="str">
        <f t="shared" si="2"/>
        <v>E</v>
      </c>
      <c r="O11" s="16">
        <v>38763</v>
      </c>
    </row>
    <row r="12" spans="3:15" x14ac:dyDescent="0.3">
      <c r="C12" s="3">
        <v>8</v>
      </c>
      <c r="D12" s="17">
        <v>117</v>
      </c>
      <c r="E12" s="4" t="s">
        <v>16</v>
      </c>
      <c r="F12" s="4" t="s">
        <v>32</v>
      </c>
      <c r="G12" s="4">
        <v>48</v>
      </c>
      <c r="H12" s="4">
        <v>49</v>
      </c>
      <c r="I12" s="4">
        <v>47</v>
      </c>
      <c r="J12" s="4">
        <v>48</v>
      </c>
      <c r="K12" s="4">
        <v>49</v>
      </c>
      <c r="L12" s="4">
        <f t="shared" si="0"/>
        <v>241</v>
      </c>
      <c r="M12" s="4">
        <f t="shared" si="1"/>
        <v>96.399999999999991</v>
      </c>
      <c r="N12" s="4" t="str">
        <f t="shared" si="2"/>
        <v>A</v>
      </c>
      <c r="O12" s="16">
        <v>38522</v>
      </c>
    </row>
    <row r="13" spans="3:15" x14ac:dyDescent="0.3">
      <c r="C13" s="3">
        <v>9</v>
      </c>
      <c r="D13" s="17">
        <v>118</v>
      </c>
      <c r="E13" s="4" t="s">
        <v>17</v>
      </c>
      <c r="F13" s="4" t="s">
        <v>16</v>
      </c>
      <c r="G13" s="4">
        <v>33</v>
      </c>
      <c r="H13" s="4">
        <v>22</v>
      </c>
      <c r="I13" s="4">
        <v>37</v>
      </c>
      <c r="J13" s="4">
        <v>23</v>
      </c>
      <c r="K13" s="4">
        <v>27</v>
      </c>
      <c r="L13" s="4">
        <f t="shared" si="0"/>
        <v>142</v>
      </c>
      <c r="M13" s="4">
        <f t="shared" si="1"/>
        <v>56.8</v>
      </c>
      <c r="N13" s="4" t="str">
        <f t="shared" si="2"/>
        <v>E</v>
      </c>
      <c r="O13" s="16">
        <v>37454</v>
      </c>
    </row>
    <row r="14" spans="3:15" x14ac:dyDescent="0.3">
      <c r="C14" s="3">
        <v>0</v>
      </c>
      <c r="D14" s="17">
        <v>119</v>
      </c>
      <c r="E14" s="4" t="s">
        <v>18</v>
      </c>
      <c r="F14" s="4" t="s">
        <v>33</v>
      </c>
      <c r="G14" s="4">
        <v>21</v>
      </c>
      <c r="H14" s="4">
        <v>33</v>
      </c>
      <c r="I14" s="4">
        <v>16</v>
      </c>
      <c r="J14" s="4">
        <v>14</v>
      </c>
      <c r="K14" s="4">
        <v>23</v>
      </c>
      <c r="L14" s="4">
        <f t="shared" si="0"/>
        <v>107</v>
      </c>
      <c r="M14" s="4">
        <f t="shared" si="1"/>
        <v>42.8</v>
      </c>
      <c r="N14" s="4" t="str">
        <f t="shared" si="2"/>
        <v>E</v>
      </c>
      <c r="O14" s="16">
        <v>37594</v>
      </c>
    </row>
    <row r="15" spans="3:15" x14ac:dyDescent="0.3">
      <c r="C15" s="3">
        <v>11</v>
      </c>
      <c r="D15" s="17">
        <v>120</v>
      </c>
      <c r="E15" s="4" t="s">
        <v>19</v>
      </c>
      <c r="F15" s="4" t="s">
        <v>9</v>
      </c>
      <c r="G15" s="4">
        <v>54</v>
      </c>
      <c r="H15" s="4">
        <v>44</v>
      </c>
      <c r="I15" s="4">
        <v>27</v>
      </c>
      <c r="J15" s="4">
        <v>45</v>
      </c>
      <c r="K15" s="4">
        <v>23</v>
      </c>
      <c r="L15" s="4">
        <f t="shared" si="0"/>
        <v>193</v>
      </c>
      <c r="M15" s="4">
        <f t="shared" si="1"/>
        <v>77.2</v>
      </c>
      <c r="N15" s="4" t="str">
        <f t="shared" si="2"/>
        <v>C</v>
      </c>
      <c r="O15" s="16">
        <v>37233</v>
      </c>
    </row>
    <row r="16" spans="3:15" x14ac:dyDescent="0.3">
      <c r="C16" s="3">
        <v>12</v>
      </c>
      <c r="D16" s="17">
        <v>121</v>
      </c>
      <c r="E16" s="4" t="s">
        <v>20</v>
      </c>
      <c r="F16" s="4" t="s">
        <v>34</v>
      </c>
      <c r="G16" s="4">
        <v>12</v>
      </c>
      <c r="H16" s="4">
        <v>14</v>
      </c>
      <c r="I16" s="4">
        <v>28</v>
      </c>
      <c r="J16" s="4">
        <v>44</v>
      </c>
      <c r="K16" s="4">
        <v>47</v>
      </c>
      <c r="L16" s="4">
        <f t="shared" si="0"/>
        <v>145</v>
      </c>
      <c r="M16" s="4">
        <f t="shared" si="1"/>
        <v>57.999999999999993</v>
      </c>
      <c r="N16" s="4" t="str">
        <f t="shared" si="2"/>
        <v>E</v>
      </c>
      <c r="O16" s="16">
        <v>37593</v>
      </c>
    </row>
    <row r="17" spans="3:15" x14ac:dyDescent="0.3">
      <c r="C17" s="3">
        <v>13</v>
      </c>
      <c r="D17" s="17">
        <v>123</v>
      </c>
      <c r="E17" s="4" t="s">
        <v>21</v>
      </c>
      <c r="F17" s="4" t="s">
        <v>35</v>
      </c>
      <c r="G17" s="4">
        <v>21</v>
      </c>
      <c r="H17" s="4">
        <v>34</v>
      </c>
      <c r="I17" s="4">
        <v>43</v>
      </c>
      <c r="J17" s="4">
        <v>48</v>
      </c>
      <c r="K17" s="4">
        <v>38</v>
      </c>
      <c r="L17" s="4">
        <f t="shared" si="0"/>
        <v>184</v>
      </c>
      <c r="M17" s="4">
        <f t="shared" si="1"/>
        <v>73.599999999999994</v>
      </c>
      <c r="N17" s="4" t="str">
        <f t="shared" si="2"/>
        <v>C</v>
      </c>
      <c r="O17" s="16">
        <v>37695</v>
      </c>
    </row>
    <row r="18" spans="3:15" x14ac:dyDescent="0.3">
      <c r="C18" s="3">
        <v>14</v>
      </c>
      <c r="D18" s="17">
        <v>124</v>
      </c>
      <c r="E18" s="4" t="s">
        <v>22</v>
      </c>
      <c r="F18" s="4" t="s">
        <v>9</v>
      </c>
      <c r="G18" s="4">
        <v>44</v>
      </c>
      <c r="H18" s="4">
        <v>43</v>
      </c>
      <c r="I18" s="4">
        <v>23</v>
      </c>
      <c r="J18" s="4">
        <v>23</v>
      </c>
      <c r="K18" s="4">
        <v>26</v>
      </c>
      <c r="L18" s="4">
        <f t="shared" si="0"/>
        <v>159</v>
      </c>
      <c r="M18" s="4">
        <f t="shared" si="1"/>
        <v>63.6</v>
      </c>
      <c r="N18" s="4" t="str">
        <f t="shared" si="2"/>
        <v>D</v>
      </c>
      <c r="O18" s="16">
        <v>37531</v>
      </c>
    </row>
    <row r="19" spans="3:15" x14ac:dyDescent="0.3">
      <c r="C19" s="3">
        <v>15</v>
      </c>
      <c r="D19" s="17">
        <v>125</v>
      </c>
      <c r="E19" s="4" t="s">
        <v>23</v>
      </c>
      <c r="F19" s="4" t="s">
        <v>36</v>
      </c>
      <c r="G19" s="4">
        <v>44</v>
      </c>
      <c r="H19" s="4">
        <v>23</v>
      </c>
      <c r="I19" s="4">
        <v>34</v>
      </c>
      <c r="J19" s="4">
        <v>10</v>
      </c>
      <c r="K19" s="4">
        <v>14</v>
      </c>
      <c r="L19" s="4">
        <f t="shared" si="0"/>
        <v>125</v>
      </c>
      <c r="M19" s="4">
        <f t="shared" si="1"/>
        <v>50</v>
      </c>
      <c r="N19" s="4" t="str">
        <f t="shared" si="2"/>
        <v>E</v>
      </c>
      <c r="O19" s="16">
        <v>37699</v>
      </c>
    </row>
    <row r="20" spans="3:15" x14ac:dyDescent="0.3">
      <c r="C20" s="3">
        <v>16</v>
      </c>
      <c r="D20" s="17">
        <v>126</v>
      </c>
      <c r="E20" s="4" t="s">
        <v>24</v>
      </c>
      <c r="F20" s="4" t="s">
        <v>37</v>
      </c>
      <c r="G20" s="4">
        <v>45</v>
      </c>
      <c r="H20" s="4">
        <v>11</v>
      </c>
      <c r="I20" s="4">
        <v>11</v>
      </c>
      <c r="J20" s="4">
        <v>19</v>
      </c>
      <c r="K20" s="4">
        <v>11</v>
      </c>
      <c r="L20" s="4">
        <f t="shared" si="0"/>
        <v>97</v>
      </c>
      <c r="M20" s="4">
        <f t="shared" si="1"/>
        <v>38.800000000000004</v>
      </c>
      <c r="N20" s="4" t="str">
        <f t="shared" si="2"/>
        <v>E</v>
      </c>
      <c r="O20" s="16">
        <v>37180</v>
      </c>
    </row>
    <row r="21" spans="3:15" x14ac:dyDescent="0.3">
      <c r="C21" s="3">
        <v>17</v>
      </c>
      <c r="D21" s="17">
        <v>127</v>
      </c>
      <c r="E21" s="4" t="s">
        <v>25</v>
      </c>
      <c r="F21" s="4" t="s">
        <v>38</v>
      </c>
      <c r="G21" s="4">
        <v>34</v>
      </c>
      <c r="H21" s="4">
        <v>10</v>
      </c>
      <c r="I21" s="4">
        <v>22</v>
      </c>
      <c r="J21" s="4">
        <v>18</v>
      </c>
      <c r="K21" s="4"/>
      <c r="L21" s="4">
        <f t="shared" si="0"/>
        <v>84</v>
      </c>
      <c r="M21" s="4">
        <f t="shared" si="1"/>
        <v>33.6</v>
      </c>
      <c r="N21" s="4" t="str">
        <f t="shared" si="2"/>
        <v>E</v>
      </c>
      <c r="O21" s="16">
        <v>37603</v>
      </c>
    </row>
    <row r="22" spans="3:15" x14ac:dyDescent="0.3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3:15" x14ac:dyDescent="0.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15" sqref="L15"/>
    </sheetView>
  </sheetViews>
  <sheetFormatPr defaultRowHeight="14.4" x14ac:dyDescent="0.3"/>
  <cols>
    <col min="1" max="1" width="17.5546875" customWidth="1"/>
    <col min="2" max="2" width="15.109375" customWidth="1"/>
    <col min="3" max="3" width="9.33203125" customWidth="1"/>
    <col min="5" max="5" width="9" customWidth="1"/>
    <col min="6" max="6" width="12" customWidth="1"/>
    <col min="7" max="7" width="18.6640625" customWidth="1"/>
    <col min="8" max="8" width="11.5546875" customWidth="1"/>
    <col min="9" max="9" width="11.88671875" customWidth="1"/>
  </cols>
  <sheetData>
    <row r="1" spans="1:12" ht="15" thickBot="1" x14ac:dyDescent="0.35">
      <c r="A1" s="56" t="s">
        <v>54</v>
      </c>
      <c r="B1" s="57"/>
      <c r="C1" s="57"/>
      <c r="D1" s="57"/>
      <c r="E1" s="57"/>
      <c r="F1" s="57"/>
      <c r="G1" s="57"/>
      <c r="H1" s="57"/>
      <c r="I1" s="58"/>
    </row>
    <row r="2" spans="1:12" ht="39" customHeight="1" thickBot="1" x14ac:dyDescent="0.35">
      <c r="A2" s="59" t="s">
        <v>39</v>
      </c>
      <c r="B2" s="60"/>
      <c r="C2" s="60"/>
      <c r="D2" s="60"/>
      <c r="E2" s="60"/>
      <c r="F2" s="60"/>
      <c r="G2" s="60"/>
      <c r="H2" s="60"/>
      <c r="I2" s="61"/>
    </row>
    <row r="3" spans="1:12" ht="15" thickBot="1" x14ac:dyDescent="0.35">
      <c r="A3" s="62" t="s">
        <v>40</v>
      </c>
      <c r="B3" s="63"/>
      <c r="C3" s="63"/>
      <c r="D3" s="63"/>
      <c r="E3" s="63"/>
      <c r="F3" s="63"/>
      <c r="G3" s="63"/>
      <c r="H3" s="63"/>
      <c r="I3" s="64"/>
    </row>
    <row r="4" spans="1:12" ht="15" thickBot="1" x14ac:dyDescent="0.35">
      <c r="A4" s="62" t="s">
        <v>41</v>
      </c>
      <c r="B4" s="63"/>
      <c r="C4" s="63"/>
      <c r="D4" s="63"/>
      <c r="E4" s="63"/>
      <c r="F4" s="63"/>
      <c r="G4" s="63"/>
      <c r="H4" s="63"/>
      <c r="I4" s="64"/>
    </row>
    <row r="5" spans="1:12" ht="9.75" customHeight="1" thickBot="1" x14ac:dyDescent="0.35">
      <c r="A5" s="21"/>
      <c r="B5" s="22"/>
      <c r="C5" s="22"/>
      <c r="D5" s="22"/>
      <c r="E5" s="22"/>
      <c r="F5" s="22"/>
      <c r="G5" s="22"/>
      <c r="H5" s="22"/>
      <c r="I5" s="23"/>
    </row>
    <row r="6" spans="1:12" ht="23.4" thickBot="1" x14ac:dyDescent="0.45">
      <c r="A6" s="9" t="s">
        <v>42</v>
      </c>
      <c r="B6" s="62">
        <v>117</v>
      </c>
      <c r="C6" s="64"/>
      <c r="D6" s="24"/>
      <c r="E6" s="52" t="s">
        <v>3</v>
      </c>
      <c r="F6" s="53"/>
      <c r="G6" s="62" t="str">
        <f>LOOKUP(B6,'Students Sheet'!D4:G21,'Students Sheet'!F4:F21)</f>
        <v>Kamboh</v>
      </c>
      <c r="H6" s="63"/>
      <c r="I6" s="64"/>
    </row>
    <row r="7" spans="1:12" ht="25.2" thickBot="1" x14ac:dyDescent="0.45">
      <c r="A7" s="10" t="s">
        <v>43</v>
      </c>
      <c r="B7" s="62" t="str">
        <f>LOOKUP(B6,'Students Sheet'!D4:F21,'Students Sheet'!E4:E21)</f>
        <v>Ahmed</v>
      </c>
      <c r="C7" s="64"/>
      <c r="D7" s="24"/>
      <c r="E7" s="52" t="s">
        <v>44</v>
      </c>
      <c r="F7" s="53"/>
      <c r="G7" s="62">
        <f>LOOKUP(B6,'Students Sheet'!D4:O21,'Students Sheet'!O4:O21)</f>
        <v>38522</v>
      </c>
      <c r="H7" s="63"/>
      <c r="I7" s="64"/>
    </row>
    <row r="8" spans="1:12" ht="11.25" customHeight="1" thickBot="1" x14ac:dyDescent="0.35">
      <c r="A8" s="18"/>
      <c r="B8" s="19"/>
      <c r="C8" s="19"/>
      <c r="D8" s="19"/>
      <c r="E8" s="19"/>
      <c r="F8" s="19"/>
      <c r="G8" s="19"/>
      <c r="H8" s="19"/>
      <c r="I8" s="20"/>
      <c r="L8" s="11"/>
    </row>
    <row r="9" spans="1:12" ht="22.5" customHeight="1" x14ac:dyDescent="0.3">
      <c r="A9" s="54" t="s">
        <v>45</v>
      </c>
      <c r="B9" s="46" t="s">
        <v>46</v>
      </c>
      <c r="C9" s="47"/>
      <c r="D9" s="46" t="s">
        <v>47</v>
      </c>
      <c r="E9" s="50"/>
      <c r="F9" s="47"/>
      <c r="G9" s="54" t="s">
        <v>51</v>
      </c>
      <c r="H9" s="54" t="s">
        <v>8</v>
      </c>
      <c r="I9" s="54" t="s">
        <v>52</v>
      </c>
    </row>
    <row r="10" spans="1:12" ht="15" customHeight="1" x14ac:dyDescent="0.3">
      <c r="A10" s="55"/>
      <c r="B10" s="48"/>
      <c r="C10" s="49"/>
      <c r="D10" s="48"/>
      <c r="E10" s="51"/>
      <c r="F10" s="49"/>
      <c r="G10" s="55"/>
      <c r="H10" s="55"/>
      <c r="I10" s="55"/>
    </row>
    <row r="11" spans="1:12" x14ac:dyDescent="0.3">
      <c r="A11" s="6"/>
      <c r="B11" s="43"/>
      <c r="C11" s="45"/>
      <c r="D11" s="43"/>
      <c r="E11" s="44"/>
      <c r="F11" s="45"/>
      <c r="G11" s="6"/>
      <c r="H11" s="6"/>
      <c r="I11" s="6"/>
    </row>
    <row r="12" spans="1:12" ht="18" x14ac:dyDescent="0.35">
      <c r="A12" s="7" t="s">
        <v>48</v>
      </c>
      <c r="B12" s="43">
        <v>50</v>
      </c>
      <c r="C12" s="45"/>
      <c r="D12" s="43">
        <f>LOOKUP(B6,'Students Sheet'!D4:H21,'Students Sheet'!G4:G21)</f>
        <v>48</v>
      </c>
      <c r="E12" s="44"/>
      <c r="F12" s="45"/>
      <c r="G12" s="12">
        <f>(D12/B12*100)</f>
        <v>96</v>
      </c>
      <c r="H12" s="12" t="str">
        <f>IF(G12&lt;60,"E",IF(G12&lt;70,"D",IF(G12&lt;80,"C",IF(G12&lt;90,"B",IF(G12&lt;100,"A")))))</f>
        <v>A</v>
      </c>
      <c r="I12" s="12" t="str">
        <f>IF(G12&gt;33,"Pass",IF(G12&lt;33,"Fail"))</f>
        <v>Pass</v>
      </c>
    </row>
    <row r="13" spans="1:12" ht="18" x14ac:dyDescent="0.35">
      <c r="A13" s="7" t="s">
        <v>49</v>
      </c>
      <c r="B13" s="43">
        <v>50</v>
      </c>
      <c r="C13" s="45"/>
      <c r="D13" s="43">
        <f>LOOKUP(B6,'Students Sheet'!D4:H21,'Students Sheet'!H4:H21)</f>
        <v>49</v>
      </c>
      <c r="E13" s="44"/>
      <c r="F13" s="45"/>
      <c r="G13" s="12">
        <f t="shared" ref="G13:G16" si="0">(D13/B13*100)</f>
        <v>98</v>
      </c>
      <c r="H13" s="12" t="str">
        <f t="shared" ref="H13:H16" si="1">IF(G13&lt;60,"E",IF(G13&lt;70,"D",IF(G13&lt;80,"C",IF(G13&lt;90,"B",IF(G13&lt;100,"A")))))</f>
        <v>A</v>
      </c>
      <c r="I13" s="12" t="str">
        <f t="shared" ref="I13:I15" si="2">IF(G13&gt;33,"Pass",IF(G13&lt;33,"Fail"))</f>
        <v>Pass</v>
      </c>
    </row>
    <row r="14" spans="1:12" ht="18" x14ac:dyDescent="0.35">
      <c r="A14" s="7" t="s">
        <v>4</v>
      </c>
      <c r="B14" s="43">
        <v>50</v>
      </c>
      <c r="C14" s="45"/>
      <c r="D14" s="43">
        <f>LOOKUP(B6,'Students Sheet'!D4:I21,'Students Sheet'!I4:I21)</f>
        <v>47</v>
      </c>
      <c r="E14" s="44"/>
      <c r="F14" s="45"/>
      <c r="G14" s="12">
        <f t="shared" si="0"/>
        <v>94</v>
      </c>
      <c r="H14" s="12" t="str">
        <f t="shared" si="1"/>
        <v>A</v>
      </c>
      <c r="I14" s="12" t="str">
        <f t="shared" si="2"/>
        <v>Pass</v>
      </c>
    </row>
    <row r="15" spans="1:12" ht="18" x14ac:dyDescent="0.35">
      <c r="A15" s="7" t="s">
        <v>5</v>
      </c>
      <c r="B15" s="43">
        <v>50</v>
      </c>
      <c r="C15" s="45"/>
      <c r="D15" s="43">
        <f>LOOKUP(B6,'Students Sheet'!D4:J21,'Students Sheet'!J4:J21)</f>
        <v>48</v>
      </c>
      <c r="E15" s="44"/>
      <c r="F15" s="45"/>
      <c r="G15" s="12">
        <f t="shared" si="0"/>
        <v>96</v>
      </c>
      <c r="H15" s="12" t="str">
        <f t="shared" si="1"/>
        <v>A</v>
      </c>
      <c r="I15" s="12" t="str">
        <f t="shared" si="2"/>
        <v>Pass</v>
      </c>
    </row>
    <row r="16" spans="1:12" ht="18.600000000000001" thickBot="1" x14ac:dyDescent="0.4">
      <c r="A16" s="8" t="s">
        <v>50</v>
      </c>
      <c r="B16" s="18">
        <v>50</v>
      </c>
      <c r="C16" s="20"/>
      <c r="D16" s="18">
        <f>LOOKUP(B6,'Students Sheet'!D4:K21,'Students Sheet'!K4:K21)</f>
        <v>49</v>
      </c>
      <c r="E16" s="19"/>
      <c r="F16" s="20"/>
      <c r="G16" s="13">
        <f t="shared" si="0"/>
        <v>98</v>
      </c>
      <c r="H16" s="13" t="str">
        <f t="shared" si="1"/>
        <v>A</v>
      </c>
      <c r="I16" s="13" t="str">
        <f>IF(G16&gt;33,"Pass",IF(G16&lt;33,"Fail"))</f>
        <v>Pass</v>
      </c>
    </row>
    <row r="17" spans="1:9" ht="15" customHeight="1" x14ac:dyDescent="0.3">
      <c r="A17" s="25" t="s">
        <v>6</v>
      </c>
      <c r="B17" s="28">
        <f>SUM(B12:C16)</f>
        <v>250</v>
      </c>
      <c r="C17" s="30"/>
      <c r="D17" s="28">
        <f>SUM(D12:F16)</f>
        <v>241</v>
      </c>
      <c r="E17" s="29"/>
      <c r="F17" s="30"/>
      <c r="G17" s="37">
        <f>(D17/B17*100)</f>
        <v>96.399999999999991</v>
      </c>
      <c r="H17" s="40" t="str">
        <f>IF(G17&lt;60,"E",IF(G17&lt;70,"D",IF(G17&lt;80,"C",IF(G17&lt;90,"B",IF(G17&lt;100,"A")))))</f>
        <v>A</v>
      </c>
      <c r="I17" s="37" t="str">
        <f>IF(G17&gt;33,"Pass",IF(G17&lt;33,"Fail"))</f>
        <v>Pass</v>
      </c>
    </row>
    <row r="18" spans="1:9" ht="15" customHeight="1" x14ac:dyDescent="0.3">
      <c r="A18" s="26"/>
      <c r="B18" s="31"/>
      <c r="C18" s="33"/>
      <c r="D18" s="31"/>
      <c r="E18" s="32"/>
      <c r="F18" s="33"/>
      <c r="G18" s="38"/>
      <c r="H18" s="41"/>
      <c r="I18" s="38"/>
    </row>
    <row r="19" spans="1:9" ht="15" customHeight="1" x14ac:dyDescent="0.3">
      <c r="A19" s="26"/>
      <c r="B19" s="31"/>
      <c r="C19" s="33"/>
      <c r="D19" s="31"/>
      <c r="E19" s="32"/>
      <c r="F19" s="33"/>
      <c r="G19" s="38"/>
      <c r="H19" s="41"/>
      <c r="I19" s="38"/>
    </row>
    <row r="20" spans="1:9" ht="15.75" customHeight="1" thickBot="1" x14ac:dyDescent="0.35">
      <c r="A20" s="27"/>
      <c r="B20" s="34"/>
      <c r="C20" s="36"/>
      <c r="D20" s="34"/>
      <c r="E20" s="35"/>
      <c r="F20" s="36"/>
      <c r="G20" s="39"/>
      <c r="H20" s="42"/>
      <c r="I20" s="39"/>
    </row>
    <row r="21" spans="1:9" ht="18" x14ac:dyDescent="0.35">
      <c r="I21" s="14"/>
    </row>
  </sheetData>
  <mergeCells count="37">
    <mergeCell ref="B14:C14"/>
    <mergeCell ref="B15:C15"/>
    <mergeCell ref="E7:F7"/>
    <mergeCell ref="A9:A10"/>
    <mergeCell ref="A1:I1"/>
    <mergeCell ref="A2:I2"/>
    <mergeCell ref="A3:I3"/>
    <mergeCell ref="A4:I4"/>
    <mergeCell ref="G6:I6"/>
    <mergeCell ref="B6:C6"/>
    <mergeCell ref="E6:F6"/>
    <mergeCell ref="B7:C7"/>
    <mergeCell ref="G7:I7"/>
    <mergeCell ref="G9:G10"/>
    <mergeCell ref="H9:H10"/>
    <mergeCell ref="I9:I10"/>
    <mergeCell ref="B9:C10"/>
    <mergeCell ref="D9:F10"/>
    <mergeCell ref="B11:C11"/>
    <mergeCell ref="B12:C12"/>
    <mergeCell ref="B13:C13"/>
    <mergeCell ref="A8:I8"/>
    <mergeCell ref="A5:I5"/>
    <mergeCell ref="D6:D7"/>
    <mergeCell ref="A17:A20"/>
    <mergeCell ref="D17:F20"/>
    <mergeCell ref="G17:G20"/>
    <mergeCell ref="H17:H20"/>
    <mergeCell ref="I17:I20"/>
    <mergeCell ref="B17:C20"/>
    <mergeCell ref="B16:C16"/>
    <mergeCell ref="D11:F11"/>
    <mergeCell ref="D12:F12"/>
    <mergeCell ref="D13:F13"/>
    <mergeCell ref="D14:F14"/>
    <mergeCell ref="D15:F15"/>
    <mergeCell ref="D16:F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 Sheet</vt:lpstr>
      <vt:lpstr>Roll No Checker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2023-03-30T05:12:24Z</dcterms:modified>
</cp:coreProperties>
</file>