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3915233588f4517/Desktop/"/>
    </mc:Choice>
  </mc:AlternateContent>
  <xr:revisionPtr revIDLastSave="1" documentId="8_{C28CF949-4D0F-4F4F-8308-D563869E987E}" xr6:coauthVersionLast="47" xr6:coauthVersionMax="47" xr10:uidLastSave="{1DB705CF-FB07-4B0E-8C81-F65E740362B3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M7" i="1"/>
  <c r="M8" i="1"/>
  <c r="M9" i="1"/>
  <c r="M10" i="1"/>
  <c r="M11" i="1"/>
  <c r="M12" i="1"/>
  <c r="M6" i="1"/>
  <c r="K6" i="1"/>
  <c r="K7" i="1"/>
  <c r="K8" i="1"/>
  <c r="K9" i="1"/>
  <c r="K10" i="1"/>
  <c r="K11" i="1"/>
  <c r="K12" i="1"/>
  <c r="L7" i="1" l="1"/>
  <c r="L8" i="1"/>
  <c r="L9" i="1"/>
  <c r="L10" i="1"/>
  <c r="L11" i="1"/>
  <c r="L12" i="1"/>
  <c r="L6" i="1"/>
  <c r="J7" i="1"/>
  <c r="J8" i="1"/>
  <c r="J9" i="1"/>
  <c r="J10" i="1"/>
  <c r="J11" i="1"/>
  <c r="J12" i="1"/>
  <c r="J6" i="1"/>
</calcChain>
</file>

<file path=xl/sharedStrings.xml><?xml version="1.0" encoding="utf-8"?>
<sst xmlns="http://schemas.openxmlformats.org/spreadsheetml/2006/main" count="37" uniqueCount="26">
  <si>
    <t>Ali</t>
  </si>
  <si>
    <t>Ahmad</t>
  </si>
  <si>
    <t>Ayyaz</t>
  </si>
  <si>
    <t>Bilal</t>
  </si>
  <si>
    <t>Rehan</t>
  </si>
  <si>
    <t>Faiq</t>
  </si>
  <si>
    <t>Shabir</t>
  </si>
  <si>
    <t>Imtiaz</t>
  </si>
  <si>
    <t>Anas</t>
  </si>
  <si>
    <t>Aziz</t>
  </si>
  <si>
    <t>Cheema</t>
  </si>
  <si>
    <t>Kaleem</t>
  </si>
  <si>
    <t>Hussain</t>
  </si>
  <si>
    <t>Total</t>
  </si>
  <si>
    <t>Grades</t>
  </si>
  <si>
    <t>Roll No</t>
  </si>
  <si>
    <t>Details</t>
  </si>
  <si>
    <t>Name</t>
  </si>
  <si>
    <t>Math</t>
  </si>
  <si>
    <t>Status</t>
  </si>
  <si>
    <t>Percent</t>
  </si>
  <si>
    <t>Roll NO</t>
  </si>
  <si>
    <t>Father Name</t>
  </si>
  <si>
    <t>Physics</t>
  </si>
  <si>
    <t>Chemistry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</si>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</sst>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29"/>
  <sheetViews>
    <sheetView tabSelected="1" topLeftCell="A3" zoomScale="87" workbookViewId="0">
      <selection activeCell="E20" sqref="E20"/>
    </sheetView>
  </sheetViews>
  <sheetFormatPr defaultRowHeight="14.4" x14ac:dyDescent="0.3"/>
  <cols>
    <col min="3" max="3" width="11.109375" customWidth="1"/>
    <col min="4" max="4" width="11" customWidth="1"/>
    <col min="5" max="5" width="15.44140625" customWidth="1"/>
    <col min="6" max="6" width="10.88671875" customWidth="1"/>
    <col min="7" max="7" width="13.5546875" customWidth="1"/>
    <col min="8" max="8" width="16.109375" customWidth="1"/>
    <col min="10" max="10" width="10.77734375" customWidth="1"/>
    <col min="11" max="11" width="11.77734375" customWidth="1"/>
    <col min="12" max="12" width="12.21875" customWidth="1"/>
    <col min="13" max="13" width="11.21875" customWidth="1"/>
  </cols>
  <sheetData>
    <row r="5" spans="3:13" ht="18" x14ac:dyDescent="0.3">
      <c r="C5" s="4" t="s">
        <v>21</v>
      </c>
      <c r="D5" s="4" t="s">
        <v>17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18</v>
      </c>
      <c r="J5" s="4" t="s">
        <v>13</v>
      </c>
      <c r="K5" s="4" t="s">
        <v>19</v>
      </c>
      <c r="L5" s="4" t="s">
        <v>20</v>
      </c>
      <c r="M5" s="4" t="s">
        <v>14</v>
      </c>
    </row>
    <row r="6" spans="3:13" x14ac:dyDescent="0.3">
      <c r="C6" s="3">
        <v>1</v>
      </c>
      <c r="D6" s="3" t="s">
        <v>0</v>
      </c>
      <c r="E6" s="3" t="s">
        <v>7</v>
      </c>
      <c r="F6" s="3">
        <v>80</v>
      </c>
      <c r="G6" s="3">
        <v>55</v>
      </c>
      <c r="H6" s="3">
        <v>80</v>
      </c>
      <c r="I6" s="3">
        <v>20</v>
      </c>
      <c r="J6" s="3">
        <f>SUM(F6:I6)</f>
        <v>235</v>
      </c>
      <c r="K6" s="3" t="str">
        <f t="shared" ref="K6:K11" si="0">IF(L6&gt;50,"Pass","Fail")</f>
        <v>Pass</v>
      </c>
      <c r="L6" s="3">
        <f>J6/400*100</f>
        <v>58.75</v>
      </c>
      <c r="M6" s="3" t="str">
        <f>IF(L6&lt;50,"E",IF(L6&lt;60,"D",IF(L6&lt;70,"C",IF(L6&lt;80,"B",IF(L6&lt;90,"A",IF(L6&lt;=100,"A+"))))))</f>
        <v>D</v>
      </c>
    </row>
    <row r="7" spans="3:13" x14ac:dyDescent="0.3">
      <c r="C7" s="3">
        <v>2</v>
      </c>
      <c r="D7" s="3" t="s">
        <v>1</v>
      </c>
      <c r="E7" s="3" t="s">
        <v>8</v>
      </c>
      <c r="F7" s="3">
        <v>79</v>
      </c>
      <c r="G7" s="3">
        <v>43</v>
      </c>
      <c r="H7" s="3">
        <v>90</v>
      </c>
      <c r="I7" s="3">
        <v>9</v>
      </c>
      <c r="J7" s="3">
        <f t="shared" ref="J7:J12" si="1">SUM(F7:I7)</f>
        <v>221</v>
      </c>
      <c r="K7" s="3" t="str">
        <f t="shared" si="0"/>
        <v>Pass</v>
      </c>
      <c r="L7" s="3">
        <f t="shared" ref="L7:L12" si="2">J7/400*100</f>
        <v>55.25</v>
      </c>
      <c r="M7" s="3" t="str">
        <f t="shared" ref="M7:M12" si="3">IF(L7&lt;50,"E",IF(L7&lt;60,"D",IF(L7&lt;70,"C",IF(L7&lt;80,"B",IF(L7&lt;90,"A",IF(L7&lt;=100,"A+"))))))</f>
        <v>D</v>
      </c>
    </row>
    <row r="8" spans="3:13" x14ac:dyDescent="0.3">
      <c r="C8" s="3">
        <v>3</v>
      </c>
      <c r="D8" s="3" t="s">
        <v>2</v>
      </c>
      <c r="E8" s="3" t="s">
        <v>9</v>
      </c>
      <c r="F8" s="3">
        <v>67</v>
      </c>
      <c r="G8" s="3">
        <v>65</v>
      </c>
      <c r="H8" s="3">
        <v>76</v>
      </c>
      <c r="I8" s="3">
        <v>87</v>
      </c>
      <c r="J8" s="3">
        <f t="shared" si="1"/>
        <v>295</v>
      </c>
      <c r="K8" s="3" t="str">
        <f t="shared" si="0"/>
        <v>Pass</v>
      </c>
      <c r="L8" s="3">
        <f t="shared" si="2"/>
        <v>73.75</v>
      </c>
      <c r="M8" s="3" t="str">
        <f t="shared" si="3"/>
        <v>B</v>
      </c>
    </row>
    <row r="9" spans="3:13" x14ac:dyDescent="0.3">
      <c r="C9" s="3">
        <v>4</v>
      </c>
      <c r="D9" s="3" t="s">
        <v>3</v>
      </c>
      <c r="E9" s="3" t="s">
        <v>10</v>
      </c>
      <c r="F9" s="3">
        <v>55</v>
      </c>
      <c r="G9" s="3">
        <v>9</v>
      </c>
      <c r="H9" s="3">
        <v>66</v>
      </c>
      <c r="I9" s="3">
        <v>97</v>
      </c>
      <c r="J9" s="3">
        <f t="shared" si="1"/>
        <v>227</v>
      </c>
      <c r="K9" s="3" t="str">
        <f t="shared" si="0"/>
        <v>Pass</v>
      </c>
      <c r="L9" s="3">
        <f t="shared" si="2"/>
        <v>56.75</v>
      </c>
      <c r="M9" s="3" t="str">
        <f t="shared" si="3"/>
        <v>D</v>
      </c>
    </row>
    <row r="10" spans="3:13" x14ac:dyDescent="0.3">
      <c r="C10" s="3">
        <v>5</v>
      </c>
      <c r="D10" s="3" t="s">
        <v>4</v>
      </c>
      <c r="E10" s="3" t="s">
        <v>1</v>
      </c>
      <c r="F10" s="3">
        <v>43</v>
      </c>
      <c r="G10" s="3">
        <v>86</v>
      </c>
      <c r="H10" s="3">
        <v>54</v>
      </c>
      <c r="I10" s="3">
        <v>37</v>
      </c>
      <c r="J10" s="3">
        <f t="shared" si="1"/>
        <v>220</v>
      </c>
      <c r="K10" s="3" t="str">
        <f t="shared" si="0"/>
        <v>Pass</v>
      </c>
      <c r="L10" s="3">
        <f t="shared" si="2"/>
        <v>55.000000000000007</v>
      </c>
      <c r="M10" s="3" t="str">
        <f t="shared" si="3"/>
        <v>D</v>
      </c>
    </row>
    <row r="11" spans="3:13" x14ac:dyDescent="0.3">
      <c r="C11" s="3">
        <v>6</v>
      </c>
      <c r="D11" s="3" t="s">
        <v>5</v>
      </c>
      <c r="E11" s="3" t="s">
        <v>11</v>
      </c>
      <c r="F11" s="3">
        <v>78</v>
      </c>
      <c r="G11" s="3">
        <v>90</v>
      </c>
      <c r="H11" s="3">
        <v>89</v>
      </c>
      <c r="I11" s="3">
        <v>69</v>
      </c>
      <c r="J11" s="3">
        <f t="shared" si="1"/>
        <v>326</v>
      </c>
      <c r="K11" s="3" t="str">
        <f t="shared" si="0"/>
        <v>Pass</v>
      </c>
      <c r="L11" s="3">
        <f t="shared" si="2"/>
        <v>81.5</v>
      </c>
      <c r="M11" s="3" t="str">
        <f t="shared" si="3"/>
        <v>A</v>
      </c>
    </row>
    <row r="12" spans="3:13" x14ac:dyDescent="0.3">
      <c r="C12" s="3">
        <v>7</v>
      </c>
      <c r="D12" s="3" t="s">
        <v>6</v>
      </c>
      <c r="E12" s="3" t="s">
        <v>12</v>
      </c>
      <c r="F12" s="3">
        <v>5</v>
      </c>
      <c r="G12" s="3">
        <v>77</v>
      </c>
      <c r="H12" s="3">
        <v>30</v>
      </c>
      <c r="I12" s="3">
        <v>56</v>
      </c>
      <c r="J12" s="3">
        <f t="shared" si="1"/>
        <v>168</v>
      </c>
      <c r="K12" s="3" t="str">
        <f>IF(L12&gt;50,"Pass","Fail")</f>
        <v>Fail</v>
      </c>
      <c r="L12" s="3">
        <f t="shared" si="2"/>
        <v>42</v>
      </c>
      <c r="M12" s="3" t="str">
        <f t="shared" si="3"/>
        <v>E</v>
      </c>
    </row>
    <row r="19" spans="4:12" ht="18" x14ac:dyDescent="0.35">
      <c r="D19" s="1" t="s">
        <v>15</v>
      </c>
      <c r="E19" s="1"/>
      <c r="H19" s="2" t="s">
        <v>16</v>
      </c>
      <c r="I19" s="2"/>
      <c r="J19" s="2"/>
      <c r="K19" s="2"/>
      <c r="L19" s="2"/>
    </row>
    <row r="20" spans="4:12" ht="18" x14ac:dyDescent="0.35">
      <c r="H20" s="1" t="s">
        <v>17</v>
      </c>
      <c r="I20" s="2" t="e">
        <f>VLOOKUP(E19,C5:M12,2)</f>
        <v>#N/A</v>
      </c>
      <c r="J20" s="2"/>
      <c r="K20" s="2"/>
      <c r="L20" s="2"/>
    </row>
    <row r="21" spans="4:12" ht="18" x14ac:dyDescent="0.35">
      <c r="H21" s="1" t="s">
        <v>22</v>
      </c>
      <c r="I21" s="2" t="e">
        <f>VLOOKUP(E19,C5:M12,3)</f>
        <v>#N/A</v>
      </c>
      <c r="J21" s="2"/>
      <c r="K21" s="2"/>
      <c r="L21" s="2"/>
    </row>
    <row r="22" spans="4:12" ht="18" x14ac:dyDescent="0.35">
      <c r="H22" s="1" t="s">
        <v>23</v>
      </c>
      <c r="I22" s="2" t="e">
        <f>VLOOKUP(E19,C5:M12,4)</f>
        <v>#N/A</v>
      </c>
      <c r="J22" s="2"/>
      <c r="K22" s="2"/>
      <c r="L22" s="2"/>
    </row>
    <row r="23" spans="4:12" ht="18" x14ac:dyDescent="0.35">
      <c r="H23" s="1" t="s">
        <v>24</v>
      </c>
      <c r="I23" s="2" t="e">
        <f>VLOOKUP(E19,C5:M12,5)</f>
        <v>#N/A</v>
      </c>
      <c r="J23" s="2"/>
      <c r="K23" s="2"/>
      <c r="L23" s="2"/>
    </row>
    <row r="24" spans="4:12" ht="18" x14ac:dyDescent="0.35">
      <c r="H24" s="1" t="s">
        <v>25</v>
      </c>
      <c r="I24" s="2" t="e">
        <f>VLOOKUP(E19,C5:M12,6)</f>
        <v>#N/A</v>
      </c>
      <c r="J24" s="2"/>
      <c r="K24" s="2"/>
      <c r="L24" s="2"/>
    </row>
    <row r="25" spans="4:12" ht="18" x14ac:dyDescent="0.35">
      <c r="H25" s="1" t="s">
        <v>18</v>
      </c>
      <c r="I25" s="2" t="e">
        <f>VLOOKUP(E19,C5:M12,7)</f>
        <v>#N/A</v>
      </c>
      <c r="J25" s="2"/>
      <c r="K25" s="2"/>
      <c r="L25" s="2"/>
    </row>
    <row r="26" spans="4:12" ht="18" x14ac:dyDescent="0.35">
      <c r="H26" s="1" t="s">
        <v>13</v>
      </c>
      <c r="I26" s="2" t="e">
        <f>VLOOKUP(E19,C5:M12,8)</f>
        <v>#N/A</v>
      </c>
      <c r="J26" s="2"/>
      <c r="K26" s="2"/>
      <c r="L26" s="2"/>
    </row>
    <row r="27" spans="4:12" ht="18" x14ac:dyDescent="0.35">
      <c r="H27" s="1" t="s">
        <v>19</v>
      </c>
      <c r="I27" s="2" t="e">
        <f>VLOOKUP(E19,C5:M12,9)</f>
        <v>#N/A</v>
      </c>
      <c r="J27" s="2"/>
      <c r="K27" s="2"/>
      <c r="L27" s="2"/>
    </row>
    <row r="28" spans="4:12" ht="18" x14ac:dyDescent="0.35">
      <c r="H28" s="1" t="s">
        <v>20</v>
      </c>
      <c r="I28" s="2" t="e">
        <f>VLOOKUP(E19,C5:M12,10)</f>
        <v>#N/A</v>
      </c>
      <c r="J28" s="2"/>
      <c r="K28" s="2"/>
      <c r="L28" s="2"/>
    </row>
    <row r="29" spans="4:12" ht="18" x14ac:dyDescent="0.35">
      <c r="H29" s="1" t="s">
        <v>14</v>
      </c>
      <c r="I29" s="2" t="e">
        <f>VLOOKUP(E19,C5:M12,11)</f>
        <v>#N/A</v>
      </c>
      <c r="J29" s="2"/>
      <c r="K29" s="2"/>
      <c r="L29" s="2"/>
    </row>
  </sheetData>
  <mergeCells count="11">
    <mergeCell ref="I28:L28"/>
    <mergeCell ref="I29:L29"/>
    <mergeCell ref="H19:L19"/>
    <mergeCell ref="I20:L20"/>
    <mergeCell ref="I21:L21"/>
    <mergeCell ref="I22:L22"/>
    <mergeCell ref="I23:L23"/>
    <mergeCell ref="I24:L24"/>
    <mergeCell ref="I25:L25"/>
    <mergeCell ref="I26:L26"/>
    <mergeCell ref="I27:L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M.Anas Nazim Kamboh</cp:lastModifiedBy>
  <dcterms:created xsi:type="dcterms:W3CDTF">2015-06-05T18:17:20Z</dcterms:created>
  <dcterms:modified xsi:type="dcterms:W3CDTF">2023-03-31T17:19:38Z</dcterms:modified>
</cp:coreProperties>
</file>