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3.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8" activeTab="24"/>
  </bookViews>
  <sheets>
    <sheet name="Metalinguagem" sheetId="1" r:id="rId1"/>
    <sheet name="ExcluídosIdioma" sheetId="2" r:id="rId2"/>
    <sheet name="ExcluídosLivros" sheetId="3" r:id="rId3"/>
    <sheet name="ExcluídosTema" sheetId="4" r:id="rId4"/>
    <sheet name="ExcluídosDisponib" sheetId="5" r:id="rId5"/>
    <sheet name="Artigos" sheetId="6" r:id="rId6"/>
    <sheet name="Criterios" sheetId="11" r:id="rId7"/>
    <sheet name="CriteriosAdotados" sheetId="34" r:id="rId8"/>
    <sheet name="EmbTeorico" sheetId="8" r:id="rId9"/>
    <sheet name="Métodos" sheetId="14" r:id="rId10"/>
    <sheet name="Objetivos" sheetId="16" r:id="rId11"/>
    <sheet name="Autores" sheetId="19" r:id="rId12"/>
    <sheet name="Cronologia" sheetId="9" r:id="rId13"/>
    <sheet name="QtdeCriterios" sheetId="20" r:id="rId14"/>
    <sheet name="Nivel" sheetId="21" r:id="rId15"/>
    <sheet name="Fases" sheetId="32" r:id="rId16"/>
    <sheet name="Etapa1trataCri" sheetId="22" r:id="rId17"/>
    <sheet name="ResignificadoCriterios" sheetId="26" r:id="rId18"/>
    <sheet name="Etapa2trataCri" sheetId="25" r:id="rId19"/>
    <sheet name="Etapa3trataCriSel" sheetId="27" r:id="rId20"/>
    <sheet name="QuiQuadrado" sheetId="30" r:id="rId21"/>
    <sheet name="Plan1" sheetId="33" r:id="rId22"/>
    <sheet name="Plan2" sheetId="35" r:id="rId23"/>
    <sheet name="Plan3" sheetId="36" r:id="rId24"/>
    <sheet name="Plan4" sheetId="37" r:id="rId25"/>
  </sheets>
  <definedNames>
    <definedName name="_xlnm._FilterDatabase" localSheetId="6" hidden="1">Criterios!$A$1:$BL$951</definedName>
    <definedName name="_xlnm._FilterDatabase" localSheetId="16" hidden="1">Etapa1trataCri!$A$1:$BI$305</definedName>
    <definedName name="_xlnm.Print_Area" localSheetId="6">Criterios!$A$1:$BL$951</definedName>
    <definedName name="_xlnm.Print_Area" localSheetId="16">Etapa1trataCri!$A$1:$BI$305</definedName>
  </definedNames>
  <calcPr calcId="152511"/>
  <pivotCaches>
    <pivotCache cacheId="0" r:id="rId26"/>
    <pivotCache cacheId="1" r:id="rId27"/>
    <pivotCache cacheId="2" r:id="rId28"/>
    <pivotCache cacheId="3" r:id="rId29"/>
    <pivotCache cacheId="4" r:id="rId30"/>
    <pivotCache cacheId="5" r:id="rId31"/>
    <pivotCache cacheId="6" r:id="rId32"/>
    <pivotCache cacheId="7" r:id="rId33"/>
    <pivotCache cacheId="8" r:id="rId34"/>
    <pivotCache cacheId="9" r:id="rId35"/>
  </pivotCaches>
</workbook>
</file>

<file path=xl/calcChain.xml><?xml version="1.0" encoding="utf-8"?>
<calcChain xmlns="http://schemas.openxmlformats.org/spreadsheetml/2006/main">
  <c r="D50" i="30" l="1"/>
  <c r="B45" i="30"/>
  <c r="C42" i="30"/>
  <c r="D42" i="30"/>
  <c r="C41" i="30"/>
  <c r="D41" i="30"/>
  <c r="C39" i="30"/>
  <c r="D39" i="30"/>
  <c r="B39" i="30"/>
  <c r="D38" i="30"/>
  <c r="B38" i="30"/>
  <c r="C38" i="30"/>
  <c r="E35" i="30"/>
  <c r="E34" i="30"/>
  <c r="E33" i="30"/>
  <c r="D34" i="30"/>
  <c r="C34" i="30"/>
  <c r="B34" i="30"/>
  <c r="B42" i="30" s="1"/>
  <c r="D67" i="30"/>
  <c r="D57" i="30"/>
  <c r="D55" i="30"/>
  <c r="C56" i="30"/>
  <c r="B56" i="30"/>
  <c r="C6" i="30"/>
  <c r="D6" i="30"/>
  <c r="E6" i="30"/>
  <c r="F6" i="30"/>
  <c r="G6" i="30"/>
  <c r="H5" i="30"/>
  <c r="E10" i="30" s="1"/>
  <c r="E13" i="30" s="1"/>
  <c r="H7" i="30"/>
  <c r="B6" i="30"/>
  <c r="D22" i="30"/>
  <c r="C119"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2" i="25"/>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2" i="22"/>
  <c r="B41" i="30" l="1"/>
  <c r="B47" i="30" s="1"/>
  <c r="C60" i="30"/>
  <c r="C63" i="30" s="1"/>
  <c r="H6" i="30"/>
  <c r="C11" i="30" s="1"/>
  <c r="B10" i="30"/>
  <c r="B13" i="30" s="1"/>
  <c r="B60" i="30"/>
  <c r="D10" i="30"/>
  <c r="D13" i="30" s="1"/>
  <c r="D56" i="30"/>
  <c r="C14" i="30"/>
  <c r="F11" i="30"/>
  <c r="F14" i="30" s="1"/>
  <c r="G10" i="30"/>
  <c r="G13" i="30" s="1"/>
  <c r="C10" i="30"/>
  <c r="C13" i="30" s="1"/>
  <c r="E11" i="30"/>
  <c r="E14" i="30" s="1"/>
  <c r="F10" i="30"/>
  <c r="F13" i="30" s="1"/>
  <c r="B11" i="30"/>
  <c r="B14" i="30" s="1"/>
  <c r="D11" i="30"/>
  <c r="D14" i="30" s="1"/>
  <c r="G11" i="30"/>
  <c r="G14" i="30" s="1"/>
  <c r="B17" i="30"/>
  <c r="C58" i="20"/>
  <c r="B58" i="20"/>
  <c r="M43" i="6"/>
  <c r="M45" i="6"/>
  <c r="M46" i="6"/>
  <c r="M47" i="6"/>
  <c r="M48" i="6"/>
  <c r="M49" i="6"/>
  <c r="M50" i="6"/>
  <c r="M51" i="6"/>
  <c r="M52" i="6"/>
  <c r="M53" i="6"/>
  <c r="M54" i="6"/>
  <c r="M55" i="6"/>
  <c r="M56" i="6"/>
  <c r="M57" i="6"/>
  <c r="M58" i="6"/>
  <c r="M59" i="6"/>
  <c r="M44" i="6"/>
  <c r="J9" i="16"/>
  <c r="J10" i="16"/>
  <c r="J11" i="16"/>
  <c r="J12" i="16"/>
  <c r="J5" i="16"/>
  <c r="J13" i="16"/>
  <c r="J14" i="16"/>
  <c r="J6" i="16"/>
  <c r="J3" i="16"/>
  <c r="J15" i="16"/>
  <c r="J16" i="16"/>
  <c r="J17" i="16"/>
  <c r="J18" i="16"/>
  <c r="J19" i="16"/>
  <c r="J7" i="16"/>
  <c r="J20" i="16"/>
  <c r="J21" i="16"/>
  <c r="J22" i="16"/>
  <c r="J23" i="16"/>
  <c r="J24" i="16"/>
  <c r="J25" i="16"/>
  <c r="J4" i="16"/>
  <c r="J26" i="16"/>
  <c r="J2" i="16"/>
  <c r="J27" i="16"/>
  <c r="J28" i="16"/>
  <c r="J29" i="16"/>
  <c r="J30" i="16"/>
  <c r="J8" i="16"/>
  <c r="C66" i="14"/>
  <c r="C64" i="14"/>
  <c r="C65" i="14"/>
  <c r="C67" i="14"/>
  <c r="C63" i="14"/>
  <c r="C68" i="14"/>
  <c r="C69" i="14"/>
  <c r="C70" i="14"/>
  <c r="C71" i="14"/>
  <c r="C72" i="14"/>
  <c r="C73" i="14"/>
  <c r="C74" i="14"/>
  <c r="C75" i="14"/>
  <c r="C76" i="14"/>
  <c r="C62" i="14"/>
  <c r="C77" i="14" s="1"/>
  <c r="B63" i="30" l="1"/>
  <c r="B61" i="30"/>
  <c r="B64" i="30" s="1"/>
  <c r="C61" i="30"/>
  <c r="C64" i="30" s="1"/>
  <c r="B19" i="30"/>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E130" i="1"/>
  <c r="D130" i="1"/>
  <c r="E129" i="1"/>
  <c r="D129" i="1"/>
  <c r="E128" i="1"/>
  <c r="D128" i="1"/>
  <c r="B70" i="30" l="1"/>
  <c r="B69" i="30"/>
</calcChain>
</file>

<file path=xl/comments1.xml><?xml version="1.0" encoding="utf-8"?>
<comments xmlns="http://schemas.openxmlformats.org/spreadsheetml/2006/main">
  <authors>
    <author>Autor</author>
  </authors>
  <commentList>
    <comment ref="B15" authorId="0" shapeId="0">
      <text>
        <r>
          <rPr>
            <sz val="9"/>
            <color indexed="81"/>
            <rFont val="Segoe UI"/>
            <family val="2"/>
          </rPr>
          <t>Este artigo teve aproximadamente 1500 perguntas (subcritérios) que foram avaliadas por 8 categorias principais (critérios). Em média, 187 perguntas foram respondidas. 
Critérios:
Especificações gerais do sistema; 93 perguntas
Módulo de produção; 201 perguntas
Módulo de gestão de materiais; 289
Módulo de gestão financeira; 263
Módulo de gestão da qualidade; 94
Módulo de vendas e distribuição; 264
Módulo de gestão de manutenção; 70
Módulo de recursos humanos; 191
Total de perguntas 1465.
Medições dos critérios a serem utilizados para a seleção. 
Perguntas Requisito: Mostra o grau de importância de sub-critérios para a empresa. Tais como, NS sendo o menos importante e PSI sendo o requisito mais importante.
PSI: Programa Instalado com suporte total ao requisito 
PSP: Programa é habilitado com patch 
3PS: Programa é fornecido por terceiros 
SCC: Programa é suportado mas precisa alteração no código do programa 
SNV: Programa será compatível nas próximas versões 
NS: Não suportado
As alternativas, são 2 ERPs.</t>
        </r>
      </text>
    </comment>
    <comment ref="A46" authorId="0" shapeId="0">
      <text>
        <r>
          <rPr>
            <b/>
            <sz val="9"/>
            <color indexed="81"/>
            <rFont val="Segoe UI"/>
            <family val="2"/>
          </rPr>
          <t>Autor:</t>
        </r>
        <r>
          <rPr>
            <sz val="9"/>
            <color indexed="81"/>
            <rFont val="Segoe UI"/>
            <family val="2"/>
          </rPr>
          <t xml:space="preserve">
Pode ser repetido de A2</t>
        </r>
      </text>
    </comment>
  </commentList>
</comments>
</file>

<file path=xl/comments2.xml><?xml version="1.0" encoding="utf-8"?>
<comments xmlns="http://schemas.openxmlformats.org/spreadsheetml/2006/main">
  <authors>
    <author>Autor</author>
  </authors>
  <commentList>
    <comment ref="AY1" authorId="0" shapeId="0">
      <text>
        <r>
          <rPr>
            <b/>
            <sz val="9"/>
            <color indexed="81"/>
            <rFont val="Segoe UI"/>
            <family val="2"/>
          </rPr>
          <t>Autor:</t>
        </r>
        <r>
          <rPr>
            <sz val="9"/>
            <color indexed="81"/>
            <rFont val="Segoe UI"/>
            <family val="2"/>
          </rPr>
          <t xml:space="preserve">
Não será usado devido avaliar aderência dos módulos ERPs apenas.
E os 1500 subcritérios são um número demasiadamente grande para uma análise AHP</t>
        </r>
      </text>
    </comment>
    <comment ref="C145" authorId="0" shapeId="0">
      <text>
        <r>
          <rPr>
            <b/>
            <sz val="9"/>
            <color indexed="81"/>
            <rFont val="Segoe UI"/>
            <family val="2"/>
          </rPr>
          <t>Capacidade de Atualização Software, Escalabilidade de Hardware</t>
        </r>
      </text>
    </comment>
    <comment ref="C146" authorId="0" shapeId="0">
      <text>
        <r>
          <rPr>
            <b/>
            <sz val="9"/>
            <color indexed="81"/>
            <rFont val="Segoe UI"/>
            <family val="2"/>
          </rPr>
          <t>Capacidade de Atualização Software, Escalabilidade de Hardware</t>
        </r>
      </text>
    </comment>
    <comment ref="C147" authorId="0" shapeId="0">
      <text>
        <r>
          <rPr>
            <b/>
            <sz val="9"/>
            <color indexed="81"/>
            <rFont val="Segoe UI"/>
            <family val="2"/>
          </rPr>
          <t>manutenção</t>
        </r>
      </text>
    </comment>
    <comment ref="C148" authorId="0" shapeId="0">
      <text>
        <r>
          <rPr>
            <b/>
            <sz val="9"/>
            <color indexed="81"/>
            <rFont val="Segoe UI"/>
            <family val="2"/>
          </rPr>
          <t xml:space="preserve">Padronização das Interfaces de Software e Ferramentas de Gestão; Diversificação de Plataforma e Fornecedor; </t>
        </r>
      </text>
    </comment>
    <comment ref="C149" authorId="0" shapeId="0">
      <text>
        <r>
          <rPr>
            <b/>
            <sz val="9"/>
            <color indexed="81"/>
            <rFont val="Segoe UI"/>
            <family val="2"/>
          </rPr>
          <t xml:space="preserve">Padronização das Interfaces de Software e Ferramentas de Gestão; Diversificação de Plataforma e Fornecedor; </t>
        </r>
      </text>
    </comment>
    <comment ref="C648" authorId="0" shapeId="0">
      <text>
        <r>
          <rPr>
            <b/>
            <sz val="9"/>
            <color indexed="81"/>
            <rFont val="Segoe UI"/>
            <family val="2"/>
          </rPr>
          <t xml:space="preserve">Segurança dos Dados e Integridade, Sensibilidade a ataques de hackers </t>
        </r>
      </text>
    </comment>
    <comment ref="BH908" authorId="0" shapeId="0">
      <text>
        <r>
          <rPr>
            <b/>
            <sz val="9"/>
            <color indexed="81"/>
            <rFont val="Segoe UI"/>
            <family val="2"/>
          </rPr>
          <t>Pós Venda (serviços de consultoria)</t>
        </r>
      </text>
    </comment>
    <comment ref="BH909" authorId="0" shapeId="0">
      <text>
        <r>
          <rPr>
            <b/>
            <sz val="9"/>
            <color indexed="81"/>
            <rFont val="Segoe UI"/>
            <family val="2"/>
          </rPr>
          <t>Pós Venda (serviços de consultoria)</t>
        </r>
      </text>
    </comment>
    <comment ref="BH910" authorId="0" shapeId="0">
      <text>
        <r>
          <rPr>
            <b/>
            <sz val="9"/>
            <color indexed="81"/>
            <rFont val="Segoe UI"/>
            <family val="2"/>
          </rPr>
          <t>Pós Venda (serviços de consultoria)</t>
        </r>
      </text>
    </comment>
    <comment ref="BH914" authorId="0" shapeId="0">
      <text>
        <r>
          <rPr>
            <b/>
            <sz val="9"/>
            <color indexed="81"/>
            <rFont val="Segoe UI"/>
            <family val="2"/>
          </rPr>
          <t>reputação do fornecedor</t>
        </r>
      </text>
    </comment>
    <comment ref="BH915" authorId="0" shapeId="0">
      <text>
        <r>
          <rPr>
            <b/>
            <sz val="9"/>
            <color indexed="81"/>
            <rFont val="Segoe UI"/>
            <family val="2"/>
          </rPr>
          <t>reputação do fornecedor</t>
        </r>
      </text>
    </comment>
    <comment ref="BH916" authorId="0" shapeId="0">
      <text>
        <r>
          <rPr>
            <b/>
            <sz val="9"/>
            <color indexed="81"/>
            <rFont val="Segoe UI"/>
            <family val="2"/>
          </rPr>
          <t>reputação do fornecedor</t>
        </r>
      </text>
    </comment>
  </commentList>
</comments>
</file>

<file path=xl/comments3.xml><?xml version="1.0" encoding="utf-8"?>
<comments xmlns="http://schemas.openxmlformats.org/spreadsheetml/2006/main">
  <authors>
    <author>Autor</author>
  </authors>
  <commentList>
    <comment ref="A1" authorId="0" shapeId="0">
      <text>
        <r>
          <rPr>
            <b/>
            <sz val="9"/>
            <color indexed="81"/>
            <rFont val="Segoe UI"/>
            <family val="2"/>
          </rPr>
          <t>Autor:</t>
        </r>
        <r>
          <rPr>
            <sz val="9"/>
            <color indexed="81"/>
            <rFont val="Segoe UI"/>
            <family val="2"/>
          </rPr>
          <t xml:space="preserve">
1º Replicar a planilha de cirtérios
2º Remover as colunas de subcritérios
3º Remover valores duplicados
4º Concatenar os artigos em uma única coluna
5º Identificar na coluna Artigos Concatenados aqueles critérios que estão em mais de um artigo
6º Duplicar a o critério de modo que fique em apenas um artigo na coluna Artigos Concatenados - realizados a partir da linha 307
7º Inserir uma tabela dinâmica com os campos Criteria (Linhas) e Artigos Concatenados (Valores), e classificar decrescente os valores</t>
        </r>
      </text>
    </comment>
    <comment ref="AV1" authorId="0" shapeId="0">
      <text>
        <r>
          <rPr>
            <b/>
            <sz val="9"/>
            <color indexed="81"/>
            <rFont val="Segoe UI"/>
            <family val="2"/>
          </rPr>
          <t>Autor:</t>
        </r>
        <r>
          <rPr>
            <sz val="9"/>
            <color indexed="81"/>
            <rFont val="Segoe UI"/>
            <family val="2"/>
          </rPr>
          <t xml:space="preserve">
Não será usado devido avaliar aderência dos módulos ERPs apenas.
E os 1500 subcritérios são um número demasiadamente grande para uma análise AHP</t>
        </r>
      </text>
    </comment>
    <comment ref="BE209" authorId="0" shapeId="0">
      <text>
        <r>
          <rPr>
            <b/>
            <sz val="9"/>
            <color indexed="81"/>
            <rFont val="Segoe UI"/>
            <family val="2"/>
          </rPr>
          <t>Pós Venda (serviços de consultoria)</t>
        </r>
      </text>
    </comment>
  </commentList>
</comments>
</file>

<file path=xl/comments4.xml><?xml version="1.0" encoding="utf-8"?>
<comments xmlns="http://schemas.openxmlformats.org/spreadsheetml/2006/main">
  <authors>
    <author>Autor</author>
  </authors>
  <commentList>
    <comment ref="A1" authorId="0" shapeId="0">
      <text>
        <r>
          <rPr>
            <b/>
            <sz val="9"/>
            <color indexed="81"/>
            <rFont val="Segoe UI"/>
            <family val="2"/>
          </rPr>
          <t>Autor:</t>
        </r>
        <r>
          <rPr>
            <sz val="9"/>
            <color indexed="81"/>
            <rFont val="Segoe UI"/>
            <family val="2"/>
          </rPr>
          <t xml:space="preserve">
Remover:
</t>
        </r>
      </text>
    </comment>
  </commentList>
</comments>
</file>

<file path=xl/sharedStrings.xml><?xml version="1.0" encoding="utf-8"?>
<sst xmlns="http://schemas.openxmlformats.org/spreadsheetml/2006/main" count="13792" uniqueCount="3494">
  <si>
    <t>BASE</t>
  </si>
  <si>
    <t>BUSCA</t>
  </si>
  <si>
    <t>METALINGUAGEM</t>
  </si>
  <si>
    <t>Qtde Total</t>
  </si>
  <si>
    <t>Qtde Artigos</t>
  </si>
  <si>
    <t>Scielo</t>
  </si>
  <si>
    <t>MCDA e ERP e EAI</t>
  </si>
  <si>
    <t>(MCDA OR "Multicriteria Decision Aid" OR "Multiple Criteria Decision Analysis" OR MCDM OR "Multicriteria Decision Making" OR "Multi-criteria Decision Making" OR AMD OR "Auxílio Multicritério à Decisão") AND (ERP OR SIG OR "Enterprise Resource Planning" OR "Sistemas Integrados de Gestão") AND (EAI OR "Enterprise Application Integration" OR "Enterprise Information Integration" OR "Integração de Aplicações Corporativas")</t>
  </si>
  <si>
    <t>MCDA e ERP</t>
  </si>
  <si>
    <t>(MCDA OR "Multicriteria Decision Aid" OR "Multiple Criteria Decision Analysis" OR MCDM OR "Multicriteria Decision Making" OR "Multi-criteria Decision Making" OR AMD OR "Auxílio Multicritério à Decisão") AND (ERP OR SIG OR SIGE OR "Enterprise Resource Planning" OR "Sistemas Integrados de Gestão" OR "Sistemas Integrados de Gestão Empresarial")</t>
  </si>
  <si>
    <t>MCDA e EAI</t>
  </si>
  <si>
    <t>(MCDA OR "Multicriteria Decision Aid" OR "Multiple Criteria Decision Analysis" OR MCDM OR "Multicriteria Decision Making" OR "Multi-criteria Decision Making" OR AMD OR "Auxílio Multicritério à Decisão") AND (EAI OR "Enterprise Application Integration" OR "Integração de Aplicações Corporativas" OR "Integração de Aplicações Corporativas")</t>
  </si>
  <si>
    <t>BORDA e ERP</t>
  </si>
  <si>
    <t xml:space="preserve">(BORDA) AND (ERP OR SIG OR SIGE OR "Enterprise Resource Planning" OR "Sistemas Integrados de Gestão" OR "Sistemas Integrados de Gestão Empresarial") </t>
  </si>
  <si>
    <t>BORDA e EAI</t>
  </si>
  <si>
    <t>(BORDA) AND (EAI OR "Enterprise Application Integration" OR "Integração de Aplicações Corporativas" OR "Integração de Aplicações Empresarial")</t>
  </si>
  <si>
    <t>CONDORCET e ERP</t>
  </si>
  <si>
    <t xml:space="preserve">(CONDORCET) AND (ERP OR SIG OR SIGE OR "Enterprise Resource Planning" OR "Sistemas Integrados de Gestão" OR "Sistemas Integrados de Gestão Empresarial") </t>
  </si>
  <si>
    <t>CONDORCET e EAI</t>
  </si>
  <si>
    <t>(CONDORCET) AND (EAI OR "Enterprise Application Integration" OR "Integração de Aplicações Corporativas" OR "Integração de Aplicações Empresarial")</t>
  </si>
  <si>
    <t>COPELAND e ERP</t>
  </si>
  <si>
    <t>(COPELAND) AND (ERP OR SIG OR SIGE OR "Enterprise Resource Planning" OR "Sistemas Integrados de Gestão" OR "Sistemas Integrados de Gestão Empresarial")</t>
  </si>
  <si>
    <t>COPELAND e EAI</t>
  </si>
  <si>
    <t>(COPELAND) AND (EAI OR "Enterprise Application Integration" OR "Integração de Aplicações Corporativas" OR "Integração de Aplicações Empresarial")</t>
  </si>
  <si>
    <t>ELECTRE e ERP</t>
  </si>
  <si>
    <t xml:space="preserve">(ELECTRE) AND (ERP OR SIG OR SIGE OR "Enterprise Resource Planning" OR "Sistemas Integrados de Gestão" OR "Sistemas Integrados de Gestão Empresarial") </t>
  </si>
  <si>
    <t>ELECTRE e EAI</t>
  </si>
  <si>
    <t>(ELECTRE) AND (EAI OR "Enterprise Application Integration" OR "Integração de Aplicações Corporativas" OR "Integração de Aplicações Empresarial")</t>
  </si>
  <si>
    <t>PROMETHEE e ERP</t>
  </si>
  <si>
    <t xml:space="preserve">(PROMETHEE) AND (ERP OR SIG OR SIGE OR "Enterprise Resource Planning" OR "Sistemas Integrados de Gestão" OR "Sistemas Integrados de Gestão Empresarial") </t>
  </si>
  <si>
    <t>PROMETHEE e EAI</t>
  </si>
  <si>
    <t>(PROMETHEE) AND (EAI OR "Enterprise Application Integration" OR "Integração de Aplicações Corporativas" OR "Integração de Aplicações Empresarial")</t>
  </si>
  <si>
    <t>REGIME e ERP</t>
  </si>
  <si>
    <t xml:space="preserve">(REGIME) AND (ERP OR SIG OR SIGE OR "Enterprise Resource Planning" OR "Sistemas Integrados de Gestão" OR "Sistemas Integrados de Gestão Empresarial") </t>
  </si>
  <si>
    <t>REGIME e EAI</t>
  </si>
  <si>
    <t>(REGIME) AND (EAI OR "Enterprise Application Integration" OR "Integração de Aplicações Corporativas" OR "Integração de Aplicações Empresarial")</t>
  </si>
  <si>
    <t>MACBETH e ERP</t>
  </si>
  <si>
    <t xml:space="preserve">(MACBETH) AND (ERP OR SIG OR SIGE OR "Enterprise Resource Planning" OR "Sistemas Integrados de Gestão" OR "Sistemas Integrados de Gestão Empresarial") </t>
  </si>
  <si>
    <t>MACBETH e EAI</t>
  </si>
  <si>
    <t>(MACBETH) AND (EAI OR "Enterprise Application Integration" OR "Integração de Aplicações Corporativas" OR "Integração de Aplicações Empresarial")</t>
  </si>
  <si>
    <t>TOMASO e ERP</t>
  </si>
  <si>
    <t xml:space="preserve">(TOMASO) AND (ERP OR SIG OR SIGE OR "Enterprise Resource Planning" OR "Sistemas Integrados de Gestão" OR "Sistemas Integrados de Gestão Empresarial") </t>
  </si>
  <si>
    <t>TOMASO e EAI</t>
  </si>
  <si>
    <t>(TOMASO) AND (EAI OR "Enterprise Application Integration" OR "Integração de Aplicações Corporativas" OR "Integração de Aplicações Empresarial")</t>
  </si>
  <si>
    <t>ZAPROS e ERP</t>
  </si>
  <si>
    <t xml:space="preserve">(ZAPROS) AND (ERP OR SIG OR SIGE OR "Enterprise Resource Planning" OR "Sistemas Integrados de Gestão" OR "Sistemas Integrados de Gestão Empresarial") </t>
  </si>
  <si>
    <t>ZAPROS e EAI</t>
  </si>
  <si>
    <t>(ZAPROS) AND (EAI OR "Enterprise Application Integration" OR "Integração de Aplicações Corporativas" OR "Integração de Aplicações Empresarial")</t>
  </si>
  <si>
    <t>THOR e ERP</t>
  </si>
  <si>
    <t xml:space="preserve">(THOR) AND (ERP OR SIG OR SIGE OR "Enterprise Resource Planning" OR "Sistemas Integrados de Gestão" OR "Sistemas Integrados de Gestão Empresarial") </t>
  </si>
  <si>
    <t>THOR e EAI</t>
  </si>
  <si>
    <t>(THOR) AND (EAI OR "Enterprise Application Integration" OR "Integração de Aplicações Corporativas" OR "Integração de Aplicações Empresarial")</t>
  </si>
  <si>
    <t>TODIM e ERP</t>
  </si>
  <si>
    <t xml:space="preserve">(TODIM) AND (ERP OR SIG OR SIGE OR "Enterprise Resource Planning" OR "Sistemas Integrados de Gestão" OR "Sistemas Integrados de Gestão Empresarial") </t>
  </si>
  <si>
    <t>TODIM e EAI</t>
  </si>
  <si>
    <t>(TODIM) AND (EAI OR "Enterprise Application Integration" OR "Integração de Aplicações Corporativas" OR "Integração de Aplicações Empresarial")</t>
  </si>
  <si>
    <t>VIKOR e ERP</t>
  </si>
  <si>
    <t xml:space="preserve">(VIKOR) AND (ERP OR SIG OR SIGE OR "Enterprise Resource Planning" OR "Sistemas Integrados de Gestão" OR "Sistemas Integrados de Gestão Empresarial") </t>
  </si>
  <si>
    <t>VIKOR e EAI</t>
  </si>
  <si>
    <t>(VIKOR) AND (EAI OR "Enterprise Application Integration" OR "Integração de Aplicações Corporativas" OR "Integração de Aplicações Empresarial")</t>
  </si>
  <si>
    <t>TOPSIS e ERP</t>
  </si>
  <si>
    <t xml:space="preserve">(TOPSIS) AND (ERP OR SIG OR SIGE OR "Enterprise Resource Planning" OR "Sistemas Integrados de Gestão" OR "Sistemas Integrados de Gestão Empresarial") </t>
  </si>
  <si>
    <t>TOPSIS e EAI</t>
  </si>
  <si>
    <t>(TOPSIS) AND (EAI OR "Enterprise Application Integration" OR "Integração de Aplicações Corporativas" OR "Integração de Aplicações Empresarial")</t>
  </si>
  <si>
    <t>VIP ANALYSIS e ERP</t>
  </si>
  <si>
    <t xml:space="preserve">("VIP ANALYSIS") AND (ERP OR SIG OR SIGE OR "Enterprise Resource Planning" OR "Sistemas Integrados de Gestão" OR "Sistemas Integrados de Gestão Empresarial") </t>
  </si>
  <si>
    <t>VIP ANALYSIS e EAI</t>
  </si>
  <si>
    <t>("VIP ANALYSIS") AND (EAI OR "Enterprise Application Integration" OR "Integração de Aplicações Corporativas" OR "Integração de Aplicações Empresarial")</t>
  </si>
  <si>
    <t>VDA e ERP</t>
  </si>
  <si>
    <t>(VDA OR "Verbal DEcision Analysis") AND (ERP OR SIG OR SIGE OR "Enterprise Resource Planning" OR "Sistemas Integrados de Gestão" OR "Sistemas Integrados de Gestão Empresarial")</t>
  </si>
  <si>
    <t>VDA e EAI</t>
  </si>
  <si>
    <t>(VDA OR "Verbal DEcision Analysis") AND (EAI OR "Enterprise Application Integration" OR "Integração de Aplicações Corporativas" OR "Integração de Aplicações Empresarial")</t>
  </si>
  <si>
    <t>MAUT e ERP</t>
  </si>
  <si>
    <t xml:space="preserve">(MAUT OR "Multiattribute Utility Theory") AND (ERP OR SIG OR SIGE OR "Enterprise Resource Planning" OR "Sistemas Integrados de Gestão" OR "Sistemas Integrados de Gestão Empresarial") </t>
  </si>
  <si>
    <t>MAUT e EAI</t>
  </si>
  <si>
    <t>(MAUT OR "Multiattribute Utility Theory") AND (EAI OR "Enterprise Application Integration" OR "Integração de Aplicações Corporativas" OR "Integração de Aplicações Empresarial")</t>
  </si>
  <si>
    <t>SMART e ERP</t>
  </si>
  <si>
    <t xml:space="preserve">(SMART OR "Simple Multi Attribute Rating Technique") AND (ERP OR SIG OR SIGE OR "Enterprise Resource Planning" OR "Sistemas Integrados de Gestão" OR "Sistemas Integrados de Gestão Empresarial") </t>
  </si>
  <si>
    <t>SMART e EAI</t>
  </si>
  <si>
    <t>(SMART OR "Simple Multi Attribute Rating Technique") AND (EAI OR "Enterprise Application Integration" OR "Integração de Aplicações Corporativas" OR "Integração de Aplicações Empresarial")</t>
  </si>
  <si>
    <t>ANP e ERP</t>
  </si>
  <si>
    <t xml:space="preserve">(ANP OR "Analytic Network Process") AND (ERP OR SIG OR SIGE OR "Enterprise Resource Planning" OR "Sistemas Integrados de Gestão" OR "Sistemas Integrados de Gestão Empresarial") </t>
  </si>
  <si>
    <t>ANP e EAI</t>
  </si>
  <si>
    <t>(ANP OR "Analytic Network Process") AND (EAI OR "Enterprise Application Integration" OR "Integração de Aplicações Corporativas" OR "Integração de Aplicações Empresarial")</t>
  </si>
  <si>
    <t>AHP e ERP</t>
  </si>
  <si>
    <t xml:space="preserve">(AHP OR "Analytic Hierarchy Process") AND (ERP OR SIG OR SIGE OR "Enterprise Resource Planning" OR "Sistemas Integrados de Gestão" OR "Sistemas Integrados de Gestão Empresarial") </t>
  </si>
  <si>
    <t>AHP e EAI</t>
  </si>
  <si>
    <t>(AHP OR "Analytic Hierarchy Process") AND (EAI OR "Enterprise Application Integration" OR "Integração de Aplicações Corporativas" OR "Integração de Aplicações Empresarial")</t>
  </si>
  <si>
    <t>ERP e EAI</t>
  </si>
  <si>
    <t>(ERP OR "Enterprise Resource Planning" OR "Sistemas Integrados de Gestão") AND (EAI OR "Enterprise Application Integration" OR "Integração de Aplicações Corporativas")</t>
  </si>
  <si>
    <t>Scopus</t>
  </si>
  <si>
    <t xml:space="preserve">((MCDA OR "Multicriteria Decision Aid" OR "Multiple Criteria Decision Analysis" OR MCDM OR "Multicriteria Decision Making" OR "Multi-criteria Decision Making") AND (ERP OR "Enterprise Resource Planning") AND (EAI OR "Enterprise Application Integration")) </t>
  </si>
  <si>
    <t>((MCDA OR "Multicriteria Decision Aid" OR "Multiple Criteria Decision Analysis" OR MCDM OR "Multicriteria Decision Making" OR "Multi-criteria Decision Making") AND (ERP OR SIG OR SIGE OR "Enterprise Resource Planning" OR "Sistemas Integrados de Gestão"))</t>
  </si>
  <si>
    <t>((MCDA OR "Multicriteria Decision Aid" OR "Multiple Criteria Decision Analysis" OR MCDM OR "Multicriteria Decision Making" OR "Multi-criteria Decision Making" OR AMD OR "Auxílio Multicritério à Decisão") AND (EAI OR "Enterprise Application Integration"))</t>
  </si>
  <si>
    <t>BORDA  ERP</t>
  </si>
  <si>
    <t>((BORDA) AND (ERP OR SIG OR SIGE OR "Enterprise Resource Planning" OR "Sistemas Integrados de Gestão" OR "Sistemas Integrados de Gestão Empresarial"))</t>
  </si>
  <si>
    <t>((BORDA) AND (EAI OR "Enterprise Application Integration" OR "Integração de Aplicações Corporativas" OR "Integração de Aplicações Empresarial"))</t>
  </si>
  <si>
    <t>CONDORCET  ERP</t>
  </si>
  <si>
    <t>((CONDORCET) AND (ERP OR SIG OR SIGE OR "Enterprise Resource Planning" OR "Sistemas Integrados de Gestão" OR "Sistemas Integrados de Gestão Empresarial"))</t>
  </si>
  <si>
    <t>((CONDORCET) AND (EAI OR "Enterprise Application Integration" OR "Integração de Aplicações Corporativas" OR "Integração de Aplicações Empresarial"))</t>
  </si>
  <si>
    <t>COPELAND  ERP</t>
  </si>
  <si>
    <t>((COPELAND) AND (ERP OR SIG OR SIGE OR "Enterprise Resource Planning" OR "Sistemas Integrados de Gestão" OR "Sistemas Integrados de Gestão Empresarial"))</t>
  </si>
  <si>
    <t>((COPELAND) AND (EAI OR "Enterprise Application Integration" OR "Integração de Aplicações Corporativas" OR "Integração de Aplicações Empresarial"))</t>
  </si>
  <si>
    <t>ELECTRE  ERP</t>
  </si>
  <si>
    <t>((ELECTRE) AND (ERP OR SIG OR SIGE OR "Enterprise Resource Planning" OR "Sistemas Integrados de Gestão" OR "Sistemas Integrados de Gestão Empresarial"))</t>
  </si>
  <si>
    <t>((ELECTRE) AND (EAI OR "Enterprise Application Integration" OR "Integração de Aplicações Corporativas" OR "Integração de Aplicações Empresarial"))</t>
  </si>
  <si>
    <t>PROMETHEE  ERP</t>
  </si>
  <si>
    <t>((PROMETHEE) AND (ERP OR SIG OR SIGE OR "Enterprise Resource Planning" OR "Sistemas Integrados de Gestão" OR "Sistemas Integrados de Gestão Empresarial"))</t>
  </si>
  <si>
    <t>((PROMETHEE) AND (EAI OR "Enterprise Application Integration" OR "Integração de Aplicações Corporativas" OR "Integração de Aplicações Empresarial"))</t>
  </si>
  <si>
    <t>((REGIME) AND (ERP OR "Enterprise Resource Planning" OR "Sistemas Integrados de Gestão" OR "Sistemas Integrados de Gestão Empresarial"))</t>
  </si>
  <si>
    <t>((REGIME) AND (EAI OR "Enterprise Application Integration" OR "Integração de Aplicações Corporativas" OR "Integração de Aplicações Empresarial"))</t>
  </si>
  <si>
    <t>((MACBETH) AND (ERP OR SIG OR SIGE OR "Enterprise Resource Planning" OR "Sistemas Integrados de Gestão" OR "Sistemas Integrados de Gestão Empresarial"))</t>
  </si>
  <si>
    <t>((MACBETH) AND (EAI OR "Enterprise Application Integration" OR "Integração de Aplicações Corporativas" OR "Integração de Aplicações Empresarial"))</t>
  </si>
  <si>
    <t>TOMASO  ERP</t>
  </si>
  <si>
    <t>((TOMASO) AND (ERP OR SIG OR SIGE OR "Enterprise Resource Planning" OR "Sistemas Integrados de Gestão" OR "Sistemas Integrados de Gestão Empresarial"))</t>
  </si>
  <si>
    <t>((TOMASO) AND (EAI OR "Enterprise Application Integration" OR "Integração de Aplicações Corporativas" OR "Integração de Aplicações Empresarial"))</t>
  </si>
  <si>
    <t>ZAPROS  ERP</t>
  </si>
  <si>
    <t>((ZAPROS) AND (ERP OR SIG OR SIGE OR "Enterprise Resource Planning" OR "Sistemas Integrados de Gestão" OR "Sistemas Integrados de Gestão Empresarial"))</t>
  </si>
  <si>
    <t>((ZAPROS) AND (EAI OR "Enterprise Application Integration" OR "Integração de Aplicações Corporativas" OR "Integração de Aplicações Empresarial"))</t>
  </si>
  <si>
    <t>((THOR) AND (ERP OR "Enterprise Resource Planning" OR "Sistemas Integrados de Gestão" OR "Sistemas Integrados de Gestão Empresarial"))</t>
  </si>
  <si>
    <t>((THOR) AND (EAI OR "Enterprise Application Integration" OR "Integração de Aplicações Corporativas" OR "Integração de Aplicações Empresarial"))</t>
  </si>
  <si>
    <t>TODIM  ERP</t>
  </si>
  <si>
    <t>((TODIM) AND (ERP OR SIG OR SIGE OR "Enterprise Resource Planning" OR "Sistemas Integrados de Gestão" OR "Sistemas Integrados de Gestão Empresarial"))</t>
  </si>
  <si>
    <t>((TODIM) AND (EAI OR "Enterprise Application Integration" OR "Integração de Aplicações Corporativas" OR "Integração de Aplicações Empresarial"))</t>
  </si>
  <si>
    <t>((VIKOR) AND (ERP OR "Enterprise Resource Planning" OR "Sistemas Integrados de Gestão" OR "Sistemas Integrados de Gestão Empresarial"))</t>
  </si>
  <si>
    <t>((VIKOR) AND (EAI OR "Enterprise Application Integration" OR "Integração de Aplicações Corporativas" OR "Integração de Aplicações Empresarial"))</t>
  </si>
  <si>
    <t>((TOPSIS) AND (ERP OR "Enterprise Resource Planning" OR "Sistemas Integrados de Gestão" OR "Sistemas Integrados de Gestão Empresarial"))</t>
  </si>
  <si>
    <t>((TOPSIS) AND (EAI OR "Enterprise Application Integration" OR "Integração de Aplicações Corporativas" OR "Integração de Aplicações Empresarial"))</t>
  </si>
  <si>
    <t>(("VIP ANALYSIS") AND (ERP OR SIG OR SIGE OR "Enterprise Resource Planning" OR "Sistemas Integrados de Gestão" OR "Sistemas Integrados de Gestão Empresarial"))</t>
  </si>
  <si>
    <t>(("VIP ANALYSIS") AND (EAI OR "Enterprise Application Integration" OR "Integração de Aplicações Corporativas" OR "Integração de Aplicações Empresarial"))</t>
  </si>
  <si>
    <t>((VDA OR "Verbal DEcision Analysis") AND (ERP OR SIG OR SIGE OR "Enterprise Resource Planning" OR "Sistemas Integrados de Gestão" OR "Sistemas Integrados de Gestão Empresarial"))</t>
  </si>
  <si>
    <t>((VDA OR "Verbal DEcision Analysis") AND (EAI OR "Enterprise Application Integration" OR "Integração de Aplicações Corporativas" OR "Integração de Aplicações Empresarial"))</t>
  </si>
  <si>
    <t>((MAUT OR "Multiattribute Utility Theory") AND (ERP OR SIG OR SIGE OR "Enterprise Resource Planning" OR "Sistemas Integrados de Gestão" OR "Sistemas Integrados de Gestão Empresarial"))</t>
  </si>
  <si>
    <t>((MAUT OR "Multiattribute Utility Theory") AND (EAI OR "Enterprise Application Integration" OR "Integração de Aplicações Corporativas" OR "Integração de Aplicações Empresarial"))</t>
  </si>
  <si>
    <t>((SMART OR "Simple Multi Attribute Rating Technique") AND (ERP OR "Enterprise Resource Planning" OR "Sistemas Integrados de Gestão" OR "Sistemas Integrados de Gestão Empresarial"))</t>
  </si>
  <si>
    <t>((SMART OR "Simple Multi Attribute Rating Technique") AND (EAI OR "Enterprise Application Integration" OR "Integração de Aplicações Corporativas" OR "Integração de Aplicações Empresarial"))</t>
  </si>
  <si>
    <t>((ANP OR "Analytic Network Process") AND (ERP OR "Enterprise Resource Planning" OR "Sistemas Integrados de Gestão" OR "Sistemas Integrados de Gestão Empresarial"))</t>
  </si>
  <si>
    <t>((ANP OR "Analytic Network Process") AND (EAI OR "Enterprise Application Integration" OR "Integração de Aplicações Corporativas" OR "Integração de Aplicações Empresarial"))</t>
  </si>
  <si>
    <t>((AHP OR "Analytic Hierarchy Process") AND (ERP OR "Enterprise Resource Planning" OR "Sistemas Integrados de Gestão" OR "Sistemas Integrados de Gestão Empresarial"))</t>
  </si>
  <si>
    <t>((AHP OR "Analytic Hierarchy Process") AND (EAI OR "Enterprise Application Integration" OR "Integração de Aplicações Corporativas" OR "Integração de Aplicações Empresarial"))</t>
  </si>
  <si>
    <t>((ERP OR "Enterprise Resource Planning" OR "Sistemas Integrados de Gestão") AND (EAI OR "Enterprise Application Integration" OR "Integração de Aplicações Corporativas"))</t>
  </si>
  <si>
    <t>Web of Science</t>
  </si>
  <si>
    <t>MACBETH  ERP</t>
  </si>
  <si>
    <t>Total Scopus</t>
  </si>
  <si>
    <t>Total Web of Science</t>
  </si>
  <si>
    <t>Total Scielo</t>
  </si>
  <si>
    <t>An event composite matching approach based on the OBDD graphs</t>
  </si>
  <si>
    <t>Chinese</t>
  </si>
  <si>
    <t>Architecture and key technology for business process management</t>
  </si>
  <si>
    <t>BPM-based enterprise applications integration framework and its realization</t>
  </si>
  <si>
    <t>CIM-based information model for power grid enterprise asset management and its application</t>
  </si>
  <si>
    <t>Decision model based on FAHP for selection of enterprise core business systems</t>
  </si>
  <si>
    <t>Design and development of open ERP system based on Web services</t>
  </si>
  <si>
    <t>Equipment maintenance management system oriented to customer service</t>
  </si>
  <si>
    <t>ERP selection for manufacturing enterprises</t>
  </si>
  <si>
    <t>Integration of PDM/CAPP based on CORBA and XML</t>
  </si>
  <si>
    <t>Key technologies analysis of Web services composition</t>
  </si>
  <si>
    <t>Method of mass production of custom-tailor apparel in network age</t>
  </si>
  <si>
    <t>Research on enterprise application integration technology</t>
  </si>
  <si>
    <t>Research on PLM system framework and key technologies</t>
  </si>
  <si>
    <t>Research on QoS-based resource scheduling in manufacturing grid</t>
  </si>
  <si>
    <t>Research on security architecture and security technologies for collaborative commerce and design environment</t>
  </si>
  <si>
    <t>Solution on enterprise application integration based on web services</t>
  </si>
  <si>
    <t>Summary of research on intelligent sales and marketing of smart grid (3): Research vision of essential issues</t>
  </si>
  <si>
    <t>Technique for evaluating implementation capacity of manufacturing enterprise resource planning</t>
  </si>
  <si>
    <t>Two-phase optimization planning approach to substation locating and sizing</t>
  </si>
  <si>
    <t>Version coordination model supporting multiple applications integration</t>
  </si>
  <si>
    <t>Promoting regional planning dialogue through multi-criteria analysis and GIS: Improving the decision-making process</t>
  </si>
  <si>
    <t>French</t>
  </si>
  <si>
    <t>Strategies for coupling enterprise systems in hospitals</t>
  </si>
  <si>
    <t>German</t>
  </si>
  <si>
    <t>The Data-Warehouse as an Application Platform? - How to do Cost Accounting (not only) in the Health and Social Care Sector</t>
  </si>
  <si>
    <t>ARTIGO</t>
  </si>
  <si>
    <t>IDIOMA</t>
  </si>
  <si>
    <t>Addition of Duddingtonia flagrans chlamydospores to the concentrate feed can improve the successful of control measures against strongyle infection in horses</t>
  </si>
  <si>
    <t>book</t>
  </si>
  <si>
    <t>Extending the enterprise: An evaluation of ERP and EAI technologies within a case study organisation</t>
  </si>
  <si>
    <t>Future internet enterprise systems: A flexible architectural approach for innovation</t>
  </si>
  <si>
    <t>Integration of supply chain management and logistics: development of an electronic data interchange for SAP servers</t>
  </si>
  <si>
    <t>Using Multiple Criteria Decision Analysis to aid the selection of Enterprise Resource Planning software: A case study</t>
  </si>
  <si>
    <t>Enterprise application integration - Future revisited?</t>
  </si>
  <si>
    <t>bookSection</t>
  </si>
  <si>
    <t>ARTIGOS</t>
  </si>
  <si>
    <t>Livro</t>
  </si>
  <si>
    <t>ID</t>
  </si>
  <si>
    <t>TITULO</t>
  </si>
  <si>
    <t>TRADUZIR</t>
  </si>
  <si>
    <t>TRADUZIDO</t>
  </si>
  <si>
    <t>Usar</t>
  </si>
  <si>
    <t>A Grey-based approach for ERP vendor selection in small and medium enterprises in Qatar</t>
  </si>
  <si>
    <t>31 @@@@@  A Grey-based approach for ERP vendor selection in small and medium enterprises in Qatar ===============This paper aims to develop a multi-criteria decision model for the purpose of ERP vendor selection. To tackle the multi-criteria nature and the presence of both qualitative and quantitative factors, Grey-based model was proposed. Grey theory was utilised as it can effectively solve the multi-criteria decision making problems with small datasets. The major contributions of this work have been summarised as follows: development and implementation of a multi-criteria decision model for ERP vendor selection; group based decision making for comparing among attributes and ERP alternatives and efficient use of the concept of grey numbers to facilitate the solution of the model for SMEs in Qatar. The proposed method will help information system managers to weigh the ERP alternatives before actually implementing them, which will in turn save money and time. Copyright © 2015 Inderscience Enterprises Ltd.########################</t>
  </si>
  <si>
    <t>esar as alternativas de ERP antes de realmente implementá-las</t>
  </si>
  <si>
    <t>S</t>
  </si>
  <si>
    <t>Platform selection for complex systems: Building automation systems</t>
  </si>
  <si>
    <t>50 @@@@@  Platform selection for complex systems: Building automation systems ===============Automation systems for buildings interconnect components and technologies from the information technology industry and the telecommunications industry. In these industries, existing platforms and new platforms (that are designed to make building automation systems work) compete for market acceptance and consequently several platform battles among suppliers for building automation networking are being waged. It is unclear what the outcome of these battles will be and also which factors are important in achieving platform dominance. Taking the fuzziness of decision makers’ judgments into account, a fuzzy multi-criteria decision-making methodology called the Fuzzy Analytic Hierarchy Process is applied to investigate the importance of such factors in platform battles for building automation networking. We present the relative importance of the factors for three types of platforms (subsystem platforms, system platforms, and evolved subsystem platforms). The results provide a first indication that the set of important factors differs per type of platform. For example, when focusing on other stakeholders, for subsystem platforms, the previous installed base is of importance; for system platforms, the diversity of the network of stakeholders is essential; and for evolved subsystem platforms, the judiciary is an important factor. © 2014, Systems Engineering Society of China and Springer-Verlag Berlin Heidelberg.########################</t>
  </si>
  <si>
    <t>investigar a importância de tais factores de batalhas de plataforma para a construção de redes de automação</t>
  </si>
  <si>
    <t>N</t>
  </si>
  <si>
    <t>Selecting an ERP system using multi-criteria decision making method: A goal programming and fuzzy approach</t>
  </si>
  <si>
    <t>57 @@@@@  Selecting an ERP system using multi-criteria decision making method: A goal programming and fuzzy approach ===============Significant information and communication technology has been so effective in the level of enterprises to meet requirement. Today, business environment is more complex, hence many companies need information currency between their different units. To this end, new software systems named enterprise resource planning (ERP) systems which cover commercial goals of macro enterprises have been developed in the industry. In recent years, globalisation and competitiveness of commercial environments have forced companies to invest significant resources in the implementation of ERP. Iranian companies and enterprises have accepted these systems because of their various profits. Success in the implementation of an ERP project is a result of the correct selection of system based on enterprise requirements in the planning phase of the project. In this paper, based on opinions of the project expert team, we determined ERP system criteria and tried to select the best vendor option of ERP system and determine a suitable ERP package for enterprise using multi-criteria decision making technique and combining them with goal programming and fuzzy theory. The case study of this research is a great Iranian enterprise which, as a holding company, covers several different industries. © 2014 Inderscience Enterprises Ltd.########################</t>
  </si>
  <si>
    <t>eleção correta do ERP com base nos requisitos da empresa na fase de planejamento do projeto</t>
  </si>
  <si>
    <t>Selection of the best consultant for SAP ERP project using combined AHP-IBA approach</t>
  </si>
  <si>
    <t>75 @@@@@  Selection of the best consultant for SAP ERP project using combined AHP-IBA approach ===============In this paper we propose a combined AHP-IBA model for selecting the best SAP consultant for an SAP ERP project. The goal of the SAP Project Manager is to choose the best consultant, the one who is able to implement standard SAP functionalities with quality and on time. When making a decision on the basis of multiple criteria, the traditional Analytic Hierarchy Process (AHP) method does not take into account the fact that attributes may correlate, assuming that there are no dependencies between them. However, the dependencies of the attributes can often be used to model important knowledge for multiple criteria decision analysis. We propose an extension to the traditional AHP method by applying Interpolative realization of Boolean algebra (IBA), using AHP to determine the criteria weights, and IBA to model the logical interactions among criteria. The research conducted on ERP consultant selection suggests that the decision making process is modelled more accurately if logical interactions between attributes are modelled before applying AHP. © 2014 Yugoslav Journal of Operations Research.########################</t>
  </si>
  <si>
    <t>Os custos sociais dos programas de ajustamento do Fundo Monetário Internacional para a pobreza: o caso do desenvolvimento de cuidados de saúde em Gana</t>
  </si>
  <si>
    <t>ERP evaluation and selection using Fuzzy MCDM in Iranian manufactures</t>
  </si>
  <si>
    <t>85 @@@@@  ERP evaluation and selection using Fuzzy MCDM in Iranian manufactures ===============In the recent years ERP systems have received much attention. An enterprise resource planning system (ERP) is the information backbone of a company that integrates and automates all business operations. In spite of considerable changes that the implementation of such systems at all levels of the organization will bring about, lack precision in selecting appropriate ERP systems leads to irreparable damage for the organization. So, it is a critical issue to select the suitable ERP system which meets all the business strategies and the goals of the company. This paper has tried to introduce a method for selecting ERP system by using fuzzy theory and fuzzy multiple criteria decision making. The methodology was applied for Iranian manufacturing company.########################</t>
  </si>
  <si>
    <t>avaliação ERP e seleção usando MCDM</t>
  </si>
  <si>
    <t>ERP software selection with MCDM: Application of TODIM method</t>
  </si>
  <si>
    <t>100 @@@@@  ERP software selection with MCDM: Application of TODIM method ===============Any ERP software in the market cannot fully meet the needs and expectations of manufacturing companies, because each company, which looks for implementing ERP system, runs its business with different strategies and goals. Therefore, enterprise resource planning (ERP) software selection is an important and critical decision process. Another aspect of this problem is that multi-disciplinary content reveals the multi-criteria decision making as the appropriate field of study. In this study, by employing TODIM method, which allows the usage of both qualitative and quantitative data, an example, which involves ERP software selection process of a steel forming and hot dip-galvanising firm located in Izmir, Turkey, is provided by using a proposed framework. A new path toward ERP software selection is designed for the decision makers in various industries include manufacturing companies. In order to deal with the complex calculations in the decision making process, the proposed framework is formed as an applicable tool for all decision makers in various industries. Copyright © 2013 Inderscience Enterprises Ltd.########################</t>
  </si>
  <si>
    <t xml:space="preserve">seleção de ERP com método TODIM </t>
  </si>
  <si>
    <t>Using the multiple criteria decision making to evaluate the integration project of the ERP and MES modules</t>
  </si>
  <si>
    <t>133 @@@@@  Using the multiple criteria decision making to evaluate the integration project of the ERP and MES modules ===============This study uses the multiple criteria decision making (MCDM) to evaluate the integration project of the MES into ERP modules in a PCB company of Taiwan. The MCDM was applied to filter the indicators of the effectiveness after the integration of modules, and derived the weights of indicator. The result of this study shows that the cost indicator is the most important indicator in integrating MES into ERP. This study also can be the reference for researchers to derive the performance indicators of ERP and MES systems.########################</t>
  </si>
  <si>
    <t>avaliar o projeto de integração dos módulos de ERP e MES</t>
  </si>
  <si>
    <t>Site selection for managed aquifer recharge using fuzzy rules: Integrating geographical information system (GIS) tools and multi-criteria decision making</t>
  </si>
  <si>
    <t>143 @@@@@  Site selection for managed aquifer recharge using fuzzy rules: Integrating geographical information system (GIS) tools and multi-criteria decision making ===============One of the most important water-resources management strategies for arid lands is managed aquifer recharge (MAR). In establishing a MAR scheme, site selection is the prime prerequisite that can be assisted by geographic information system (GIS) tools. One of the most important uncertainties in the site-selection process using GIS is finite ranges or intervals resulting from data classification. In order to reduce these uncertainties, a novel method has been developed involving the integration of multi-criteria decision making (MCDM), GIS, and a fuzzy inference system (FIS). The Shemil-Ashkara plain in the Hormozgan Province of Iran was selected as the case study; slope, geology, groundwater depth, potential for runoff, land use, and groundwater electrical conductivity have been considered as site-selection factors. By defining fuzzy membership functions for the input layers and the output layer, and by constructing fuzzy rules, a FIS has been developed. Comparison of the results produced by the proposed method and the traditional simple additive weighted (SAW) method shows that the proposed method yields more precise results. In conclusion, fuzzy-set theory can be an effective method to overcome associated uncertainties in classification of geographic information data. © 2012 Springer-Verlag.########################</t>
  </si>
  <si>
    <t>A escolha do local para a recarga do aqüífero gerenciados usando regras difusas: Integrando sistema de informação geográfica (SIG) e multi-critérios de tomada de decisão</t>
  </si>
  <si>
    <t>A hybrid MCDM approach for solving the ERP system selection problem with application to steel industry</t>
  </si>
  <si>
    <t>152 @@@@@  A hybrid MCDM approach for solving the ERP system selection problem with application to steel industry ===============Selecting a proper system of Enterprise Resource Planning (ERP) is amajor challenge for enterprise managers. Heavy expenses of incorrect decisions in selection of ERP systems have made academics and managers consider this phase as highly important. Several research studies proposed different approaches to selecting the ERP and many case studies of organizational experiences have been published. However, there has been less regard for simultaneous use of the findings of academic studies and judgments of industrial experts or organization mangers for making the most appropriate choice. This study proposes ac ombined multiple-criteria decision-making (MCDM) approach through which both previous studies and judgments of industrial experts or organization managers would be integrated in order to select the proper ERP system. Having studied the literature comprehensively and conducted interviews with experts and managers, this approach will determine the most important criteria in ERP selection using Shannon entropy technique. Then, based on the judgments obtained from experts and using DEMATEL technique, these criteria will be classified into the two groups of Cause" and "Effect" and the most appropriate choice will be selected using Fuzzy AHP technique. Finally, a case study is conducted to demonstrate and prove the applicability of the proposed approach. Copyright © 2012, IGI Global.########################"</t>
  </si>
  <si>
    <t>MCDM para resolver o problema de seleção do sistema ERP</t>
  </si>
  <si>
    <t>ERP software selection using the rough set and TPOSIS methods under fuzzy environment</t>
  </si>
  <si>
    <t>169 @@@@@  ERP software selection using the rough set and TPOSIS methods under fuzzy environment ===============Improperly selected ERP software may have an impact on the time required, and the costs and market share of a company, selecting the best desirable ERP software has been the most critical problem for a long time. On the other hand, selecting ERP software is a multiple-criteria decision-making (MCDM) problem, and in the literature, many methods have been introduced to evaluate this kind of problem, which has been widely used in MCDM selection problems. In this paper, an integrated approach of ERP software selection analytic hierarchy process improved by rough sets theory (Rough-AHP) and fuzzy TOPSIS method is proposed to obtain final ranking.########################</t>
  </si>
  <si>
    <t>seleção de software ERP usando o conjunto de métodos e TPOSIS</t>
  </si>
  <si>
    <t>Fuzzy TOPSIS and GP application for evaluation and selection of a suitable ERP</t>
  </si>
  <si>
    <t>178 @@@@@  Fuzzy TOPSIS and GP application for evaluation and selection of a suitable ERP ===============Benefits of integrated information systems such as ERP (Enterprise resource planning) without suitable infrastructures and successful implementation, is low. The first step For ERP successful implementation as one of the most important management tools and the most effective information systems is choosing it on the base of various quantitative and qualitative criteria. Multi criteria decision- making (MCDM) theory is a suitable method for solving problems that they have sometimes antonymous many factors and parameters. For this purpose, we intend to describe ERP selection criterion and introduce its best sellers perfectly to help managers who want to buy and implement this system. In this research we have tried to use of decision techniques and combine with goal programming to choose an opportune ERP, for TUGA company -the only manufacturer of gas turbines in Iran- a satellite company of Iran power plant projects management organization and present a model for selection process.########################</t>
  </si>
  <si>
    <t xml:space="preserve">fuzzy TOPSIS e GP para avaliação e seleção de um ERP </t>
  </si>
  <si>
    <t>A fuzzy anp-Based approach for selecting erp vendors</t>
  </si>
  <si>
    <t>224 @@@@@  A fuzzy anp-Based approach for selecting erp vendors ===============In Vendor Selection Process the most important issue is to determine a suitable decision-making method for selecting the best Vendor. Essentially the Vendor Selection Problem (VSP) is a multi-criteria decision making problem involving tangible as well as intangible criterion. Analytical Hierarchy Process (AHP) can best handle these criterions. But AHP fails to address the issue of interdependencies among and between different levels of attributes. ANP provides a holistic framework for selection of best Enterprise Resource Planning (ERP) vendor alternative by using a dynamic multi-directional relationship among the decision attributes. Also ANP equipped with fuzzy logic helps in overcoming the impreciseness or vagueness in the preferences. The method adopted here uses triangular fuzzy numbers for pair-wise comparison of attributes and weights are calculated using entropy concept. A practical example explains our concept and also a comparison is made with crisp ANP. © Medwell Journals, 2008.########################</t>
  </si>
  <si>
    <t>fuzzy anp para a seleção de fornecedores de ERP</t>
  </si>
  <si>
    <t>The sustainability spectrum and the sciences of sustainability</t>
  </si>
  <si>
    <t>233 @@@@@  The sustainability spectrum and the sciences of sustainability ===============Understanding sustainability requires integrating multiple perspectives and investigative methods to explain multidimensional concepts. However, the traditional approach to research and education is organized along disciplinary lines that tend to exclude awareness of contributions in one field that may inform problems in another. This presents a serious obstacle to advancing an understanding of sustainability, which is focused on the interactions between industrial and ecological systems, rather than examining each system independently. This paper offers a broad description of different perspectives with regard to sustainability including security, reliability, resilience and renewal, and briefly describes the emerging sciences essential to understanding sustainability: ecological economics, industrial ecology, ecosystem health, and sustainable decision making, policy and design. In the latter, the challenges have yet to find an academic locus. Nonetheless, it is in this area that knowledge of sustainability science must be applied and it is consequently most proximate to business leaders, policy makers and designers. Copyright © 2008 John Wiley &amp; Sons, Ltd and ERP Environment.########################</t>
  </si>
  <si>
    <t xml:space="preserve">O espectro de sustentabilidade e as ciências da sustentabilidade </t>
  </si>
  <si>
    <t>Fuzzy-Data Envelopment Analysis approach to Enterprise Resource Planning system analysis and selection</t>
  </si>
  <si>
    <t>241 @@@@@  Fuzzy-Data Envelopment Analysis approach to Enterprise Resource Planning system analysis and selection ===============Nowadays, companies have invested considerable resources in the implementation of Enterprise Resource Planning (ERP) systems. As a comprehensive software solution, ERP seeks to integrate all departments and functions of a company into a single computer system that can satisfy all departments' information needs. Many companies have wasted millions of dollars as a consequence of failed ERP implementation and adoption. Some of these failures come back to the selection of an ineffective ERP system. This article seeks to propose a method for selecting appropriate ERP systems, to enable firms' decision-makers to achieve an overall consensus by using a decision support process. In addition, since estimating distinct and precise data in the field of Information Systems is hard, a Fuzzy-Data Envelopment Analysis model is used to evaluate the value of each ERP software solution using subjective judgments made by a group of high prestigious IT experts in the petrochemical industry. © 2008, Inderscience Publishers.########################</t>
  </si>
  <si>
    <t xml:space="preserve">Fuzzy-Data Envelopment Analysis para análise e seleção de sistemas Enterprise Resource Planning </t>
  </si>
  <si>
    <t>Using the ANP approach in selecting and benchmarking ERP systems</t>
  </si>
  <si>
    <t>249 @@@@@  Using the ANP approach in selecting and benchmarking ERP systems ===============Purpose - This study aims to provide a good insight into the use of analytic network process (ANP), a multi-criteria decision-making methodology in selecting and benchmarking enterprise resource planning (ERP) systems. Design/methodology/approach - In this study, ANP model is proposed with an actual case example in selecting the best ERP system as a framework to guide managers. Findings - This model provides firms with a simple, flexible and easy to use approach to evaluate ERP systems efficiently. Findings demonstrate that the ANP model, with minor modifications, can be useful to all firms in their ERP system selection decisions. Research limitations/implications - ANP is a highly complex methodology and requires more numerical calculations in assessing composite priorities than the traditional analytic hierarchy process and hence it increases the effort. Originality/value - This is probably the first time that an attempt has been made to apply the ANP model in ERP system selection decisions. ANP has the ability to be used as a decision-making analysis tool since it incorporates feedback and interdependent relationships among decision criteria and alternatives. In addition, evaluation and selection of ERP system software can be very useful for both academic research and practice. © Emerald Group Publishing Limited.########################</t>
  </si>
  <si>
    <t>ANP na seleção e avaliação comparativa de sistemas ERP</t>
  </si>
  <si>
    <t>A fuzzy-logic-based decision-making approach for new product development</t>
  </si>
  <si>
    <t>276 @@@@@  A fuzzy-logic-based decision-making approach for new product development ===============The managers spend most of their time to take critical decisions in each level of the organizational hierarchy. Basically, the decision process is to weight diverse alternatives each having the purpose to attain some of the desired objectives and to figure out the best solution in the complete challenging goals set. In today's rapidly changing and highly uncertain environment, the strategic decisions have an extremely complex and fuzzy nature. In the meantime, the enterprises have tendency to appreciate the new product development (NPD) activities so as to deal with the innovation in the new economy and to fulfill the customer demands adequately. The aim of this study is then to improve the accuracy of decision-making in NPD under uncertainty. We first identify the decision points in the NPD process and the uncertainty factors affecting those points. Next, we determine the necessary decision models and techniques to help the decision makers to reduce their risks. Finally, we propose an integrated approach based on fuzzy logic to shape the decisions and illustrate with an application in software development. © 2003 Elsevier Science B.V. All rights reserved.########################</t>
  </si>
  <si>
    <t>tomada de decisão baseada-fuzzy-logic para desenvolvimento de novos produto</t>
  </si>
  <si>
    <t>R&amp;D project selection using the analytic network process</t>
  </si>
  <si>
    <t>298 @@@@@  R&amp;D project selection using the analytic network process ===============The analytic network process (ANP) is presented as a potentially valuable method to support the selection of projects in a research and development (R&amp;D) environment. This paper first discusses the requirements of the R&amp;D project selection problem, which requires the allocation of resources to a set of competing and often disparate project proposals. Among the factors complicating this task is the need to make the decision within the framework of an enterprise's strategic objectives and organizational structure while considering and integrating financial and strategic benefits of each project. The paper discusses the use of the ANP, a general form of Saaty's analytic hierarchy process, as a model to evaluate the value of competing R&amp;D project proposals. A generic ANP model developed by the authors, which includes in its decision levels the actors involved in the decision, the stages of research, categories of metrics, and individual metrics, is presented. The paper concludes with a case study describing the implementation of this model at a small high-tech company, including data based on the actual use of the decision making model.########################</t>
  </si>
  <si>
    <t xml:space="preserve">seleção de projetos usando o processo analítico rede </t>
  </si>
  <si>
    <t>Using multiple variables decision-making analysis for ERP selection</t>
  </si>
  <si>
    <t>316 @@@@@  Using multiple variables decision-making analysis for ERP selection ===============Enterprise Resource Planning (ERP) systems have been recognised as excellent tools for integrating information, reducing operational costs and enhancing competitiveness. However, they are expensive and complex software with a well-documented high risk of failure when implemented badly. The selection of an ERP system is therefore critical. This paper identifies a set of evaluating variables within three categories: supplier, product functionality and technical capacity. These variables were based on an extensive literature review and interviews with industry experts. ELECTRE I, a multiple variables decision-making method, may then be applied for pair-wise comparison of alternatives to provide an efficient and effective method for selecting an optimum ERP system for a given situation. © 2009 Inderscience Enterprises Ltd.########################</t>
  </si>
  <si>
    <t>ELECTRE I análise para seleção de ERP</t>
  </si>
  <si>
    <t>Analysis of teachers’ task and extra-role performance under different autonomy regimes</t>
  </si>
  <si>
    <t>325 @@@@@  Analysis of teachers’ task and extra-role performance under different autonomy regimes ===============Purpose – Teachers constitute one of the largest groups of knowledge workers. The purpose of this paper is to examine the antecedents and outcomes of teachers’ task and extra-role performance (ERP) under two different autonomy regimes in charter and regular public schools. A special emphasis was given to the ERP of teachers. Both the predictors and outcomes of teacher work performance were comparatively investigated in these two different school environments. Design/methodology/approach – By applying a social-cognitive perspective and a causal comparative design, the study comparatively tested the reciprocal relationships among the study variables in public and charter schools. The clustered sample included 812 public school teachers and 112 charter school teachers. Findings – The findings revealed that the predictors and outcomes of teachers’ task and ERP have differing dynamics in these two distinct types of public schools. The School Type, which represented the differences in school autonomy between public and charter schools, appeared to be the strongest differentiating factor across two groups of schooling. Both types of teacher performance (task and extra role) in charter schools outweighed their counterparts in public schools. Similarities and differences were observed on the predictors and outcomes of teacher work performance. Originality/value – The current study contributed to the scant literature on the effects of school autonomy on teacher task and ERP. A clear understanding on the predictors and outcomes of teacher work performance under two different school autonomy regimes may guide practitioners and policymakers in their efforts to bring public schools to a more competitive edge. © Emerald Group Publishing Limited.########################</t>
  </si>
  <si>
    <t>Análise de tarefa e extra-papel desempenho dos professores sob diferentes regimes de autonomia</t>
  </si>
  <si>
    <t>Multi-objective optimal speed for expressways</t>
  </si>
  <si>
    <t>347 @@@@@  Multi-objective optimal speed for expressways ===============Relationships for speed–flow, speed–fuel consumption (speed–carbon emission rates) and speed–accident occurrences for highway (expressway) driving conditions are reviewed. The optimal speeds for maximising traffic flow capacity on highly utilised expressways in Singapore lies in the range of 45–65 km/h, a speed band that the Land Transport Authority (Singapore) uses in its Electronic Road Pricing (ERP). On the other hand, the optimal speed range lies between 50 and 75 km/h based on efficient fuel consumption. As for carbon emission rates of the vehicular flow, the optimal speed range is 50–60 km/h. In terms of accident occurrences, the general norm is that low travel speeds as well as low speed variability are desirable. Experimental runs have shown that a relatively low speed band is preferred for greater fuel efficiency. Setting operating speeds that straddle the optimum regimes of capacity, safety and environmental sustainability suggests a range of 50–60 km/h. © 2014, © 2014 The Institution of Engineers, Singapore.########################</t>
  </si>
  <si>
    <t>Velocidade ideal para vias expressas</t>
  </si>
  <si>
    <t>Accounting decoupled: A case study of accounting regime change in a Malaysian company</t>
  </si>
  <si>
    <t>404 @@@@@  Accounting decoupled: A case study of accounting regime change in a Malaysian company ===============Using a case study of accounting regime change in a Malaysian company, this paper analyses how an accounting regime was changed to overcome an instance of decoupling that management of the case company perceived to be problematic and, despite certain technological and managerial improvements, why the accounting regime yet remained decoupled from the control of core operations. Through an eclectic use of ANT, neo-institutionalism and political economy, it demonstrates that accounting remains decoupled from operational processes because of the particular manner in which accounting is constructed and enabled; the ostensive characteristics of accounting objects around which performativity of accounting is defined; and the organisational context, which involves certain 'political imperfections' that cannot be narrated within organisational apparatus of modernity. Accounting, being an apparatus of modernity, finds it difficult to codify such 'imperfections' and to offer an operational doctrine to govern the real business processes that are embedded within these 'imperfections'. Hence, it remains decoupled from core operational activities but performs an important role of insulating 'political imperfections' with which business operates. © 2012 Elsevier Ltd.########################</t>
  </si>
  <si>
    <t xml:space="preserve"> contabilidade dissociado: Um estudo de caso de contabilização mudança de regime em uma empresa da Malásia</t>
  </si>
  <si>
    <t>Critical Success Factors (CSFs) for private sector involvement in wastewater management: the Willunga Pipeline case study</t>
  </si>
  <si>
    <t>480 @@@@@  Critical Success Factors (CSFs) for private sector involvement in wastewater management: the Willunga Pipeline case study ===============Poor water governance regimes and the imbalance caused by the increasing demand for water and diminishing supply of water has resulted in severe water scarcity. Consequently, water management authorities across the world face the challenge to ensure that quantity, quality, distribution, and allocation of water among the various uses are sustainable. Therefore, water reuse on a large scale that has been ignored in the past is gaining importance in recent years as a reliable alternative source of water. Nevertheless, successful expansion and integration of water recycling into future sustainable water management plans encounter various impediments such as costs compared to other water sources, public acceptance, minimization of environmental and health impact, and technology to treat water to an appropriate standard. Further, there is an on-going debate on increasing community and private sector involvement to address these problems. In this context, adopting a case study approach this paper discusses the critical success factors (CSFs)-social, institutional, regulatory and policy, financial, technical, and risk-for private sector involvement in wastewater management. The paper also discusses the activities supporting these set of factors, thereby leading to sustainable wastewater management. © 2009 Elsevier B.V. All rights reserved.########################</t>
  </si>
  <si>
    <t>Fatores Críticos de Sucesso (QCA) para o envolvimento do sector privado na gestão de águas residuais</t>
  </si>
  <si>
    <t>From government to governance for biodiversity: The perspective of Central and Eastern European transition countries</t>
  </si>
  <si>
    <t>490 @@@@@  From government to governance for biodiversity: The perspective of Central and Eastern European transition countries ===============This paper addresses the problems of institutional changes in governance and the framing of biodiversity conservation policy at the level of the enlarged European Union. The current development of European Union governance has become more complex and multilevel, partially usurping competences from the central state and relying on networks of interconnected actors rather than on a hierarchy dominated and defined by the state. This shift is particularly challenging for biodiversity governance in new member states, where current decision making is still affected by post-socialist relations and massive ongoing institutional changes, often resulting in inefficient institutional designs and over-exploitation of natural resources. The paper offers a cross-country analysis of fi ve Central and Eastern European countries, characterized by different socialist regimes and different transition processes from hierarchical to democratic and market governance. The theoretical basis of the paper is institutional rebuilding in Central and Eastern Europe in the context of the emerging multilevel environmental governance of the EU. The data were collected from desk study research and interviews. The results show that some elements of multilevel governance existed in these countries prior to the transition, but that EU integration empowered lower levels of self-government. The mismatch between the old hierarchical institutions developed under socialism and the new decentralized institutions introduced during the transformation process still persists and is visible. The emergence of multilevel governance with multiple actors' participation is prone to create tensions, but evidence from the countries studied indicates that this is not necessarily a disadvantage. Copyright © 2009 John Wiley &amp; Sons, Ltd and ERP Environment.########################</t>
  </si>
  <si>
    <t>A base teórica do trabalho é a reconstrução institucional na Europa Central e Oriental no contexto da governança ambiental</t>
  </si>
  <si>
    <t>Interplay of actors, scales, frameworks and regimes in the governance of biodiversity</t>
  </si>
  <si>
    <t>495 @@@@@  Interplay of actors, scales, frameworks and regimes in the governance of biodiversity ===============This article examines the key contributions of the political science and systems theory based literatures on environmental governance, and uses them to analyse the governance of biodiversity in Europe. The article suggests that the key insights of the two bodies of literature are a distinction between governance frameworks and regimes on one hand, and the importance of multifaceted and multiple scales on the other. These key insights draw attention to horizontal and vertical forms of interplay. The article suggests that interplay, both between actors and levels and between frameworks and regimes, is ubiquitous and ambivalent: it can either foster or hinder environmental governance. The article illustrates this discussion in the context of governance of biodiversity in Europe, highlighting how vertical and horizontal interplay between the governance framework for biodiversity and the broader institutional setting or regime have characterized the implementation of the Habitats Directive, both complicating and fostering the governance of biodiversity in Europe. Copyright © 2009 John Wiley &amp; Sons, Ltd and ERP Environment.########################</t>
  </si>
  <si>
    <t>jogo de actores, balanças, estruturas e regimes na governação da biodiversidade</t>
  </si>
  <si>
    <t>Where can social learning be improved in international river basin management in Europe?</t>
  </si>
  <si>
    <t>508 @@@@@  Where can social learning be improved in international river basin management in Europe? ===============In recent years, collaborative planning and processes of social learning (SL) have gained increasingly in interest in river basin management. In this paper, we first summarize the prerequisites for SL to take place in collaborative management processes. These are openness, gains and incentives, and a perceived pressure to learn. We then study the European situation subsequent to the introduction of the European Water Framework Directive (2000/60/EC; WFD) as an example. Based on an analysis of policy documents, a case study of the Elbe river basin and an elaboration of concepts related to theories of international regimes, we conclude that the conditions for SL are often not met if management processes are highly formalised. Considering SL that is necessary for innovation and change, this can best be supported through the establishment of parallel learning processes", such as the Common Implementation Strategy that accompanies implementation of the WFD at European level. Copyright © 2008 John Wiley &amp; Sons, Ltd and ERP Environment.########################"</t>
  </si>
  <si>
    <t>Onde pode ser melhorado aprendizagem social na gestão da bacia hidrográfica internacional na Europa?</t>
  </si>
  <si>
    <t>Regulating the use of genetic resources - Between international authorities</t>
  </si>
  <si>
    <t>519 @@@@@  Regulating the use of genetic resources - Between international authorities ===============This article examines interaction between multilateral agreements and the assessment of implementation efforts. The first aim is to portray how regulations emanating from different international regimes are developed and implemented in an interdependent manner. The second main theme concerns the assessment of implementation measures in a situation of interaction. The focus here is on the high level of interaction between regulations pertaining to genetic resources and technological utilization of these through bioprospecting. Particular attention is given to where authority stems from in this context of multiple and interacting institutions. What is the most legitimate framework for making authoritative decisions on the use of genetic resources? Empirical evidence suggests a dual development. First, norm diffusion through international institutions increasingly plays a legitimizing role in international transactions with genetic resources. At the same time, there is a high correlation between dominating countries and key economic interests in the global economy of life sciences, and these interests wield their authority and power through a different set of institutions. Copyright © 2006 John Wiley &amp; Sons, Ltd and ERP Environment.########################</t>
  </si>
  <si>
    <t>regulamenta a utilização dos recursos genéticos - entre as autoridades internacionais</t>
  </si>
  <si>
    <t>Environmental taxation in the natural resource extraction sector: Is it a good idea?</t>
  </si>
  <si>
    <t>524 @@@@@  Environmental taxation in the natural resource extraction sector: Is it a good idea? ===============The purpose of this paper is to analyze the economics of taxing virgin raw materials for environmental reasons. The theoretical discussion is general in scope but empirically we focus on the case of aggregate taxation in three European countries. The motives for environmental taxation of aggregates are mixed, and not all motives find strong support in the economics literature. For instance, the conservation motive may be valid if a relevant market failure can be identified, but, in the presence of a well defined owner of the resource, resource scarcity is often not a sufficient condition for policy intervention. Under some conditions a tax levied per ton of aggregates extracted may be motivated by the presence of environmental externalities at the extraction stage. Still, such a tax provides no direct incentives to reduce the relevant externalities, since the only way of avoiding the tax is to reduce production. In this respect the UK tax appears to be particularly inefficient; it uses one policy instrument to address a number of different environmental externalities at the extraction stage (noise, dust, visual intrusion, loss of amenity and damage to biodiversity), and it is uniform across quarries although the associated externalities are likely to be highly site specific. Overall the paper concludes that taxing output or use typically represents a 'second-best' policy alternative, which could be used when, for instance, the monitoring of non-point-source emissions and/or efficient property rights regimes are hard to implement. The fact that virgin resource taxes often address rather diffuse (not to say unimportant) environmental problems may however make them hard to promote effectively on the political arena. Copyright © 2006 John Wiley &amp; Sons, Ltd and ERP Environment.########################</t>
  </si>
  <si>
    <t>tributação ambiental no setor naturais extração de recursos: É uma boa idéia?</t>
  </si>
  <si>
    <t>Sustainable development 'outside' the European Union: What role for impact assessment?</t>
  </si>
  <si>
    <t>529 @@@@@  Sustainable development 'outside' the European Union: What role for impact assessment? ===============Sustainable development is a cross-cutting issue par excellence that necessitates a very high degree of policy coordination. This is especially true considering that the European Union's 2001 Sustainable Development Strategy demands that all European Union (EU) policies actively support the sustainable development of other countries, particularly those in the developing world. In order to fulfil this ambitious obligation, the EU has pledged to consider the impacts that all new policies have within and outside the EU as part of a new impact assessment (IA) regime. This paper aims to evaluate how well the new IA regime has helped address the 'external' dimensions of sustainability through the analysis of potential effects of EU policies on non-EU countries. It finds that the IA procedure does not currently function as an effective instrument for the implementation of the Union's commitment to promoting sustainability in the developing world. Other coordination mechanisms need to be considered, given the horizontal and vertical complexity of this challenge. Copyright © 2006 John Wiley &amp; Sons, Ltd and ERP Environment.########################</t>
  </si>
  <si>
    <t>desenvolvimento sustentável "fora" da União Europeia: Que papel para a avaliação de impacto?</t>
  </si>
  <si>
    <t>The German wind energy lobby: How to promote costly technological change successfully</t>
  </si>
  <si>
    <t>535 @@@@@  The German wind energy lobby: How to promote costly technological change successfully ===============German wind power development is a technological success story but has involved very high subsidies. Germany was a latecomer in wind power but specific political conditions in the late 1980s and early 1990s allowed the implementation of the feedin tariff regime, which has characterized Germany ever since. The wind lobby managed to constitute itself at an early stage and to develop stable alliances with farmers and regional policymakers. The concentration of the wind industry in structurally weak regions reinforced these links. With an increased visibility of the subsidies and saturation of onshore sites in the early 2000s, the lobby has been less successful in retaining support. The current attempt to develop offshore projects may suffer from less favourable interest constellations. Copyright © 2005 John Wiley &amp; Sons, Ltd and ERP Environment.########################</t>
  </si>
  <si>
    <t>Como promover a mudança tecnológica caro com sucesso</t>
  </si>
  <si>
    <t>Emission trading regimes and incentives to participate in international climate agreements</t>
  </si>
  <si>
    <t>541 @@@@@  Emission trading regimes and incentives to participate in international climate agreements ===============This paper analyses whether different emission trading regimes provide different incentives to participate in a cooperative climate agreement. Different incentive structures are discussed for those countries, namely the US, Russia and China, that are most important in the climate negotiation process. Our analysis confirms the conjecture that, by appropriately designing the emission trading regime, it is possible to enhance the incentives to participate in a climate agreement. Therefore, participation and optimal policy should be jointly analysed. Moreover, our results show that the US, Russia and China have different most preferred climate coalitions and therefore adopt conflicting negotiation strategies. © 2004 John Wiley and Sons, Ltd and ERP Environment.########################</t>
  </si>
  <si>
    <t>regimes de comércio de emissões e os incentivos para participar em acordos internacionais sobre o clima</t>
  </si>
  <si>
    <t>Equal emissions per capita over time - A proposal to combine responsibility and equity of rights for post-2012 GHG emission entitlement allocation</t>
  </si>
  <si>
    <t>546 @@@@@  Equal emissions per capita over time - A proposal to combine responsibility and equity of rights for post-2012 GHG emission entitlement allocation ===============Any effective future climate policy regime based on the Kyoto Protocol requires the determination of the concrete contribution regarding time and quantity for each party. Based on the two justice principles, responsibility and equity of rights, that form the basis for the so-called Brazilian Proposal and Contraction and Convergence respectively, a new approach is developed: future emission rights are allocated on the basis of equal emissions per capita over time. By so doing not only are emissions per capita (EPC) taken into account during the allocation but also their evolution over time. This may result in negative quantities of emission rights for some parties due to their historical 'burden'. On the other hand, parties with low EPC would be allocated large amounts of 'fair air'. Even though this approach may currently lack political support by powerful parties, it offers another analytical reference point for the political bargaining process on future allocations. © 2004 John Wiley and Sons, Ltd and ERP Environment.########################</t>
  </si>
  <si>
    <t>uma proposta de combinar responsabilidade e equidade de direitos</t>
  </si>
  <si>
    <t>Environmental management systems and company performance: Assessing the case for extending risk-based regulation</t>
  </si>
  <si>
    <t>551 @@@@@  Environmental management systems and company performance: Assessing the case for extending risk-based regulation ===============Across Europe, there is considerable interest in establishing stronger links between environmental regulation and standards for environmental management systems (EMSs) such as ISO 14001. If it can be demonstrated that possession of an EMS results in improved environmental or regulatory performance, then there is a case for granting 'regulatory relief' in the form of, for example, reduced inspection frequencies. This paper describes the analysis of information on almost 800 sites regulated under the UK's Integrated Pollution Control regime. It demonstrates that having an EMS improves certain procedural aspects of environmental management but does not appear to reduce the likelihood of breaching permit conditions. Interviews with certification bodies revealed the factors, such as differentiation of services in the market for certification, that underlie this finding. It is concluded that some limited recognition of EMS in regulation is warranted, because there is overlap between some regulatory and certification procedures, and because having an EMS facilitates the supply of information necessary for regulation. The broader implications for regulated industry, certification bodies, regulators and wider environmental policymaking are considered. © 2003 John Wiley and Sons, Ltd and ERP Environment.########################</t>
  </si>
  <si>
    <t>sistemas de gestão ambiental e de desempenho da empresa</t>
  </si>
  <si>
    <t>New Zealand fisheries management: Changes in property rights structure and implications for sustainability</t>
  </si>
  <si>
    <t>556 @@@@@  New Zealand fisheries management: Changes in property rights structure and implications for sustainability ===============Participation in the New Zealand fishing industry exists on two levels: quota holding and quota ownership. This study is motivated by the desire to establish whether changes in the number and concentration of quota ownerships and quota holdings have had any impact on the sustainability of fishery in New Zealand. Of the 294 marine species commercially harvested in New Zealand the top 15 by volume and/or value are considered in this paper. Findings indicate that quota ownership and holding have become more concentrated since the inception of the individual transferable quota (ITQ) regimes, with the concentration ratios CR4, CR10 and CR20 all increasing. This suggests that the introduction of the ITQ has not encourage the entry of new market participants; rather the industry has moved toward a single ownership model. Second, this paper establishes trends in the level of total allocable commercial cathc (TACC) over the study period (August 1986-June 2000). Findings suggest that, with one or two interesting exceptions, cathch levels have remained remarkably constant. Prima facie, there appears to have been no adverse impact from structural change on the overall resource sustainability based on TACC. Copyright © 2003 John Wiley and Sons, Ltd and ERP Environment.########################</t>
  </si>
  <si>
    <t>Mudanças na estrutura de direitos de propriedade e implicações para a sustentabilidade</t>
  </si>
  <si>
    <t>Can policy learning really improve implementation? Evidence from Irish responses to the water framework directive</t>
  </si>
  <si>
    <t>561 @@@@@  Can policy learning really improve implementation? Evidence from Irish responses to the water framework directive ===============This paper examines whether policy learning can improve implementation. Our question is whether such policy learning can plausibly be encouraged from the 'top down' and what constraints such a strategy might face. We examine how the relatively weak Irish environmental policy regime has coped with features of the recent Water Framework Directive (2000), that encouraged policy learning. We find these have already produced some policy learning, through greater formal and informal local and national networking. However, signs of policy learning through participation appear weak and too early to discern. Moreover, policy learning through participation appears limited due to the pattern of interest group power. Finally, we see little evidence of change in values, beliefs and preferences, which are confirmed here as slow to change. © 2003 John Wiley and Sons, Ltd and ERP Environment.########################</t>
  </si>
  <si>
    <t>melhorar a aprendizagem política de implementação?</t>
  </si>
  <si>
    <t>Classification of emissions trading scheme design characteristics</t>
  </si>
  <si>
    <t>566 @@@@@  Classification of emissions trading scheme design characteristics ===============The analysis of existing emission trading schemes leads to the classification of their characteristics into four categories: (i) objectives, (ii) target groups, (iii) rules-influencing mechanisms and (iv) implementation network. This classification is applied for the design of a Hellenic emissions trading scheme and for exploring policy interactions between the Hellenic scheme and other Hellenic climate policy instruments. The results of this procedure confirm that the proposed classification facilitates the definition of the elementary Hellenic scheme characteristics and the specification of its distinctions from other national regimes. Conclusively the proposed classification systematizes and facilitates the integrated design of an emissions trading scheme. Copyright © 2003 John Wiley and Sons, Ltd and ERP Environment.########################</t>
  </si>
  <si>
    <t>Classificação das características de design do esquema de comércio de emissões</t>
  </si>
  <si>
    <t>The RP method: A new tool for the iterative solution of the linear Schrödinger equation</t>
  </si>
  <si>
    <t>574 @@@@@  The RP method: A new tool for the iterative solution of the linear Schrödinger equation ===============An original approach to the solution of the nonlinear Schrödinger equation (NLSE) is pursued in this paper, following the regular perturbation (RP) method. Such an iterative method provides a closed-form approximation of the received field and is thus appealing for devising nonlinear equalization/compensation techniques for optical transmission systems operating in the non-linear regime. It is shown that, when the nonlinearity is due to the Kerr effect alone, the order n RP solution coincides with the order 2n + 1 Volterra series solution proposed by Brandt-Pearce and co-workers. The RP method thus provides a computationally efficient way of evaluating the Volterra kernels, with a complexity comparable to that of the split-step Fourier method (SSFM). Numerical results on 10 Gb/s single-channel terrestrial transmission systems employing common dispersion maps show that the simplest third-order Volterra series solution is applicable only in the weakly nonlinear propagation regime, for peak transmitted power well below 5 dBm. However, the insight in the nonlinear propagation phenomenon provided by the RP method suggests an enhanced regular perturbation (ERP) method, which allows the first-order ERP solution to be fairly accurate for terrestrial dispersion-mapped systems up to launched peak powers of 10 dBm.########################</t>
  </si>
  <si>
    <t>O método RP: Uma nova ferramenta para a solução iterativa da equação linear Schrödinger</t>
  </si>
  <si>
    <t>Sustainable development: An evolutionary economic approach</t>
  </si>
  <si>
    <t>579 @@@@@  Sustainable development: An evolutionary economic approach ===============In this paper, it is argued that the view of the economic sphere as a closed system cannot appropriately deal with the issue of sustainable development. Evolutionary economics is then presented as a fruitful alternative to apprehend the interactions between the economic, the human and the natural spheres. This emerging field offers both a firm theoretical basis (based upon recent developments in physics, biology, dynamic systems theory and the sciences of complexity) and practical, pragmatic answers to the implementation of a sustainable path of development. This is further illustrated with the presentation of the evolutionary logic of a multi-level common regime. Such a regime could be an institutional counterpart of social and environmental dynamics. Copyright © 2002 John Wiley &amp; Sons, Ltd and ERP Environment.########################</t>
  </si>
  <si>
    <t>Desenvolvimento Sustentável: Uma abordagem económica evolucionária</t>
  </si>
  <si>
    <t>GM crops, biodiversity and the European agri-environment: Regulatory regime lacunae and revision</t>
  </si>
  <si>
    <t>593 @@@@@  GM crops, biodiversity and the European agri-environment: Regulatory regime lacunae and revision ===============The introduction of genetically modified (GM) crops for commercial planting approval and importation under the European Union's (EU's) regulatory process has led to an increasingly visible political debate over the potential impacts of these crops upon the European agri-environment. The potential impacts of GM crops upon biodiversity and farming in the wider European agri-environment are presented, and related to the gaps in the EU's regulatory regime under Directive 90/220. The current revision of the regulatory Directive 90/220 up to the Common Position stage, as agreed by the Council of Ministers, offers some important changes to the environmental risk assessment of the impact of GM crops upon biodiversity and farming. However, the inclusion of wider socio-economic impacts upon agriculture remains incomplete, and such impacts are likely to remain on the political agenda. Copyright (C) 2000 John Wiley and Sons, Ltd. and ERP Environment.########################</t>
  </si>
  <si>
    <t>cultivos transgênicos, da biodiversidade e da agro-ambientais Europeia</t>
  </si>
  <si>
    <t>Sustainable development in industrial countries: Environmental indicators and targets as core elements of national action plans - The German case</t>
  </si>
  <si>
    <t>598 @@@@@  Sustainable development in industrial countries: Environmental indicators and targets as core elements of national action plans - The German case ===============Five years after the Earth Summit in Rio de Janeiro, the hesitancy of developed countries is turning out to be the main impediment to implementing an effective policy for sustainable development. Alongside the further development of international environmental regimes, setting up national action plans is necessary to close the action-gap in the North. However, this can only succeed if the action plans include binding objectives that can be monitored and evaluated. Current national strategies for sustainable development only meet this criterion in exceptional cases; in most cases only qualitatively and legally nonbinding objectives are included. In the present paper, a suggestion for a cluster of environmental policy targets is put forth, which - using Germany as an example - establishes the sustainability concept at the national level. Particular emphasis is placed on the normative dimension of target setting. © 1997 John Wiley &amp; Sons, Ltd and ERP Environment.########################</t>
  </si>
  <si>
    <t>O desenvolvimento sustentável nos países industrializados</t>
  </si>
  <si>
    <t>Working memory in temporal lobe epilepsy: An event-related potential study</t>
  </si>
  <si>
    <t>616 @@@@@  Working memory in temporal lobe epilepsy: An event-related potential study ===============Event-related potentials (ERPs) were recorded to a digit-probe identification and matching task (modified 'Sternberg paradigm') in 29 patients with temporal lobe epilepsy (TLE) and 26 healthy subjects. Our main aim was to identify the neurophysiological correlates of abnormal short term memory function in patients with TLE. Neuropsychological tests allowed the definition and comparison of two patient groups according to the presence or absence of memory dysfunction. These two groups did not differ significantly in mean age, education years, IQ, seizure duration, seizure frequency, anti-epileptic drug (AED) regimes, or on findings on neuroimaging. ERPs recorded under different levels of memory load were analysed both by conventional component identification and by an objective computer method of determining mean amplitudes of multiple 50 ms epochs (MMA analysis). We found that some significant abnormalities were common to both groups of patients; these included slow reaction times, a reduced amplitude of the N170 wave (and the corresponding 157-210 ms epoch in the MMA analysis) and a broad late negative shift between 577 and 735 ms. Other findings, including a significantly reduced performance accuracy as the level of memory load increased, were restricted to patients with abnormal memory function. The ERP changes that were specific to these patients occurred within a latency band of 200-420 ms and included a relatively preserved, but delayed P250 component and a delayed and attenuated N290 wave. When compared with either healthy subjects or with patients with normal memory, the responses in patients with abnormal memory showed an abnormal 'positive shift' between 262 and 315 ms after probe presentation and a further positive shift between 315 and 420 ms as memory load increased. These abnormalities of 'memory scanning' ERPs in patients with TLE which paralleled neuropsychological and behavioural evidence of memory dysfunction, and which occurred in the section of the response that is sensitive to memory loading in healthy subjects, provide further objective evidence-that abnormalities of short term memory processes contribute to the memory deficits of TLE.########################</t>
  </si>
  <si>
    <t>memória de trabalho em epilepsia do lobo temporal</t>
  </si>
  <si>
    <t>Electronic toll collection</t>
  </si>
  <si>
    <t>624 @@@@@  Electronic toll collection ===============Electronic toll collection (ETC) offers the opportunity for toll facility operators to supply a substantially greater amount of traffic capacity than any other currently available form of toll collection. The current interest in ETC derives from the proposals in a number of countries to introduce urban tollways, using the net toll receipts to recover the cost of the capital investment plus an acceptable profit margin for those taking the financial risk. This paper outlines the main economic, technical, and administrative features of ETC in the context of toll charges that are determined by the rules of capital cost recovery. Electronic road pricing (ERP) as a mechanism for implementing full road user charging (in line with economic principles of efficient use of road space) is not the topic of this paper, given the predominantly financial basis of setting tolls for private roads. The underlying rationale for toolroads in the political climate of most nations is not suggestive of any plan to revise the pricing regime in line with ERP upon reversion of the infrastructure to the public sector when the capital costs are repaid. It is assumed that the tollroads will revert to free roads in line with the existing road system, and that road users will continue to contribute towards the costs of maintaining the road system by the traditional pricing mechanisms (i.e. fuel taxes, vehicle registration, fees, etc.). © 1991.########################</t>
  </si>
  <si>
    <t xml:space="preserve">Road pricing Eletrônico (ERP) </t>
  </si>
  <si>
    <t>Event-related potentials in the retina and optic tectum of fish</t>
  </si>
  <si>
    <t>632 @@@@@  Event-related potentials in the retina and optic tectum of fish ===============Compound field potentials were recorded with up to 18 microelectrodes in comb, brush, or spear arrays on and in the optic tectum and with suction electrodes from the distal stump of the cut optic nerve and from the optic nerve head in the opened eye in elasmobranchs and teleosts. Diffuse light flashes of different durations and submaximal intensities were delivered in trains with regular or irregular interstimulus intervals (ISI). Event-related potentials (ERPs) are visible in single trials and begin at 50-200 ms after an 'oddball' flash, especially one that is slightly weaker, briefer, or delayed by as little as 6% of ISI, compared with the more frequent stimulus. ERPs to the opposite condition are not of the same form or size. One or more stimuli were omitted from a train or the train terminated after various conditioning times. Deflections occur beyond the expected visual-evoked potentials (VEPs) to the last flash and are called omitted-stimulus potentials (OSPs). They occur on schedule-~100 ms after the next flash would be due-almost independent of intensity, duration, or conditioning time. They are considered to be ERPs without any necessary implication or denial of a temporally specific expectation. Three components of OSP occur alone or in combination: an initial fast peak, a slow wave, and an oscillatory spindle up to 1s or more in duration. This resembles the OFF response to steady light. All these components are already present in the retina with optic nerve cut. The same mean ISI with a high proportion of jitter gives OSPs with only slightly longer latencies and smaller amplitudes; the OSP acts as though the retina makes an integrated prediction of ISI, intensity, and duration. During a conditioning train the equilibrium between excitation and inhibition after each flash changes according to frequency, intensity, duration, and conditioning time; the VEP reflects this in a shape unique to the ISI; inhibition increases rapidly after each flash and then decays slowly according to the recent mean ISI. This allows rebound disinhibition after missing, weak, or delayed flashes (OSP or ERP) or causes an altered VEP after a longer or stronger oddball. It seems unlikely that the OSP or oddball ERP in fish tectum is equivalent to mammalian ERPs under the same regime or signals higher cognitive events, because they are already present in the retina, require flash frequencies &gt;1 Hz, and grow with frequency up to and beyond flicker fusion. The possibility, even in mammals, that some ERP components are rebounds or the like, at lower precognitive levels, must be considered. Low-level sensory ERPs can have long latency, complex forms, with evoked rhythmicities, and can integrate stimulus history over many seconds.########################</t>
  </si>
  <si>
    <t xml:space="preserve">eventos na retina e óptica tectum de peixes </t>
  </si>
  <si>
    <t>The social costs of the International Monetary Fund's adjustment programs for poverty: the case of health care development in Ghana</t>
  </si>
  <si>
    <t>640 @@@@@  The social costs of the International Monetary Fund's adjustment programs for poverty: the case of health care development in Ghana ===============A primary health care (PHC) strategy was adopted in Ghana in 1978, but the civilian government at the time failed to implement the program designed to achieve health for all Ghanaians. In 1982, the revolutionary military government under Rawlings indicated its commitment to the full implementation of the PHC program. In this article, the author seeks to examine the extent to which the Economic Recovery Program initiated by the Rawlings' regime, its policy of decentralization and mobilization of the masses, and its promise to institute some fundamental organizational and structural changes in the health care delivery system, are contributing to the process of achieving 'health for all' Ghanaians.The extent to which the Economic Recovery Program contributes to the process of achieving health for all"" Ghanians by the year 2000 is examined. In 1982, the military government committed itself to the full implementation of the Primary Health Care (PHC) program in Ghana. To mobilize masses of people, the Rawling's government established Workers and People's Defense Committees. Clean-up campaigns were organized by these committees. However, the past 3 years have seen little of these campaigns. The government intends to create District Assemblies to provide the means to facilitate the mobilization of local resources, the participation of local people in health-related activities, and the functioning of PHC. The Rawling's government launched its Economic Recovery Program (ERP) in January, 1983. The 1st stage of the ERP aimed at lowering the inflation rate, increasing food and raw material production, and improving the distribution of goods, services and income. The government has begun a radical change in forgn exchange policy. There is reason to fear for the health of Ghanians, especially the children. User fees have been introduced for all public health care facilities, thus reducing the accessibility of public health care services for the low income population. Rawling's health policy is designed to emphasize the need for change in the country's health care delivery system to support the PHC program. The general framework of the PHC program in Ghana is based on a 3-tier health care system. Several problems contribute to the failure of the successful implementation of PHC, resulting in poor health conditions in Ghana.########################</t>
  </si>
  <si>
    <t>Os custos sociais dos programas de ajustamento do Fundo Monetário Internacional para a pobreza</t>
  </si>
  <si>
    <t>Computer simulation of fracture spreading in a visco-elastic solid</t>
  </si>
  <si>
    <t>657 @@@@@  Computer simulation of fracture spreading in a visco-elastic solid ===============The governing equation of motion, which describes the early stages of fracture in a rate-sensitive solid, has been integrated through the use of the analog computer type EAI 380. Three regimes of the tensile pulsating loading, for which there are no closed form solutions, are considered: (i) sinusoidal load, (ii) trapezoidal load, (iii) randomly oscillating load. Signals of these shapes superposed on a constant tensile stress produced three different patterns of crack growth and were photographed directly from the screen of a dual-beam oscilloscope. It appears that the rate of fatigue crack spreading in a time-dependent matrix is enhanced by the pulsating component of load in the degree coinciding with the sequence of the above listing. © 1972 Wolters-Noordhoff Publishing.########################</t>
  </si>
  <si>
    <t>fractura espalhar em forma de um sólido</t>
  </si>
  <si>
    <t>SEVALERPS a new EX-ANTE multi-criteria method for ERP selection</t>
  </si>
  <si>
    <t>664 @@@@@  SEVALERPS a new EX-ANTE multi-criteria method for ERP selection ===============Selecting the right ERP system is one of the most risky, tedious and complex decision making activity for any organization. This paper develops a new multi-criteria method for ERP systems evaluation and selection, which addresses some of the most important shortcomings relating to the methods found in the literature. The proposed method serves mainly twofold objectives; firstly it introduces a new systematic evaluation process that considers ERP tailoring and mismatch handling as the corner stone of the evaluation activity. Secondly, it presents a semi-structured evaluation model that helps the selection team to voice out its preferences. The evaluation model relies on many mathematical techniques to handle the various aspects of the evaluation: 0-1 linear programming systems to define the anticipated functional coverage of ERP candidates, MACBETH cardinal scales to represent, in an interactive way, the selection team's preferences, and the Choquet integral to address interdependencies among evaluation criteria. © 2013 Praise Worthy Prize S.r.l. - All rights reserved.########################</t>
  </si>
  <si>
    <t>método multi-critérios para a seleção ERP</t>
  </si>
  <si>
    <t>Sector selection for ERP implementation to achieve most impact on supply chain performance by using AHP–TOPSIS hybrid method</t>
  </si>
  <si>
    <t>676 @@@@@  Sector selection for ERP implementation to achieve most impact on supply chain performance by using AHP–TOPSIS hybrid method ===============Recently, studies about the Enterprise Resource Planning (ERP) have been increased and this research area has attracted more attention. Especially, in the global competition environment, enterprises have to focus on their Information Systems (IS) performance to have a competitive advantage; implementing an ERP system and improving the effectiveness of the system is the only way. However every sector reacts to ERP implementation differently. Purpose of this study is to rank the sectors according to their performance increments after successful ERP implementations by using AHP-TOPSIS hybrid method. As a result, general structure of Turkish companies will be pictured and the sectors which have the most chance to improve their performance by utilizing an ERP system will be defined. These findings will help the companies to plan the implementation process more precisely and help the managers of these companies to define their expectations more clearly. A numerical example is given to clarify the main developed result in this paper. © 2014, Technical Gazette. All Rights Reserved.########################</t>
  </si>
  <si>
    <t xml:space="preserve"> é a classificação dos setores de acordo com suas incrementos de desempenho após implementações de ERP</t>
  </si>
  <si>
    <t>Evaluation model of business intelligence for enterprise systems using fuzzy TOPSIS</t>
  </si>
  <si>
    <t>682 @@@@@  Evaluation model of business intelligence for enterprise systems using fuzzy TOPSIS ===============Evaluation of business intelligence for enterprise systems before buying and deploying them is of vital importance to create decision support environment for managers in organizations. This study aims to propose a new model to provide a simple approach to assess enterprise systems in business intelligence aspects. This approach also helps the decision-maker to select the enterprise system which has suitable intelligence to support managers' decisional tasks. Using wide literature review, 34 criteria about business intelligence specifications are determined. A model that exploits fuzzy TOPSIS technique has been proposed in this research. Fuzzy weights of the criteria and fuzzy judgments about enterprise systems as alternatives are employed to compute evaluation scores and ranking. This application is realized to illustrate the utilization of the model for the evaluation problems of enterprise systems. On this basis, organizations will be able to select, assess and purchase enterprise systems which make possible better decision support environment in their work systems. © 2011 Elsevier Ltd. All rights reserved.########################</t>
  </si>
  <si>
    <t>Modelo de avaliação da inteligência de negócios para os sistemas empresariais usando TOPSIS</t>
  </si>
  <si>
    <t>Quantitative vulnerability assessment of cyber security for distribution automation systems</t>
  </si>
  <si>
    <t>700 @@@@@  Quantitative vulnerability assessment of cyber security for distribution automation systems ===============The distribution automation system (DAS) is vulnerable to cyber-attacks due to the widespread use of terminal devices and standard communication protocols. On account of the cost of defense, it is impossible to ensure the security of every device in the DAS. Given this background, a novel quantitative vulnerability assessment model of cyber security for DAS is developed in this paper. In the assessment model, the potential physical consequences of cyber-attacks are analyzed from two levels: terminal device level and control center server level. Then, the attack process is modeled based on game theory and the relationships among different vulnerabilities are analyzed by introducing a vulnerability adjacency matrix. Finally, the application process of the proposed methodology is illustrated through a case study based on bus 2 of the Roy Billinton Test System (RBTS). The results demonstrate the reasonability and effectiveness of the proposed methodology. © 2015 by the authors; licensee MDPI, Basel, Switzerland.########################</t>
  </si>
  <si>
    <t>avaliação de vulnerabilidade quantitativa de segurança cibernética para sistemas de automação de distribuição</t>
  </si>
  <si>
    <t>Telescope Array Radar (TARA) observatory for Ultra-High Energy Cosmic Rays</t>
  </si>
  <si>
    <t>709 @@@@@  Telescope Array Radar (TARA) observatory for Ultra-High Energy Cosmic Rays ===============Construction was completed during summer 2013 on the Telescope Array RAdar (TARA) bi-static radar observatory for Ultra-High Energy Cosmic Rays (UHECR). TARA is co-located with the Telescope Array, the largest conventional" cosmic ray detector in the Northern Hemisphere, in radio-quiet Western Utah. TARA employs an 8 MW Effective Radiated Power (ERP) VHF transmitter and smart receiver system based on a 250 MS/s data acquisition system in an effort to detect the scatter of sounding radiation by UHECR-induced atmospheric ionization. TARA seeks to demonstrate bi-static radar as a useful new remote sensing technique for UHECRs. In this report, we describe the design and performance of the TARA transmitter and receiver systems. © 2014 Elsevier B.V.########################"</t>
  </si>
  <si>
    <t>Telescope matriz Radar (TARA) observatório para Ultra-High Energy Raios Cósmicos</t>
  </si>
  <si>
    <t>The Internet of Things: Connecting the unconnected</t>
  </si>
  <si>
    <t>717 @@@@@  The Internet of Things: Connecting the unconnected ===============The Internet of Things, otherwise known as IoT, IPv6 or Industr y 4.0 is going to become wider, linking 25 billion smart devices and intelligent systems in operation around the world. Ethernet-based networks, such as EtherCAT, allow every part of an automation system, from sensors to robots, to exchange information at high speeds. This gives the controller instant access to every detail of production information. Once this controller is also connected to the enterprise-level Enterprise Resource Planning (ERP), Manufacturing Resource Planning (MRP) or Manufacturing Execution Systems (MES). End-user IT departments will have to work more closely with engineering to allow shop-floor equipment to have direct access to enterprise-level systems without the use of middleware. The latest controllers, such as Omron's Sysmac NJ series, combine the reliability and rugged design of a traditional PLC, but use an open hardware architecture combined with software ?engines' within a single CPU, rather than multiple CPUs, to manage their different functions. Ricoh plans to use similar instant communication with an enterprise-level database to scan codes on used toner cartridges sent to its Telford site for recycling. In this case, an NJ controller will allow data, including the number of previous refills, to be checked. This will in turn enable the system to determine whether any given cartridge should be refilled again, while also updating the database. The FAG SmartCheck from Schaeffler FAG recognises and reports the first vibrations of a system long before any noise is generated. That means there is substantially longer time to react before the machine fails.########################</t>
  </si>
  <si>
    <t>A Internet das coisas</t>
  </si>
  <si>
    <t>Measurement and analysis for power quality using compressed sensing</t>
  </si>
  <si>
    <t>725 @@@@@  Measurement and analysis for power quality using compressed sensing ===============Advanced metering system (AMI) is a new advanced metering system for the two-way measurement and interaction operation in Smart Grid, single-phase power quality parameters measurement has become one of the most attractive research topics in recent years. A CS approach based on two-dimensional image compression for power quality analysis is proposed. Since the sampling information of power quality (PQ) has outstanding frequency-domain sparse characteristics; it can be applied into the analysis of theoretical model with two-dimensional image compression algorithm using compressed sensing (CS). According to the single-phase power quality measurement using compressed sensing, a two-dimensional sparse measurement model on voltage, current and power signals is established. Only a few amount of points of electrical state power signal is sampled. Using these samples, power signal is recovered in order to effectively detect the operating status of the power quality parameters involving harmonic, instantaneous power disturbance, etc. The performance of the proposed approach and other different schemes are compared through numerical experiments and analysis of compression sampling ratio (CSR), signal to noise ratio (SNR), mean squared error (MSE), energy recovery percentage (ERP). Numerical results have shown that CS based power quality analysis approach behaves extremely well in practice.########################</t>
  </si>
  <si>
    <t>medição e análise para a qualidade da energia usando sensoriamento comprimido</t>
  </si>
  <si>
    <t>Agent-based Gateway Operating System for RFID-enabled ubiquitous manufacturing enterprise</t>
  </si>
  <si>
    <t>756 @@@@@  Agent-based Gateway Operating System for RFID-enabled ubiquitous manufacturing enterprise ===============Capturing and processing of real-time manufacturing shop floor field data is essential in improving the performance of shop floor planning, execution and control. Radio Frequency IDentification (RFID) has enabled real-time information visibility and realized ubiquitous manufacturing enterprises with proper functionalities of Enterprise Information Systems (EISs). This paper presents a flexible, modularized and re-configurable framework for the new generation RFID middleware system, named Gateway Operating System (GOS). It is an overall software solution designed and proposed not only to address basic functions of RFID middleware system, but also to overcome the particular challenges and requirements for real-life manufacturing scenarios. GOS aims to provide an easy-to-deploy, simple-to-use and affordable RFID middleware solution for manufacturing applications. A multi-agent based model, named gateway smart agent manager, is designed to enable the heterogeneous RFID devices in a Plug and Play" fashion and to cope with the changes from these connected hardware devices. To guarantee the versatility and scalability of GOS, an XML (eXtensible Markup Language) based message exchanging protocol is designed to fulfill the communication and interactions between applications and devices. Based on this protocol, an easy-to-deploy and simple-to-use application manager is built to manage, configure and use the connected devices as well as deployed applications. The proposed GOS will provide a new referenced framework for the development of lightweight RFID middleware system for manufacturing environment. © 2013 Elsevier Ltd. All rights reserved.########################"</t>
  </si>
  <si>
    <t>Agente baseado no sistema operacional Gateway for habilitado para RFID fabricação onipresente empresa</t>
  </si>
  <si>
    <t>Improve your operation with ERP</t>
  </si>
  <si>
    <t>762 @@@@@  Improve your operation with ERP ===============Enterprise resource planning (ERP) software gathers and disseminates critical management information across your entire organization. Assembly-specific ERP software can ensure consistent quality and greater traceability within the processes. It can enhance tracking of routing structures and help you identify product availability and costs at each stage of production. It can increase inventory control, including better forecasting, tracking and material planning for improved purchasing decisions and just-in-time assembly. Key features include integration, scalability, ease of use, mobile interfacing, real-time data access, and industry-specific functions. To give manufacturers a complete picture of their business, ERP software must be fully integrated with any other software that shares the same data. The ERP system should be able to grow within company in terms of both modules and number of users. A good ERP system should have apps to take advantage of smart phones, scanners and other electronic devices.########################</t>
  </si>
  <si>
    <t>Melhore sua operação com ERP</t>
  </si>
  <si>
    <t>Controlling a rehabilitation robot with brain-machine interface: An approach based on independent component analysis and multiple kernel learning</t>
  </si>
  <si>
    <t>770 @@@@@  Controlling a rehabilitation robot with brain-machine interface: An approach based on independent component analysis and multiple kernel learning ===============Patients suffering from severe motor disabilities are usually dependent on assistance from other people to engage in rehabilitation exercises, making the rehabilitation process time-consuming and inconvenient. We propose an automatic feature extraction method for a brain-machine interface that allows patients to control a robot using their own brain waves. A brain-machine interface (BMI) based on the P300 event-related potential (ERP), called the Brain Controlled Rehabilitation System (BCRS), was developed to detect patient intentions. Using the BCRS, patients can communicate with the robot through their brain waves. However, obtaining an automatically extracted, useful EEG signal is a difficult and important problem for BMI research. In this paper, Independent Component Analysis - Multiple Kernel Learning (ICA-MKL) is used to directly extract a useful signal and build the classification mode for BCRS. The results reveal that this method is useful for automatically extracting the P300 signal and improves on the accuracy of MKL. In addition, the same method can be extended to any motor imagery area. The ICA-MKL approach for brain imagery data also effectively removes eye-blink artifacts. © 2013 International Journal of Automation and Smart Technology.########################</t>
  </si>
  <si>
    <t>Controlando um robô reabilitação com interface cérebro-máquina</t>
  </si>
  <si>
    <t>Object oriented solution for industrial ERP using design patterns in.Net</t>
  </si>
  <si>
    <t>785 @@@@@  Object oriented solution for industrial ERP using design patterns in.Net ===============Design patterns provide the reusable solution for the development and maintenance of the software. The main goal of using design patterns is to find the solution to the recurring problem encountered by the software developers during the software development and maintenance. As design patterns are useful technique but working with design patterns is very critical. In this paper author describes how these patterns can be used to solve various problems to build smart solutions for the industrial applications. A simulation has been developed during this studying by applying these design patterns to solve various industrial problems. Proposed framework in the present study is useful for those domains where changes occurred frequently like tax rules, production and making account strategy etc. and the studies main emphasis is all how use design patterns using programming languages like c#, vb.net, java etc. © Research India Publications.########################</t>
  </si>
  <si>
    <t>padrões podem ser usados ​​para resolver vários problemas para criar soluções inteligentes para as aplicações industriais</t>
  </si>
  <si>
    <t>Smarter consolidation into Hadoop platforms</t>
  </si>
  <si>
    <t>790 @@@@@  Smarter consolidation into Hadoop platforms ===============Hadoop is although becoming a core component of most organizations' big data strategies, but it's not mature enough to completely replace enterprise data warehouse (EDW). Most Hadoop environments lack the robust security, availability, and governance that are standard in a mature EDW. Hadoop can supplement, rather than replace, the analytic sandboxes an organization has implemented to support modeling with tools such as IBM SPSS, which of ten focus on more traditional structured data from customer relationship management and enterprise resource planning systems. Some operational Hadoop deployments may figure into larger application-consolidation initiatives, and may involve integration of Hadoop/MapReduce runtimes for analytical off load from online transaction processing, semantic web, and decision automation environments.########################</t>
  </si>
  <si>
    <t>Consolidação Smarter em plataformas Hadoop</t>
  </si>
  <si>
    <t>Assessing critical success factors for military decision support</t>
  </si>
  <si>
    <t>820 @@@@@  Assessing critical success factors for military decision support ===============This paper outlines the application of case-based reasoning and Bayesian belief networks to critical success factor (CSF) assessment for parsimonious military decision making. An important factor for successful military missions is information superiority (IS). However, IS is not solely about minimising information related needs to avoid information overload and the reduction of bandwidth but it is also concerned with creating information related capabilities that are aligned with achieving operational effects and raising operational tempo. Moreover, good military decision making, should take into account the uncertainty inherent in operational situations. Herein, we illustrate the development and evaluation of a smart decision support system (SDSS) that dynamically identifies and assesses CSFs in military scenarios and as such de-clutters the decision making process. The second contribution of this work is an automated configuration of conditional probability tables from hard data generated from simulations of military operational scenarios using a computer generated forces (CGF) synthetic environment. © 2010 Elsevier Ltd. All rights reserved.########################</t>
  </si>
  <si>
    <t xml:space="preserve">Avaliando fatores críticos de sucesso para apoio à decisão militar </t>
  </si>
  <si>
    <t>Smart pharmacy" master blends integrated supply chains with patient care to uphold regulatory compliances."</t>
  </si>
  <si>
    <t>839 @@@@@  Smart pharmacy" master blends integrated supply chains with patient care to uphold regulatory compliances. ===============Hospitals require better information connectivity because timing and content of the information to be traded is critical. The imperative success in the past has generated renewed thrust on the expectations and credibility of the current enterprise resource planning (ERP) applications in health care. The desire to bring improved connectivity and to match it with critical timing remains the penultimate dream. Currently, majority of ERP system integrators are not able to match these requirements of the healthcare industry. It is perceived that the concept of ERP has made the process of segregating bills and patient records much easier. Hence the industry is able to save more lives, but at the cost of an individual's privacy as it enables to access the database of patients and medical histories through the common database shared by hospitals though at a quicker rate. Businesses such as health care providers, pharmaceutical manufacturers, and distributors have already implemented rapid ERPs. The new concept "Smart Pharmacies" will link the process all the way from drug delivery, patient care, demand management, drug repository, and pharmaceutical manufacturers while maintaining Regulatory Compliances and make the vital connections where these Businesses will talk to each other electronically.########################"</t>
  </si>
  <si>
    <t>O novo conceito "Smart Farmácias" irá ligar o processo de todo o caminho da entrega da droga, assistência ao paciente, gestão da procura, repositório de drogas, e fabricantes de produtos farmacêuticos, mantendo Conformidades Regulatórias</t>
  </si>
  <si>
    <t>Smart home interoperability: The DomoEsi project approach</t>
  </si>
  <si>
    <t>845 @@@@@  Smart home interoperability: The DomoEsi project approach ===============The home automation market is characterized by the great number of systems available to the end user. The recent bubble in the building industry made the situation even worse due to the birth of new proprietary systems. The success of the digital home concept depends on the ease of integration between home automation systems and other consumer electronic equipment pre-existing in the home. In this paper the interoperability issue is addressed and the approach followed in the project DomoEsi is presented.########################</t>
  </si>
  <si>
    <t>interoperabilidade de casa inteligente</t>
  </si>
  <si>
    <t>Optimising mobile phone self-location estimates by introducing beacon characteristics to the algorithm</t>
  </si>
  <si>
    <t>852 @@@@@  Optimising mobile phone self-location estimates by introducing beacon characteristics to the algorithm ===============Positioning technologies that use global system for mobile communication (GSM) networks for location estimation (such as the privacy observant location system (POLS) and the place lab framework) lack the accuracy that other positioning technologies like the global positioning system (GPS) have. GPS receivers are most of the time capable of placing a person within 10 m of a known location. Place Lab is an open platform framework implemented in Java for client-side location sensing that can calculate a position estimate from various beacon sources, such as GSM beacons. The POLS framework is a counterpart of Place Lab for Windows Smartphone devices which provide the tools to develop location-based services quickly. There is a lack of accuracy, however, when the location estimation algorithm uses only GSM readings. Measurements that have been made with Place Lab show a median accuracy of 232 m in downtown areas. Place Lab and POLS do not need additional hardware, apart from the mobile phone itself, however, their lack of accuracy compared to GPS is significant. Due to this rather poor accuracy, the use of those frameworks is limited to applications where the accuracy is not crucial. This article presents the results of improving the accuracy of location estimation in urban areas by extending the algorithm used in the POLS and Place Lab frameworks to take into account the beacon properties, effective radiated power (ERP) and beacon height when estimating a position. The extended algorithm based on beacon properties outperforms the centroid algorithm by over 30%.########################</t>
  </si>
  <si>
    <t>Optimização de telefonia móvel estimativas de auto-localização</t>
  </si>
  <si>
    <t>ERP software: New ways to find your data, lower-cost entry for small plants</t>
  </si>
  <si>
    <t>860 @@@@@  ERP software: New ways to find your data, lower-cost entry for small plants ===============IQMS, California, has introduced the Smart Page Internet portal to EnterpriseIQ enterprise resource planning (ERP) software system, which is a new web-based portal that provides customized single point access to all ERP data for single or multiple plants. Smart Page provides full access to ERP area of single or multiple plants in quality, manufacturing, engineering, accounting, maintenance, and customer services. It provides a number of ways to view ERP data, which can be filtered by company, plant, or individual machines or manufacturing cell. Smart Page also features a brand new feature, called SmartSearch, which is atypical search engine. Smart Page also includes manufacturing, production planning/MRP, scheduling, order history, and tracking. IQMS has also developed a new version of its Assembly manufacturing type that provides greater traceability of types, amounts, and costs of materials.########################</t>
  </si>
  <si>
    <t>software ERP: Novas maneiras de encontrar os seus dados</t>
  </si>
  <si>
    <t>Lean automation</t>
  </si>
  <si>
    <t>867 @@@@@  Lean automation ===============Lean manufacturing tools along with right automation system can play a significant role in improving productivity. Smart applications of automation or deployment of systems having automated and lean features along with flexible manufacturing systems can be used as per factory operation's requirement. A proper testing need to be carried out before deployment of any lean automation systems. Manufacturers, who are planning to deploy lean principles to automated system, are advised to perform Plan, Do, Check, Act (PDCA) steps before implementing a lean automation system. Manufacturers also need to adopt those flexible automation systems, that are easy for modification and can improve the process, productivity, save time, and reduce errors. Intelligent robots with latest vision can provide higher degree of flexibility for automation in lean environments.########################</t>
  </si>
  <si>
    <t>automação magra</t>
  </si>
  <si>
    <t>Smart devices in a training home for people with Down's syndrome: Case study of Casa satellite""</t>
  </si>
  <si>
    <t>873 @@@@@  Smart devices in a training home for people with Down's syndrome: Case study of Casa satellite" ===============Through an analysis on disabled people data and because of a specific request of families and associations of disabled people in Italy, it emerged the necessity to design new home solutions. Theirs goals are the improvements of the autonomy and of the quality of users' life in their own homes instead of in health care institutions. CUnEdI of the University of Trento developed a methodology of participated interdisciplinary design for smart homes for disabled users. This paper refers to the case study called "Casa satellite" a home solution designed for people suffering from Down syndrome. "Casa satellite" is a pilot project which aims to educate the users to an independent living by mean of a training period in the experimental dwelling. This apartment combines accessibility and automation system in order to facilitate the activities inside the home, to assure safety and security, to permit the remote connection with assistance services. Copyright © 2008 IAHS.########################"</t>
  </si>
  <si>
    <t>inteligentes dispositivos em uma casa de formação para as pessoas com síndrome de Down</t>
  </si>
  <si>
    <t>Business software sector targets process market</t>
  </si>
  <si>
    <t>881 @@@@@  Business software sector targets process market ===============Software process operators are considering the integration of real-time events on the shop-floor and factory site up into business planning environments. Simon Pollard, vice president, Manufacturing Operations and Execution, SAP EMEA, stated that customers in the process sector are targeting a natural evolution of the enterprise model rather than the plant model. A key software player SAP is increasing its market presence throughout the process industries with focus on the ERP/enterprise business planning and execution functions, and over the last two to three years the company has started to work with major customers to integrate plant-to-enterprise business scenarios. The efforts should be focused on understanding potential benefits, in the context of a guiding principle or manufacturing philosophies such as lean, JIT and Six Sigma. Smart industry-specific, real-time integration scenarios is aimed towards benefits such as reduced cost, latency, waste, or improved return on assets.########################</t>
  </si>
  <si>
    <t xml:space="preserve">software de negócios metas sectoriais mercado processo </t>
  </si>
  <si>
    <t>Controlling change</t>
  </si>
  <si>
    <t>896 @@@@@  Controlling change ===============Product lifecycle management (PLM) software tools are increasingly being used by automobile companies for engineering production and development. Triple Eight Race Engineering has adopted Autodesk's main PLM tool for a complete redesign of the cars. PLM tool enables the company to recreate data several times throughout the design and production processes. Several companies are using Unigraphics PLM under NX2 CAD/CAM on the engineering part along with EMC Documentum eRoom, to facilitate collaboration on their chain, integrated with mySAP ERP. Smart Design Environment (SDE) 2.0 been developed to integrate into commercial 3D CAD systems for managing designing process of seat trim development more efficiently.########################</t>
  </si>
  <si>
    <t>mudança Controlling</t>
  </si>
  <si>
    <t>Smart GIS/IT</t>
  </si>
  <si>
    <t>903 @@@@@  Smart GIS/IT ===============Following amalgamation of seven neighboring local authorities into the City of Cape Town in the Republic of South Africa, the IT department initiated several projects to address the standardization of Information and Communications Technology (ICT) architecture and connection of constituent parts to enable a better flow of information among the departments and more efficient services for its residents. By implementing an enterprise resource planning (ERP) system, 113 legacy systems and 70 interfaces were replaced with a single functionality rich SAP solution designed to standardize and optimize the city's entire business processes.########################</t>
  </si>
  <si>
    <t xml:space="preserve"> a implementação de um sistema de planejamento de recursos empresariais (ERP), 113 sistemas legados e 70 interfaces foram substituídos por uma solução rica funcionalidade SAP único projetado </t>
  </si>
  <si>
    <t>Data hub gets global bearings group rolling</t>
  </si>
  <si>
    <t>908 @@@@@  Data hub gets global bearings group rolling ===============The automotive bearings firms Galcier Industrial Bearings, Glacier Vandervell and Garlock Bearings (GGB) utilizes an Oracle data hub for the low cost implementation, customer and supplier developments. GGB found itself with 13 sites around the world, some manufacturing, some distribution, some sales offices with different ERP and legacy systems. GGB goal is smart, automated logistics with the ability to sell ex-stock across its company and regional boundaries. GGB started its product data consolidation project on the Oracle's E-Business suite product information management (PIM) data hub. The system also covers additional attributes relevant to the different sites such as tolerance data and drawings. The data hub approach means that GGB can acquire new companies and secured in the knowledge that its IT infrastructure is flexible enough to allow seamless integration.########################</t>
  </si>
  <si>
    <t xml:space="preserve"> iniciou seu projeto de consolidação de dados do produto em suite E-Business</t>
  </si>
  <si>
    <t>The viable systems model applied to a smart network: The case of the UK electricity market</t>
  </si>
  <si>
    <t>922 @@@@@  The viable systems model applied to a smart network: The case of the UK electricity market ===============We investigate the concept of Smart Business Networks by using Beer's Viable System Model (VSM) to analyse how such a network mitigates the affect of emergent, and therefore unforecastable, demands upon the networked businesses. We examine the requirements for network smartness, highlight some significant properties of one Smart Network and use our case analysis and concepts from systems theory to suggest some general properties such as natural stability and distributed capability. We have found that smartness is distributed and shared behavioural process standards can act to stabilise complex systems. This is important because it mitigates emergent behaviour within increasingly complex business networks. The contributions of our article apply both to academics and business practitioners and are in its illustration and investigation of one Smart Business Network including how the smart capability functions at a strategic, business process and technical level; and the use of Beer's VSM to analyse an electricity market.########################</t>
  </si>
  <si>
    <t>O modelo de sistemas viáveis ​​aplicado a uma rede inteligente</t>
  </si>
  <si>
    <t>IT direction in Thailand: Cultivating an E-society</t>
  </si>
  <si>
    <t>938 @@@@@  IT direction in Thailand: Cultivating an E-society ===============Thailand's current government established the Ministry of Information and Communication Technology (ICT), charged with developing and supporting completely electronic processes for government, commerce, industry, and education. The new ICT policies aim to bring IT to bear on every aspect of Thai society and, ultimately, transform the economy. Thus, Thailand's new long-term plans aim to bring technologies to thepeople-and to nurture a generation to produce IT for the world market.########################</t>
  </si>
  <si>
    <t>direção de TI na Tailândia</t>
  </si>
  <si>
    <t>Control room revolution</t>
  </si>
  <si>
    <t>946 @@@@@  Control room revolution ===============The relationship of the control room with the devices it manages is set to change forever. While the distributed control system (DCS) networks risk being overloaded by the huge amounts of information which smart field devices can transmit compared with their analog cousins, Fieldbus is created to cope with the digital revolution. Moreover, Fieldbus's open architecture allows equipment from different suppliers to communicate freely.########################</t>
  </si>
  <si>
    <t xml:space="preserve">A relação da sala de controle com os dispositivos que ele gerencia </t>
  </si>
  <si>
    <t>Pervasive computing: A computer in every pot</t>
  </si>
  <si>
    <t>952 @@@@@  Pervasive computing: A computer in every pot ===============The definition, technology and applications of pervasive computing were presented. Pervasive computing technology was stated to provide seamless access and use of data from any server to any device by assigning it as a web resource. The technology benefits from the success of the web, wireless connectivity and the commoditization of computing. Its applications include tv and refrigerator customization, remote access and smart homes.########################</t>
  </si>
  <si>
    <t>computação Pervasive: Um computador em cada panela</t>
  </si>
  <si>
    <t>Shaping up the wet end</t>
  </si>
  <si>
    <t>960 @@@@@  Shaping up the wet end ===============As with many other sectors related to the papermaking industry, wet-end chemistry is evolving rapidly with the advent of e-business and intensifying consolidation, combined with the continuing race to turn out the smartest solutions to existing and new challenges. An overview is given on what's been going on, and how it will affect business.########################</t>
  </si>
  <si>
    <t>sectores relacionados com a indústria do papel, química úmida-end está evoluindo rapidamente com o advento do e-negócios e consolidação intensificando</t>
  </si>
  <si>
    <t>Getting the best out of what you've got</t>
  </si>
  <si>
    <t>964 @@@@@  Getting the best out of what you've got ===============The big gains from advanced planning and scheduling (APS) irrespective of some unique cases are studied. APS is defined as capability of planning materials and capacity to act simultaneously and fast. Due to misconception they find little use compared to manufacture resource planning systems and enterprise resource planning systems which operate in the same functional mode. However APS has found more takers especially among smart manufacturers who realize that it is best suited to present day manufacturing business. APS system is known for high speed and sophistication that allow manufacturer to deal with high velocity and changeable world of business.########################</t>
  </si>
  <si>
    <t>Os grandes ganhos de planejamento avançado e programação (APS)</t>
  </si>
  <si>
    <t>Maintenance gets smart</t>
  </si>
  <si>
    <t>973 @@@@@  Maintenance gets smart ===============The latest generation of enterprise-wide software solutions promise to deliver double-digit cost savings to maintenance departments - but will they? Kevin O'Toole talks to consultants Ernst &amp; Young, fresh from implementing the industry's first full ERP system at Air New Zealand.########################</t>
  </si>
  <si>
    <t>Kevin O'Toole fala com consultores Ernst &amp; Young, fresco de implementar o primeiro sistema ERP completo da indústria na Air New Zealand</t>
  </si>
  <si>
    <t>Integrated information management system: Turning knowledge into profit</t>
  </si>
  <si>
    <t>979 @@@@@  Integrated information management system: Turning knowledge into profit ===============With the advent of information technology, many mills are shifting towards integrated information management systems. An integrated plant information system converts data into knowledge and when combined with decision support and advanced controls, it provides a means of turning knowledge into profit. Integrated information management consists of emerging technologies dubbed as `smart manufacturing systems.' By combining models with tools to compare current and past operating conditions, planning and scheduling, and advanced controls, a mill can truly maximize its performance.########################</t>
  </si>
  <si>
    <t>Sistema integrado de gestão da informação: Transformar o conhecimento em lucro</t>
  </si>
  <si>
    <t>Controllable misaligned journal bearings, lubricated with smart fluids</t>
  </si>
  <si>
    <t>985 @@@@@  Controllable misaligned journal bearings, lubricated with smart fluids ===============The controllable rheological behaviour of Electro-Rheological Fluids (ERP) is useful in engineering systems where variable performance is required. In particular the ERF have properties which are changed by an imposed electric field. In this paper a general ised Reynolds equation is solved using finite element techniques in order to simulate the behaviour of misaligned journal bearings lubricated with ERF. The Bingham plastic model is used to described the behaviour of the ERF, when the fluid is in flow mode. It is found that the applied electric field has a substantial influence on the load carrying capacity and the misaligned attitude of the journal bearings. It is concluded that the electric field imposed on the electro-rheological lubricant tends to align the journal in the bearing, making thus the misalignment angle smaller. Thus by changing the electric field it is possible to control the dynamic behaviour of rotor-bearing systems.########################</t>
  </si>
  <si>
    <t xml:space="preserve">mancais desalinhados controláveis, lubrificados com fluidos inteligentes </t>
  </si>
  <si>
    <t>INNOVATIVE MICROWAVE DESIGN LEADS TO SMART, SMALL EW SYSTEMS.</t>
  </si>
  <si>
    <t>993 @@@@@  INNOVATIVE MICROWAVE DESIGN LEADS TO SMART, SMALL EW SYSTEMS. ===============A brief overview of the modern electronic warefare (EW) system is given. Some innovative designs that have applications for smart, small EW systems are presented. These are: high-isolation GaAs MMIC switches; amplifiers; frequency converters; filters; instantaneous-frequency-measurement systems; frequency translators; digital rf memory; and ERP solid-state active antenna arrays.########################</t>
  </si>
  <si>
    <t>PROJETO INOVADOR MICROONDAS CONDUZ À SMART</t>
  </si>
  <si>
    <t>The future-oriented grid-smart grid</t>
  </si>
  <si>
    <t>1001 @@@@@  The future-oriented grid-smart grid ===============Since its emergence, smart grid has been given increasingly widespread attentions. Basically, smart grid combines a various modern technologies like network communication, information processing and distributed control to provide a more secure, reliable and intelligent grid, thus meeting the requirements of future social and economic development. As a new paradigm in the power grid, smart grid undoubtedly represents the mainstream trend of future electric industry. As a result, it also brings some new technical challenges to researchers and engineering practioners. To support researchers and engineering practioners constructing a modern and intelligent grid, research in the field of smart grid has proliferated. In this paper, we look deeper into some key issues of smart grid, such as distributed cooperation and control, data and application integration, and knowledgebased comprehensive decision. Still, we give some solutions to resolve these challenges. In addition, we also introduce the concept of smart grid and define its key characteristics. Finally, we outline future directions of research and conclude the paper. © 2011 ACADEMY PUBLISHER.########################</t>
  </si>
  <si>
    <t>Neste artigo, vamos olhar mais profundo sobre algumas questões-chave de rede inteligente, como a cooperação distribuída e controle, dados e integração de aplicações, baseada no conhecimento e decisão global</t>
  </si>
  <si>
    <t>Potential of Webservices to enable smart business networks</t>
  </si>
  <si>
    <t>1006 @@@@@  Potential of Webservices to enable smart business networks ===============Webservices (WSs) are believed to be among the key technologies to enable the transformation of current static supply chains into dynamic virtual networks of enterprises. Others have said that these technologies are not yet ready for large-scale applications to supply chains and propose 'traditional' cross-enterprise integration methods. However, there is currently little research available that objectively evaluates the usefulness of WSs to enable smart business networks. In this study, this question is addressed through developing a typical scenario in which we transform a static supply chain into a 'loosely coupled' business network. We implement the scenario using state-of-the-art 'enterprise application integration' and WSs orchestration technology. The comparison of these alternative approaches reveals that WSs technology has some clear advantages above enterprise integration technology currently in use. However, there are also some limitations and research issues which are presented as a future research agenda for WSs technology.########################</t>
  </si>
  <si>
    <t>Implementamos o cenário usando state-of-the-art "integração de aplicações empresariais" e tecnologia de orquestração WSs</t>
  </si>
  <si>
    <t>Integrating information and knowledge with software agents</t>
  </si>
  <si>
    <t>1013 @@@@@  Integrating information and knowledge with software agents ===============This paper describes research and development activities for integrating distributed information and knowledge with software agent technology. First, we give an overview of our software agent architecture. Then, we describe the application of our software agent technology in a system that integrates distributed databases and in a document-oriented information integration system which integrates search engines. Our agent-based approach is suitable for dynamic information sources.########################</t>
  </si>
  <si>
    <t>Integrar informações e conhecimentos com os agentes de software</t>
  </si>
  <si>
    <t>A practical framework for assessing business intelligence competencies of enterprise systems Using fuzzy ANP approach</t>
  </si>
  <si>
    <t>1033 @@@@@  A practical framework for assessing business intelligence competencies of enterprise systems Using fuzzy ANP approach ===============As traditional concept in management, decision support had a remarkable role in competitiveness or survival of organisations and following, as modern impression, nowadays business intelligence (BI) has various applications in achieving desirable decision supports. Consequently, assessing BI competencies of enterprise systems can enable decision support in firms. This paper presents a practical framework for assessing the business intelligence capabilities of enterprise systems based on a set of novel factors and utilising fuzzy analytic network process (FANP). Through this, the construct of BI competency is decomposed into three main competency parts including 'managerial', 'technical' and 'system enabler' sub-goals, five main factors and 26 criteria. Using this framework, the BI competency level of enterprise systems can be determined which can help the decision makers to selec the enterprise system that best suits organisations' intelligence decision support needs. In order to validate the proposed model, it is applied to a real Iranian international offshore engineering and construction company in the oil industry to select and acquire ERP system. This research provides a complete frame (factors, criteria and procedures) for firms to assess their proposed software and systems in the field of BI competencies and functions. Copyright © 2015 Inderscience Enterprises Ltd.########################</t>
  </si>
  <si>
    <t>avaliar competências de inteligência de negócios de sistemas corporativos utilizando a abordagem ANP distorcido</t>
  </si>
  <si>
    <t>ERP system flexibility measurement based on fuzzy analytic network process</t>
  </si>
  <si>
    <t>1041 @@@@@  ERP system flexibility measurement based on fuzzy analytic network process ===============To meet the changes of internal and external environment, Enterprise Resources Planning (ERP) system needs to have a good flexibility. Flexibility is an indispensable request and is also a way that must be taken during the establishment process of ERP. Flexibility measurement is an important item for the implementation of ERP flexibility. According to the characteristics of ERP system, an index system for flexibility measurement of ERP system is presented with the interdependence and feedback relationships among criteria and/or indices being taken into account. Due to the vagueness and uncertainty information during the process of flexibility measurement, triangular fuzzy numbers are used to indicate the preference opinions of experts and decision makers. A flexibility measurement model of ERP system based on fuzzy analytic network process (FANP) is proposed. The local weights of criteria and indices are derived by fuzzy preference programming (FPP) method. An unweighted supermatrix based on the network structure of index system is developed, and the limit supermatrix is generated. The flexibility level of ERP system can be measured by the weights and scores of ERP. Finally, a case is given by the proposed method. © 2013 ACADEMY PUBLISHER.########################</t>
  </si>
  <si>
    <t xml:space="preserve"> medição flexibilidade do ERP baseado em FANP</t>
  </si>
  <si>
    <t>Framework for measuring ERP implementation readiness in small and medium enterprise (SME): A case study in software developer company</t>
  </si>
  <si>
    <t>1047 @@@@@  Framework for measuring ERP implementation readiness in small and medium enterprise (SME): A case study in software developer company ===============Enterprise Resource Planning (ERP) is a product that enables organizations achieving their competitive advantage. However, the failures of ERP implementation are still considered quite high. This research was conducted to formulate the framework of self-assessment of open source ERP implementation readiness, which focused on the ERP pre-implementation aspects. The proposed ERP implementation readiness assessment framework was developed using the Fuzzy-based ANP (Fuzzy ANP), where the examined readiness factors are grouped into three categories, namely project management, organizational, and change management readiness. In order to see the application of the framework, we conducted a case study on an SME engaged in software development. We did focus group discussion with Chief Technology Officer, Chief Strategy Officer and Project Manager. The results showed that the company is not ready to implement open source ERP. Although the company is strong in the human resources aspect, they are still weak in other aspects so that they need some strategies to improve their level of readiness before implementing open source ERP. © 2013 ACADEMY PUBLISHER.########################</t>
  </si>
  <si>
    <t>medir implementação  ERP  em pequenas e médias empresas com FANP</t>
  </si>
  <si>
    <t>Using the decision making trial and evaluation laboratory and analytic network process method to integrate the ERP and MES modules</t>
  </si>
  <si>
    <t>1073 @@@@@  Using the decision making trial and evaluation laboratory and analytic network process method to integrate the ERP and MES modules ===============Enterprise Resource Planning (ERP) can coordinate the different functions of enterprises and improve the information flows. As for the actual production situation, the ERP may not receive and record the information of equipments in detail, and the manufacturing execution system (MES) may not collect various kind of information between different business functions. Therefore, the ERP integrating the MES may help the enterprise to control the business operation smoothly. This research applied the decision making trial and evaluation laboratory (DEMATEL) and analytic network process (ANP) method for the MES module into ERP system selection. The research results show that the DEMATEL may clarify the relationship and the ANP can compute the weights of criteria of the ERP and MES modules. The research also indicated that there is a high demand in integrating the sales and distribution module (SDM) of ERP into the material management system (MMS) of MES, which may improve the effectiveness of MES.########################</t>
  </si>
  <si>
    <t>Esta pesquisa aplicada a fazer julgamento e avaliação laboratorial (DEMATEL) e método de processo analítico de rede (ANP) para o módulo MES para seleção do sistema ERP decisão</t>
  </si>
  <si>
    <t>How to selectthe optimal public relations agency forhigh-tech industry: Ananalytic network processapproach</t>
  </si>
  <si>
    <t>1078 @@@@@  How to selectthe optimal public relations agency forhigh-tech industry: Ananalytic network processapproach ===============This paper presents a modified model for selecting public relations (PR) agencies, considering the interdependencies among decision criteria. First, the proposed model adopts the Nominal Group Technique (NGT)" to identify suitable evaluation criteria for selecting PR agencies. Next, the model uses the "Analytic Network Process (ANP)" to determine the relative weights of the criteria, then ranks the alternatives and select the optimum PR agency in the high-tech industry. Furthermore, this study uses the example of a renowned high-tech communications manufacturer in Taiwan to demonstrate the effectiveness of the model in PR agencies selection. Research results find the six sub-criteria that high-tech enterprises emphasize most include IMC planning, resource integration ability, media exposure, creative campaign design, creative media planning and enterprise and product image promotion. The modified model helps high-tech enterprises to effectively select PR firms, making it highly applicable in academia and commerce.########################"</t>
  </si>
  <si>
    <t>selecionar a agência ideal PR na indústria de alta tecnologia</t>
  </si>
  <si>
    <t>Project termination analysis in SMEs: Making the right call</t>
  </si>
  <si>
    <t>1111 @@@@@  Project termination analysis in SMEs: Making the right call ===============Abandoning a project is difficult as it engages an enormous psychological load for project managers and team members and increases personal and professional insecurities. Organisations not only delay this kind of decisions, but also escalate their commitment into a failing project. Terminating a failing project with least of problems, releasing valuable resources and investing in higher potential projects are crucial for organisation's prosperity. The aim of this study is to support the decision making when project termination is of question, help project managers and executives understand the problem context and revise their belief about terminating projects. The paper proposes a framework, based on the analytic network process. The study reveals the criteria that have to be taken into consideration in project termination decisions and provides a structured approach in order to help managers make decisions. The paper includes a case study of a troubled ERP implementation project in a SME. Copyright © 2009, Inderscience Publishers.########################</t>
  </si>
  <si>
    <t>O estudo revela os critérios que têm de ser considerados nas decisões de termino do projeto implantação do ERP</t>
  </si>
  <si>
    <t>Enterprise information system project selection with regard to BOCR</t>
  </si>
  <si>
    <t>1119 @@@@@  Enterprise information system project selection with regard to BOCR ===============Enterprise information systems, such as enterprise resource planning (ERP), manufacturing executive systems (MES), customer relation management (CRM) and so on, are grasping increasing attention, due to their ability to improve production and business performance, and raise competitive advantage for enterprises. However, what these enterprise information systems bring about are not only benefits and potential opportunities, but also costs and potential risks. So a comprehensive and systematic assessment is necessary for executives to select the most suitable project from many alternatives. This paper first proposes a decision method for project selection. Analytic network process (ANP) is used to make the decision with regard to benefits (B), opportunities (O), costs (C) and risks (R). Then this decision method is examined by a case study of MES project selection in a Chinese undershirt manufacturer. Although this case is about enterprise information system project selection, it contributes to the study of ANP application in project selection in broader areas besides enterprise information system project. © 2007 Elsevier Ltd and IPMA.########################</t>
  </si>
  <si>
    <t>escolher o projeto de MÊS mais adequado</t>
  </si>
  <si>
    <t>Atrial natriuretic peptide has dose-dependent, autonomically mediated effects on atrial refractoriness and repolarization in anesthetized dogs</t>
  </si>
  <si>
    <t>1136 @@@@@  Atrial natriuretic peptide has dose-dependent, autonomically mediated effects on atrial refractoriness and repolarization in anesthetized dogs ===============Atrial Electrophysiological Effects of ANP Introduction: Atrial natriuretic peptide (ANP) may alter electrophysiological properties of the heart and possibly have a role in arrhythmogenesis. However, previous studies have yielded conflicting results and have not fully considered whether ANP's cardiac electrophysiological effects are mediated via direct actions and/or indirectly via the autonomic nervous system. This study's aim was to establish whether ANP infused at pathophysiological and pharmacological doses has significant in vivo cardiac electrophysiological effects and to determine whether these effects are directly or autonomically mediated. Methods and Results: Electrophysiologic and hemodynamic effects of ANP infusion (human ANP at 15-600 ng/kg per minute) were examined in chloralose-anesthetized dogs under conditions of varying autonomic blockade. In autonomically intact dogs (n = 12), low-dose ANP (15 ng/kg per minute) shortened atrial effective refractory period (ERP) (P &lt; 0.001) and monophasic action potential duration (MAPD90) (P &lt; 0.05) at 600, 500, and 400 msec atrial paced cycle lengths and reduced right atrial pressure (P &lt; 0.05) but did not alter mean arterial pressure. After either combined vagal and beta-adrenergic blockade (vagotomy plus atropine plus propranolol, n = 7) or selective vagal blockade (n = 9), low-dose ANP no longer altered atrial ERP or MAPD90. Higher ANP doses (150 and 600 ng/kg per minute) decreased mean arterial and right atrial pressures (P &lt; 0.001) but did not alter atrial ERP, MAPD90, or other electrophysiological parameters including atrial fibrillation threshold, ventricular ERP, and MAPD90. Conclusion: ANP has dose-dependent, autonomically mediated effects on atrial refractoriness and repolarization.########################</t>
  </si>
  <si>
    <t xml:space="preserve">ANP tem dose-dependente, efeitos autonomicamente mediadas na refratariedade atrial e repolarização </t>
  </si>
  <si>
    <t>Construction and evaluation research of the teaching assessment system on the integrated simulation training based on AHP</t>
  </si>
  <si>
    <t>1157 @@@@@  Construction and evaluation research of the teaching assessment system on the integrated simulation training based on AHP ===============Simulation training plays a more and more important role in the teaching system in our colleges and universities. In the work points of the Ministry of education of 2013, construction of national experimental teaching demonstration center are one of the most important aspects. In this study, the simulation training is regarded as the research object and evaluated as an example. At first, this study introduces the related theory on the ERP and the system of business management and builds up an assessment system of college simulation training from five aspects. And then a comprehensive algorithm model of evaluation is proposed via AHP, and its application of the algorithm is tested with the simulation data coming from a business management of ERP course. Finally the study offers three countermeasures to improve the simulation training. © Sila Science. All rights reserved.########################</t>
  </si>
  <si>
    <t>avaliar o ensino via simulação no ERP para melhorar o treinamento</t>
  </si>
  <si>
    <t>Inventory classification using multi – criteria abc analysis, Neural networks and cluster analysis</t>
  </si>
  <si>
    <t>1161 @@@@@  Inventory classification using multi – criteria abc analysis, Neural networks and cluster analysis ===============The work presents a research on inventory ABC classification using various multi-criteria methods (AHP method and cluster analysis) and neural networks. For the real inventory sample data and previously conducted traditional ABC analysis the applications of the mentioned methods in inventory classification have also been investigated. The applied methods’ obtained results have been used to evaluate their usage possibilities in real manufacturing environment. The investigations carried out in the present work create real conditions for a better inventory control and implementation of the results in the ERP system inventory module. © 2014, Tehnički vjesnik.All rights reserved.########################</t>
  </si>
  <si>
    <t>classificação de inventário usando multi - critérios</t>
  </si>
  <si>
    <t>ERP in clouds or still below</t>
  </si>
  <si>
    <t>1170 @@@@@  ERP in clouds or still below ===============Purpose: The purpose of this paper is to investigate the market readiness to adopt the Cloud as the future ERP platform, by using the analytic hierarchy process (AHP) decision support methodology. Design/methodology/approach: Interviewing is conducted on the convenient sample, of enterprises from various industries. The interview is conducted through expert telephone interview and self-administered questionnaire. Results are then used as a basis for forming the weight factors necessary for the AHP decision model. Data are analyzed and synthesized using AHP and Expert Choice. Findings: Results demonstrate a huge interest for TCO reduction, but also a concern for data privacy and availability. Large enterprises want their data on local servers, while smaller companies tend to act as first adopters", mainly because of the cost benefits that Cloud offers. Finally, vendors see the hybrid solutions as the most suitable approach for the overall market, at least while current Cloud obstacles exist. Research limitations/implications: This research does not aim to answer the question what is the best solution for a particular industry. Instead, it assumes the general approach, which answers the question what would in general be the adequate solution for the SME and how much are SMEs ready to adopt the ERP in the Cloud. A further research is necessary to validate these results in practice. That research should be industry specific, i.e. narrowed to one industry only. Then, it would be possible to answer the question what is the best solution for high-tech SMEs. Practical implications: This paper summarizes Cloud pros and cons useful for decision makers to establish a starting point for IT reorganization. Additionally, AHP results provide some indications of the market's perception regarding Cloud and ERP, while vendors' statements about ERP-Cloud solutions provide an interesting glimpse of the ERP market in the next few years. Originality/value: Market demands constant flexibility and cost effectiveness, forcing companies to adapt faster than ever. Therefore, there is a significant risk for first adopters and their business if they adopt an inadequate solution. This paper offers a high-level overview of the SME's market understanding and willingness to adopt ERP in the Cloud idea, and it demonstrates how the AHP decision support methodology can be used to assess the readiness of enterprises to adopt the Cloud-ERP solution. © Emerald Group Publishing Limited.########################"</t>
  </si>
  <si>
    <t xml:space="preserve"> investigar a maturidade do mercado a adotar a nuvem como a plataforma de ERP futuro, usando o processo analítico hierarquia (AHP) </t>
  </si>
  <si>
    <t>Customer requirements based ERP customization using AHP technique</t>
  </si>
  <si>
    <t>1183 @@@@@  Customer requirements based ERP customization using AHP technique ===============Purpose-Customization is a difficult task for many organizations implementing enterprise resource planning (ERP) systems. The purpose of this paper is to develop a new framework based on customers’ requirements to examine the ERP customization choices for the enterprise. The analytical hierarchy process (AHP) technique has been applied complementarily with this framework to prioritize ERP customization choices. Design/methodology/approach-Based on empirical literature, the paper proposed an ERP customization framework anchored on the customer’s requirements. A case study research method was used to evaluate the applicability of the framework in a real-life setting. In a case study with 15 practitioners working on the vendor’s and the client’s sides in an ERP implementation, the paper applied the framework jointly with the AHP technique to prioritize the feasible customization choices for ERP implementation. Findings-The paper demonstrates the applicability of the framework in identifying the various feasible choices for the client organization to consider when they decide to customize their selected ERP product. Research limitations/implications-Further case studies need to be carried out in various contexts to acquire knowledge about the generalizability of the observations. This will also contribute to refining the proposed ERP customization framework. Practical implications-Very few literature sources suggest methods for exploring and evaluating customization options in ERP projects from requirements engineering perspective. The proposed framework helps practitioners and consultants anchor the customization decisions on the customer’s requirements and use a well-established prioritization technique, AHP, to identify the feasible customization choices for the implementing enterprise. Originality/value-No previously published research studies provide an approach to prioritize customization choices for ERP anchored on the customer’s requirements. © Emerald Group Publishing Limited.########################</t>
  </si>
  <si>
    <t>exigências dos clientes personalização ERP baseado usando a técnica AHP</t>
  </si>
  <si>
    <t>Usage of computers by managers and doctors in pharmaceutical industries</t>
  </si>
  <si>
    <t>1189 @@@@@  Usage of computers by managers and doctors in pharmaceutical industries ===============The promotion of pharmaceutical company is enabled by effective decision making deciphered through computer packages like SAP, ERP, Data Warehouse. Its implementation and application across the entire system of pharma business transforms the pharma companies from just manufacturers of medicines into managers of health for all. The company can better serve the stakeholders such as doctors, physicians, surgeons, medical representatives and ultimately patients. These valued customers actually establish the products and enable emergence of a product as a “Brand Leader”. Data analytics projects, brings forth the same type of pharma problems in the past and present statistics, and helps identify variegated alternatives so that decision is reached gradually. AHP software deals with decision problems that can be structured hierarchically. The desired goal is evaluated with respect to the criteria that each subsumes an entire set of alternatives. Questionnaire administered to 70 pharmaceutical company managers resulted in the present study of use of data analytics in pharma business. The study mainly examine the utility of computers and the software pertaining to market potential assessment, identification of unmet medical need, the degree of market competition and the intellectual property positions of pharma companies in selecting their target for drug discovery. The computers today play an important role to get all required past and present statistics to analyze different alternatives and there by arrive at the decisions. So using a Questionnaire with sample size of 70 a study is done to find out various factors relating to usage of computers by various managers in their everyday business life. Significant advances in computer software and hardware have also played a major role by providing the “computer power” necessary to treat decision problems more realistically. In pharmaceutical research, especially in large pharmaceutical companies where many projects are going on simultaneously, many of the same types of decision problems exist. © 2014, Global Research Online. All rights reserved.########################</t>
  </si>
  <si>
    <t xml:space="preserve">uso de computadores por gestores e médicos em indústrias farmacêuticas </t>
  </si>
  <si>
    <t>Segmenting critical success factors for ERP implementation using an integrated fuzzy AHP and fuzzy DEMATEL approach</t>
  </si>
  <si>
    <t>1197 @@@@@  Segmenting critical success factors for ERP implementation using an integrated fuzzy AHP and fuzzy DEMATEL approach ===============Enterprise Resource planning (ERP) Systems as standard software packages have been welcomed in most of industries. Although implementation of these systems needs considering issues to achieve the success and planned aspiration levels. In order to identifying and classifying these issues as ERP Critical Success Factors (CSFs), various researches have been done and the importances of these factors were discussed. As considerable area, the degree of influence of factors involved in ERP project is a room for investigation. In this paper, with considering the degree of influence factors on each other, a hybrid model was proposed based on fuzzy analytical hierarchy process analysis and fuzzy DEMATEL to evaluate and assess the critical factors in ERP project implementation. Finding the cause and effect relationship between factors and the influence degree on each other was the main contribution of case study of current research on an Iranian steel company. In the case company the cause and grounds factor were identified as: clear project plan", "training and education", "project champion", project team competence and organizational culture by utilizing FAHP-DEMATEL hybrid model. © IDOSI Publications, 2013.########################"</t>
  </si>
  <si>
    <t>Segmentar fatores críticos de sucesso para implementação de ERP usando o planejamento de um distorcido AHP</t>
  </si>
  <si>
    <t>Evaluation of the importance of criteria for the selection of Integrated Management Systems (ERP) for use in civil construction companies</t>
  </si>
  <si>
    <t>1205 @@@@@  Evaluation of the importance of criteria for the selection of Integrated Management Systems (ERP) for use in civil construction companies ===============The adoption of ERP (Enterprise Resource Planning) by companies has introduced the need of evaluating and selecting such systems. This discussion is embedded in a context of multiple perceptions or evaluation criteria. In the present study, it a systematic literature review was conducted on a set of papers published in journals indexed by Scopus, ISI Web of Science, and Engineering Village databases focusing on the multiple criteria evaluation of ERP systems. Based on this literature review, criteria and sub-criteria was set, which was submitted for validation by a group of professionals with strong ERP System selection and implementation experience resulting in a tree comprised of 45 sub-criteria grouped into five criteria. A survey of IT and civil construction areas was conducted on a sample of 79 respondents in order to investigate the relative importance of these criteria. The survey demonstrated that the Financial, Business, and Software criteria were considered by the respondents as the most important.########################</t>
  </si>
  <si>
    <t xml:space="preserve">Avaliação da importância dos critérios para a seleção de Sistemas Integrados de Gestão (ERP) para uso em empresas de construção civil </t>
  </si>
  <si>
    <t>The study on ERP system evaluation based on fuzzy analytic hierarchy process method</t>
  </si>
  <si>
    <t>1214 @@@@@  The study on ERP system evaluation based on fuzzy analytic hierarchy process method ===============The paper makes use of AHP-fuzzy comprehensive evaluation method to analyze and evaluate performance of ERP implementation. This method can correctly reflect the implementation level and characters of an ERP project. The paper gives an application instance and introduces how to evaluate an enterprise of ERP system implementation performance by making use of AHP-fuzzy comprehensive evaluation method. It provides scientific gist and theory support for decision-making.########################</t>
  </si>
  <si>
    <t>O estudo sobre a avaliação do sistema ERP baseado no método de análise hierárquica difusa</t>
  </si>
  <si>
    <t>Proposing a AHP-based reference model to assist Indian SME's in their ERP implementation</t>
  </si>
  <si>
    <t>1228 @@@@@  Proposing a AHP-based reference model to assist Indian SME's in their ERP implementation ===============Over the last few years, software multinational corporations and local software houses have started to target the small/medium enterprises (SMEs) to sell their solutions. SMEs are confronted with problems which are peculiar to this segment and hence solution approach should differ as that from large scale organisations. The objective of the research presented here is to explore the issues which the SMEs can find decisive for ensuring success. The researchers proposes a framework which can help SMEs while choosing an appropriate package for implementation given that there are multiple decision criteria such as appropriateness, cost, vendor support and training. This study is based on feedback that has been obtained from 100+ small and medium scale manufacturers, whose responses have been analysed to highlight the issues namely reducing costs, improving their inventory scenario and developing agile customer responsive system. The results of the study would benefit the leading ERP vendors offering the products. Copyright © 2011 Inderscience Enterprises Ltd.########################</t>
  </si>
  <si>
    <t>Propor um modelo de referência com base em AHP para ajudar indiano PME na sua aplicação ERP</t>
  </si>
  <si>
    <t>Identification and prioritization of critical success factors in a digital factory implementation</t>
  </si>
  <si>
    <t>1249 @@@@@  Identification and prioritization of critical success factors in a digital factory implementation ===============A Digital Factory is a concept which improves the collaboration among product development processes. Despite the benefits brought by this concept, failures may occur in its implementation. This paper aims to present the Critical Success Factors in the implementation of a Digital Factory project in a Brazilian company. These factors were identified by an exploratory survey on the implementation of Enterprise Resource Planning and Product Lifecycle Management among other systems. Following this identification, the factors were prioritized using the Delphi Method and the Analytic Hierarchy Process; this evaluation was carried out by professionals from enterprises which implement Digital Factory projects, in Brazil and abroad. Nine factors were identified. The five main priorities were: Continuous Support and Commitment from Top Management; Comprehensive Business Reengineering; Skilled and Experienced Partners; Participation and Commitment of Users; and Appropriate Role of the Project Manager.########################</t>
  </si>
  <si>
    <t>Este artigo tem como objetivo apresentar os Fatores Críticos de Sucesso na implementação de um projeto de fábrica digital em uma empresa brasileira</t>
  </si>
  <si>
    <t>Enterprise resource planning (ERP) selection for a medical devices manufacturing company</t>
  </si>
  <si>
    <t>1255 @@@@@  Enterprise resource planning (ERP) selection for a medical devices manufacturing company ===============This project involved working with a medical device manufacturing company currently in the process of identifying a new ERP system. This research aims to help in the decision making process, selection and implementation of the new system. The methodology used in this paper involved request for information (RFI), analytical hierarchical process (AHP), technology implementation envelope (TIE) and the technology acceptance model (TAM). RFI were sent to several vendors and six responses were received which were used to score each alternative in an AHP model. The result of the AHP model outputted the best alternative with respects to this company's goals. Next, the different modules that make up the ERP system were assessed and TAM was used quantify the user's perception and attitudes towards the system. With these two pieces of information, TIE was used in order to determine the best possible implementation plan for the system. This project's end result will identify the best alternative to select and propose an ERP system for the medical device manufacturer; however, due to confidentiality agreements the name of the vendor will not be disclosed. Copyright © 2010 Inderscience Enterprises Ltd.########################</t>
  </si>
  <si>
    <t>Enterprise Resource Planning (ERP) de selecção para uma empresa de fabricação de dispositivos médicos</t>
  </si>
  <si>
    <t>Selection of ERP suppliers using AHP tools in the clothing industry</t>
  </si>
  <si>
    <t>1268 @@@@@  Selection of ERP suppliers using AHP tools in the clothing industry ===============Purpose - The purpose of this paper is to explore selection of the best ERP suppliers in the clothing industry by using analytic hierarchy process (AHP). Design/methodology/approach - AHP is used in order to achieve the paper's purpose; selection criteria are determined by managers and experts. Findings - Three different enterprise resource planning (ERP) suppliers are investigated and best alternative is selected by using AHP. After the best alternative is selected, cost benefit analysis is calculated in order to define decisive result. All calculations are verified by performing the consistency test. Research limitations/implications - Selection criteria and their evaluations can be changed depending on size of the clothing manufacturer and product type. Originality/value - The results of the study will be helpful to clothing manufacturers which plan to implement an ERP system in their organizations. Furthermore, they can use AHP in other decision problems as well. © Emerald Group Publishing Limited.########################</t>
  </si>
  <si>
    <t>Seleção de ERP fornecedores utilizando ferramentas AHP na indústria do vestuário</t>
  </si>
  <si>
    <t>ERP system selection using a simulation-based AHP approach: A case of Korean homeshopping company</t>
  </si>
  <si>
    <t>1286 @@@@@  ERP system selection using a simulation-based AHP approach: A case of Korean homeshopping company ===============An enterprise resource planning (ERP) system is a critical investment that can significantly affect future competitiveness and performance of a company. The analytic hierarchy process (AHP) method is often applied to select an ERP system since it is well suited to multiple criteria decision-making problems. This study presents a simulation-based AHP (SiAHP) method for group decision making and is applied to the real-world problem of selecting a suitable ERP system for a Korean homeshopping company. To enhance the fitness of a group AHP method and to facilitate the ERP system selection process, this paper proposes a simulation-based approach for building a group consensus instead of forming point estimates that are aggregated from individual preference judgments. To be specific, the proposed method is based on observations from empirically observed frequency distributions and does not use aggregation procedures, compared to typical group AHP for obtaining a group solution. This approach, reflecting the diversification of group members' opinions as they are, is conceived to be useful as a tool for obtaining insights into agreements and disagreements with respect to the alternatives among the individuals of a group. The real-world example demonstrates the feasibility of our proposed approach. © 2008 Operational Research Society Ltd. All rights reserved.########################</t>
  </si>
  <si>
    <t>seleção do sistema ERP usando um AHP abordagem baseada em simulação</t>
  </si>
  <si>
    <t>A structural study of internal control for ERP system environments: A perspective from the Sarbanes-Oxley Act</t>
  </si>
  <si>
    <t>1294 @@@@@  A structural study of internal control for ERP system environments: A perspective from the Sarbanes-Oxley Act ===============After the outbreak of numerous accounting-related scandals, the significance of internal control became the focus of the public's attention. In order to recover investors' confidence in the capital market, US President Bush signed into law the Sarbanes-Oxley (SOX) Act in 2002. Using the view that the SOX Act enhances internal control over financial reporting as the basis, we explore elements of internal control in Enterprise Resource Planning (ERP) system environments. We build an internal control framework with 5 dimensions and 19 detailed factors. Then, we use the framework in our survey of Taiwan, public companies that implement ERP systems. We find that the five most important internal control factors are as follows. (1) Establishment of Information Technology (IT) organisations and their relations; (2) integration and communication of financial information; (3) development of IT strategic plans; (4) management of information quality; (5) monitoring of operating procedures. Copyright © 2008 Inderscience Enterprises Ltd.########################</t>
  </si>
  <si>
    <t>Um estudo estrutural do controlo interno para ambientes de sistemas ERP: Uma perspectiva da Lei Sarbanes-Oxley</t>
  </si>
  <si>
    <t>Finding the best location for pumping stations in the Galovica drainage area of Serbia: The AHP approach for sustainable development</t>
  </si>
  <si>
    <t>1306 @@@@@  Finding the best location for pumping stations in the Galovica drainage area of Serbia: The AHP approach for sustainable development ===============The paper proposes a new approach for sustainability appraisal in development projects in Serbia by using the analytic hierarchy process as a group decision-making framework. Selection of the most acceptable location for pumping stations in the Galovica drainage area is chosen for the case study. Three experts (an ecologist, a hydro-engineer and a local authority representative) evaluated three alternative locations regarding technical, economical, environmental and social criteria. Sensitivity analysis shows that the group decision will remain stable unless the importance weight of the hydro-engineer is set to 0.9 or higher. Copyright © 2007 John Wiley &amp; Sons, Ltd and ERP Environment.########################</t>
  </si>
  <si>
    <t>Encontrar a melhor localização para estações de bombeamento na área de drenagem do Galovica da Sérvia</t>
  </si>
  <si>
    <t>A study on key failure factors for introducing enterprise resource planning</t>
  </si>
  <si>
    <t>1313 @@@@@  A study on key failure factors for introducing enterprise resource planning ===============ERP (enterprise resource planning) is a management information system that optimizes distribution of enterprise resources and helps a business to integrate all its resources for fast and effective application to improve its operational performance and enhance its competitiveness. Consequently, a failure evaluation model for introducing ERP, together with the factors and reasons for failures are presented in this research, acting as a reference for businesses when planning and making important decisions on ERP. This study uses the DMAIC of the 6-Sigma approach and a failure evaluation model for introducing ERP that involves expert opinions, a questionnaire, V-shaped performance evaluation matrix (PEM), statistical methods, QFD &amp; FMEA (quality function deployment &amp; failure mode and effects analysis) methods, and QFD &amp; AHP (quality function deployment &amp; analytic hierarchy process) methods to find 6 key success factors and 8 key strategies for introducing ERP. The results of empirical application indicate that internal employee complaints were reduced, supply efficiency of chain suppliers was increased, and customer complaints about quality were decreased. Therefore, the approach presented in this paper is truly effective for business. It is hoped that these key factors can serve as references for other enterprises when introducing ERP. © 2007 - IOS Press and the authors. All rights reserved.########################</t>
  </si>
  <si>
    <t>Um estudo sobre fatores de insucesso chave para a introdução ERP</t>
  </si>
  <si>
    <t>Coordination in supply chains: An evaluation using fuzzy logic</t>
  </si>
  <si>
    <t>1321 @@@@@  Coordination in supply chains: An evaluation using fuzzy logic ===============Supply chain coordination (SCC) is an effective approach to improve supply chain (SC) performance. The coordination can be achieved when interdependent entities work together by sharing resources and information to achieve common objectives aligned to maximise customer value for the entire SC. There are a number of mechanisms by which the SC members can coordinate, e.g. contracts, information sharing, information technology and collaborative initiatives. To communicate frequently and effectively, the partners are required to have good information systems and capability to share information. To coordinate with each other the SC members are required to have capabilities to implement coordination mechanisms effectively. In this paper, a model is proposed to measure the effect of these mechanisms on the extent of coordination. Currently, there is no scale of measurement reported in the literature to measure the SCC. A fuzzy logic approach combined with the analytic hierarchy process (AHP) is proposed to evaluate the extent of coordination. The proposed methodology is demonstrated through a case study of an automotive parts manufacturer.########################</t>
  </si>
  <si>
    <t>Coordenação nas cadeias de abastecimento: Uma avaliação utilizando lógica fuzzy</t>
  </si>
  <si>
    <t>Users' service quality satisfaction and performance improvement of ERP consultant selections</t>
  </si>
  <si>
    <t>1336 @@@@@  Users' service quality satisfaction and performance improvement of ERP consultant selections ===============Recently, companies have developed Enterprise Resource Planning (ERP) systems. ERP systems will integrate business processes and provide information. However, successful ERP implementation is costly and requires a long time to complete. Companies usually use outside consultants to ensure a successful ERP project. ERP consultant selection is a difficult task for an ERP project implementation. This study examined the users' service quality satisfaction in the ERP consultant selection and investigated performance improvement of ERP systems. We illustrated how to apply the Analytical Hierarchy Process (AHP) to set priority weights for consultant alternatives in order to solve the ERP consultant selection problems. Copyright © 2007 Inderscience Enterprises Ltd.########################</t>
  </si>
  <si>
    <t>satisfação de qualidade de serviço dos usuários e melhoria de ERP seleções consultor</t>
  </si>
  <si>
    <t>Evaluation system and actualization of selection supplier in ERP enterprise</t>
  </si>
  <si>
    <t>1348 @@@@@  Evaluation system and actualization of selection supplier in ERP enterprise ===============Suppliers become an essential factor of enterprise competitiveness. The analytic hierarchy process is a kind of Decision-making method with the combination of quantity and quality. This paper presents the evaluation system of supplier selection, using Analytic Hierarchy Process (AHP) method to select the optimum supplier in Enterprise Resource Planning (ERP) enterprise. In order to reduce factor of manmade and increase exactitude, this paper innovates to use a real database in ERP system for evaluation. It also gives an example that one enterprise selects supplier.########################</t>
  </si>
  <si>
    <t>Avaliação e atualização do fornecedor de seleção na empresa ERP</t>
  </si>
  <si>
    <t>Model for the selection of ERP software: The Venezuelan case</t>
  </si>
  <si>
    <t>1355 @@@@@  Model for the selection of ERP software: The Venezuelan case ===============Enterprise Resource Planning Systems (ERP) have become critical elements in the manufacturing field. An ERP system consists of a set of managerial tools that support the decision-making process, generate full integration among the functional areas of the company, produce high levels of productivity in the supply chain and reduce the company costs and inventories, among many other benefits. However, the ERP software selection process is not an easy task and needs special attention. In order to make this process as effective and efficient as possible, a model is proposed in this article. This model allows companies to find the alternative most suitable for the organization requirements, considering the experience of other companies that have already used ERP systems in order to obtain efficiency in the selection process as well as in the system implementation and operation. The model takes into account the expertise from Venezuelan companies, that have previously implemented ERP software and allow the organization to incorporate their specific needs and particular criteria, as input variables. The model was developed based on the article: «Factors for the selection of ERP software in large manufacturing companies: the Venezuelan case» [Castro, 2004], applying the Analytic Hierarchy Process (AHP) and using statistical tools as cluster analysis.########################</t>
  </si>
  <si>
    <t>Modelo para a seleção de software ERP</t>
  </si>
  <si>
    <t>An empirical analysis of business efficiency from the implementation of enterprise information system</t>
  </si>
  <si>
    <t>1361 @@@@@  An empirical analysis of business efficiency from the implementation of enterprise information system ===============Enterprises recently tend to implement their new enterprise information systems like the Enterprise Resource Planning (ERP) system in order to gain their competitive advantages and bring up their business efficiency, but the efficiency gained from this new implementation is not quite clear and is difficult to be identified. This paper presents an empirical research aiming to measure how business efficiencies in terms of scale efficiency and technical efficiency are influenced by the implementation of the ERP system. Six cases of large-scale companies in Taiwan are investigated. Data Envelopment Analysis (DEA) and Analytic Hierarchy Process (AHP) are the two main analytic methods used in this measurement. The key decision variables with their weights, which may significantly impact on business efficiencies, are firstly identified by employing AHP and then used by the DEA model to measure business relative efficiencies resulting from ERP implementation. Through this hybrid approach of objectively quantified analysis, we attempt to obtain more reliable business efficiency, which is truly affected by the implementation of ERP system. Copyright © 2006 Inderscience Enterprises Ltd.########################</t>
  </si>
  <si>
    <t>o objetivo de medir a eficiência nos negócios em termos de eficiência de escala e eficiência técnica são influenciados pela implementação do sistema ERP</t>
  </si>
  <si>
    <t>An AHP-based methodology to rank critical success factors of executive information systems</t>
  </si>
  <si>
    <t>1373 @@@@@  An AHP-based methodology to rank critical success factors of executive information systems ===============For academics and practitioners concerned with computer-based information systems, one central issue is the study of critical success factors (CSF) of information systems development and implementation. Whereas several critical success factors analyses appear in the literature, most of them do not have any technical background. In this paper, we propose the use of the analytic hierarchy process (AHP) to set critical success factors priorities. Results suggest that technical elements are less critical than information and human factors and that an adequate knowledge of the information requirements of users is the most important critical success factors related with executive information systems (EIS). © 2004 Elsevier B.V. All rights reserved.########################</t>
  </si>
  <si>
    <t>Uma metodologia baseada em AHP para classificar fatores críticos de sucesso dos sistemas de informação executivos</t>
  </si>
  <si>
    <t>Model-based evaluation system of enterprise</t>
  </si>
  <si>
    <t>1380 @@@@@  Model-based evaluation system of enterprise ===============This paper analyses the architecture of enterprise modeling, proposes indicator selection principles and indicator decomposition methods, examines the approaches to the evaluation of enterprise modeling and designs an evaluation model of AHP. Then a model-based evaluation system of enterprise is presented to effectively evaluate the business model in the framework of enterprise modeling.########################</t>
  </si>
  <si>
    <t>sistema de avaliação baseado no modelo de empresa</t>
  </si>
  <si>
    <t>An AHP-based approach to ERP system selection</t>
  </si>
  <si>
    <t>1386 @@@@@  An AHP-based approach to ERP system selection ===============An Enterprise Resource Planning (ERP) system is a critical investment that can significantly affect future competitiveness and performance of a company. This study presents a comprehensive framework for selecting a suitable ERP system. The framework can systematically construct the objectives of ERP selection to support the business goals and strategies of an enterprise, identify the appropriate attributes, and set up a consistent evaluation standard for facilitating a group decision process. A real-world example demonstrates the feasibility of the proposed framework. © 2004 Elsevier B.V. All rights reserved.########################</t>
  </si>
  <si>
    <t>Uma abordagem baseada no AHP para seleção do sistema ERP</t>
  </si>
  <si>
    <t>Assessing risk in ERP projects: Identify and prioritize the factors</t>
  </si>
  <si>
    <t>1402 @@@@@  Assessing risk in ERP projects: Identify and prioritize the factors ===============Various figures have stated that ERP (enterprise resource planning) systems have become one of the largest IT investments in recent years. The implementation of ERP system, however, is not an easy task. Previous research reports unusually high failure in ERP projects, sometimes jeopardizing the core operation of the implementing organization. The most famous case is FoxMeyer filed for Chapter 11 bankruptcy protection. Further, ERP systems appear to present unique ongoing risks due to its uniqueness. In this study, we used a Delphi method to identify potential ERP projects risk factors, and constructed an AHP-based framework to analyze and then prioritized the ERP projects risk factors. The result reveals that some important risk factors deserve more attention during the implementation of ERP projects.########################</t>
  </si>
  <si>
    <t>Avaliação de riscos em projetos de ERP: Identificar e priorizar os fatores</t>
  </si>
  <si>
    <t>Evaluating componentized enterprise information technologies: A multiattribute modeling approach</t>
  </si>
  <si>
    <t>1144 @@@@@  Evaluating componentized enterprise information technologies: A multiattribute modeling approach ===============Corporations are increasingly implementing enterprise information technologies (EITs), because of the costs of maintaining legacy systems and the lack of fit of such systems for organization-wide information sharing, A new type of EIT that is being introduced in major corporations (such as Dell Computers), is based on the idea of component systems, which are stand-alone software programs that can integrate with other such components with relative ease. Given the financial outlay for EITs, the evaluation and adoption of these systems is not something that can be completed haphazardly. This requirement is complicated by the relative infancy of models for the evaluation of componentized EITs, To this end, in this paper, we introduce a managerial multistage multiattribute decision model, consisting of the Analytical Hierarchy Process (AHP) model and the Supermatrix approach (also defined as the Analytical Network Processes (ANP) approach). This combination of models builds on earlier work that validates the Supermatrix approach for evaluating traditional EITs at a Fortune 100 organization. The aggregation of these benefits is then measured against the costs of systems, thereby arriving at a ranking of alternatives for each functional area. We illustrate the model with an example and draw managerial implications.########################</t>
  </si>
  <si>
    <t>Avaliando tecnologias componentizados de informação da empresa: Uma abordagem de modelagem multiatributo</t>
  </si>
  <si>
    <t>Identification of potential ecotourism sites in West District, Sikkim using geospatial tools</t>
  </si>
  <si>
    <t>1409 @@@@@  Identification of potential ecotourism sites in West District, Sikkim using geospatial tools ===============We integrated five indicator indices viz., wildlife distribution index (WDI), ecological value index (EVI), ecotourism attractivity index (EAI), environmental resiliency index (ERI), ecotourism diversity index (EDI) to identify and prioritize the potential ecotourism sites in West District of Sikkim state in India. The primary variables used for generating various indices were landform, elevation, land use/forest cover, vegetation diversity, density and endemism, wildlife (mainly birds and butterflies), tourism attraction features and the infrastructure facilities. Data and information from remote sensing and other sources were used. The analytical hierarchical process and geographic information system were effectively used for identification of the potential ecotourism sites (PES). © International Society for Tropical Ecology.########################</t>
  </si>
  <si>
    <t>Identificação dos locais de ecoturismo potenciais no Distrito Oeste</t>
  </si>
  <si>
    <t>Investigating the importance of factors influencing integration technologies adoption in local government authorities</t>
  </si>
  <si>
    <t>1417 @@@@@  Investigating the importance of factors influencing integration technologies adoption in local government authorities ===============Purpose: The application of enterprise application integration (EAI) technologies in integrating heterogeneous information systems (IS) has been pursued by several private and public organisations. However, where EAI has added effectiveness and strengthened the information technology infrastructures in the private domain, local government authorities (LGAs) have been slow in adopting cost-effective EAI solutions to significantly expand the capabilities of their conventionally inflexible IS. Despite EAI represents an attractive proposition to LGAs and offers the opportunity to leverage the IS into a seamless chain of processes, EAI has not been widely investigated in LGAs. Literature indicates several research studies mainly focusing on a number of different factors (e.g. benefits, barriers) influencing EAI adoption. However, due to plethora of different factors, it may not be sufficient for LGAs to take decisions by merely focusing on factors. Thus, the purpose of this paper is to assess and prioritise the factors influencing EAI adoption in LGAs through the analytic hierarchy process (AHP) technique. Design/methodology/approach: To investigate the less acknowledged phenomena like EAI adoption in LGAs, the author follows an interpretive, qualitative case study approach to conduct this research. This approach will assist in examining the phenomenon in its natural setting, examine the in-depth complexities and processes, e.g. analysing and prioritising the importance of factors influencing the decision-making process for EAI adoption, and provide considerable flexibility during interviews and observations. Findings: According to the empirical findings, the proposed EAI adoption factors are appropriate for studying the research context. The analysis and study of the factors is made carefully and specifically to fit and be compatible within the context of an LGA. As a result, it is apparent from the empirical findings that most of the factors have influenced the decision-making process for EAI adoption except two factors that are not tested. Originality/value: The author takes into consideration the literature void and prioritise the importance the factors by introducing the AHP technique. This technique is substantial as it may enhance the analysis of EAI adoption in LGAs, tests and justifies the feasibility of AHP technique by a case study, and facilitates LGAs in realising the importance of EAI adoption factors. Hence, it significantly contributes to the body of knowledge and practice in this area and providing sufficient support to the management by speeding up the EAI adoption process. © Emerald Group Publishing Limited.########################</t>
  </si>
  <si>
    <t xml:space="preserve">Investigando a importância de fatores que influenciam a adoção de tecnologias de integração em autoridades governamentais locais </t>
  </si>
  <si>
    <t>Enterprise systems: State-of-the-art and future trends</t>
  </si>
  <si>
    <t>1451 @@@@@  Enterprise systems: State-of-the-art and future trends ===============Rapid advances in industrial information integration methods have spurred tremendous growth in the use of enterprise systems. Consequently, a variety of techniques have been used for probing enterprise systems. These techniques include business process management, workflow management, Enterprise Application Integration (EAI), Service-Oriented Architecture (SOA), grid computing, and others. Many applications require a combination of these techniques, which is giving rise to the emergence of enterprise systems. Development of the techniques has originated from different disciplines and has the potential to significantly improve the performance of enterprise systems. However, the lack of powerful tools still poses a major hindrance to exploiting the full potential of enterprise systems. In particular, formal methods and systems methods are crucial for modeling complex enterprise systems, which poses unique challenges. In this paper, we briefly survey the state of the art in the area of enterprise systems as they relate to industrial informatics. © 2011 IEEE.########################</t>
  </si>
  <si>
    <t>State-of-the-art e as tendências futuras EAI</t>
  </si>
  <si>
    <t>How to leverage SOA, technologies and best practices to improve existing ERPs</t>
  </si>
  <si>
    <t>1458 @@@@@  How to leverage SOA, technologies and best practices to improve existing ERPs ===============The IEEE Standard Glossary of Software Engineering Terminology defines integration as the process of combining software components, hardware components, or both, into an overall system". True enterprise integration refers to integrating structural changes, different behaviors, and various information systems in an enterprise. Enterprise Resource Planning (ERP) has laid tremendous amount of focus on integration of internal business functions and processes traditionally. Modern enterprises are required to regulate both internal and external business processes by integrating the heterogeneous applications found spread throughout an enterprise. A contemporary approach for streamlining business processes while exposing the diverse and disparate applications found spread throughout the enterprise in a highly standardized manner is embodied by (Web) services that can be easily assembled to form a collection of autonomous and loosely coupled business processes. The emergence of Web services developments and standards in support of automated business integration has given rise to the service-oriented architecture (SOA). SOA is a present day emerging approach. Software resources in the form of explicitly defined services are made available by virtue of this approach within the enterprise network. A key aspect of implementing an SOA is to provide a loosely coupled integration platform that will allow specific application instances to change and evolve without affecting the central integration technology itself. This paper is based on a survey done focusing the various techniques and best practices available for performing Business-to- Business integration, and thus providing a comprehensive look into a choice of offered approaches from traditional ERP to contemporary SOA.© EuroJournals Publishing, Inc. 2011.########################"</t>
  </si>
  <si>
    <t>Como alavancar SOA, tecnologias e melhores práticas para melhorar a existente ERPs</t>
  </si>
  <si>
    <t>Implementation of semantic services in Enterprise Application Integration</t>
  </si>
  <si>
    <t>1465 @@@@@  Implementation of semantic services in Enterprise Application Integration ===============In this paper, we present an approach for the implementation of semantically enriched services in Enterprise Application Integration (EAI). We present an integration platform based on a Service Oriented Architecture (SOA) which consists of a service registry, a process designer and a run-time engine. There are some additional components for realizing semantic enrichment of services and composed processes e.g. the semantic profiler and the Ontology. The focus of the paper is the preparation for the process run-time. We propose a mediator bases approach Where data transformations are assigned to each service during the deployment. The standard services of ERP, CRM, SCM etc. systems are encapsulated into mediator services which makes possible to apply them in a semantic integration framework. Still, created semantic services remain compatible with current Web service standards and communicate with standard SOAP messages. Hence the collaborative processes composed by attached semantic meta-information of services are also executable by standard Business Process Execution Language (BPEL) run-time engine.########################</t>
  </si>
  <si>
    <t>Implementação de serviços semânticos em Enterprise Application Integration</t>
  </si>
  <si>
    <t>Improving global business economics by seamless business integration framework</t>
  </si>
  <si>
    <t>1477 @@@@@  Improving global business economics by seamless business integration framework ===============In improving global business economics, business integration has become a key issue for many companies to extend business market by integrating and streamlining processes both internally and with partners, cost effectively. To address this issue, whole marketplace has emerged for efficient software solution that can help to achieve improved business integration for improving global business economics, which is referred as EAI. Originally EAI was only focused around integrating ERP with other applications within enterprise but now it is generally used as a catch-all term to cover all the other aspects of global business integration. Major EAI approaches and evolution of enabling technologies ranging from EDI to Web Services and XML-based process integration are analyzed to provide cost effective, flexible, scalable and adaptable global EAI framework. Solution comprises the challenge of efficiently integrating diverse business processes and data across the enterprises to improve global business economics, while allowing the organizations to keep pace with and respond to market changes. © 2007 - IOS Press and the authors. All rights reserved.########################</t>
  </si>
  <si>
    <t>Originalmente EAI só foi centrada em torno de integrar ERP com outras aplicações dentro da empresa, mas agora é geralmente usado como um termo genérico para cobrir todos os outros aspectos da integração de negócios global. Principais abordagens EAI e evolução das tecnologias de base que variam de EDI para Web Services e integração de processos baseados em XML são analisados ​​para fornecer o custo eficaz, flexível, escalável e adaptável quadro EAI global</t>
  </si>
  <si>
    <t>Research on metadata in manufacturing-oriented EAI</t>
  </si>
  <si>
    <t>1485 @@@@@  Research on metadata in manufacturing-oriented EAI ===============Enterprise application integration (EAI) focuses on the collaboration and interconnection of various information systems, so the basic problem to be solved is how EAI guarantees that the applications will produce consistent presentation of data, message and transaction. The metadata methodology may give us certain good ideas. First, the metadata description method of manufacturing information resource, transaction process and message delivery is put forward on the basis of operation analysis of manufacturing-oriented EAI, and then the tree-structured XML schema of corresponding object is built and a framework of metadata application in the discrete Manufacturing-Oriented EAI is established. Finally, a practical enterprise information integration system in Shanghai Tobacco Machine Co., Ltd. is presented as an example to show how it functions. © 2007 The Second Academy of China Aerospace Science &amp; Industry Cooperation.########################</t>
  </si>
  <si>
    <t xml:space="preserve">Pesquisa sobre metadados em EAI </t>
  </si>
  <si>
    <t>SG: A structure based Web Services matching framework</t>
  </si>
  <si>
    <t>1499 @@@@@  SG: A structure based Web Services matching framework ===============Dynamic Web Services discovery has taken more and more important role in enterprise application integration. So how to find the most accurate services becomes research focus nowadays. In this paper, we put forward a novel matching mechanism based on structural information of services besides on syntax and semantics. The structural information is viewed as the invocation sequence of a series of services performing the users' task defined as Service Graph which makes service discovery and composition issue as graph isomorphism and matching problem. Finally we provide a novel Web Services discovery framework based on syntactic, Service Graph and semantic matching to find the exact services that meets the users' goal.########################</t>
  </si>
  <si>
    <t>Um framework Web Services correspondente estrutura baseada</t>
  </si>
  <si>
    <t>Semantic enterprise application integration standards</t>
  </si>
  <si>
    <t>1505 @@@@@  Semantic enterprise application integration standards ===============This paper investigates the potential of the Semantic Web technologies to support a semantic-based Enterprise Application Integration (EAI) standards architecture. We give detailed information of the support that these technologies and the underlying Description Logics (DL) formalism provide for the integration task. Our main aim is to assess the potential impact of these emerging technologies on industrial interoperability efforts. In addition to that effect, we plan to use this advanced EAI standards architecture as an experimental framework in which the Semantic Web technologies are evaluated on realistic enterprise integration problems. We illustrate novel capabilities beyond the existing syntactic integration approaches when managing multiple enterprise ontologies derived from a common ontology. Copyright © 2007 Inderscience Enterprises Ltd.########################</t>
  </si>
  <si>
    <t xml:space="preserve"> Este artigo investiga o potencial das tecnologias da Web Semântica para suportar um Enterprise Application Integration semântica baseada em padrões de arquitetura (EAI)</t>
  </si>
  <si>
    <t>An assessment of facilitators and inhibitors for the adoption of enterprise application integration technology: An empirical study</t>
  </si>
  <si>
    <t>1510 @@@@@  An assessment of facilitators and inhibitors for the adoption of enterprise application integration technology: An empirical study ===============Purpose - Enterprise application integration (EAI) aims to integrate various enterprise applications, such as legacy systems, enterprise resource planning systems, and best-of-breed business applications, to aid in promoting organizational goals. EAI is a relatively new area of concern for researchers and practitioners and research on its adoption by organizations remain to be examined. Design/methodology/approach - This paper extends prior research by providing a systematic examination of both generic and specific dimensions of facilitators and inhibitors for the adoption of EAI technology. A rigorous validation of these factors was established. A case study was conducted to refine the developed instrument. Findings - The results indicate that EAI adoption is facilitated by generic as well as specific factors to this technology. Research limitations/implications - Several limitations of the study need to be mentioned at this stage. First, the research design of this study has incorporated only one site to examine and enrich the list of facilitators and inhibitors of EAI adoption. It is not known whether these results would apply to other organizations, other technologies and whether the project size has some influence on the results. More empirical work is needed to increment the developed instrument. The results of this study have three specific implications for future research. First, this study can be replicated to examine the effect of these facilitators on EAI project performance. Second, more research can be conducted to validate dimensions identified in this study. A survey may strengthen the validation process of the developed instrument and the structure of the dimensions and constructs used. Finally, the results of this study and the developed instrument can be applied on other technologies such as web services, etc. Practical implications - The paper extends King and Teo's list to include EAI-specific factors. Second, it validates the instrument through the card sorting procedure and a case study. The identified dimensions can be used in future research on EAI adoption. The results have also important managerial implications. Managers who are planning to adopt EAI technology can use the developed instrument to assess systematically the facilitators and inhibitors of this technology in their organizational context. Originality/value - This study extends and accumulates on Teo's framework for inhibitors and facilitators of IT adoption in the EAI context. © Emerald Group Publishing Limited.########################</t>
  </si>
  <si>
    <t>Uma avaliação dos facilitadores e inibidores para a adoção de tecnologia de integração de aplicativo empresarial</t>
  </si>
  <si>
    <t>EAI and SOA: Factors and methods influencing the integration of multiple ERP systems (in an SAP environment) to comply with the Sarbanes-Oxley Act</t>
  </si>
  <si>
    <t>1518 @@@@@  EAI and SOA: Factors and methods influencing the integration of multiple ERP systems (in an SAP environment) to comply with the Sarbanes-Oxley Act ===============Purpose - The paper seeks to review the factors and methods used to integrate multiple ERP systems to comply with the Sarbanes-Oxley Act (SOA) in an EAI environment focusing on the SAP business warehouse application. Design/methodology/approach - The paper examines earlier research, surveys, actual processes and documentation defined in the SAP system as well as information gathered from developers, auditors and compliance experts. Findings - To comply with the SOA, it is advisable to look to the area of EAI for assistance. The challenge of configuring a landscape to comply with the SOA without EAI means that most of the links for data transfer would be interfaces versus integration, which is not acceptable to compliance groups. For SOA requirements, including internal controls, testing, security, authorisations and consistency and speeds, there are tools to help successfully achieve the goal of IT compliance in the SAP environment. Research limitations/implications - As SOA continues to take shape, further review and investigation of how these changes will affect the EAI environment must be undertaken. Practical implications - The paper provides the realisation that achieving SOA compliance is not an easy task, and that the available technology must be used to complete this task. IT must structure a governing organisation similar to that found on the applications side of the system to comply with the SOA. Originality/value - With the passing and implementation of the SOA, companies are experiencing additional pressure to develop the means to constantly audit themselves internally. As technology is the key to achieving this goal, organisations must prepare their IT infrastructures to support compliance and the IT departments to develop strategy. © Emerald Group Publishing Limited.########################</t>
  </si>
  <si>
    <t xml:space="preserve">EAI e SOA: Fatores e métodos que influenciam a integração de vários sistemas de ERP (em um ambiente SAP) </t>
  </si>
  <si>
    <t>Modeling a CRM system with an EAI* framework</t>
  </si>
  <si>
    <t>1522 @@@@@  Modeling a CRM system with an EAI* framework ===============Some Enterprise Architectures and Information Systems frameworks can be used to model different aspects of Enterprise Application Integration (EAI). Considering several of these frameworks and in particular the approaches proposed by the Brown's Conceptual Model of Integration and the Integration Views of Sandoe, we have defined an EAI Framework (EAIF), expressed as a standard UML model. Its main contributions are on one hand, to unify concepts and terminology related to integration aspects and on the other hand to model the main features related with processes, services, mechanisms and people involved in business integration. Moreover, EAIF can be used within the enterprise to help integration project managers. The main goals of this work are: - present the EAIF specification, which complements the standard UML model, and - experiment the modeling of the processes, services, mechanisms and people of a CRM (Customer Relationship Management) system using the specification to illustrate the EAIF instantiation process. The application to the case study allowed the detection of inconsistencies in the definition of some of the CRM integration processes and the corresponding services suggesting changes in business strategies.########################</t>
  </si>
  <si>
    <t>Modelagem de um sistema de CRM com um EAI</t>
  </si>
  <si>
    <t>A web-based logistics management system for agile supply demand network design</t>
  </si>
  <si>
    <t>1542 @@@@@  A web-based logistics management system for agile supply demand network design ===============Purpose - Online, on-demand and real-time availability of information to all members of a manufacturing system enables them to be agile and in the best position to react quickly, efficiently, synchronously, and collectively to the changing market. This paper proposes an integrated web-based logistics management system for agile supply demand network design (ASDN). Design/methodology/approach - The paper presents a software system, which is distributed as open source. A case study of ABB Company in Finland has been undertaken and this demonstrates the validity of ASDN in designing and managing supply demand networks. Findings - Current software applications, such as ERP, WMS and EAI do not support a higher-level decision making. There are several performance measures, which are directly connected to structure of the network. Practical implications - The presented software supports modeling, analyzing and limited optimizing of supply demand networks. Also discussed is the network level logistics analysis that is behind the modeling tool. Originality/value - The paper introduces the ASDN software, which is freely available for research and commercial uses. The case example shows how this type of network architecture-related decisions can be analyzed. © Emerald Group Publishing Limited.########################</t>
  </si>
  <si>
    <t>Um sistema de gerenciamento de logística baseada na Web para o projeto de rede demanda de suprimentos ágil</t>
  </si>
  <si>
    <t>An ideal standard for Ideal Standard</t>
  </si>
  <si>
    <t>1555 @@@@@  An ideal standard for Ideal Standard ===============The use of a combined e-business, enterprise application integration and business process management IT platform for automated EDI transactions, is discussed. Ideal Standard needed a system capable of integrating new partners and distributers easily in terms of their IT, sustaining ongoing growth and providing a single interface for dealing with customer demands. For the company to respond faster to market changes and customer requirements, it also had to deal with some internal integration, particularly around data verification and mapping into ideal standard's global SAP ERP systems. The solution was first installed in Italy, then across France, Germany, the Netherlands, and the UK on the customer side, which is in time and within budget. The Ideal Standard is now working on the supply side initially with four vendors and is aiming to get the top 20 suppliers on the system.########################</t>
  </si>
  <si>
    <t>m padrão ideal para a Ideal Standard</t>
  </si>
  <si>
    <t>A collaborative engine for enterprise application integration</t>
  </si>
  <si>
    <t>1561 @@@@@  A collaborative engine for enterprise application integration ===============Most companies in tooling industry position themselves as partners of large companies and operate in a made-to-order fashion. As the product lifecycle is becoming short, the time for tooling companies to design and produce tools shrinks remarkably. To survive in such a competitive market, many tooling companies are seeking solutions to shorten their entire business cycle by improving their working efficiency and productivity with effective collaboration. This paper presents a collaborative engine, capable of supporting horizontal and vertical integration by providing a computer-supported collaborative environment. The engine has been modeled and designed as a foundation for the development of collaborative environments for tooling companies to improve business performance by enhancing internal collaboration, maximizing information sharing and reuse, and seamlessly linking business activities. A collaborative design environment has been prototyped to demonstrate the efficiency of the engine. © 2006 Elsevier B.V. All rights reserved.########################</t>
  </si>
  <si>
    <t xml:space="preserve">um motor de colaboração para integração de aplicações empresariais </t>
  </si>
  <si>
    <t>Is business process integration feasible?</t>
  </si>
  <si>
    <t>1566 @@@@@  Is business process integration feasible? ===============Purpose - The purpose of this paper is to investigate whether business process integration is feasible. Design/methodology/approach - This paper employs a single case study strategy to research the aforementioned research question. The case study is exploratory. Findings - Based on the findings and within the context of the case organisation, it appears that enterprise application integration (EAI) technology can integrate business processes. However, since it is not possible to generalize from a single case study, further research is suggested to investigate this area. From the case study, it appears that EAI can easily integrate the business processes when it is combined with enterprise resource planning (ERP) systems. Research limitations/ implications - This is a single case study and thus the results cannot be generalized. Practical implications - The empirical date suggest that organisations may combine ERP with EAI to integrate their business processes in a more flexible way. Originality/value - The contribution of the paper is threefold: it describes the business process automation layer of EAI technology, it defines and presents a stage model for the business process integration and it examines the research question. © Emerald Group Publishing Limited.########################</t>
  </si>
  <si>
    <t>integração de processos de negócios é viável?</t>
  </si>
  <si>
    <t>An adaptive architecture for secure message oriented middleware</t>
  </si>
  <si>
    <t>1570 @@@@@  An adaptive architecture for secure message oriented middleware ===============Message-oriented Middleware (MOM), which has flexible methods and efficient way to exchange messages among different organizations, is widely used for heterogeneous application integration in enterprise. A secure message oriented middleware means a protected environment to exchange messages. In other words, messages should be confidentiality, integrity, as well as non-repudiation and only those authorized applications can have them. Although MOM has been widely adopted in enterprise environments, security issues were not noticed in the past. Most MOM products only provide the encrypted functions and leave application developers security operations. Developers have to use those functions to archive authentication, authorization and message encryption by themselves. It increases development effort. This paper proposes an adaptive architecture to create secure message oriented middleware. The security functions can be applied into MOM dynamically to fulfill different security requirement. Those security functions are packed as module and be adapted into MOM. Moreover, developers can only write simple configurations to manipulate those functions instead of modifying programs. It will become easy to develop secure MOM applications.########################</t>
  </si>
  <si>
    <t xml:space="preserve">Uma arquitetura adaptativa para a mensagem middleware orientado seguro </t>
  </si>
  <si>
    <t>Evaluating the adoption of enterprise application integration in health-care organizations</t>
  </si>
  <si>
    <t>1585 @@@@@  Evaluating the adoption of enterprise application integration in health-care organizations ===============The integration of heterogeneous information systems has always been problematic in health-care organizations, as it is associated with the delivery of key services and has high operational costs. Therefore, health-care organizations are looking for new means to increase their functional capabilities and reduce integration cost. In addressing this need, enterprise application integration (EAI) technology has emerged to facilitate systems integration, enhance the quality of services, and reduce integration costs. Despite the application of EAI in other sectors, its adoption in health care is slow. In seeking to build on the limited normative research surrounding EAI, the authors of this paper focus on the evaluation of factors that influence EAI adoption in the health-care sector. In doing so, using fuzzy cognitive mapping as a technique to identify causal interrelationships among the EAI adoption factors. This approach will enhance the quality of the evaluation process and emphasizes the importance of each factor and its interrelationship with other factors. The outcomes shown in this paper will support health-care organizations' decision makers in exploring the implications surrounding EAI adoption. © 2006 M.E. Sharpe, Inc.########################</t>
  </si>
  <si>
    <t>Avaliando a adoção de integração de aplicações empresariais em organizações de cuidados de saúde</t>
  </si>
  <si>
    <t>Security in e-business and beyond: A case study reflecting current situations and future trends</t>
  </si>
  <si>
    <t>1593 @@@@@  Security in e-business and beyond: A case study reflecting current situations and future trends ===============Recent advancements in science and technology provide many competitive advantages to modern businesses. During the 1990s Dow Chemical Company revamped its business strategy and employed e-business. It introduced online business application over the World Wide Web and initiated partnership programmes with all its suppliers and customers. It connected with the B2B market places in the chemical industry like elemica.com and chemconnect.com. Dow also implemented 24/7 customer service, CRM/e-CRM programmes, etc. Once these applications were in place, Dow soon required a state-of-the-art IT security system and addressed this issue by implementing a high standard Cyber security system for its e-business based on the Chemical Sector Cyber Security Program. This paper analyses the Dow Chemical Company's successful implementation of e-business and security systems and provides insight into the future trends of e-business, m-business and beyond. Copyright © 2006 Inderscience Enterprises Ltd.########################</t>
  </si>
  <si>
    <t>Segurança em e-business e além: Um estudo de caso que reflete a situação atual e tendências futuras</t>
  </si>
  <si>
    <t>An intelligent mediator-based framework for enterprise application integration</t>
  </si>
  <si>
    <t>1616 @@@@@  An intelligent mediator-based framework for enterprise application integration ===============Enterprise Application Integration (EAI) is a major problem confronting manufacturing organizations that have deployed large-scale enterprise information systems and aim to coordinate inter- and intraorganizational product development, supply-chain, and customer management activities. Successful EAI is a key enabling step toward implementation of viable Product Life-cycle Management (PLM) strategies. Extant EAI technologies, such as distributed object and messaging technologies for communication and ontology-based database schema integration, are tedious to develop and maintain in an organization. Though workflow management systems have enabled process coordination of both manual and system-oriented tasks in organizations, coping with the lack of adaptability and inter-operability in workflow systems is a manual and resource intensive effort. Recent advances in (i) standardized, modular, and distributed software delivery frameworks, such as web services; (ii) standard semantic markup languages for developing domain ontologies; and (iii) intelligent process coordination frameworks promise the development of flexible, responsive, integrated, and organic process management architectures. In this paper, we present an intelligent mediator-based architecture for enabling EAI. Intraorganizational information sources and services are made available via a web-services framework. An Integrated Service Planning and Execution (ISP&amp;E) framework interleaves service composition and execution at the mediator to fulfill service requests. Processes that interleave information gathering and transactional tasks are generated using domain-independent Hierarchical Task Network (HTN) AI planning and a domain-specific ontology and then executed in a scalable and reliable manner. Benefits and limitations of mediator-based frameworks for EAI and topics for further research are discussed based on a prototype development experience.########################</t>
  </si>
  <si>
    <t>Uma estrutura inteligente baseada mediador para integração de aplicações empresariais</t>
  </si>
  <si>
    <t>An XML implementation process model for enterprise applications</t>
  </si>
  <si>
    <t>1628 @@@@@  An XML implementation process model for enterprise applications ===============This study proposes an implementation process model for integrating eXtensible Markup Language (XML) into enterprise applications, which also meets the inter-organization data exchange standard of RosettaNet. This model is motivated by the Manufacturing Execution System (MES) group of Taiwan's Mechanical Industry Research Laboratories (MIRL) in meeting their needs on enterprise applications integration for producing the data exchange specifications. There are seven stages in this process model, but only the analysis-and-design stage is specific to XML characteristics for defining Data Type Definition (DTD) to be used with XML in the inter-organizational data exchange. This paper illustrates the core sub-process of defining DTD and producing XML documents. We start with a MIRL example regarding information exchange of a work order between the MIRL-MES and an ERP system connected by IBM MQSeries. Then the RosettaNet components are used to demonstrate how additional elements can be incorporated in the analysis-and-design stage by comparisons. © 2004 Elsevier B.V. All rights reserved.########################</t>
  </si>
  <si>
    <t>Um modelo de processo de implementação XML para aplicações empresariais</t>
  </si>
  <si>
    <t>Approach to enterprise application integration with Web services</t>
  </si>
  <si>
    <t>1642 @@@@@  Approach to enterprise application integration with Web services ===============Enterprise Application Integration (EAT) would be linking diverse systems and applications across the enterprise to enable the enterprise IT systems to adapt to the dynamic business environment and automate any business practices. Whereas, with traditional EAI solution, it is difficult to efficiently link the different proprietary applications and data sources, and difficult to enable the system to rapidly identify and respond to changes in the dynamic business environment. In order to solve these problems, this paper uses the Web services technology for EAI. This paper discusses the traditional EAI technologies and the bottlenecks for applications integration, also elaborates the Web services technology and the advantages suited for applications integration. Therefore, the model of EAI with Web services (EAIWS) is proposed to efficiently implement the integration of diverse applications and systems within or between the enterprises. With EAIWS, this paper provides an example to show how the application system works. This paper also discusses the advantages of EAIWS.########################</t>
  </si>
  <si>
    <t>Abordagem de integração de aplicações empresariais com serviços da Web</t>
  </si>
  <si>
    <t>Expansion of EAI technology</t>
  </si>
  <si>
    <t>1646 @@@@@  Expansion of EAI technology ===============These days, companies need information systems that can quickly adapt to the constantly changing business environment. One of the technologies for meeting this need is Enterprise Application Integration (EAI). EAI can provide an infrastructure for promptly establishing a link between business applications according to a business process. However, to quickly respond to changes, it is first necessary to detect those changes by analyzing and evaluating business activities. Therefore, to realize an information system that can respond to changes more quickly, a new technology called Business Process Management (BPM) has been added to EAI so it can also be used to analyze and evaluate business activities. BPM is now the principal technology of EAI, and it is already being used in enterprise front-ends, which are heavily dependent on human workflows.########################</t>
  </si>
  <si>
    <t>expansão da tecnologia de EAI</t>
  </si>
  <si>
    <t>Process mining: A research agenda</t>
  </si>
  <si>
    <t>1658 @@@@@  Process mining: A research agenda ===============Enterprise information systems support and control operational business processes ranging from simple internal back-office processes to complex interorganizational processes. Technologies such as workflow management (WFM), enterprise application integration (EAI), enterprise resource planning (ERP), and web services (WS) typically focus on the realization of IT support rather than monitoring the operational business processes. Process mining aims at extracting information from event logs to capture the business process as it is being executed. In this paper, we put the topic of process mining into context, discuss the main issues around process mining, and finally we introduce the papers in this special issue. © 2003 Elsevier B.V. All rights reserved.########################</t>
  </si>
  <si>
    <t>discutir as principais questões em torno da mineração processo</t>
  </si>
  <si>
    <t>Synchronising your systems for slick business</t>
  </si>
  <si>
    <t>1670 @@@@@  Synchronising your systems for slick business ===============Enterprise application integration (EAI) is set to regain the boardroom agenda, but now reborn as big-picture business process integration. The scheme is the key route to responsive business, getting more from IT investment, and automating system and people interactions.########################</t>
  </si>
  <si>
    <t>Sincronizar seus sistemas para o negócio</t>
  </si>
  <si>
    <t>The impact of enterprise application integration on information system lifecycles</t>
  </si>
  <si>
    <t>1678 @@@@@  The impact of enterprise application integration on information system lifecycles ===============Information systems (IS) have become the organisational fabric for intra- and inter-organisational collaboration in business. As a result, there is mounting pressure from customers and suppliers for a direct move away from disparate systems operating in parallel towards a more common shared architecture. In part, this has been achieved through the emergence of new technology that is being packaged into a portfolio of technologies known as enterprise application integration (EAI). Its emergence however, is presenting investment decision-makers charged with the evaluation of IS with an interesting challenge. The integration of IS in-line with the needs of the business is extending their identify and lifecycle, making it difficult to evaluate the full impact of the system as it has no definitive start and/or end. Indeed, the argument presented in this paper is that traditional life cycle models are changing as a result of technologies that support their integration with other systems. In this paper, the need for a better understanding of EAI and its impact on IS lifecycles are discussed and a classification framework proposed. © 2003 Elsevier Science B.V. All rights reserved.########################</t>
  </si>
  <si>
    <t>O impacto da integração de aplicações empresariais em ciclos de vida do sistema de informação</t>
  </si>
  <si>
    <t>Plant design and construction - Infrastructure and systems</t>
  </si>
  <si>
    <t>1684 @@@@@  Plant design and construction - Infrastructure and systems ===============The value chain of information technology promises to shift radically with the emergence of web services. The emergence of web services has already created many new companies hoping to tap into this new paradigm, and there will be many more. Web services will impact the business world in new, unexpected ways.########################</t>
  </si>
  <si>
    <t>planta e construção - Infra-estruturas e sistemas</t>
  </si>
  <si>
    <t>Enterprise transforming initiatives</t>
  </si>
  <si>
    <t>1696 @@@@@  Enterprise transforming initiatives ===============Enterprise-application integration (EAI), the nimble strategy that involves technology and process that enables disparate systems to exchange business-level information in languages that each understands, provides the backbone infrastructure for implementing a business-process model. Ultimately, EAI serves as the enabler of high-level strategies detailed out as part of a business-process modeling effort and provides the flexible framework to address changing business climates.########################</t>
  </si>
  <si>
    <t>Em última análise, EAI serve como facilitador de estratégias de alto nível detalhado como parte de um esforço de modelagem de processos de negócios</t>
  </si>
  <si>
    <t>Unravelling that spaghetti junction</t>
  </si>
  <si>
    <t>1700 @@@@@  Unravelling that spaghetti junction ===============Integrating disparate systems with different roles in different places is being touted as the way to get more from existing IT investment. Newer packaged enterprise application integration (EAI) platforms promise less expensive, more scaleable and flexible integration, however, there is still no all-encompassing solution. To justify use of EAI, one must take a close look on cost reduction, time reduction and a drive towards improved transparency with real ROI.########################</t>
  </si>
  <si>
    <t xml:space="preserve"> Para justificar o uso de EAI, é preciso dar uma olhada na redução de custos, redução de tempo e uma unidade para a melhoria da transparência com ROI real</t>
  </si>
  <si>
    <t>Information integration and information strategies for adaptive enterprises</t>
  </si>
  <si>
    <t>1713 @@@@@  Information integration and information strategies for adaptive enterprises ===============Enterprise information systems, such as Enterprise Resource Planning (ERP), have often been criticized for their rigidity. Alternatively, global, matrixed enterprises often follow a federated information systems approach. The first type of enterprises, which we call the standardized enterprises, lack flexibility, while the second type, which we call decentralized enterprises, lack visibility. To create what we shall call an adaptive enterprise the information systems strategy should achieve both these goals: visibility and flexibility. I discuss the problems associated with the lack of either of these two, and how information integration technology, within the enterprise application integration space, can lead to the creation of adaptive enterprises. © 2002 Elsevier Science Ltd. All rights reserved.########################</t>
  </si>
  <si>
    <t xml:space="preserve"> a visibilidade e flexibilidade. Eu discutir os problemas associados com a falta de qualquer um destes dois, e como a tecnologia de integração de informações, dentro do espaço de integração de aplicações empresariais, pode levar à criação de empresas adaptáveis</t>
  </si>
  <si>
    <t>Singing from the same hymn sheet?</t>
  </si>
  <si>
    <t>1721 @@@@@  Singing from the same hymn sheet? ===============Although there is much to be gained from linking disparate applications, and with web-based loose integration getting cheaper and easier, manufacturers have a long way to go. Enterprise application integration (EAI), particularly, is one of the burning issues facing companies as they strive to get the most out of their IT investments. As such, information visibility is determined to be the key to manufacturing as systems generate a glut of data that is often not in the right place or format to support business decision making.########################</t>
  </si>
  <si>
    <t>Embora haja muito a ganhar com a ligação de aplicações díspares, e com web-based integração solto ficando mais barato e mais fácil, os fabricantes têm um longo caminho a percorrer</t>
  </si>
  <si>
    <t>Exchange build-outs: Hype or hope?</t>
  </si>
  <si>
    <t>1728 @@@@@  Exchange build-outs: Hype or hope? ===============Memec has deployed an Internet-based private trade exchange to strengthen its business. This exchange has been built using an enterprise application integration (EAI) software layer and other technology components. Memec is using the exchange for collaboration with key suppliers.########################</t>
  </si>
  <si>
    <t>Esta troca foi construído utilizando uma integração de aplicações empresariais (EAI) camada de software e outros componentes de tecnologia. Memec está usando a troca de colaboração com os principais fornecedores.</t>
  </si>
  <si>
    <t>The changing IT infrastructure map</t>
  </si>
  <si>
    <t>1732 @@@@@  The changing IT infrastructure map ===============The development of an IT infrastructure for supporting e-business and e-collaboration is discussed. Collaborative manufacturing management (CMM) model describes the firm's operation with their supply networks and the management of the internal and external business processes. A service point architecture is developed by an IT company Sun that describes the way a user can access data and applications in a collaborative environment. The XML-based system for exchange of order status data across the supply chain is also discussed.########################</t>
  </si>
  <si>
    <t>O sistema baseado em XML para troca de dados a fim de status através da cadeia de suprimentos também é discutida.</t>
  </si>
  <si>
    <t>The integration market gels</t>
  </si>
  <si>
    <t>1736 @@@@@  The integration market gels ===============It takes a mix of technologies to ease integration. In particular, EAI and business process management software of the type that IBM is acquiring are parts of the puzzle. Application servers that support the delivery of application logic as Web services are another factor. Combining such pieces is the best prescription for integration pain.########################</t>
  </si>
  <si>
    <t xml:space="preserve"> Em particular, EAI e processos de negócios de software do tipo que a IBM está adquirindo gestão são partes do quebra-cabeça. Os servidores de aplicativos que suportam a entrega de lógica de aplicação como serviços da Web são outro fator. A conjugação destas peças é a melhor receita para a dor de integração.</t>
  </si>
  <si>
    <t>Enterprise application integration: Becoming business vital</t>
  </si>
  <si>
    <t>1743 @@@@@  Enterprise application integration: Becoming business vital ===============The rapid upsurge of e-business has forced companies to see beyond their corporate perimeters to integrate their business-to-business (B2B) and business-to-consumer (B2C) applications with existing solutions like supply chain management (SCM), enterprise resource planning (ERP) and customer relationship management (CRM). As integration solutions become business imperative, e-business is powering unprecedented growth in enterprise application integration (EAI).########################</t>
  </si>
  <si>
    <t>Como soluções de integração se imperativo de negócios, e-business está alimentando o crescimento sem precedentes na integração de aplicações empresariais (EAI)</t>
  </si>
  <si>
    <t>Plant integration: The time is now</t>
  </si>
  <si>
    <t>1747 @@@@@  Plant integration: The time is now ===============Integration between business systems and the plant floor has been the poor relation to enterprise application integration. On one hand, there is a new and accelerating driver - the Internet. On the other, standards are fast emerging that make sensor to boardroom integration easier and less expensive. Everything is set for change, and manufacturing must plan to change with it. Manufacturers must look beyond their four walls to get onto `e'. One must understand the limitations of existing systems. ERP systems are not only designed for providing high-level visibility of real time data, driven from the factory floor.########################</t>
  </si>
  <si>
    <t>A integração entre sistemas de negócios e chão de fábrica tem sido o parente pobre para integração de aplicações empresariais</t>
  </si>
  <si>
    <t>Integration goes B2B</t>
  </si>
  <si>
    <t>1751 @@@@@  Integration goes B2B ===============An overview is given on the steps taken by various companies in building their Web site for e-Business. Focus is on the extensible markup language, a data definition language that is rapidly emerging as the lingua franca for e-Business.########################</t>
  </si>
  <si>
    <t>Uma visão geral é dada sobre as medidas tomadas por várias empresas na construção de seu site para e-Business</t>
  </si>
  <si>
    <t>Project management: Train the managers</t>
  </si>
  <si>
    <t>1757 @@@@@  Project management: Train the managers ===============System development should be considered as a professional engineering discipline. Failure is a fundamental difficulty which relates to the development process itself where large projects tend to be long term, highly structured, strongly based on the originating concept and not well disposed to new input or software patches. The solutions for tackling the difficulties are presented.########################</t>
  </si>
  <si>
    <t>Projeto: Capacitar os gestores</t>
  </si>
  <si>
    <t>Make the connection</t>
  </si>
  <si>
    <t>1760 @@@@@  Make the connection ===============Today, manufacturers are increasingly turning to enterprise application integration (EAI) frameworks to tie enterprise resource planning (ERP) systems to internal and external applications used to manage enterprise and supply chain operations. EAI packages are applications and the underlying messaging and data transformation tools that link applications together.########################</t>
  </si>
  <si>
    <t>Hoje, os fabricantes estão cada vez mais a integração de aplicações empresariais (EAI) quadros para amarrar planejamento de recursos empresariais (ERP) para sistemas internos e aplicações externas usado para gerenciar operações empresariais e de cadeia de suprimentos. Pacotes de EAI são aplicações e as mensagens e transformação de dados ferramentas subjacentes que apontam aplicativos juntos.</t>
  </si>
  <si>
    <t>EAI - sticking it together</t>
  </si>
  <si>
    <t>1763 @@@@@  EAI - sticking it together ===============Enterprise resource planning (ERP) was supposed to be the answer for manufacturing firms aiming to use information technology (IT) to control processes throughout the business. However, ERP never really began to deal with the design side of the manufacturing business, nor did it address the control and monitoring of manufacturing equipment on the shop floor. Now enterprise application integration (EAI) promises to really achieve what ERP failed to do. By allowing applications to talk to each other, the `glue' that EAI represents really should achieve the holy grail of a completely integrated set of IT applications within a business. But this will only happen if EAI technologies take the process approach.########################</t>
  </si>
  <si>
    <t xml:space="preserve"> No entanto, ERP nunca realmente começou a lidar com o lado do desenho do negócio de fabricação, nem abordar o controle e monitoramento de fabricação de equipamentos no chão de fábrica. Agora integração de aplicações empresariais (EAI) promete realmente conseguir o ERP não conseguiu fazer.</t>
  </si>
  <si>
    <t>Getting a global real time view</t>
  </si>
  <si>
    <t>1766 @@@@@  Getting a global real time view ===============With electronic-commerce driving customer expectations of faster and faster delivery of both information and manufactured products, tighter integration between shop floor and enterprise systems can yield substantially improved customer responsiveness. Integrating systems between and within plants, and out into the supply chain is already repaying good dividends, certainly in the process sector.########################</t>
  </si>
  <si>
    <t>Integração de sistemas entre e dentro das plantas, e saiu para a cadeia de fornecimento já está a reembolsar bons dividendos, certamente no sector do processo</t>
  </si>
  <si>
    <t>Planning &amp; execution</t>
  </si>
  <si>
    <t>1771 @@@@@  Planning &amp; execution ===============Supply chain optimization solutions remain a prominent part of the supply chain management software space, but it has now clearly evolved into the two major areas of execution and planning. The supply chain execution suites of today encompass multisite order management, warehouse management system (WMS) functions, and logistics and transportation planning and management. Besides optimization and execution, customer relationship management (CRM) applications are also considered as the third major subcategory of the supply chain management software space.########################</t>
  </si>
  <si>
    <t>Além de otimização e execução, gestão de relacionamento com clientes (CRM) também são considerados como a terceira maior subcategoria do espaço de software de gerenciamento de cadeia de suprimentos</t>
  </si>
  <si>
    <t>Execution and the enterprise</t>
  </si>
  <si>
    <t>1775 @@@@@  Execution and the enterprise ===============To meet user needs, enterprise resources planning (ERP), warehouse management system (WMS), and transportation management system (TMS) suppliers offer a wide range of methodologies, integration packages, and implementation tools. All of these developments focus on the goal of more standardization and less programming. Manufacturers such as Alfa Aesar and Trane Co. are integrating supply chain and ERP systems to reduce customization and maintenance, increase real-time data accuracy, and improve order processing.########################</t>
  </si>
  <si>
    <t xml:space="preserve">Os fornecedores oferecem uma ampla gama de metodologias, pacotes de integração e ferramentas de implementação. Todos estes desenvolvimentos se concentrar no objetivo de uma maior padronização e menos de programação. </t>
  </si>
  <si>
    <t>Using quality function deployment to conduct vendor assessment and supplier recommendation for business-intelligence systems</t>
  </si>
  <si>
    <t>1783 @@@@@  Using quality function deployment to conduct vendor assessment and supplier recommendation for business-intelligence systems ===============Business intelligence (BI) has been recognized as an important enterprise information system to help decision makers achieve performance measurement and management. Generally, typical BI users consist of financial analysts, marketing planners, and general managers. However, most of them are not familiar with BI's core technologies. In order to help corporate executives better assess BI vendors, evaluation criteria are separated into marketing requirements (MRs) and technical attributes (TM), respectively. In particular, a fuzzy MCDM (multi-criteria decision making) based QFD (quality function deployment) is proposed as follows: (1) fuzzy Delphi is used to aggregate the performance scores of BI vendors, (2) fuzzy DEMATEL (decision making and trial laboratory) is conducted to recognize the causalities between MRs and TAs, and (3) fuzzy AHP (analytical hierarchy process) is employed to recommend optimal BI systems. For better benchmarking, the strengths and weaknesses of three competitive BI vendors (i.e. SAP, SAS, and Microsoft) are concurrently visualized through displaying a line diagram (in terms of TM) and a radar diagram (in terms of MRs). More importantly, experimental results demonstrate that supplier assessment and supplier recommendation have been successfully accomplished. (C) 2014 Elsevier Ltd. All rights reserved.########################</t>
  </si>
  <si>
    <t xml:space="preserve">Usando MCDA na avaliação de fornecedores e recomendação fornecedor para sistemas de business intelligence </t>
  </si>
  <si>
    <t>Neural sources of visual working memory maintenance in human parietal and ventral extrastriate visual cortex</t>
  </si>
  <si>
    <t>10 @@@@@  Neural sources of visual working memory maintenance in human parietal and ventral extrastriate visual cortex ===============Maintaining information in visual working memory is reliably indexed by the contralateral delay activity (CDA) - a sustained modulation of the event-related potential (ERP) with a topographical maximum over posterior scalp regions contralateral to the memorized input. Based on scalp topography, it is hypothesized that the CDA reflects neural activity in the parietal cortex, but the precise cortical origin of underlying electric activity was never determined. Here we combine ERP recordings with magnetoencephalography based source localization to characterize the cortical current sources generating the CDA. Observers performed a cued delayed match to sample task where either the color or the relative position of colored dots had to be maintained in memory. A detailed source-localization analysis of the magnetic activity in the retention interval revealed that the magnetic analog of the CDA (mCDA) is generated by current sources in the parietal cortex. Importantly, we find that the mCDA also receives contribution from current sources in the ventral extrastriate cortex that display a time-course similar to the parietal sources. On the basis of the magnetic responses, forward modeling of ERP data reveals that the ventral sources have non-optimal projections and that these sources are therefore concealed in the ERP by overlapping fields with parietal projections. The present observations indicate that visual working memory maintenance, as indexed by the CDA, involves the parietal cortical regions as well as the ventral extrastriate regions, which code the sensory representation of the memorized content. (C) 2015 Elsevier Inc. All rights reserved.########################</t>
  </si>
  <si>
    <t>fontes neurais da manutenção da memória de trabalho visual em parietal humano e ventral córtex visual extra-estriado</t>
  </si>
  <si>
    <t>Selecting The Best" ERP system for SMEs using a combination of ANP and PROMETHEE methods"</t>
  </si>
  <si>
    <t>1793 @@@@@  Selecting The Best" ERP system for SMEs using a combination of ANP and PROMETHEE methods ===============Enterprise Resource Planning (ERP) system, which integrates all of the units within an organization at the information level, plays an important role for a successful enterprise. With the right ERP system, it is easier to provide coordination.between the units, eliminate waste and make faster and better decisions. Adopting an ERP system is a significant investment decision for a firm, therefore a great deal of attention should be given to the selection of the right system. Since there are a large number of criteria to consider in selecting an ERP system, the process itself is regarded as a complex multi-criteria decision making problem. In this study, two prevalent multi-criteria decision making techniques, Analytic Network Process (ANP) and Preference Ranking Organization Method for Enrichment Evaluations (PROMETHEE), are used in combination to better address the ERP selection problem. First, ANP is used to determine the weights of all criteria, and then, the obtained weights are used in the PROMETHEE method for optimal ranking of the alternative system choices. To demonstrate the viability of the proposed methodology, an application case is performed on the ERP selection problem for the Small Medium Enterprises (SMEs) in Istanbul, Turkey. The proposed hybrid methodology successfully ranked the alternatives and identified the best ERP system based on the information obtained from a number of SMEs participated in this study. (C) 2014 Elsevier Ltd. All rights reserved.########################"</t>
  </si>
  <si>
    <t>selecionar o melhor sistema de ERP para as PME que utilizam uma combinação de ANP e PROMETHEE métodos</t>
  </si>
  <si>
    <t>Using Fuzzy Analytic Network Process to assess the risks in enterprise resource planning system implementation</t>
  </si>
  <si>
    <t>1799 @@@@@  Using Fuzzy Analytic Network Process to assess the risks in enterprise resource planning system implementation ===============The aim of this paper was to evaluate the risk level for both intra-organizational cultures and for different industries in implementing an enterprise resource planning (ERP) system. This study adopts the Fuzzy Analytic Network Process (FANP) method to assess ERP implementation risks, which were categorized into four dimensions: management and execution, software system, users, and technology planning. An empirical survey was conducted that utilized the collected survey data of 20 ERP experts in Taiwan to assess, rank, and improve the critical risks of ERP implementation via the FANP method. Based on the results of the FANP method, a follow-up survey of ERP end-users in different departments of three industries was conducted to assess how intra-organizational cultures and cross-industries affect users' perceived risks a real world scenario. Our research results demonstrated that lack of management support and assistance" is vital risk for a successful ERP implementation. Top management support and involvement are crucial and essential factors to the success of a firm's ERP implementation. "Ineffective communication with users" was found to be the second highest risk factor. The benefits of using the FANP method for evaluating the risk factors come from the clear priority weights between alternatives. Finally, this study provides suggestions to help enterprises decrease ERP risks, and enhance the chances of success of ERP implementations among intra-organizational cultures and across-industries. (C) 2014 Elsevier B. V. All rights reserved.########################"</t>
  </si>
  <si>
    <t>Usando FANP para avaliar os riscos nA implementação do ERP</t>
  </si>
  <si>
    <t>A Group Decision Making Approach Using Interval Type-2 Fuzzy AHP for Enterprise Information Systems Project Selection</t>
  </si>
  <si>
    <t>1803 @@@@@  A Group Decision Making Approach Using Interval Type-2 Fuzzy AHP for Enterprise Information Systems Project Selection ===============As a result of emerging computation technologies, information systems are developed to support various processes of enterprises. ERP (Enterprise Resource Planning) has been a leading EIS (Enterprise Information Systems) application and companies are allocating resources to such new projects. However, studies report that most of the projects fail or cannot reach the desired outcomes selecting inappropriate software is represented as one of the major sources for project failures. This paper focuses on EIS selection problem which is a multicriteria decision making (MCDM) problem since it contains various and conflicting criteria. In this study, a group decision making approach using Analytic Hierarchy Process (AHP) and Interval type-2 fuzzy sets is used on a real world ERP selection problem with six criteria and four alternatives. The originality of the study comes from using interval type-2 fuzzy sets in the decision problem. By using interval type-2 fuzzy sets for handling fuzzy group decision-making problems more flexible decisions can be given since interval type-2 fuzzy sets are more suitable to represent uncertainties than type-1 fuzzy set.########################</t>
  </si>
  <si>
    <t>seleção EIS que é um problema tomada de decisão multicritério (MCDM), usar AHP para selecionar ERP</t>
  </si>
  <si>
    <t>Development of a hybrid methodology for ERP system selection: The case of Turkish Airlines</t>
  </si>
  <si>
    <t>66 @@@@@  Development of a hybrid methodology for ERP system selection: The case of Turkish Airlines ===============Enterprise resource planning (ERP) systems that aim to integrate, synchronize and centralize organizational data are generally regarded as a vital tool for companies to be successful in the rapidly changing global marketplace. Due to its high acquisition purchasing, installation and implementation cost and the wide range of offerings, the selection of ERP systems is a strategically important and difficult decision. Since there is a wide range of tangible and intangible criteria to be considered, it is often defined as a multi-criteria decision making problem. To overcome the challenges imposed by the multifaceted nature of the problem, herein a three-stage hybrid methodology is proposed. The process starts with the identification of most prevailing criteria through a series of brainstorming sessions that include people from different organizational units. Then, due to the varying importance of the criteria, a fuzzy Analytic Hierarchy Process, which handles the vagueness inherent in the decision making process, is used to obtain the relative importance/weights of the criteria. These weighted criteria are then used as input to the Technique for Order Preference by Similarity to Ideal Solution method to rank the decision alternatives. As a real-world illustrative case, the proposed methodology is applied to the ERP selection problem at Turkish Airlines. Because of the collaborative and systematic nature of the methodology, the results obtained from the process were found to be highly satisfactory and trustworthy by the decision makers. (C) 2014 Elsevier B.V. All rights reserved.########################</t>
  </si>
  <si>
    <t>FAHP para seleção de sistemas ERP</t>
  </si>
  <si>
    <t>The critical success factors affecting the adoption of inter-organization systems by SMEs</t>
  </si>
  <si>
    <t>1814 @@@@@  The critical success factors affecting the adoption of inter-organization systems by SMEs ===============Purpose - The purposes of this study were to formulate a hierarchical table of factors that influence adoption of an inter-organization system (IOS) by enterprises and to apply multi-criteria decision-making (MCDM) tools to find the weights of these factors and to objectively identify the critical success factors (CSFs) for the adoption of IOSs by small-and medium-sized enterprises (SMEs). Design/methodology/approach - This study first used a literature review to collect the factors that affect an enterprise's adoption of an IOS and then constructed a three-level hierarchical table of these factors, based on a technology - organization - environment framework. Fuzzy analytic hierarchy processing was used, based on the returned questionnaires, to determine the weights of the factors. The concept of VlseKriterijumska Optimizacija I Kompromisno Resenje (VIKOR) acceptable advantage was used to objectively identify the CSFs of SMEs that have adopted an IOS. Findings - This study identifies six CSFs of SMEs that have adopted an IOS: industry knowledge and experience, the degree of application of information technology within the industry, system safety, the organizational infrastructure, customer relationships and ease of use. In addition, four findings are proposed. Practical implications - The work has studied, in depth, the factors that influence the adoption of an IOS by SMEs and identified four practice implications that provide a useful guideline for SMEs when they plan to adopt an IOS. Originality/value - The identification of CSFs is also an MCDM problem. However, very few previous articles have used MCDM tools to identify the CSFs. This study adopted MCDM tools to objectively identify these CSFs and determine their appropriate weights. The results can help the managers of SMEs allocate their resources, according to the weighting of these CSFs, when they are making plans to adopt an IOS.########################</t>
  </si>
  <si>
    <t>Os fatores críticos de sucesso que afetam a adoção de sistemas inter-organização das PME (FAHP)</t>
  </si>
  <si>
    <t>The QoS-based MCDM system for SaaS ERP applications with Social Network</t>
  </si>
  <si>
    <t>109 @@@@@  The QoS-based MCDM system for SaaS ERP applications with Social Network ===============Cloud computing delivers almost all of its services including software, user's data, system resources, processes and their computation over the Internet. Cloud computing consists of three main classes; Software as a Service, Infrastructure as a Service and Platform as a Service. Using Software as a Service (SaaS), users are able to rent application software and databases which they then install onto their computer in the traditional way. In the Enterprise Resource Planning (ERP) system, the system service environment changed so as to allow the application of the SaaS in the cloud computing environment. This change was implemented in order to provide the ERP system service to users in a cheaper, more convenient and efficient form through the Internet as opposed to having to set up their own computer. Recently many SaaS ERP packages are available on the Internet. For this reason, it is very difficult for users to find the SaaS ERP package that would best suit their requirements. The QoS (Quality of Service) model can provide a solution to this problem. However, according to recent research, not only quality attributes' identification for SaaS ERP, but also a process for finding and recommending software in the cloud computing environment, has proved to be lacking. In this paper, we propose a QoS model for SaaS ERP. The proposed QoS model consists of 6 criteria; Functionality, Reliability, Usability, Efficiency, Maintainability and Business. Using this QoS model, we propose a Multi Criteria Decision Making (MCDM) system that finds the best fit for the SaaS ERP in the cloud computing environment and makes recommendations to users in priority order. In order to organize the quality clusters, we organized an expert group and got their opinion to organize the quality clusters using Social Network Group. Social Networks can be used efficiently to get opinion by various types of expert groups. In order to establish the priority, we used pairwise comparisons to calculate the priority weights of each quality attribute while accounting for their interrelation. Finally, using the quality network model and priority weights, this study evaluated three types of SaaS ERPs. Our results show how to find the most suitable SaaS ERPs according to their correlation with the criteria and to recommend a SaaS ERP package which best suits users' needs.########################</t>
  </si>
  <si>
    <t>Neste artigo, propomos um modelo de QoS para SaaS ERP. O modelo de QoS proposto consiste em 6 critérios; Funcionalidade, confiabilidade, usabilidade, eficiência, facilidade de manutenção e de negócios.</t>
  </si>
  <si>
    <t>Prioritizing Local Agenda 21 Programmes using Analytic Network Process: A Spanish Case Study</t>
  </si>
  <si>
    <t>1823 @@@@@  Prioritizing Local Agenda 21 Programmes using Analytic Network Process: A Spanish Case Study ===============Given that prioritization of programmes is a key concern in Local Agenda########################</t>
  </si>
  <si>
    <t>Priorizando Agenda 21</t>
  </si>
  <si>
    <t>A Comprehensive Framework Approach using Content, Context, Process Views to Combine Methods from Operations Research for IT Assessments</t>
  </si>
  <si>
    <t>118 @@@@@  A Comprehensive Framework Approach using Content, Context, Process Views to Combine Methods from Operations Research for IT Assessments ===============Motivated by information technology evaluation problems identified in a large public sector organization, we propose how evaluation requirements can be supported by a framework combining different models and methods from information systems evaluation theory. The article extends the content, context, process perspectives of organizational change with operations research techniques and demonstrates the approach in practice for an Enterprise Resource Planning evaluation.########################</t>
  </si>
  <si>
    <t>Uma Abordagem Global Framework usando conteúdo, contexto Process Vistas combinar Métodos de Pesquisa Operacional para TI avaliações</t>
  </si>
  <si>
    <t>A hybrid MCDM methodology for ERP selection problem with interacting criteria</t>
  </si>
  <si>
    <t>125 @@@@@  A hybrid MCDM methodology for ERP selection problem with interacting criteria ===============An enterprise resource planning (ERP) system is an information system to plan and integrate all of an enterprise's subsystems including purchase, production, sales and finance. Adopting such a comprehensive framework may result in the great savings in both costs and man hours. This research explores the application of a hybrid multicriteria decision making (MCDM) procedure for the evaluation of various ERP alternatives. The proposed evaluation framework integrates three methodologies: Analytic Network Process (ANP), Choquet integral (Cl) and Measuring Attractiveness by a Categorical Based Evaluation Technique (MACBETH). ANP produces the priorities of alternatives with respect to the interdependent evaluation criteria. The conjunctive or disjunctive behaviors between criteria are determined using MACBETH and Cl. Numerical application of the proposed methodology is implemented on the decision making problem of a firm that faces with four ERP projects. The final ranking is compared to the one obtained by ignoring the interactions among criteria. The results demonstrate that the ignorance of the interactions may lead to erroneous decisions. (C) 2012 Elsevier B.V. All rights reserved.########################</t>
  </si>
  <si>
    <t>A metodologia MCDM híbrido para o problema de seleção de ERP com critérios que interagem</t>
  </si>
  <si>
    <t>Measuring the success possibility of implementing ERP by utilizing the Incomplete Linguistic Preference Relations</t>
  </si>
  <si>
    <t>1833 @@@@@  Measuring the success possibility of implementing ERP by utilizing the Incomplete Linguistic Preference Relations ===============This paper applies an analytic hierarchical prediction model based on the Multi-Criteria Decision Making with Incomplete Linguistic Preference Relations (InLinPreRa) to help the organizations become aware of the essential factors affecting the Enterprise Resource Planning (ERP), as well as identify the actions necessary before implementing ERP. The subjectivity and vagueness in the prediction procedures are dealt with linguistic variables quantified in an interval [-t, t]. Then predicted success/failure values are obtained to enable organizations to decide whether to initiate ERP, inhibit adoption or take remedial actions to increase the success possibility of ERP. Pairwise comparisons are used to determine the priority weights of influential factors, and the possible occurrence ratings of success or failure outcome amongst decision makers. There are not any inconsistency occurred in this procedures because this proposed approach allows every decision expert to choose an explicit criterion or alternative for the without restriction. When there are n criteria in a decision matrix, only n - 1 times of pairwise comparisons are taken. This approach not only improves the efficiency of pairwise comparison compared with the traditional AHP, but also avoids the checking the consistency of linguistic preference relation when the decision makers undertake the pairwise comparison processes. (C) 2011 Elsevier B. V. All rights reserved.########################</t>
  </si>
  <si>
    <t>Medir a possibilidade de sucesso de implementação de ERP com MCDM</t>
  </si>
  <si>
    <t>A Study on the Process Design of Advanced Planning &amp; Scheduling for Transformer Operation Improvement</t>
  </si>
  <si>
    <t>1839 @@@@@  A Study on the Process Design of Advanced Planning &amp; Scheduling for Transformer Operation Improvement ===============As enterprises, based on the forecast of the customer’s demand and collaboration with the suppliers, establish the integrated system directing supply, production, and distribution for the increase of productivity, Thus, this study intends to find the most urgent and critical factors for the improvement of the information system by externalizing factors affecting the operation of information system, suggest the process to improve the relevant functions of information system, and design the process. As a result of the analysis of the previous studies on the improvement of the information system, many studies were conducted on the improvement of ERP and SCM, yet there was no study conducted targeting about APS (Advanced Planning &amp; Scheduling). Thus, this study chose APS as the subject for the design of the process for the improvement for the information system.########################</t>
  </si>
  <si>
    <t>Como as empresas, com base na previsão de demanda do cliente e colaboração com os fornecedores, criação do sistema integrado dirigir abastecimento, produção e distribuição para o aumento da produtividade</t>
  </si>
  <si>
    <t>Strategic Enterprise Resource Planning in a Health-Care System Using a Multicriteria Decision-Making Model</t>
  </si>
  <si>
    <t>1847 @@@@@  Strategic Enterprise Resource Planning in a Health-Care System Using a Multicriteria Decision-Making Model ===============This paper deals with strategic enterprise resource planning (ERP) in a health-care system using a multicriteria decision-making (MCDM) model. The model is developed and analyzed on the basis of the data obtained from a leading patient-oriented provider of health-care services in Korea. Goal criteria and priorities are identified and established via the analytic hierarchy process (AHP). Goal programming (GP) is utilized to derive satisfying solutions for designing, evaluating, and implementing an ERP. The model results are evaluated and sensitivity analyses are conducted in an effort to enhance the model applicability. The case study provides management with valuable insights for planning and controlling health-care activities and services.########################</t>
  </si>
  <si>
    <t>Programação por metas (GP) é utilizado para obter soluções satisfatórias para a concepção, avaliação e implementação de um ERP com MCDM</t>
  </si>
  <si>
    <t>Selection among ERP outsourcing alternatives using a fuzzy multi-criteria decision making methodology</t>
  </si>
  <si>
    <t>203 @@@@@  Selection among ERP outsourcing alternatives using a fuzzy multi-criteria decision making methodology ===============Outsourcing can be seen as a strategic way to align technology initiatives and business goals, as a strategy for managing technology operations in today's difficult business environment, and as a way to reduce operating costs. Often, companies begin the process by outsourcing non-core business operations, which may include applications, assets, people and other resources. The outsourcing decision is important since the correct selection can dramatically increase a firm's performance. When companies outsource a significant part of their business and become more dependent on outsourcers, the consequences of poor decision making becomes more severe. Since enterprise resource planning (ERP) is one of the vital systems, if not the one, that integrates all functions including planning, manufacturing, distribution, and accounting into a single system, its outsourcing is a very important multi-attribute decision problem for the firms. In the literature, outsourcing decisions are often based on multi-criteria approaches. In this paper, a fuzzy multi-criteria decision making methodology is suggested for the selection among ERP outsourcing alternatives. The methodology is based on the analytic hierarchy process (AHP) under fuzziness. It allows decision-makers to express their evaluations in linguistic expressions, crisp or fuzzy numbers. In the application of the proposed methodology, an automotive firm selects the best alternative among three ERP outsourcing firms.########################</t>
  </si>
  <si>
    <t>seleção entre as alternativas de terceirização de ERP usando um distorcido multi-critério tomada de decisões metodologia</t>
  </si>
  <si>
    <t>A theorical model design for ERP software selection process under the constraints of cost and quality: A fuzzy approach</t>
  </si>
  <si>
    <t>188 @@@@@  A theorical model design for ERP software selection process under the constraints of cost and quality: A fuzzy approach ===============Enterprise Resource Planning (ERP) software selection is one of the most important decision making issues covering both qualitative and quantitative factors for organizations. Multiple criteria decision making (MCDM) has been found to be a useful approach to analyze these conflicting factors. Qualitative criteria are often accompanied by ambiguities and vagueness. This makes fuzzy logic a more natural approach to this kind of problems. This study presents a beneficial structure to the managers for use in ERP software vendor selection process. In order to evaluate ERP vendors methodologically, a hierarchical framework is also proposed. As a MCDM tool, we used analytic hierarchy process (AHP) and its fuzzy extension to obtain more decisive judgments by prioritizing criteria and assigning weights to the alternatives. The objective of this paper is to select the most appropriate alternative that meets the customer's requirements with respect to cost and quality constraints. In the end of this study, a real-world case study from Turkey is also presented to illustrate efficiency of the methodology and its applicability in practice.########################</t>
  </si>
  <si>
    <t>Um projeto modelo teórico para o processo de seleção de software ERP sob as restrições de custo e qualidade: Uma abordagem difusa</t>
  </si>
  <si>
    <t>Fuzzy AHP-based decision support system for selecting ERP systems in textile industry by using balanced scorecard</t>
  </si>
  <si>
    <t>210 @@@@@  Fuzzy AHP-based decision support system for selecting ERP systems in textile industry by using balanced scorecard ===============An enterprise resource planning system (ERP) is the information backbone of a company that integrates and automates all business operations. It is a critical issue to select the suitable ERP system which meets all the business strategies and the goals of the company. This study presents all approach to select a Suitable ERP system for textile industry. Textile companies have solve difficulties to implement ERP systems such as variant structure of products, production variety and unqualified human resources. At first, the vision and the strategies of the organization arc checked by using balanced scorecard. According to the company's vision. strategies and KPIs, we call prepare a request for proposal. Then ERP packages that do not meet the requirements of the company are eliminated. After strategic management phase, the proposed methodology gives advice before ERP selection. The criteria were determined and then compared according to their importance. The rest ERP system solutions were selected to evaluate. An external evaluation team consisting of ERP consultants was assigned to select one of these Solutions according to the predetermined criteria. In this study, the fuzzy analytic hierarchy process, a fuzzy extension of the multi-criteria decision-making technique AHP, was used to compare these ERP system solutions. The methodology was applied for a textile manufacturing company. (c) 2008 Elsevier Ltd. All rights reserved.########################</t>
  </si>
  <si>
    <t>sistema de apoio distorcido baseado no AHP decisão para a seleção de sistemas ERP na indústria têxtil, utilizando balanced scorecard</t>
  </si>
  <si>
    <t>An integrated decision support system dealing with qualitative and quantitative objectives for enterprise software selection</t>
  </si>
  <si>
    <t>216 @@@@@  An integrated decision support system dealing with qualitative and quantitative objectives for enterprise software selection ===============Previous methods for enterprise software selection generally take into account the attributes that are restricted to some financial factors, such as costs and benefits. However, the literature lacks studies on considering the evaluation of both functional and non-functional suitability of software alternatives versus various requirements. This study presents a new decision support system for combining these two kinds of evaluation to select suitable enterprise software. A hierarchical objective structure that contains both qualitative and quantitative objectives is proposed to evaluate software products systematically. This approach uses a heuristic algorithm, a fuzzy multi-criteria decision making procedure and a multi-objective programming model to make final selection decision. All the phases of presented method are applied in an electronic company's ERP software selection project to validate it with a real application. The satisfactory results are obtained during this project. The company can select the right software to fit its business processes instead of adapting its business processes to fit the software. (C) 2008 Elsevier Ltd. All rights reserved.########################</t>
  </si>
  <si>
    <t>ste estudo apresenta um novo sistema de apoio à decisão para combinar estes dois tipos de avaliação para selecionar software empresarial adequado</t>
  </si>
  <si>
    <t>An intelligent approach to ERP software selection through fuzzy ANP</t>
  </si>
  <si>
    <t>266 @@@@@  An intelligent approach to ERP software selection through fuzzy ANP ===============During the implementations of enterprise resource planning (ERP) systems, most companies have experienced some problems, one of which is how to determine the best ERP software satisfying their needs and expectations. Because improperly selected ERP software may have an impact on the time required, and the costs and market share of a company, selecting the best desirable ERP software has been the most critical problem for a long time. On the other hand, selecting ERP software is a multiple-criteria decision-making (MCDM) problem, and in the literature, many methods have been introduced to evaluate this kind of problem, one of which is the analytic hierarchy process (AHP), which has been widely used in MCDM selection problems. However, in this paper, we use a fuzzy extension of an analytic network process (ANP), a more general form of AHP, which uses uncertain human preferences as input information in the decision-making process, because the AHP cannot accommodate the variety of interactions, dependencies, and feedback between higher- and lower-level elements. Instead of using the classical eigenvector prioritization method in the AHP, only employed in the prioritization stage of ANP, a fuzzy-logic method providing more accuracy on judgements is applied. The resulting fuzzy ANP enhances the potential of the conventional ANP for dealing with imprecise and uncertain human comparison judgements. In short, in this paper, an intelligent approach to ERP software selection through a fuzzy ANP is proposed by taking into consideration quantitative and qualitative elements to evaluate ERP software alternatives.########################</t>
  </si>
  <si>
    <t>Uma abordagem inteligente à seleção de software ERP por meio distorcido ANP</t>
  </si>
  <si>
    <t>Análise de decisão multicritério na localização de usinas termoelétricas utilizando SIG</t>
  </si>
  <si>
    <t>1872 @@@@@  Análise de decisão multicritério na localização de usinas termoelétricas utilizando SIG ===============The combination of Geographic Information Systems (GIS) and Multicriteria Decision Analysis (MCDA) methods can bring several benefits for the solution of real-world planning and management problems. Under that view, this work aims to evaluate alternatives for the location of Thermoelectric Power Plants (TPP) produced in a GIS environment using a MCDA technique for supporting the decision-making process. The proposed model is a contribution for the TPP site selection process, which is a difficult and complex task due to the several economic and environmental criteria it involves. The visualization of the analysis outcome in GIS maps helps to demonstrate the suitability of MCDA techniques for planning the expansion of the electric supply system. In addition, the selection of a specific technology for the installation of the TPP in the real case application is used to show scenarios with different risk levels, which range from minimum to maximum risk conditions, also including the intermediate case of total trade-off.########################</t>
  </si>
  <si>
    <t>Sob esse ponto de vista, este trabalho tem o objetivo de avaliar alternativas para a localização de usinas termelétricas</t>
  </si>
  <si>
    <t>A new collaborative system framework based on a multiple perspective approach: InteliTeam</t>
  </si>
  <si>
    <t>1878 @@@@@  A new collaborative system framework based on a multiple perspective approach: InteliTeam ===============This study develops a Web-based collaborative system framework based on a multiple perspective approach. This framework is a recent decision support system (DSS) paradigm proposed by Courtney [Decis. Support Syst.########################</t>
  </si>
  <si>
    <t>Um novo enquadramento sistema colaborativo com base em uma abordagem múltipla perspectiva: InteliTeam</t>
  </si>
  <si>
    <t>Environmental impact assessment based on group decision-making methods in mining projects</t>
  </si>
  <si>
    <t>307 @@@@@  Environmental impact assessment based on group decision-making methods in mining projects ===============Mining operations usually comprise a spread spectrum of environmental challenges, which are often unique to each mine site. This is due to the fact that mining activities, directly or indirectly, have an adverse impact on environment and ecology. For this reason, the environmental impact assessment (EIA) process has been developed for evaluation of the possible impact of mine development and operations on the environment, including the natural, social and economic aspects. In this article, an EIA methodology based on analytic network process and fuzzy simple additive weight (SAW) is proposed to formulate the environmental risks pertaining to mining projects. In the system of the proposed model, the importance weights are calculated by an ANP process. Then, fuzzy SAW is employed to evaluate the preference ratings of the alternatives. The merit of using fuzzy logic is to handle the inherent uncertainty in modelling an EIA problem by simplifying the sophisticated structure of the problem under consideration. The proposed model is utilised to assess the environmental impact generated by zinc and lead mining projects located in Zanjan, Iran to shape the future industrial and mining structure of the region. Finally, the environmental impacts are ranked from the most to the least risky.########################</t>
  </si>
  <si>
    <t xml:space="preserve">Impacto ambiental baseada em métodos de tomada de decisão </t>
  </si>
  <si>
    <t>LANDSCAPE COMPOSITION AND CONFIGURATION OF JACARE STREAM SUB-BASIN, TAQUARI VALLEY, RS, WITH EMPHASIS ON THE FOREST AREAS</t>
  </si>
  <si>
    <t>1895 @@@@@  LANDSCAPE COMPOSITION AND CONFIGURATION OF JACARE STREAM SUB-BASIN, TAQUARI VALLEY, RS, WITH EMPHASIS ON THE FOREST AREAS ===============The conversion of continuous forest coverage areas into forest fragments has contributed to the decrease of the biological diversity due to the micro-habitat loss, changes in dispersion and migration patterns, habitats' isolation and soil erosion. The solution for those problems is intimately linked to the planning and maintenance of hydrographic basins. Jacare's stream sub-basin is located in Taquari Valley, RS, with an area of 538,98 km(2), where nine municipal districts are partially or totally inserted. This basin is in an ecotone area among the plant formations Deciduous Seasonal Forest (DSF) and Mixed Ombrophila Forest - Araucaria Forest (MOF). Information related to the structural characteristics of the existent forest classes in the area (DSF, MOF and secondary growth vegetation) was elaborated and analyzed using images from the satellite Landsat 7 ETM(+), passage 04/02/2002 and Geographical Information Systems (GIS) Idrisi 3.2 and Landscape Ecology Fragstats 3.3 software systems. The results indicate that the area presents approximately 52% of native forests that are preserved or in regeneration process, but in a highly fragmented way, with 87,82% of the fragments smaller than 1ha. Considering a border effect of 50m, around 40% of the fragments still present a nuclear area.########################</t>
  </si>
  <si>
    <t>composição da paisagem e configuração</t>
  </si>
  <si>
    <t>A comprehensive decision support system for ERP pre-implementation phase</t>
  </si>
  <si>
    <t>1902 @@@@@  A comprehensive decision support system for ERP pre-implementation phase ===============Given significant investments in enterprise resource planning (ERP) systems, previous studies report unusually high failure rate and major challenges in ERP projects. The activities prior to ERP implementation, referred to as the pre-implementation phase, are very important because they significantly affect the implementation success. In this paper, the pre-implementation phase is focused in which necessary preparations before embarking on the ERP initiative, required functions and features, and the most appropriate ERP solution are decided. Such decisions are risky, costly, and very time-consuming because they necessitate working with a vast amount of information and require appropriate analytical capabilities as well as decision making methods and structures. In this paper, a comprehensive decision support system (DSS) is developed helping organisations to make the targeted decisions both efficiently and effectively. The proposed framework is applied in a real case study to illustrate its effectiveness and practicality.########################</t>
  </si>
  <si>
    <t>Um sistema de apoio à decisão abrangente para a fase de pré-implementação de ERP</t>
  </si>
  <si>
    <t>Equity in REDD plus : Varying logics in Tanzania</t>
  </si>
  <si>
    <t>1907 @@@@@  Equity in REDD plus : Varying logics in Tanzania ===============Equity is frequently cited as one of the key design aspects of environmental governance regimes. In the context of Reduced Emissions from Deforestation and Forest Degradation (REDD+), a forest-based climate change mitigation instrument, the manner in which equity' is understood will be of critical importance for the impacts and acceptance of REDD+policies and initiatives. Whereas the concept has been extensively studied in the academic literature, references to equity in REDD+policy debates and documents are often vague, leaving room for various interpretations and modes of implementation. In our case study of the Tanzanian national REDD+policy domain, we provide a conceptual framework based on an institutional logics approach for analysing the various underlying rationalities in the equity in REDD+' debate. We apply it to demonstrate how the involved policy actors draw from heterogeneous equity logics in their support for and opposition to different governance models, highlighting the importance of precise contextualization and operationalization of broad international principles in national REDD+initiatives. Copyright (c) 2015 John Wiley &amp; Sons, Ltd and ERP Environment.########################</t>
  </si>
  <si>
    <t xml:space="preserve">Equidade em REDD plus: Diferentes lógicas na Tanzânia </t>
  </si>
  <si>
    <t>Promoting Community Renewable Energy in a Corporate Energy World</t>
  </si>
  <si>
    <t>1912 @@@@@  Promoting Community Renewable Energy in a Corporate Energy World ===============Small-scale, decentralized and community-owned renewable energy is widely acknowledged to be a desirable feature of low carbon futures, but faces a range of challenges in the context of conventional, centralized energy systems. This paper draws on transition frameworks to investigate why the UK has been an inhospitable context for community-owned renewables and assesses whether anything fundamental is changing in this regard. We give particular attention to whether political devolution, the creation of elected governments for Scotland, Wales and Northern Ireland, has affected the trajectory of community renewables. Our analysis notes that devolution has increased political attention to community renewables, including new policy targets and support schemes. However, these initiatives are arguably less important than the persistence of key features of socio-technical regimes: market support systems for renewable energy and land-use planning arrangements that systemically favour major projects and large corporations, and keep community renewables to the margins. There is scope for rolling out hybrid pathways to community renewables, via joint ownership or through community benefit funds, but this still positions community energy as an adjunct to energy pathways dominated by large, corporate generation facilities. Copyright (c) 2015 John Wiley &amp; Sons, Ltd and ERP Environment########################</t>
  </si>
  <si>
    <t>Promover Comunidade Energia Renovável em um Mundial de Energia Corporativo</t>
  </si>
  <si>
    <t>Keeping sustainable innovation on a leash? Exploring incumbents' institutional strategies</t>
  </si>
  <si>
    <t>330 @@@@@  Keeping sustainable innovation on a leash? Exploring incumbents' institutional strategies ===============This research aims to identify the institutional strategies of incumbent firms with regard to sustainable energy innovations that threaten their interests. This exploratory study contributes to the multi-level perspective by providing new insights into niche-regime interaction. The focus on actor behavior in transitions is informed by literature from institutional theory and strategic management. Based on semi-structured interviews with actors and on documents related to LED lighting and biofuels in the Netherlands, this study identified a preliminary set of empirical strategies: providing information and arguments to policy makers and the general public, as well as strategically setting technical standards. Incumbents are in a position to significantly influence the innovation's development by employing these strategies; thus temporarily keeping sustainable innovation on a leash. Copyright (c) 2013 John Wiley &amp; Sons, Ltd and ERP Environment########################</t>
  </si>
  <si>
    <t>Mantendo a inovação sustentável em uma trela? Explorando estratégias institucionais dos operadores históricos</t>
  </si>
  <si>
    <t>Participatory Forest Management: The experience of foreign-funded programmes in the Kyrgyz Republic</t>
  </si>
  <si>
    <t>1919 @@@@@  Participatory Forest Management: The experience of foreign-funded programmes in the Kyrgyz Republic ===============This paper studies the experience of foreign-funded programmes aimed at establishing participatory forest management (PFM), primarily in the walnut-fruit forests of Kyrgyzstan. Having reviewed programme reports, non-governmental organization evidence and legislation, we argue that the poor performance of these programmes is due largely to incorrect starting assumptions about the feasibility of PFM in the Kyrgyz context and a lack of analysis about locally appropriate forestry regimes. We show that there have been no significant preconditions for realization of PFM mechanisms in the history of Kyrgyz forestry, and their realization has been hampered by the Soviet legacy, strong informal institutions and poverty. We argue that PFM has been introduced without a clear understanding of how it fits in the overall vision of the country's development. Moreover, PFM is not fit for purpose in Kyrgyzstan, as it does not address the root macro-economic and environmental causes of existing forestry problems. The capacity of local communities should not be over-emphasized where cross-sectoral national or even cross-border efforts are required. Mutual, joint learning of Western donors with local experts is key, and should not be replaced by automatic adoption of imported concepts. Copyright (c) 2014 John Wiley &amp; Sons, Ltd and ERP Environment########################</t>
  </si>
  <si>
    <t>Participativo de Manejo Florestal: A experiência de programas de capital estrangeiro na República do Quirguizistão</t>
  </si>
  <si>
    <t>Pakistan's Flood Challenges: An assessment through the lens of learning and adaptive governance</t>
  </si>
  <si>
    <t>362 @@@@@  Pakistan's Flood Challenges: An assessment through the lens of learning and adaptive governance ===============Extreme events such as floods present major challenges for water governance in many parts of the world. Following two rounds of disastrous floods in 2010 and 2011, the need for a change in Pakistan's approach to dealing with floods has been highlighted in the literature. However, scant attention has been given to the nature of an alternative framework and the mechanism for driving a change towards it. This research aims to provide a better understanding of how Pakistan can cope with future flood challenges by examining the role of learning processes in facilitating a change towards an adaptive governance framework that is considered useful for dealing with complex issues in an uncertain environment. Key informant interviews and document analysis are used to examine characteristics of the current regime, analyse the influence of learning processes on flood governance dynamics, and identify barriers and bridges to change. Study findings show that state actors continue to dominate flood governance. However, the actor network in emergency flood management has broadened, with increasing participation by non-state actors. Single-loop learning, limited to routine improvements, is predominant among state actors in preventive management. A few state and non-state actors in emergency management exhibit double-loop learning reflected by their reframing of problems and incorporation of new information. However, in the absence of any triple-loop learning associated with a paradigm change, the overall impact of learning processes in facilitating a transition towards more adaptive approaches to flood governance has been limited. Copyright (c) 2014 John Wiley &amp; Sons, Ltd and ERP Environment########################</t>
  </si>
  <si>
    <t>Desafios inundação do Paquistão: uma avaliação através da lente de aprendizagem e de governança adaptativa</t>
  </si>
  <si>
    <t>Viable Alternatives for Large-Scale Unsustainable Projects in Developing Countries: The case of the Kumtor gold mine in Kyrgyzstan</t>
  </si>
  <si>
    <t>1926 @@@@@  Viable Alternatives for Large-Scale Unsustainable Projects in Developing Countries: The case of the Kumtor gold mine in Kyrgyzstan ===============Resource extraction often precludes sustainable forms of land use and poses long-term threats, and yet it is promoted as a development opportunity for poor countries. This is illustrated by a case study of the Kumtor gold mine in Kyrgyzstan. Compared with a large gold mine, most alternative activities, such as tourism, trophy hunting, cottage industry and pastoralism, can only generate negligible benefits. Other, potentially much more important, sources of income for poor countries are payments for ecosystem services taking the form of compensation preventing unsustainable forms of land use. The discussion focuses on how these could be organized to provide viable alternatives to mining. It is concluded that such systems need to be arranged at the international level and to complement the current international cooperation (aid) regime. In Central Asia, reviving the regional water management system would be an important first step in this direction. Copyright (c) 2012 John Wiley &amp; Sons, Ltd and ERP Environment########################</t>
  </si>
  <si>
    <t>alternativas viáveis ​​para os grandes projectos não sustentáveis ​​nos países em desenvolvimento</t>
  </si>
  <si>
    <t>Climate Change Agenda at Subnational Level in Mexico: Policy coordination or policy competition?</t>
  </si>
  <si>
    <t>1930 @@@@@  Climate Change Agenda at Subnational Level in Mexico: Policy coordination or policy competition? ===============The paper analyses the political challenges and opportunities of advancing the climate change agenda in a developing country under constraints and channels imposed by divided authority at the vertical level and political fragmentation within the state. The articles focuses on historical and political institutional arrangements to approach the current framework of climate change agenda-setting in Mexico, later analysing the potential changes to the outcomes due to the influence of an international climate change regime. On the one hand, the literature suggests that federalism poses serious limitations to government efficacy due to division of competences, and a similar argument is posed about presidentialism under a politically fragmented regime; on the second hand, transnationalism is depicted to enhance subnational state and non-state actor leadership roles in many areas, including economic and environmental policy setting. Evidence shows that federalism and the political fragmentation of the presidential regime in Mexico has prevented the federal government from taking assertive steps to influence subnational governments, while some of the heads of politically relevant subnational governments have assumed policy leadership roles, enabled by transnational networks and the Kyoto climate change regime. This balance may change according to the nature of the post-Kyoto regime, either strengthening the federal government if more responsibility on actions and disbursement is placed on national governments; or enabling subnational government to foster their position, if decentralized and transnational networks are strengthened. Copyright (c) 2014 John Wiley &amp; Sons, Ltd and ERP Environment########################</t>
  </si>
  <si>
    <t>Mudanças Climáticas Agenda no Nível Subnacional no México</t>
  </si>
  <si>
    <t>Is environmental sustainability influenced by socioeconomic and sociopolitical factors? cross-country empirical evidence</t>
  </si>
  <si>
    <t>1933 @@@@@  Is environmental sustainability influenced by socioeconomic and sociopolitical factors? cross-country empirical evidence ===============The current study attempts to understand the relationships among Environmental Quality (EQ), Human Development (HD) and political and governance regimes in a cross-country framework through secondary data analysis. The underlying hypothesis is that in addition to income, as reflected from the literature on the Environmental Kuznets Curve hypothesis, several other factors, including socioeconomic (e.g. human development and corruption) and sociopolitical (e.g. ability to exercise democratic rights) factors, may influence environmental policy-making, and thereby environmental sustainability, in a country. The EQ (i.e. environmental sustainability) of the countries in the current study is denoted by their Environmental Performance Index (2008). Human development is represented by Human Development Index (2007). Democracy Index (2008) and Corruption Perceptions Index (2008) are considered as proxies for political transparency in a country and its susceptibility to rent-seeking activities, respectively. The cross-country empirical findings confirm the closer association between the socioeconomic and sociopolitical factors and sustainable development. Copyright (c) 2010 John Wiley &amp; Sons, Ltd and ERP Environment.########################</t>
  </si>
  <si>
    <t>é a sustentabilidade ambiental influenciado por fatores socioeconômicos e político-sociais?</t>
  </si>
  <si>
    <t>The Challenge of Environmental Governance In The Network Society: The Case of The Baltic Sea</t>
  </si>
  <si>
    <t>1936 @@@@@  The Challenge of Environmental Governance In The Network Society: The Case of The Baltic Sea ===============The Baltic Sea region has in recent years become known as a pioneer of new modes of governance, reflecting the dynamic development of the network society. At the same time, the Baltic Sea is considered one of the world's most polluted seas, especially in terms of eutrophication, the accelerated enrichment of nutrients in the water. Overall, there is a contrast between the formally successful governance system and the actual state of the Baltic Sea. This paper describes the existing Baltic Sea environmental governance system, from the regional regime to non-governmental actors, noting that highly institutionalized inter-state and transnational environmental cooperation adds a greater element of hierarchy for environmental governance in the region. Supporting democratic development is a special requirement for governance in the post-Cold War context. The paper explicates governance challenges posed by the emerging network society, on the one hand, and the problem of eutrophication, on the other, and makes suggestions on how to develop the governance system in order to meet the challenges. As a conclusion, a general lesson for the management of international water bodies is given. Institutional diversity with many different scale preoccupations is key, but so is the need for leaders to overcome the challenges of polycentric governance: that is, to reduce opacity of governing and to increase the power of stakeholders to define the problem and its solutions in the first place. Copyright (c) 2013 John Wiley &amp; Sons, Ltd and ERP Environment.########################</t>
  </si>
  <si>
    <t>O Desafio da Governança Ambiental na Sociedade em Rede: o caso do Mar Báltico</t>
  </si>
  <si>
    <t>Partnerships and Sustainable Development: the Lessons Learned from International Biodiversity Governance</t>
  </si>
  <si>
    <t>1940 @@@@@  Partnerships and Sustainable Development: the Lessons Learned from International Biodiversity Governance ===============Over the past decade, partnerships have increasingly become a popular governance instrument for sustainable development. This article aims to improve our understanding of this instrument, and its contributions to and consequences for international sustainable development politics, by providing the lessons learned from international biodiversity governance. The article analyses 24 international partnerships working on forests, fisheries, conservation and climate change, using perspectives based on regime, governance and partnership literature. It concludes that the contribution of the partnerships should be evaluated as varying: only seven 'gems' of partnerships fulfil important governance functions; the others play less paramount roles. Partnerships have, however, contributed to the ongoing change in the manner in which biodiversity is governed, namely the institutionalization of intersectoral governance. The article promotes a more strategic use of the partnership instrument, taking into account its opportunities and limitations, to strengthen its contributions to international sustainable development. Copyright (c) 2013 John Wiley &amp; Sons, Ltd and ERP Environment.########################</t>
  </si>
  <si>
    <t>Parcerias e desenvolvimento sustentável: as lições aprendidas com a Governança Internacional da Biodiversidade</t>
  </si>
  <si>
    <t>The Role of Technology in Policy Dynamics: The Case of Desalination in Israel</t>
  </si>
  <si>
    <t>1944 @@@@@  The Role of Technology in Policy Dynamics: The Case of Desalination in Israel ===============This article examines the relationship between technology and policy change, focusing on shifts in Israel's water regime as a case example. Technologies, especially systems of large-scale infrastructures, have offered an explanation for the stability and stagnation of policy regimes in what has been termed lock-in and path dependency. Our paper focuses on the reverse phenomenon: on how technology or change in it can induce policy change. Israeli decision-makers have recently embraced desalination technology as a substitute for natural resources, because earlier policies, characterized by a strategy of environmental brinkmanship, have resulted in degradation of natural sources and risk future supply. This analysis is based on extensive document analysis and in-depth interviews. We suggest that technological breakthroughs that rendered desalination economically feasible also undermined long-lasting hydro-ideological support for agriculture, introduced new ideas about water abundance and engendered policy change. Desalination contributed to these shifts because it allowed the displacement of environmental externalities, economic costs and hard political choices to other policy sectors and levels of governance as well as reallocating them between political actors, bureaucrats and professionals. It is important to make displacements like these more visible in order to emphasize more comprehensive and longer-term problem solving rather than problem avoidance or postponement. Copyright (c) 2013 John Wiley &amp; Sons, Ltd and ERP Environment.########################</t>
  </si>
  <si>
    <t>O Papel da Tecnologia na política Dynamics: O Caso de Dessalinização em Israel</t>
  </si>
  <si>
    <t>A randomized controlled trial of olanzapine improving memory deficits in Han Chinese patients with first-episode schizophrenia</t>
  </si>
  <si>
    <t>392 @@@@@  A randomized controlled trial of olanzapine improving memory deficits in Han Chinese patients with first-episode schizophrenia ===============Olanzapine is an atypical antipsychotic for the treatment of schizophrenia, in which memory impairment is a core deficit. The methods of positive and negative syndrome scale (PANSS), Wechsler memory scale-4th edition (WMS-IV) and event-related potential (ERP) were used to study the effects of olanzapine on the cognitive function in the first-episode schizophrenic patients. We performed multicentre, randomized, double-blind, placebo-controlled, parallel-group clinical trial to study the cognitive functioning in Han Chinese first-episode schizophrenic patients in a 12-week treatment regime with olanzapine (129 cases) or placebo (132 cases). The results showed that (1) the patientswith first-episode schizophrenia showed significant deficits in the long-term memory, short-term memory, immediate memory and memory quotient by WMS-IV assessment, and decreases the total scores, positive symptoms, negative symptoms and general psychopathology by PANSS assessment; (2) olanzapine could significantly improve the PANSS scores including total scores, positive symptoms, negative symptoms and general psychopathology in the first-episode schizophrenic patients; (3) olanzapine could significantly improve the short-term memory, immediate memory and memory quotient in the first-episode schizophrenic patients; and (3) although the latencies of P-2, N-2 and P-3 were significantly prolonged, P-2 and P-3 amplitudes were decreased and the latencies of N-1 did not change, olanzapine did not influence any P-300 items in the first-episode schizophrenic patients. The data suggested that that olanzapine could improve cognitive process, such as memorizing and extraction of the information although there were many changes of cognitive functions in Han Chinese first-episode schizophrenic patients. (C) 2013 Elsevier B.V. All rights reserved.########################</t>
  </si>
  <si>
    <t xml:space="preserve">Um estudo randomizado de déficits de memória olanzapina melhorar controlada em pacientes chineses han com primeiro episódio de esquizofrenia </t>
  </si>
  <si>
    <t>Conservation partnerships and biodiversity governance: fulfilling governance functions through interaction</t>
  </si>
  <si>
    <t>1952 @@@@@  Conservation partnerships and biodiversity governance: fulfilling governance functions through interaction ===============Over the last decades, new governance mechanisms such as partnerships have been increasingly accepted as instruments for sustainable development. This article contributes to an improved understanding of the contributions of partnerships, and their interactions with and consequences for intergovernmental regimes. It answers the question to what extent the roles of international intersectoral partnerships in biodiversity governance can be assessed using a positive, negative, or utilitarian qualification. To answer this question, the article develops and applies a methodology to analyze the governance functions that partnerships fulfill, and the institutional interaction (in terms of content, discourses, and rules) between the partnerships and intergovernmental regimes. Two case studies are analyzed: the Great Apes Survival Project (GRASP), and the Critical Ecosystem Partnership Fund (CEPF), which works on biodiversity hotspots. Contrary to most partnerships, these conservation partnerships do not use the market as a steering mechanism for sustainable development, but focus on enhancing international policy processes. The article concludes that the partnerships reinvent biodiversity policy and politics, which is necessary to improve the effectiveness of the biodiversity governance system, and that they complement intergovernmental regimes, albeit with varying effectiveness. Recommendations are developed for governments to strategically enhance publicprivate interaction. Copyright (C) 2010 John Wiley &amp; Sons, Ltd and ERP Environment.########################</t>
  </si>
  <si>
    <t>Conservação parcerias e governação da biodiversidade: cumprindo funções de governança através da interação</t>
  </si>
  <si>
    <t>Are you Talking to us? How Subnational Governments Respond to Global Sustainable Development Governance</t>
  </si>
  <si>
    <t>421 @@@@@  Are you Talking to us? How Subnational Governments Respond to Global Sustainable Development Governance ===============Subnational governments (such as provinces, states or regions) are largely ignored in international policy documents on sustainable development, and they are not recognized in multilateral decision-making. Nevertheless, many subnational governments have launched sustainable development policies. This article examines to what extent they take global sustainable development governance into account when doing so. The theoretical framework presents two mechanisms of international influence, building mostly upon the policy convergence literature. That framework is then applied on a comparative policy analysis of five subnational governments: North Holland (the Netherlands), North Rhine-Westphalia (Germany), Wallonia (Belgium), Flanders (Belgium) and Quebec (Canada). The findings show that subnational governments with a distinct territorial identity react differently on international trends from other subnational governments. Flanders and Quebec, which have such an identity, follow the rules and decision-making procedures of the international sustainable development regime, and they translate the norms and principles into their policies. The article also finds that the influence of international policies is determined by the active participation of subnational governments in multilateral decision-making. Finally, it is argued that the legitimacy pressures exerted by international organizations on lower-level governments to adopt certain policies have a varying impact on subnational governments dependent on their domestic context. Copyright (c) 2012 John Wiley &amp; Sons, Ltd and ERP Environment.########################</t>
  </si>
  <si>
    <t>você está falando para nós? Como os Governos Subnacionais Responder a Governança Global Desenvolvimento Sustentável</t>
  </si>
  <si>
    <t>Soil Conservation in Transition Countries: the Role of Institutions</t>
  </si>
  <si>
    <t>1959 @@@@@  Soil Conservation in Transition Countries: the Role of Institutions ===============Degradation of agricultural soils is a serious concern in transition countries in the EU. We investigate similarities and differences between the soil conservation policy frameworks of Bulgaria, the Czech Republic and the former German Democratic Republic and their implementation. Our focus is on the differences in institutional arrangements, i.e. formally existing policies, property rights, informal institutions and governance structures. We conducted comparative case studies based on a framework of institutional analysis, using literature survey, document analysis and in-depth stakeholder interviews. Results show that among the determining factors for policy effectiveness are property rights regimes and land-use rights, traditions in the provision of advisory services, farmers' previous experience with soil conservation practices and policies, perceived threat of enforcement, and trust in administrative authorities. We conclude that the existence of similar legislation and a common policy framework does not guarantee similar outcomes because institutional arrangements and their evolution play a major role in the effectiveness of agricultural soil conservation policies. Copyright (c) 2011 John Wiley &amp; Sons, Ltd and ERP Environment.########################</t>
  </si>
  <si>
    <t xml:space="preserve">Conservação do Solo em Países em Transição: o papel das instituições </t>
  </si>
  <si>
    <t>Cognitive-Behavioral Therapy for Body Dysmorphic Disorder: A Comparative Investigation</t>
  </si>
  <si>
    <t>1964 @@@@@  Cognitive-Behavioral Therapy for Body Dysmorphic Disorder: A Comparative Investigation ===============Body dysmorphic disorder (BDD) is characterized by an intense preoccupation with a perceived or imagined defect. Although scientific treatment literature supports the efficacy of cognitive-behavioral treatment, few systematic studies have been conducted to date. We evaluated the systematic application of a combination of cognitive therapy and behavior therapy, specifically exposure and response prevention (ERP), and compared it to a regime of only ERP to assess whether the addition of cognitive therapy improves treatment response. A total of 10 participants were randomly assigned to two treatment conditions. Participants either received four weeks of cognitive treatment followed by four weeks of in vivo ERP or eight weeks of in vivo ERP alone. Treatment was conducted on an intensive basis, with individual sessions held three times a week for 90 minutes for a total of 24 sessions in eight weeks. At midpoint, four weeks of cognitive or behavioral therapy (12 sessions) resulted in significant improvements on measures of overall BDD symptoms, anxiety, and depression, but not on satisfaction with various body parts, maladaptive appearance beliefs, and social distress. At posttreatment, results indicated that ERP was equally effective as a combination of cognitive and behavior therapy At eight weeks significant improvement was noted on all measures except satisfaction with various body parts and quality of life. It appears that eight weeks of treatment is better than four, and that cognitive therapy does not enhance treatment outcome. Recommendations for future research evaluating variables which influence treatment outcome arc discussed.########################</t>
  </si>
  <si>
    <t>Terapia Cognitivo-Comportamental para Transtorno Dismórfico Corporal: Um transtorno dismórfico comparativo Investigação</t>
  </si>
  <si>
    <t>The effect of cognitive training on recall range and speed of information processing in the working memory of dyslexic and skilled readers</t>
  </si>
  <si>
    <t>441 @@@@@  The effect of cognitive training on recall range and speed of information processing in the working memory of dyslexic and skilled readers ===============Research indicates that impairment of working memory may be one of the factors that impede the ability to read fluently and accurately. Although the capacity of working memory is traditionally considered to be constant, recent data point to a certain plasticity in the neural system that underlies working memory, which can be improved by training. We examined whether dyslexic readers' recall span and speed of processing in working memory can be increased, enhancing the quality of their reading. Thirty five skilled readers and twenty six dyslexic readers were trained in working memory tasks and compared to control groups of fifteen skilled and fifteen dyslexic readers who complete a self-paced reading training regime. All subjects were trained over a six-week period. Reading and working memory indicators were collected before and after the two trainings. Brain activity using measures of event-related potential (ERP) were collected for the working memory training groups by using a working memory task (Sternberg task). Result indicated after working memory training the ability to store verbal and visual-spatial information in working memory increased, and decoding, reading rate and comprehension scores improved in both groups, although the gap between the dyslexic and the control groups in reading and working memory scores remained constant. The latency of the P300 component decreased and the amplitude increased in all participants following training. No training effect in any parameter was obtained in the self-paced reading training groups. These findings support the notion of plasticity in the neural system underlying working memory and point to the relationships between larger working memory capacity and enhancement of reading skills. (C) 2010 Published by Elsevier Ltd.########################</t>
  </si>
  <si>
    <t>O efeito do treinamento cognitivo na gama recall e velocidade de processamento de informação na memória de trabalho de leitores disléxicos e qualificados</t>
  </si>
  <si>
    <t>Adaptive Water Management and Policy Learning in a Changing Climate: a Formal Comparative Analysis of Eight Water Management Regimes in Europe, Africa and Asia</t>
  </si>
  <si>
    <t>1972 @@@@@  Adaptive Water Management and Policy Learning in a Changing Climate: a Formal Comparative Analysis of Eight Water Management Regimes in Europe, Africa and Asia ===============This article provides an evidence-based and policy-relevant contribution to understanding the phenomenon of policy learning and its structural constraints in the field of river basin management, in particular related to coping with current and future climatic hazards such as floods and droughts. This has been done by a formal comparative analysis of eight water management regimes, by using multi-value qualitative comparative analysis, focusing on the relationship between regime characteristics (as explanatory variables) and different levels of policy learning (as output value). This research has revealed the importance of the socio-cognitive dimension, as an essential emerging property of complex adaptive governance systems. This socio-cognitive dimension depends on a specific set of structural conditions; in particular, better integrated cooperation structures in combination with advanced information management are the key factors leading towards higher levels of policy learning. Furthermore, this research highlights a number of significant positive correlations between different regime elements, thereby identifying a stabilizing mechanism in current management regimes, and this research also highlights the necessity of fine-tuning centralized control with bottom-up approaches. Copyright (C) 2011 John Wiley &amp; Sons, Ltd and ERP Environment.########################</t>
  </si>
  <si>
    <t>Adaptive Água e da política de Aprendizagem num Clima em Mudança</t>
  </si>
  <si>
    <t>Sustainable Development Paths: Investigating the Roots of Local Policy Responses to Climate Change</t>
  </si>
  <si>
    <t>1977 @@@@@  Sustainable Development Paths: Investigating the Roots of Local Policy Responses to Climate Change ===============As the implications of a changing climate come into focus, attention must shift to effectively stimulating action in response to this dramatically pervasive phenomenon. Responses to climate change, however, are embedded in institutional procedures, technological pathways and cultural practices that are characterized by deep inertia. By paying express attention to linkages among disciplines, this paper takes steps towards contributing a richer definition of the development path concept, identifying realms of inquiry that may together be called a 'development path' literature and discussing ways in which this sheds light on effective responses to global climate change. This paper reveals the value of fundamentally interdisciplinary approaches to climate change responses, the necessity of a deeper understanding of the context of action on climate change and the ubiquity of path dependence. Rooted in the underlying socio-technical, institutional and socio-cultural development paths, barriers to action may best be addressed through contextually specific, inter-disciplinary analyses of collective human behaviour. Copyright (C) 2009 John Wiley &amp; Sons, Ltd and ERP Environment.########################</t>
  </si>
  <si>
    <t>Caminhos de Desenvolvimento Sustentável</t>
  </si>
  <si>
    <t>Examining nonlinear dynamics of exchange rates and forecasting performance based on the exchange rate parity of four Asian economies</t>
  </si>
  <si>
    <t>453 @@@@@  Examining nonlinear dynamics of exchange rates and forecasting performance based on the exchange rate parity of four Asian economies ===============This paper employs smooth transition autoregressive (STAR) models to investigate the nonlinear dynamic behavior of exchange rate deviations based on the exchange rate parity (ERP) theory in four Asian economies: Japan, South Korea, Taiwan and Singapore. In this study, quarterly data from 1978 Q1 through 2007 Q4 are analyzed. The empirical results indicate that the deviations in the exchange rate of all four countries reject the null of linearity. The rate deviations in the Japanese and Korean cases exhibit a dynamic and smoothly symmetric ESTAR type process, while those in the Taiwanese and Singaporean cases match the smoothly asymmetric LSTAR type with respect to depreciating and appreciating regimes. These nonlinear characteristics can be explained by the existence of heterogeneous behavior and asymmetric information among economic agents. Furthermore, the estimation results of a nonlinear least squares (NLS) regression indicate that most of the parameter estimates are significant at the 10 percent level. The forecasted Japanese and Korean rate deviations in the ESTAR model are not superior to those from the AR model, possibly because these two countries experienced a serious fluctuation during the Asian financial crisis that occurred in 1997. However, based on the criterion of the RMSE, the forecasted Taiwanese and Singaporean rate deviations in the LSTAR model outperform those in the AR model. (C) 2010 Elsevier B.V. All rights reserved.########################</t>
  </si>
  <si>
    <t>Examinando dinâmica não-linear das taxas de câmbio e do desempenho de previsão com base na paridade cambial de quatro economias asiáticas emprega modelos</t>
  </si>
  <si>
    <t>RECURRENCE-BASED ESTIMATION OF TIME-DISTORTION FUNCTIONS FOR ERP WAVEFORM RECONSTRUCTION</t>
  </si>
  <si>
    <t>1989 @@@@@  RECURRENCE-BASED ESTIMATION OF TIME-DISTORTION FUNCTIONS FOR ERP WAVEFORM RECONSTRUCTION ===============We introduce an approach to compensate for temporal distortions of repeated measurements in event-related potential research. The algorithm uses a combination of methods from nonlinear time-series analysis and is based on the construction of pairwise registration functions from cross-recurrence plots of the phase-space representations of ERP signals. The globally optimal multiple-alignment path is approximated by hierarchical cluster analysis, i.e. by iteratively combining pairs of trials according to similarity. By the inclusion of context information in form of externally acquired time markers (e.g. reaction time) into a regularization scheme, the extracted warping functions can be guided near paths that are implied by the experimental procedure. All parameters occurring in the algorithm can be optimized based on the properties of the data and there is a broad regime of parameter configurations where the algorithm produces good results. Simulations on artificial data and the analysis of ERPs from a psychophysical study demonstrate the robustness and applicability of the algorithm.########################</t>
  </si>
  <si>
    <t>BASEADA EM FUNÇÕES DE OCORRÊNCIA DE ESTIMAÇÃO TIME-distorção para ERP WAVEFORM RECONSTRUÇÃO</t>
  </si>
  <si>
    <t>Certified Emission Reductions Weights for Improved CDM Projects</t>
  </si>
  <si>
    <t>1995 @@@@@  Certified Emission Reductions Weights for Improved CDM Projects ===============As currently designed and implemented, the Clean Development Mechanism (CDM) under the Kyoto Protocol is a market mechanism that creates 'offset' credits, named CERs (certified emission reductions). These credits are issued to Annex I Parties that invest in projects both reducing emissions and contributing to sustainable development in developing countries. This paper explores how CER weights could be used to reform and improve this mechanism. On the one hand, weights strictly lower than 1, or discount factors, would improve the environmental effectiveness of the CDM, enhancing global greenhouse gas emission mitigation while addressing the additionality concern. On the other hand, weights higher than 1, or multiplication factors, could increase the competitiveness of project types and/or host countries currently underrepresented in the CDM pipeline. This paper concentrates on stimulating investment from developed nations to less developed countries and aims at reducing the disparity between the three main CDM host countries (Brazil, India and China) and less developed nations. Based on statistical data published by the United Nations Framework Convention on Climate Change, our analysis then considers different policies, estimates their impacts, and shows how a sensible mix of discounting and multiplication could lead to a more equitable geographical distribution of CDM projects and possibly create atmospheric benefits. Copyright (C) 2010 John Wiley &amp; Sons, Ltd and ERP Environment.########################</t>
  </si>
  <si>
    <t>Reduções Certificadas de Emissões Pesos para projetos de MDL melhoradas</t>
  </si>
  <si>
    <t>A Socio-metabolic Transition towards Sustainability? Challenges for Another Great Transformation</t>
  </si>
  <si>
    <t>1998 @@@@@  A Socio-metabolic Transition towards Sustainability? Challenges for Another Great Transformation ===============Over the last two million years, humans have colonized almost the entire biosphere on Earth, thereby creating socio-ecological systems in which fundamental patterns and processes are co-regulated by socio-economic and ecological processes. We postulate that the evolution of coupled socio-ecological systems can be characterized by a sequence of relatively stable configurations, here denoted as 'socio-metabolic regimes', and comparatively rapid transitions between such regimes. We discern three fundamentally different socio-metabolic regimes: hunter-gatherers, agrarian societies and industrial society. Transitions between these regimes fundamentally change socio-ecological interactions, whereas changes and variations within each regime are gradual. Two-thirds of the world population are currently within a rapid transition from the agrarian to the industrial regime. Many current global sustainability problems are a direct consequence of this transition. The central hypothesis discussed in this article is that industrial society is at least as different from a future sustainable society as it is from the agrarian regime. The challenge of sustainability is, therefore, a fundamental re-orientation of society and the economy, not the implementation of some technical fixes. Based on empirical data for global resource use (material and energy flows, land use), this essay questions the notion that the promotion of eco-efficiency is sufficient for achieving sustainability, and outlines the reasons why a transition to a new socio-metabolic regime is now required. Copyright (C) 2009 John Wiley Sons, Ltd and ERP Environment.########################</t>
  </si>
  <si>
    <t>A transição sócio-metabólica para a Sustentabilidade</t>
  </si>
  <si>
    <t>Sustainable Development Policy: Goals, Targets and Political Cycles</t>
  </si>
  <si>
    <t>2003 @@@@@  Sustainable Development Policy: Goals, Targets and Political Cycles ===============This paper describes the global political milestones of greater importance to the emergence and evolution of sustainable development. In addition, it depicts the cyclical patterns of political activity dealing with sustainability and identifies the main sustainability goals and targets endorsed by several political initiatives. These tasks are accomplished through a literature review and an assessment of indicators dealing with political will. It is concluded that global sustainability governance followed an intermittent path characterized by two periods of significant accomplishments (until 1979; 1987-1995) and by two others less successful (1980-1986; 1995 onwards, interrupted by a peak around 2000). Peaks in political activity coincide with the decennial Earth Summits, suggesting their major influence as catalysts of more profound societal and political action. Sustainability concerns and goals shifted from an emphasis on pollution control and availability of natural resources to a more balanced position that puts human development at the center. Copyright (C) 2009 John Wiley &amp; Sons, Ltd and ERP Environment.########################</t>
  </si>
  <si>
    <t>Política de Desenvolvimento Sustentável</t>
  </si>
  <si>
    <t>Determinants of the Adoption of Sustainability Assurance Statements: An International Investigation</t>
  </si>
  <si>
    <t>2007 @@@@@  Determinants of the Adoption of Sustainability Assurance Statements: An International Investigation ===============This paper explores the factors associated with voluntary decisions to assure social, environmental and sustainability reports. Since the market for assurance services in this area is in its formative stages, there is a limited understanding of the demand for this emergent non-financial auditing practice, which is evolving rapidly across different countries. Drawing from extant literature in international auditing and environmental accounting, we focus on a set of country-level institutional factors to explain the adoption of sustainability assurance statements among an international panel of 212 Fortune Global 250 companies for the years 1999, 2002 and 2005. Consistent with our expectations, our results provide evidence that companies operating in countries that are more stakeholder oriented and have a weaker governance enforcement regime are more likely to adopt a sustainability assurance statement. Further, the demand for assurance is higher in countries where sustainable corporate practices are better enabled by market and institutional mechanisms. Our exploratory findings also indicate that the likelihood of choosing a large accounting firm as assurance provider increases for companies domiciled in countries that are shareholder oriented and have a lower level of litigation. We conclude the paper by suggesting three directions of research in the area of sustainability assurance that have relevant academic and practical implications. Copyright (C) 2008 John Wiley &amp; Sons, Ltd and ERP Environment.########################</t>
  </si>
  <si>
    <t>Determinantes da Adoção das Demonstrações Sustentabilidade Assurance: uma investigação internacional</t>
  </si>
  <si>
    <t>A multi-level model-driven regime for value-added tax compliance in ERP systems</t>
  </si>
  <si>
    <t>472 @@@@@  A multi-level model-driven regime for value-added tax compliance in ERP systems ===============As the economy becomes global and ICT-reliant. approaches practiced in enterprise software product development and enterprise resource planning (ERP) system implementation must cope with increasingly complex situations induced by contemporary supply chain and regulations. Compliance with regulations in the market is one aspect of the requirements that enterprise software must meet. Recent research of KPMG########################</t>
  </si>
  <si>
    <t>Um regime model-driven multi-nível para o valor acrescentado cumprimento das obrigações fiscais em sistemas de ERP</t>
  </si>
  <si>
    <t>Post local forms of repair: The (extended) situation of virtualised technical support</t>
  </si>
  <si>
    <t>2019 @@@@@  Post local forms of repair: The (extended) situation of virtualised technical support ===============We address the seemingly implausible project of moving the technical support of complex organisational technologies online. We say 'implausible' because from the point of view of micro-sociological analysis and the influential work of Orr (1996) there is a consensus that the diagnosis and resolution of technical failures is an intrinsically 'localised affair' (i.e., rooted within a specific place and time). Notwithstanding this view, technology producers have been pushing in the recent period to develop online forms of support. Today, and particularly in the area of organisational software, many technical failures are now repaired at a distance. How is this possible given the consensus amongst sociologists? Drawing on ethnographic fieldwork conducted at a major software producer we show how repair work has been recast and inserted in a new geographical and temporal regime. This has implications for how sociologists of technology conceptualise the nature and practice of technical failure but also the time and situation in which it occurs. We attempt to refocus understandings of technical problems from a preoccupation with their rootedness onto how they are lifted out of local contexts and passed around globally distributed offices in search of requisite specialist expertise. Importantly, whilst virtualisation appears a seemingly effective means to resolve failures it also has negative consequences. Whereas in more traditional types of technical support place-based social relations are seen to bear the burden of controlling and regulating support, in online forms other means have to be found. Our conceptual aim is to move away from a view of repair revolving exclusively around the situation conceived of as a 'small place'. Rather, since support work is increasingly 'stretched out' across a global network of labs connected up by technologies, it now takes place across an extended situation. We work up this notion first to highlight how aspects once seen as central to localist forms of analysis are no longer the only organising features as technical work moves online and second to demonstrate the various ways in which the locales for this work are now mediated by technology. (C) 2009 Elsevier Ltd. All rights reserved.########################</t>
  </si>
  <si>
    <t>Publicar formas locais de reparação: O (extended) situação de suporte técnico virtualizado</t>
  </si>
  <si>
    <t>Corporate Greening and Changing Regulatory Regimes: the UK Water Industry</t>
  </si>
  <si>
    <t>2022 @@@@@  Corporate Greening and Changing Regulatory Regimes: the UK Water Industry ===============This article looks at the relationship between economic regulation, environmental regulation, company strategy and the environment in the UK water and sewerage industry. The regulatory field in this industry, following privatization in 1989, is highly complex and interdependent. The paper presents three case studies of company interpretation of and response to changes in this regulatory field, focusing particularly on the third review by the economic regulator, in 1999, which involved a reduction of the prices companies were allowed to charge their customers. This had significant but complex repercussions for environmental strategy and management in the companies, with different impacts on mandatory and non-mandatory activities. It also showed in relief the opportunities for building coalitions between companies and the environmental regulator, both in general terms and revolving around specific, local environmental issues and schemes. Companies' strategic direction was also found to have an impact on their response to the regulatory review. Copyright (C) 2007 John Wiley &amp; Sons, Ltd and ERP Environment.########################</t>
  </si>
  <si>
    <t>ste artigo analisa a relação entre a regulação econômica, regulamentação ambiental, a estratégia da empresa</t>
  </si>
  <si>
    <t>National Culture, Regulation and Country Interaction Effects on the Association of Environmental Management Systems with Environmentally Beneficial Innovation</t>
  </si>
  <si>
    <t>2026 @@@@@  National Culture, Regulation and Country Interaction Effects on the Association of Environmental Management Systems with Environmentally Beneficial Innovation ===============I address in a comparative perspective the question of whether environmental management systems and particular managerial activities to reduce negative environmental impacts have a positive influence on the probability of firms carrying out environmental innovations. Based on binary and multinomial discrete choice models, I study the relationship of a number of determinants to the occurrence of environmental innovations based on data from a survey carried out in 2001 in nine European states. I find evidence that environmental management systems are associated with process innovations, but that this is moderated by the interaction of environmental management system implementation with country location. I do not find that environmental management systems are associated with product innovations or that a moderating effect of country location exists. County-specific national cultures and regulatory regimes moderate the association of environmental management system implementation with environmental product and process innovations, respectively. Copyright (C) 2009 John Wiley &amp; Sons, Ltd and ERP Environment.########################</t>
  </si>
  <si>
    <t>Cultura Nacional, Regulação e País efeitos de interação sobre a Associação de Sistemas de Gestão Ambiental com Inovação benéficas para o ambiente</t>
  </si>
  <si>
    <t>Public Policy and Corporate Environmental Behaviour: a Broader View</t>
  </si>
  <si>
    <t>2034 @@@@@  Public Policy and Corporate Environmental Behaviour: a Broader View ===============Corporate strategies to manage the business-ecological environment interface have evolved against the backdrop of regulatory pressures and stakeholder activism. Despite its relevance with respect to sustainable development, a well developed theory encompassing all aspects of corporate environmental behaviour, especially incorporating incentive compatible public policy measures, is yet to be developed. This paper is a step in this direction, aiming to assimilate contributions related to different aspects of corporate environmental behaviour, capturing the transition from environmental management to environmental strategy. In the process we identify areas where there is a need for further research. We find that there is plenty of scope in developing more complex models to explain a manager's rationale for adopting sustainable strategies in the backdrop of the policy regime, and in conducting more empirical (both descriptive and quantitative) work to obtain clearer insights into managerial decisions. Copyright (C) 2007 John Wiley &amp; Sons, Ltd and ERP Environment.########################</t>
  </si>
  <si>
    <t>Políticas Públicas e Corporativas Comportamento Ambiental: uma visão mais ampla</t>
  </si>
  <si>
    <t>The contribution of six developing countries' industry to sustainable development</t>
  </si>
  <si>
    <t>513 @@@@@  The contribution of six developing countries' industry to sustainable development ===============The extent to which recent changes in industrial development and environmental policies in six countries (Chile, China, Pakistan, Tunisia, Turkey and Zimbabwe) have more closely aligned the objectives of industrial development with those of sustainable development are assessed in this article. The six countries did not make great advances in policy integration in support of sustainable development in the 1990s in terms of policy coordination, cooperation or coherence, but some did better than others. The countries showed considerable variation in the effectiveness with which they implemented their industrial development and environmental policy regimes. Lastly, the impact of industry on sustainable development also varied considerably, depending on which economic, social and environmental parameters were used to assess their contribution. Copyright (c) 2006 John Wiley &amp; Sons, Ltd and ERP Environment.########################</t>
  </si>
  <si>
    <t xml:space="preserve">A contribuição da indústria seis dos países em desenvolvimento para o desenvolvimento sustentável </t>
  </si>
  <si>
    <t>Extreme-right parties in Eastern Europe</t>
  </si>
  <si>
    <t>588 @@@@@  Extreme-right parties in Eastern Europe ===============From the moment the Berlin Wall came down scholars and politicians around the world expressed concern about an upsurge of extreme-right politics in Eastern Europe. Dramatic events like the Yugoslav conflict and even the so-called 'velvet split' of Czechoslovakia only strengthened this fear. Despite these many general warnings about the rise of extreme right parties (ERPs) in Eastern Europe very little empirical work has appeared on the subject. Mudde's article provides an analytical tool which will help to further understanding of the extreme right in the region. It presents and applies a fairly straightforward typology of ERPs in Eastern Europe based on the (ideological) character of the parties. The pre-Communist ERP locates the origin of its ideological identity in political parties and ideas of the pre-Communist period, generally harking back to national-conservative, monarchist, or indigenous or foreign fascist ideals. The character of the party might be expressed in the open espousal of pre-Communist ideas or by using the associated 'folklore', while in some cases there might even be continuity in personnel or organizations (often through the emigre community). With the notable exceptions of Croatia and Slovakia, pre-Communist ERPs have remained marginal in post-Communist political life. The Communist ERP looks for ideological inspiration in the Communist period and includes nationalist splits of the (former) Communist parties as well as new parties that combine a nationalist ideology with a nostalgia for Communist rule. They are mainly successful in countries where the Communist regime had a strong nationalist undercurrent and the party is still in the hands of hardliners (e.g. Romania and Russia). Post-Communist ERPs, finally, locate the source of their identities in the post-Communist period: these organizations are new and their focus is on current political issues. They harbour no feelings of nostalgia, either for the pre-Communist or the Communist period. Post-Communist ERPs have developed in most East European countries but, although some have achieved remarkable electoral successes, in general they have been only moderately successful (similar to ERPs in Western Europe).########################</t>
  </si>
  <si>
    <t>extrema-direita na Europa Oriental</t>
  </si>
  <si>
    <t>On spectra of ionospheric conductivity variations during a heating experiment</t>
  </si>
  <si>
    <t>606 @@@@@  On spectra of ionospheric conductivity variations during a heating experiment ===============Appearance of the harmonics in the spectrum of artificial emissions generated during heating experiments has been reported earlier. Usually, it relates with square modulation of HF powerful wave and distortion of this time dependence due to characteristic time of electron heating/cooling. In the EISCAT-Heating experiment in November 1993, a quasi-sinusoidal modulation regime was used. Observations show the clear harmonic structure in artificial emissions in this case too. In the present paper we discuss a generation of harmonics of a modulation frequency due to nonlinear dependence of value of the ionosphere conductivity disturbance from effective radiated power (ERP). A numerical model is used for calculations of the spectrum of the integral conductivity disturbance variation as a function of electron density profile and ERP. For the modulation frequency in the range of 1 - 100 Hz, the characteristic time of electron heating/cooling was neglected, and intensity ratios of the second and third harmonics to the fundamental frequency reach 0.4 and 0.15, respectively. For the modulation frequency 1375 Hz, time integration of the electron energy balance equation was used. The different characteristic time constants of the electron heating/cooling at different altitudes make the behavior of the intensity ratio and phase shift of the harmonics of the integral conductivity disturbance variations more complicated. The values of the harmonic amplitude ratio in this case decrease to 0.25 and 0.1.########################</t>
  </si>
  <si>
    <t xml:space="preserve">nos espectros de variações de condutividade ionosféricas durante uma experiência de aquecimento </t>
  </si>
  <si>
    <t>Influence of preload of working memory on components of evoked potentials during encoding of sequentially presented letter sequences</t>
  </si>
  <si>
    <t>2063 @@@@@  Influence of preload of working memory on components of evoked potentials during encoding of sequentially presented letter sequences ===============In recent experiments with a pseudo-random sequence of 7 consonants to recall after trial (stimulus onset asynchrony 1000 ms) a reverse relationship between P300 amplitude of the event-related potential (ERP) and letter presentation position was shown (Grune et al., 1996). It was assumed that this relationship reflects competition between encoding and retention processes in this time regime. In order to find evidence for the resource competition hypothesis in working memory a 4x4 grid containing 4 digits preceded a sequence of 6 consonants. In the first block subjects were instructed to ignore the grid, in two remaining blocks they were asked to remember the digits or their position in the grid and to recognize them after the letter recall. In the ignore condition the expected effect of P300 decrease with letter position was found, especially at posterior electrode sites. When subjects had to process the preceding digit grid there was no position effect of P300 caused by small P300 amplitudes in the ERPs that were elicited by the first letters of the sequence. This effect was not specific to the modality of the interfering with the letter task information from the digit grid. We conclude that the grid information occupies working memory resources that are not available for the event-related processing of consonants to recall.########################</t>
  </si>
  <si>
    <t>Influência da pré-carga da memória de trabalho em componentes de potenciais evocados durante a codificação de sequências de letras apresentados sequencialmente</t>
  </si>
  <si>
    <t>Valuing habitat regime models for the red-cockaded woodpecker in Mississippi</t>
  </si>
  <si>
    <t>648 @@@@@  Valuing habitat regime models for the red-cockaded woodpecker in Mississippi ===============Managing Mississippi's forest lands to produce both quality wildlife habitat as well as merchantable timber can be a daunting challenge for forest managers and a source of great concern for the public. In some cases, producing both the quantity and quality of habitat needed and the timber desired is all but impossible. In other cases, a delicate balance that achieves both objectives can be struck. The objective of this study was to quantitatively estimate monetary gains and losses and changes in timber inventories relative to the timber growing stock when producing more or less habitat for the red-cockaded woodpecker (RCW) (Picoides borealis). USDA Forest Service vegetation data, habitat ratings, and economic variables were compiled for those regions of Mississippi best suited for RCWs. Data was then analyzed with Spectrum, the USDA Forest Service-based forest planning software. Models maximizing such objectives as net present value (NPV) alone as well as five different levels of RCW habitat quality over a 50-year rotation were developed. Revenue foregone, acres and volumes harvested, land expectation value (LEV), and equivalent annual income (EAI) were compared for all objectives for the South Central Hills and Pine Belt regions of Mississippi (1,036,208 acres) for three ownership types. As expected, when maximizing for any quality level of RCW habitat, revenue forgone was higher ($0.11-$49/acre/year) than for NPV alone. Volume harvested for high-quality habitat ranged from 152,296 to 10,237,649 cunits, while harvests from low-quality habitat ranged from 637,491 to 116,357,673 cunits. Lower levels of habitat management allowed for an increased emphasis on timber harvesting. In general, we determined that increases in habitat quality resulted in lower timber harvest levels and increased revenue forgone than regimes maximizing NPVs. While this result may be expected, of greater importance are the relative differences between regimes and the ability to use these values for policy decisions. (C) 2009 Elsevier GmbH. All rights reserved.########################</t>
  </si>
  <si>
    <t>Valorizando modelos de regime habitat para o pica-pau vermelho</t>
  </si>
  <si>
    <t>Approaches to manage hesitant fuzzy linguistic information based on the cosine distance and similarity measures for HFLTSs and their application in qualitative decision making</t>
  </si>
  <si>
    <t>669 @@@@@  Approaches to manage hesitant fuzzy linguistic information based on the cosine distance and similarity measures for HFLTSs and their application in qualitative decision making ===============Qualitative and hesitant information is common in practical decision making process. In such complicated decision making problem, it is flexible for experts to use comparative linguistic expressions to express their opinions since the linguistic expressions are much closer than single or simple linguistic term to human way of thinking and cognition. The hesitant fuzzy linguistic term set (HFLTS) turns out to be a powerful tool in representing and eliciting the comparative linguistic expressions. In order to develop some approaches to decision making with hesitant fuzzy linguistic information, in this paper, we firstly introduce a family of novel distance and similarity measures for HFLTSs, such as the cosine distance and similarity measures, the weighted cosine distance and similarity measures, the order weighted cosine distance and similarity measures, and the continuous cosine distance and similarity measures. All these distance and similarity measures are proposed from the geometric point of view while the existing distance and similarity measures over HFLTSs are based on the different forms of algebra distance measures. Afterwards, based on the hesitant fuzzy linguistic cosine distance measures between hesitant fuzzy linguistic elements, the cosine-distance-based HFL-TOPSIS method and the cosine-distance-based HFL-VIKOR method are developed to dealing with hesitant fuzzy linguistic multiple criteria decision making problems. The step by step algorithms of these two methods are given for the convenience of applications. Finally, a numerical example concerning the selection of ERP systems is given to illustrate the validation and efficiency of the proposed methods. (C) 2015 Elsevier Ltd. All rights reserved.########################</t>
  </si>
  <si>
    <t>Por fim, um exemplo numérico que respeita à selecção dos sistemas de ERP é dado para ilustrar a validação e a eficiência dos métodos propostos</t>
  </si>
  <si>
    <t>SECTOR SELECTION FOR ERP IMPLEMENTATION TO ACHIEVE MOST IMPACT ON SUPPLY CHAIN PERFORMANCE BY USING AHP-TOPSIS HYBRID METHOD</t>
  </si>
  <si>
    <t>2084 @@@@@  SECTOR SELECTION FOR ERP IMPLEMENTATION TO ACHIEVE MOST IMPACT ON SUPPLY CHAIN PERFORMANCE BY USING AHP-TOPSIS HYBRID METHOD ===============Recently, studies about the Enterprise Resource Planning (ERP) have been increased and this research area has attracted more attention. Especially, in the global competition environment, enterprises have to focus on their Information Systems ( IS) performance to have a competitive advantage; implementing an ERP system and improving the effectiveness of the system is the only way. However every sector reacts to ERP implementation differently. Purpose of this study is to rank the sectors according to their performance increments after successful ERP implementations by using AHP-TOPSIS hybrid method. As a result, general structure of Turkish companies will be pictured and the sectors which have the most chance to improve their performance by utilizing an ERP system will be defined. These findings will help the companies to plan the implementation process more precisely and help the managers of these companies to define their expectations more clearly. A numerical example is given to clarify the main developed result in this paper.########################</t>
  </si>
  <si>
    <t>é a classificação dos setores de acordo com suas incrementos de desempenho após implementações de ERP bem-sucedido usando método híbrido AHP-TOPSIS</t>
  </si>
  <si>
    <t>An ERP model for supplier selection in electronics industry</t>
  </si>
  <si>
    <t>688 @@@@@  An ERP model for supplier selection in electronics industry ===============Asus Tech, is the largest motherboard manufacturer in Taiwan. Hundreds of suppliers cooperate with the company in business. So that supplier selection is the most important function of a purchasing department in the enterprise. An enterprise resource planning (ERP) system in the process of supplier selection may result in the great savings in both costs and man hours. In the concept of push and pull, an ERP system acts as an efficient tool in the resource integration and profit creation for a company. Through ERP, a decision manager can clearly realize the strength and weakness of the purchasing operation. To establish a real-time purchasing environment, a methodology of analytic network process (ANP), technique for order preference by similarity to ideal solution (TOPSIS) and linear programming (LP) are effectively applied in the supplier selection process. ANP and TOPSIS are used to calculate the weight and give suppliers a ranking; LP effectively allocates order quantity to each vendor. As to the result, four PC board suppliers are given orders for 1200, 727, 1000 and 73 pieces. (C) 2010 Elsevier Ltd. All rights reserved.########################</t>
  </si>
  <si>
    <t xml:space="preserve">Um modelo de ERP para seleção de fornecedores na indústria eletrônica </t>
  </si>
  <si>
    <t>Evaluation of software development projects using a fuzzy multi-criteria decision approach</t>
  </si>
  <si>
    <t>258 @@@@@  Evaluation of software development projects using a fuzzy multi-criteria decision approach ===============Software development is an inherently uncertain activity. To deal with the uncertainty and vagueness from humans' subjective perception and experience in decision process, this paper presents an evaluation model based on the fuzzy multi-criteria decision-making (MCDM) method for measuring the performance of software development projects. In an MCDM problem, a decision maker (DM) has to choose the best alternative that satisfies the evaluation criteria among a set of candidate solutions. It is generally hard to find an alternative that meets all the criteria simultaneously, so a good compromise solution is preferred. This problem may become more complex when multiple DMs are involved, each having not a common perception on the alternatives. Recently, a compromise ranking method (known as the VIKOR method) has been proposed to identify such compromise solutions, by providing a maximum group utility for the majority and a minimum of an individual regret for the opponent. In its actual setting, the method treats exact values for the assessment of the alternatives, which can be quite restrictive with unquantifiable criteria. This will be true especially if the evaluation is made by means of linguistic terms. For this reason we extend the VIKOR method so as to process such data and to provide a more comprehensive evaluation in a fuzzy environment. To demonstrate the potential of the methodology, the proposed extension is used for measuring the performance of enterprise resource planning (ERP) software products. (C) 2007 IMACS. Published by Elsevier B.V. All rights reserved.########################</t>
  </si>
  <si>
    <t xml:space="preserve"> Para demonstrar o potencial da metodologia, a prorrogação proposta é usado para medir o desempenho de produtos de software de recursos empresariais (ERP)</t>
  </si>
  <si>
    <t>Development of an indicator model and ranking of sustainable revitalization alternatives of derelict property: A Lithuanian case study</t>
  </si>
  <si>
    <t>693 @@@@@  Development of an indicator model and ranking of sustainable revitalization alternatives of derelict property: A Lithuanian case study ===============The paper deals with the problem of the redevelopment of derelict buildings and abandoned sites as a complex issue that includes environmental, social and economic aspects. The objective of the research was to suggest a model for determining the rational revitalization of derelict immovable property from the perspective of sustainable development. The authors assume that a multi-criterion analysis is an appropriate technique to use to assure equilibrium among various domains of sustainability. When taking into account the uncertainty of a problem, calculations using the fuzzy version of the TOPSIS method were proposed. The development of a model for determining revitalization priorities of abandoned buildings was based on a case study of derelict rural buildings in Lithuania. A set of indicators was defined and used to perform the multi-criterion analysis of revitalization alternatives of the derelict buildings. Based on results from calculations, scientific recommendations for a rational revitalization of buildings and their sites were prepared. Copyright (c) 2006 John Wiley &amp; Sons, Ltd and ERP Environment.########################</t>
  </si>
  <si>
    <t>Desenvolvimento de um modelo de indicadores e ordenamento de alternativas sustentáveis ​​de revitalização de propriedade abandonada</t>
  </si>
  <si>
    <t>Enterprise systems: are we ready for future sustainable cities</t>
  </si>
  <si>
    <t>1020 @@@@@  Enterprise systems: are we ready for future sustainable cities ===============Purpose - This paper aims to revisit the adoption reasons of enterprise systems (ES) and supply chain management systems (SCMS) and to explore the new dimensions of sustainability required to be added in the whole process of adoption of these systems. Moreover, it aims to explore the benefits of ES to organizations and to relate these benefits to the ES adoption in future sustainable city settings. Future cities will have micro-industries requiring dynamic interactions and will be dependent on efficient supply chains. The recent developments in information and communications technology (ICT) such as cloud computing through its dynamic, on-demand and service-based delivery are making it possible to achieve those goals for supply chains. The ES in general and more specifically SCMS have integrated organizations into one seamless mesh. Design/methodology/approach - This paper presents a framework for adoption of sustainable ES in a smart city setting. The framework, firstly, is presented at a macro-level, particularly incorporating the relative significance of motivational factors for sustainable ES adoption. Subsequently, The authors study the benefits of ES as perceived by large and small and medium enterprise (SME) organizations using 100 case studies and discuss how these benefits can be realized for smart cities by projecting the ES benefits onto the proposed framework. The benefits are estimated with the Shang and Seddon's (2002) framework. Findings - The adoption of ES initiated with environmental factors and mediated with business and technical factors will bring benefits in all the dimensions of triple bottom line in addition to the firm's performance. ES will have pivotal role in future smart city settings and will be able to offer social, environmental and economic sustainability in addition to traditional organizational performance indicators. Originality/value - The proposed framework for ES adoption will bring ES packages (particularly, the required relative significance of adoption reasons) into the perspective of sustainable development. Moreover, the study of its benefits in relation to the proposed sustainable ES adoption framework presented in this paper will help in motivating organizations to incorporate social, economic and environmental sustainability into their core business objectives.########################</t>
  </si>
  <si>
    <t>estamos prontos para futuras cidades sustentáveis</t>
  </si>
  <si>
    <t>709 @@@@@  Telescope Array Radar (TARA) observatory for Ultra-High Energy Cosmic Rays ===============Construction was completed during summer 2013 on the Telescope Array RAdar (TARA) bi-static radar observatory for Ultra-High Energy Cosmic Rays (UHECR). TARA is co-located with the Telescope Array, the largest conventional" cosmic ray detector in the Northern Hemisphere, in radio-quiet Western Utah. TARA employs an 8 MW Effective Radiated Power (ERP) VHF transmitter and smart receiver system based on a 250 MS/s data acquisition system in an effort to detect the scatter of sounding radiation by UHECR-induced atmospheric ionization. TARA seeks to demonstrate bi-static radar as a useful new remote sensing technique for UHECRs. In this report, we describe the design and performance of the TARA transmitter and receiver systems. (C) 2014 Elsevier B.V. All rights reserved.########################"</t>
  </si>
  <si>
    <t>Barriers to Resource Efficiency Innovations and Opportunities for Smart Regulations - the Case of Germany</t>
  </si>
  <si>
    <t>2099 @@@@@  Barriers to Resource Efficiency Innovations and Opportunities for Smart Regulations - the Case of Germany ===============There are a variety of economic and ecological benefits to increased resource efficiency. Social, institutional and technical innovations can all contribute towards efficiency increases. Companies face different hurdles in fostering such innovation. Small and medium-sized companies are subject to specific constraints that may prevent them from benefiting from innovation-induced resource efficiency improvements. Qualitative interviews were conducted among German small and medium-sized enterprises (SMEs) and intermediaries to identify barriers for resource efficiency innovations and to elaborate a policy mix at the federal level that could help SMEs to overcome these. We found five major barriers to resource efficiency innovations in German SMEs, comprising deficits in innovation culture, inter-firm cooperation along the value chain, finance, awareness and take-up of government funds. We propose a distinct policy mix as a response to this situation. The policy mix comprises the interlocking and synergistic elements of government funding schemes, innovation agents and innovation laboratories. Copyright (c) 2014 John Wiley &amp; Sons, Ltd and ERP Environment.########################</t>
  </si>
  <si>
    <t>Barreiras para Resource Inovações de eficiência e Oportunidades para os regulamentos inteligentes - o caso da Alemanha</t>
  </si>
  <si>
    <t>Inhibitory control gains from higher-order cognitive strategy training</t>
  </si>
  <si>
    <t>739 @@@@@  Inhibitory control gains from higher-order cognitive strategy training ===============The present study examined the transfer of higher-order cognitive strategy training to inhibitory control. Middle school students enrolled in a comprehension- and reasoning-focused cognitive strategy training program and passive controls participated. The training program taught students a set of steps for inferring essential gist or themes from materials. Both before and after training or a comparable duration in the case of the passive controls, participants completed a semantically cued Go/No-Go task that was designed to assess the effects of depth of semantic processing on response inhibition and components of event-related potentials (ERP) related to response inhibition. Depth of semantic processing was manipulated by varying the level of semantic categorization required for response selection and inhibition. The SMART-trained group showed inhibitory control gains and changes in fronto-central P3 ERP amplitudes on inhibition trials; whereas, the control group did not. The results provide evidence of the transfer of higher-order cognitive strategy training to inhibitory control and modulation of ERPs associated with semantically cued inhibitory control. The findings are discussed in terms of implications for cognitive strategy training, models of cognitive abilities, and education. Published by Elsevier Inc.########################</t>
  </si>
  <si>
    <t xml:space="preserve"> O presente estudo analisou a transferência de treinamento estratégia cognitiva da mais alta ordem para controle inibitório</t>
  </si>
  <si>
    <t>Diligence/Indolence Management Scheme Using WiFi Access Points</t>
  </si>
  <si>
    <t>2110 @@@@@  Diligence/Indolence Management Scheme Using WiFi Access Points ===============Diligence/Indolence records are the key data for a human resource management and the basic data to measure thesalaries of the employees. However, existing mechanical or electro-magnetic diligence/indolence managementsystems have the problems that the systems are often incorrect or require much cost to build them. In this paper, wedesign and implement the diligence/indolence management system using a smart device of an employee. To measurethe data of the diligence/indolence, the implemented system acquires the location data of the employee using the MACaddresses of both a smart device and access points of the WiFi and transfers the data of punching-in/out based on theacquired location to a server. The benefit of the proposed system is that it is easy for small business to use the proposedD/I management system with low cost because the system exploits smart devices and WiFi access points installedpreviously.########################</t>
  </si>
  <si>
    <t xml:space="preserve">Esquema de Gestão Indolência Usando pontos de acesso WiFi </t>
  </si>
  <si>
    <t>Study of Mobile App GUI Interface for SAP</t>
  </si>
  <si>
    <t>2116 @@@@@  Study of Mobile App GUI Interface for SAP ===============Recently, the interest in a Mobile Office is increasing dramatically and the Smart Phone App Service begin in earnest to be requested in an area of applying SAP system to PC. This study aims to research the system which can be easily implemented with the configuration and Mobile App which cause difficulties in embodying SAP system-based Apps suitable for a mobile environment. First, by realizing SAP system interface that can operate in mobile devices in the form of GUI, assisting the connecting parts of SAP for the users-friendly set-up, providing the communication method of Client, Application, and SAP Service in the form of web service through TCP/IP, and finally showing cases of implementing the method of delivering the data request and result value of Server and Client in the form of XML suggest more effective and new method, the research suggests a new way of making the linkage of SAP more efficient.########################</t>
  </si>
  <si>
    <t>finalmente, mostrando casos de implementação do método de entrega da solicitação de dados e valor de resultado de servidor e cliente na forma de XML sugerir mais eficaz e novo método</t>
  </si>
  <si>
    <t>RFID Application of Smart Grid for Asset Management</t>
  </si>
  <si>
    <t>2121 @@@@@  RFID Application of Smart Grid for Asset Management ===============RFID technology research has resolved practical application issues of the power industry such as assets management, working environment control, and vehicle networking. Also it provides technical reserves for the convergence of ERP and CPS. With the development of RFID and location-based services technology, RFID is converging with a variety of sensing, communication, and information technologies. Indoor positioning applications are under rapid development. Micromanagement environment of the assets is a useful practice for the RFID and positioning. In this paper, the model for RFID applications has been analyzed in the microenvironment management of the data center and electric vehicle batteries, and the optimization scheme of enterprise asset management is also proposed.########################</t>
  </si>
  <si>
    <t>aplicação RFID de Smart Grid Asset Management para questões de aplicação prática</t>
  </si>
  <si>
    <t>Influence of Rhenium as an Alloying Element on the Pitting Corrosion Behaviour of Cast TiNiRe Shape Memory Alloys - I</t>
  </si>
  <si>
    <t>2128 @@@@@  Influence of Rhenium as an Alloying Element on the Pitting Corrosion Behaviour of Cast TiNiRe Shape Memory Alloys - I ===============In recent years, there has been growing interest in the use of TiNi shape memory alloys (SMAs) as functional/smart materials for a variety of applications. In this study, (Ti51Ni49-xRex) shape memory alloy has been modified by adding various amounts of rhenium (Re) (x = 0, 0.1 and 0.3 %) at the expense of Ni. As a first step towards studying the effect of Re (as an alloying element) on the microstructure, phase transformation, mechanical properties and uniform and pitting corrosion processes of the three tested (Ti51Ni49-xRex) shape memory alloys, we have reported the results of cyclic polarization measurements on passivity breakdown and initiation and propagation of pits on the surfaces of the three tested alloys in aerated neutral 0.05 M KBr solution. The potentiodynamic anodic polarization curves of the three tested alloys exhibited no active dissolution region due to spontaneous passivation. The passive region is followed by pitting corrosion as a result of breakdown of the passive film induced by Br- anions. Cyclic polarization measurements allow the pitting potential (E-pit) and the repassivation potential ((Erp)) to be determined. E-pit increased with increase in Re content in the tested samples. Pitting morphology studies showed that the severity of pitting attack suppressed upon alloying Ti51Ni49 shape memory alloy with Re. These findings demonstrated that the presence of Re enhanced the pitting corrosion resistance of the tested alloys to an extent depending on the Re content. ICP-AES (inductively coupled plasma atomic emission spectrometry) was also employed as an independent method of chemical analysis to confirm results obtained from cyclic polarizations measurements.########################</t>
  </si>
  <si>
    <t>Influência da Rhenium como elemento de liga na corrosão localizada Comportamento do elenco TiNiRe Shape Memory Alloys</t>
  </si>
  <si>
    <t>Smart Information System for Gachon University Gil Hospital</t>
  </si>
  <si>
    <t>2132 @@@@@  Smart Information System for Gachon University Gil Hospital ===============Objectives: In this research, the hospital information system of Gachon University Gil hospital is introduced and a future strategy for hospital information systems is proposed. Methods: This research introduces the development conditions of hospital information system at Gachon University Gil hospital, information about the development of the enterprise resource planning (ERP), a medical service process improvement system, and the personal health record (PHR) system. Results: The medical service process and work efficiency were improved through the medical service process improvement system, which is the most common hospital information system at Gachon University Gil hospital and which includes an emergency medical service system, an online evaluation system and a round support system. Conclusions: Gachon University Gil hospital developed medical service improvement systems to increase work efficiency of medical team and optimized the systems to prove the availability of high-quality medical services for patients and their families. The PHR-based personalized health care solution is under development and will provide higher quality medical service for more patients in the future.########################</t>
  </si>
  <si>
    <t xml:space="preserve">Sistema de Informação Inteligente para Gachon Gil University Hospital </t>
  </si>
  <si>
    <t>MULTIPLE CRITERIA ANALYSIS FOR EVALUATION OF INFORMATION SYSTEM RISK</t>
  </si>
  <si>
    <t>2136 @@@@@  MULTIPLE CRITERIA ANALYSIS FOR EVALUATION OF INFORMATION SYSTEM RISK ===============Information technology (IT) involve a wide set of risks. Enterprise information systems are a major developing form of information technology involving their own set of risks, thus creating potential blind spots. This paper describes risk management issues involved in enterprise resource planning systems (ERP) which have high impact on organizations due to their high cost, and their pervasive impact on organizational operations. Alternative means of acquiring ERP systems, to include outsourcing to application service providers (ASPs) are available. But outsourcing ERP involves many risks that are often overlooked. After identification of typical risks involved with representative alternative forms of ERP, multiple criteria analysis is proposed as a useful tool for tradeoff analysis in this selection decision. SMART is compared with popular approaches such as DEA and PCA-based DEA. A demonstration of how multiple criteria analysis can be applied in the international ERP alternative selection decision is given by including outsourcing to China and South Korea.########################</t>
  </si>
  <si>
    <t>análise multicritério PARA AVALIAÇÃO DO SISTEMA DE INFORMAÇÃO SOBRE RISCO</t>
  </si>
  <si>
    <t>Combining RFID with ontologies to create smart objects</t>
  </si>
  <si>
    <t>832 @@@@@  Combining RFID with ontologies to create smart objects ===============Radio frequency identification (RFID) technology has long been known for its ability to uniquely identify objects. Recent years have witnessed a significant increase in storage capacity on the tag, which is giving rise to a new set of application scenarios. As the tag itself can carry relevant context information, processes can be managed locally rather than relying on a centralised system infrastructure. This in turn results in a massive interoperability challenge. We propose to solve this problem by combining RFID technology with ontologies to create smart objects in the context of manufacturing process control. The idea is to store information originating from an SAP ERP system using the PSL Ontology (ISO 18629) for representing processes and time directly on the RFID tags. As an item flows through a manufacturing process, information about the item can be stored on its tag. This information, along with the PSL axioms, can be used to make inferences about the manufacturing process and the item in particular. In this paper, we discuss our formalisation of an ontology for the SAP data model and show an example of translating data from an SAP ERP system into PSL axioms, and answering queries about a manufacturing process.########################</t>
  </si>
  <si>
    <t xml:space="preserve">Combinando RFID com ontologias para criar objetos inteligentes </t>
  </si>
  <si>
    <t>A Study on the FrameWork Construction of Mobile ERP System based on Smart-Phone</t>
  </si>
  <si>
    <t>2144 @@@@@  A Study on the FrameWork Construction of Mobile ERP System based on Smart-Phone ===============The purpose of this study is to overcome the problem of ERP system. So we analysed ERP introduction and applications both internal and external. And it suggests solution of application on new technology, through process of drawing construction direction. In this study it is defined mobile ERP system and methodology for application of the system in construction process. And it analysed ERP introduction and applications both internal and external. As a result, it the introduction of system, it is found out the needs for mobile technology-based ERP system which can solve the current operational problems. In particular,mobile office with technology-based ERP system is also important. In this research, the result shows the potential of the framework which can overcome the current problems of ERP system and suggest potential solution of mobile technology.########################</t>
  </si>
  <si>
    <t>construção de estruturas de mobile Sistema ERP baseado em Smart-telefone</t>
  </si>
  <si>
    <t>The fragile environments of inexpensive CD4+T-cell enumeration in the least developed countries: Strategies for accessible support</t>
  </si>
  <si>
    <t>2152 @@@@@  The fragile environments of inexpensive CD4+T-cell enumeration in the least developed countries: Strategies for accessible support ===============With the advent of affordable antiretroviral treatment (ART), flow cytometry has ventured out of the exclusive realms of First World research to the resource-strapped clinical environment of developing countries (DCs). Flow cytometric instrumentation for ART has become more cost-efficient, thanks to simplified, yet accurate protocols and smart technologies. These positive developments have, however, not taken shape without problems, as health care in DCs remains weak due to chronic underfunding of their primary health systems. In addition, the multiplicity of donors has created parallel infrastructures that are difficult to manage and may undermine the responsibilities of public services. Hence, there is a prevailing lack of attention to maintenance, support, and human resource development. Not uncommonly, the procurement of high-value equipment is guided by nontechnical interests with mixed results. As conventional service contracts are unpopular, the sustainability of equipment is under serious threat after warranty periods, with environmental factors such as dust and unreliable power supplies being well-known culprits. Reagent supplies and servicing constitute further challenges, where a combination of short reagent shelf life, cold-box shipping, huge distances across poor infrastructures, rigid accounting procedures, and erratic customs requirements cause significant delays and extra costs. Although excellent, highly trained or trainable local staff is available, it is frequently diverted by brain drain from the government sector to privately funded hospitals, research facilities, and overseas postings. Despite these challenges, corporate service management has commonly remained loyal to its roots in the developed world. A number of propositions address the current situation: Reagent-rental" agreements represent an attractive alternative to service contracts, while smart instrument design has started to make inroads into more robust device concepts. To avoid logistical bottlenecks, reagents call for lyophilization and increased heat stability. Newly designed remote diagnostic tools are expected to save costs on service visits. Furthermore, web-based customer-relationship management and enterprise resource planning software is expected to ease the existing complex communication- and logistics issues. In addition, a public-private partnership is proposed that involves government, manufacturers, and local distributors with field application specialists. The latter operate crossbrand as independent subcontractors to manufacturers under a nationally endorsed cost-capping and quality assurance agreement to service all cytometric devices common in the region. These locally run networks may serve as "templates" for improved laboratory services in general, in collaboration with CD4 counting, haematology and infectious disease diagnostics. (C) 2008 Clinical Cytometry Society.########################"</t>
  </si>
  <si>
    <t>Os ambientes frágeis de barato enumeração de células T CD4 + nos países menos desenvolvidos</t>
  </si>
  <si>
    <t>Evaluation of ERP outsourcing</t>
  </si>
  <si>
    <t>889 @@@@@  Evaluation of ERP outsourcing ===============Outsourcing has evolved as a viable means to attain cost savings in organizational information technology. This option, however, involves significant risks. This paper discusses why formal cost evaluation models are difficult to apply in this decision, and demonstrates how multi-criteria methods can be used to support this critical decision. (c) 2006 Elsevier Ltd. All rights reserved.########################</t>
  </si>
  <si>
    <t>Avaliação de ERP terceirização</t>
  </si>
  <si>
    <t>The application of temperature-sensitive hydrogels to textiles: A review of chinese and Japanese investigations</t>
  </si>
  <si>
    <t>2164 @@@@@  The application of temperature-sensitive hydrogels to textiles: A review of chinese and Japanese investigations ===============Scientists have made many attempts to develop smart textiles by grafting the copolymerisation of environment-responsive polymers (ERP) onto the surface of fabrics. Among the ERPs used for this purpose, poly(N-isopropyl acrylamide) (PNIPAAm) has attracted considerable attention due to its well-defined lower critical solution temperature (LCST) in an aqueous medium of temperature about 32-34 degrees C, which is close to body temperature. This article summarises recent advances in the application of PNIPAAm and its copolymer hydrogels to temperature-sensitive hygroscopic fabrics, environment-sensitive deodorant fibres and stimuli-sensitive nutrient delivery fabrics. Another temperature sensitive poly(2-ethoxyethyl vinyl ether)/poly(hydroxyethyl vinyl ether) copolymer (EOVE200-HOVE40) is also briefly introduced, with regard to its application in thermally-controlled Vitamin E release.########################</t>
  </si>
  <si>
    <t>A aplicação de hidrogéis sensíveis à temperatura aos têxteis</t>
  </si>
  <si>
    <t>Understanding and using the capabilities of finite scheduling</t>
  </si>
  <si>
    <t>2173 @@@@@  Understanding and using the capabilities of finite scheduling ===============Purpose - Presents a microcomputer-based finite scheduling approach to effective planning and execution of make-to-order production. Going beyond the traditional application of scheduling algorithms to prioritize jobs through work centers, the finite scheduling approach can be used to establish smart" promise dates, manage the jobs through the work centers and enable supervisors to meet these due dates in the dynamic MTO environment. Design/methodology/approach - Using data from an operational jobshop and a simulation-based finite scheduling algorithm linked to pre- and post-processing capabilities developed in Access, this research provides specific examples of establishing smart due dates and managing resources to meet those dates. We provide some what-ifs in order to more fully explore the benefits of a finite scheduling system. Findings - Through use of actual jobshop data, the paper demonstrates that finite scheduling can be effectively performed on standard computing equipment. It also provides an understanding of finite scheduling and demonstrates that such a system can be of significant value in a MTO environment Research limitations/implications - Future research could review/compare various ERP packages and their scheduling components to provide guidance on selection and implementation. Practical implications - The paper clearly indicates that managers, even of smaller companies, should be considering the use of finite scheduling. Originality/value - The paper provides a new approach to finite scheduling using a combination of simulation and Microsoft Access on a personal computer. Additionally, it provides a very useful presentation for practitioners who want an understanding of finite scheduling and why they need to implement it.########################"</t>
  </si>
  <si>
    <t xml:space="preserve">Compreendendo e usando as capacidades de programação finita </t>
  </si>
  <si>
    <t>Combining Decision Making Trial and Evaluation Laboratory with Analytic Network Process to Perform an Investigation of Information Technology Auditing and Risk Control in an Enterprise Resource Planning Environment</t>
  </si>
  <si>
    <t>1062 @@@@@  Combining Decision Making Trial and Evaluation Laboratory with Analytic Network Process to Perform an Investigation of Information Technology Auditing and Risk Control in an Enterprise Resource Planning Environment ===============The research examined different types of risk through interviews with experts. The risks studied include business interruption risk, process interdependency risk and system security risk. The decision making trial and evaluation laboratory is used to find the relationship among risks and combined with the analytic network process to select the optimal measures for reducing risks. The results indicate that information technology (IT) consultants prefer the Disaster Recovery Plan (DRP). They usually use the remote replication or High Availability (HA) to protect data. IT personnel believe that all of the IT risk controls are important. Auditors indicate that data access control is very important because users have to execute data access every day. Users of IT express a preference towards data input/output control as the most important control. The results achieved from all experts indicate that the most important controls overall are data input/output control, data access control and so on. Managers need to consider these risks to avoid any potential problems. Copyright (c) 2012 John Wiley &amp; Sons, Ltd.########################</t>
  </si>
  <si>
    <t xml:space="preserve">para executar uma investigação de Auditoria de Tecnologia da Informação e Controle de Riscos em um ambiente Enterprise Resource Planning </t>
  </si>
  <si>
    <t>Developing a practical framework for assessing ERP post-implementation success using fuzzy analytic network process</t>
  </si>
  <si>
    <t>1068 @@@@@  Developing a practical framework for assessing ERP post-implementation success using fuzzy analytic network process ===============Implementing an enterprise resource planning system is a sophisticated, lengthy, and costly process which tends to face serious failure. Thus, it is essential to perform a success assessment at the post-implementation stage of an ERP project to evaluate how much the system has succeeded in achieving its predetermined objectives. This paper proposes a practical framework for assessing a firm's ERP post-implementation success utilising current models through a fuzzy analytic network process. The construct of ERP success is broken down into three main parts, including managerial success, organisational success, and individual success. Using this framework, the firm's ERP system success can be determined and the required improvement projects can be proposed to promote the success level. The proposed framework has been applied to a real international company, in the field of manufacturing and supplying turbines, to measure the firm's ERP post-implementation success. Finally, the advantages of the model are illustrated.########################</t>
  </si>
  <si>
    <t>Desenvolver um quadro prático para avaliar o sucesso ERP pós-implementação usando o processo analítico rede difusa</t>
  </si>
  <si>
    <t>A Novel Hybrid Evaluation Model for the Performance of ERP Project Based on ANP and Improved Matter-Element Extension Model</t>
  </si>
  <si>
    <t>2197 @@@@@  A Novel Hybrid Evaluation Model for the Performance of ERP Project Based on ANP and Improved Matter-Element Extension Model ===============Considerable resources are needed when implementing the ERP project, so it is necessary to evaluate its performance. Firstly, the evaluation index system of implementation performance of the ERP project was built, and an Analytic Network Process (ANP) which can fully take the relationship between evaluation indexes into account was employed to determine the index weight. Secondly, an improved matter-element extension model, which can overcome the limitations and inadequacies of traditional matter-element extension model when performing the comprehensive evaluation, was proposed to evaluate the implementation performance of the ERP project. Finally, taking an enterprise's ERP project as an example, a comprehensive evaluation was done, and the empirical analysis result shows that this proposed hybrid evaluation model is feasible and practical.########################</t>
  </si>
  <si>
    <t>um modelo de avaliação híbrido Novel para o desempenho do ERP projeto com base em ANP</t>
  </si>
  <si>
    <t>Evaluating the Failure Risk Level of an Enterprise Resource Planning Project Using Analytic Network Process in Fuzzy Environment</t>
  </si>
  <si>
    <t>2200 @@@@@  Evaluating the Failure Risk Level of an Enterprise Resource Planning Project Using Analytic Network Process in Fuzzy Environment ===============In today's world of competition, effective and on time information and efficient decisions are indispensable aspects of the management. Enterprise Resource Planning systems are information systems that ensure an effective and efficient management by providing cooperative data flow, handling and planning all process. ERP projects represent a major investment but their failure rates are very high. They are risky projects. Six main risk factors considered in this study are: Executive risks, Organizational risks, Project management risks, Technical risks, Decision making risks, Functional risks. Having evaluation of the failure risk of a SAP/R3 implementation project" as the main objective, possible inter and inner relationships/dependencies between the main factors are considered and an Analytic Network Process approach is proposed to the model. Decision makers usually are unable to be explicit about their preferences due to the fuzzy nature of the comparison process. So, expert judgments are matched with fuzzy numbers, in this study.########################"</t>
  </si>
  <si>
    <t xml:space="preserve">avaliar o nível de risco A falta de um projeto Enterprise Resource Planning Usando processo analítico de rede </t>
  </si>
  <si>
    <t>Priority Analysis of Information System by the Stakeholders using BSC and ANP Method</t>
  </si>
  <si>
    <t>2206 @@@@@  Priority Analysis of Information System by the Stakeholders using BSC and ANP Method ===============In the past, ERP had been applied to large company mainly, but recently, in order to exist from global business environment, most of smaller businesses are using or planing to introduce ERP. However, introduction of ERP requires considerable expense and effort, before ERP come into being, it is needed to measure the expense of introducing and the outcome expected. Previous analytical frameworks (according to introduction of ERP) have been focused on measuring improvement of performance by introducing ERP. This study carries out a survey on priority analysis of information system with small businesses which produce displayer parts. To derive the user's priorities which have been disregarded beside the improvement of performance on information system, this study rearranges the analysis indices by using BSC model and it analyzes the priorities of importance according to the stakeholder(manager group, middle manager group, worker group) by using ANP method.########################</t>
  </si>
  <si>
    <t xml:space="preserve">Prioridade do Sistema de Informação pelas partes interessadas, utilizando BSC e ANP Método </t>
  </si>
  <si>
    <t>Applications and extensions of quality function deployment</t>
  </si>
  <si>
    <t>2213 @@@@@  Applications and extensions of quality function deployment ===============Purpose - The paper aims to review the fundamental concept of quality function deployment (QFD) and discusses the fact that a road to success for a new product development is the identification of customers requirements and their conversion into engineering design requirements Thereafter it seeks to review the subject and to study four new cases on the topic of QFD Design/methodology/approach - The paper discusses key elements of QFD and the fact that the vision for the development of a comprehensive quality system can be built upon the principles of QFD taking customer requirements into consideration and relating that to the design requirements Findings - To make product development task successful and bringing competitive advantages to the core business management must be committed to the needs of the customers through marketing surveys and implementing that into the process of product development by converting them into engineering design requirements Practical implications - The method has been used successfully in practice in areas such as facility locations marketing strategies robot selection ERP selection software development and sports Originality/value - The paper reviews QFDs and its extensions such as fuzzy QFD analytic hierarchy process analytic network process and QFD statistically extended QFD dynamic QFD and other extensions of that In addition to that cases covering topics of ship of quality cost design parameter modeling enhanced version of the quality function development financial factors and uncertainties in the product design process with fuzzy formulation and a model for prioritizing and designing rule changes for the game of soccer are also reviewed########################</t>
  </si>
  <si>
    <t xml:space="preserve">Aplicações e extensões de desdobramento da função qualidade </t>
  </si>
  <si>
    <t>Developing a practical framework for ERP readiness assessment using fuzzy analytic network process</t>
  </si>
  <si>
    <t>1091 @@@@@  Developing a practical framework for ERP readiness assessment using fuzzy analytic network process ===============Previous studies report unusually high failure in enterprise resource planning (ERP) projects. Thus, it is necessary to perform an assessment at the initial stage of an ERP implementation program to identify weaknesses or problems which may lead to project failure. No definite practical solution could be found for these kinds of problems in the literature. In this paper, a new look at the determinants of a firm's readiness to implement an ERP project is presented and using fuzzy analytic network process a practical framework is developed. The firm's current conditions regarding ERP project can be determined and necessary changes prior to implementation of ERP system can be specified. The readiness for ERP implementation is decomposed into project management, organizational, and change management areas and the assessment factors are identified after comprehensive study of critical success factors on ERP implementation. The proposed framework is applied to a real case and the advantages are illustrated. (C) 2009 Elsevier Ltd. All rights reserved.########################</t>
  </si>
  <si>
    <t>Desenvolver um quadro prático para a avaliação de prontidão ERP usando o processo analítico rede difusa</t>
  </si>
  <si>
    <t>An ERP software selection process with using artificial neural network based on analytic network process approach</t>
  </si>
  <si>
    <t>1096 @@@@@  An ERP software selection process with using artificial neural network based on analytic network process approach ===============An enterprise resource planning (ERP) software selection is known to be multi attribute decision making (MADM) problem. This problem has been modeled according with analytic network process (ANP) method due to Tact that it considers criteria and sub criteria relations and interrelations in selecting the software. Opinions of many experts are obtained while building ANP model for the selection ERP then opinions arc reduced to one single value by methods like geometric means so as to get desired results. To use ANP model for the selection of ERP for a new organization, a new group of expert's opinions are needed. In this case the same problem will be in counter. In the proposed model, when ANP and ANN models are setup, an ERP software selection can be made easily by the opinions of one single expert. In that case calculation of geometric mean of answers that obtained from many experts will be unnecessary. Additionally the effect of subjective opinion of one single decision maker will be avoided. In terms of difficulty, ANP has some difficulties due to eigenvalue and their limit value calculation. An ANN model has been designed and trained with using ANP results in order to calculate ERP software priority. The artificial neural network (ANN) model is trained by results obtained from ANP. It seems that there is no any major difficulty in order to predict software priorities with trained ANN model. By this results ANN model has been come suitable for using in the selection of ERP for another new decision. (C) 2008 Elsevier Ltd. All rights reserved.########################</t>
  </si>
  <si>
    <t>Um processo de seleção de software ERP com o uso de rede neural artificial baseada em abordagem de processo analítico rede</t>
  </si>
  <si>
    <t>Supporting the module sequencing decision in the ERP implementation process-An application of the ANP method</t>
  </si>
  <si>
    <t>1102 @@@@@  Supporting the module sequencing decision in the ERP implementation process-An application of the ANP method ===============The paper addresses the alignment between business processes and information technology in enterprise resource planning (ERP) implementation. More specifically, we concentrate on one of the key decisions at the tactical alignment level: the decision on the implementation sequence of the ERP modules. Since the module sequencing problem involves a myriad of organizational and technical issues, connected to each other in networked manner, the analytic network process (ANP) methodology is applied. As a result of the study, we present first a general level conceptual framework to sequence ERP module implementations and expand the model to a more detailed level in a case study. The priorities for the implementation sequence of the ERP modules are determined in the case study. (C) 2009 Elsevier B.V. All rights reserved.########################</t>
  </si>
  <si>
    <t xml:space="preserve">Apoiar a decisão módulo de sequenciamento no processo de implementação de ERP-An aplicação do método da ANP </t>
  </si>
  <si>
    <t>Atrial natriuretic peptide (ANP) suppresses acute atrial electrical remodeling in the canine rapid atrial stimulation model</t>
  </si>
  <si>
    <t>1128 @@@@@  Atrial natriuretic peptide (ANP) suppresses acute atrial electrical remodeling in the canine rapid atrial stimulation model ===============Objectives: Atrial electrical remodeling is considered to play an important role in the appearance of atrial fibrillation. The effect of atrial natriuretic peptide (ANP) on atrial electrical remodeling was evaluated in a canine atrial stimulation model. Methods: In 15 beagle dogs, electrodes for pacing and recording were fixed on the atrial surface. In 10/15 dogs, rapid atrial stimulation (400 bpm) was performed for 7 h at the right atrial appendage (RAA) and the remaining 5 were used as the sham without rapid pacing. In 5/ 10 dogs with rapid pacing, human atrial natriuretic peptide (ANP) was infused (1.0 mu g/kg/min). The effective refractory period (ERP) and the monophasic action potential duration (MAP) were evaluated at 0, 3, and 7 h after rapid pacing. The expression levels of mRNAs of ion channels or transporters were evaluated from the atrial samples of sham and after a 7 hour pacing. Results: In the control group with rapid pacing (n = 5), the atrial ERP and MAP duration were shortened at all atrial sites, e. g., ERP from 148 +/- 14 ms to 109 +/- 8 ms at RAA, P = 0.006. In contrast in the ANP group, neither the ERP nor MAP duration showed a significant shortening and the effect of ANP on hemodynamic parameter was relatively small. Expression levels of the mRNA were not significantly different between the control and ANP groups. Conclusions: Administration of ANP prevented the shortening of the ERP and MAP duration in the rapid atrial stimulation model. The effect of ANP on atrial electrical remodeling was considered to be due to its direct action on the myocardium. (c) 2007 Elsevier Ireland Ltd. All rights reserved.########################</t>
  </si>
  <si>
    <t>peptídeo natriurético atrial (ANP) suprime remodelamento elétrico atrial aguda no modelo canino estimulação atrial rápida</t>
  </si>
  <si>
    <t>A Empirical Study on the Performance Evaluation of ERP Systems Using Analytic Network Process</t>
  </si>
  <si>
    <t>2233 @@@@@  A Empirical Study on the Performance Evaluation of ERP Systems Using Analytic Network Process ===============Assessing ERP system's performance has become an important research issue these days. Using a decision analysis such as analytic network process (ANP), the performance evaluation model for ERP System is discussed. In this study, the performance variables are identified as the perspectives of cost, business process, systems operation, and change management, respectively. The empirical study also investigated factors that affect the performance variables to find out the causal relationship between them using the ANP approach. The data for the empirical analysis were collected from manufacturing industries that have implemented ERP systems. The result shows that the reduction of labour cost, operational expense, and productivity of overall workload are crucial factors influencing the success or failure of ERP systems among the small &amp; medium-sized companies.########################</t>
  </si>
  <si>
    <t>Um estudo empírico sobre a Avaliação de Desempenho de Sistemas ERP Utilizando processo analítico Rede</t>
  </si>
  <si>
    <t>An ANP-Based Performance Model for ERP System's Implementation</t>
  </si>
  <si>
    <t>2239 @@@@@  An ANP-Based Performance Model for ERP System's Implementation ===============This paper addresses a performance evaluation model for ERP system's implementation using Analytic Network Process (ANP) technique. In this study, the performance variables are identified as the perspectives of cost, business process, systems operation, and change management, respectively. The empirical study also investigated factors that affect the performance variables to find out the causal relationship between them using the ANP approach. The data for the empirical analysis were collected from manufacturing companies that have implemented ERP systems. The research findings indicate the proposed model is powerful in proposing that the indirect relationship between influencing factors and managerial effectiveness, mediated by employee satisfaction, is an important one.########################</t>
  </si>
  <si>
    <t>Um modelo de desempenho baseado na ANP para a Implementação do ERP Sistema</t>
  </si>
  <si>
    <t>Evaluation of enterprise information technologies: A decision model for high-level consideration of strategic and operational issues</t>
  </si>
  <si>
    <t>2247 @@@@@  Evaluation of enterprise information technologies: A decision model for high-level consideration of strategic and operational issues ===============Despite the possibility of short-term financial losses and concerns by executive management of potential failure, enterprise information technologies (EITs) are being implemented by a growing number of Fortune 100 and midsize corporations in the hope of acquiring long-term benefits. EITs, expensive and risky information technology assets, must be evaluated on the basis of both their productivity gains and their support for corporate reengineering through integration of business processes. In this paper, we propose a two-stage methodology (involving a combination of the analytical network process and integer programming) to conduct a high-level evaluation of an interdependent set of tangible, intangible, strategic and operational factors that should be considered in EIT evaluation. We perform sensitivity analyses and conduct tests with real-world data to show the robustness of our methodology and the resulting managerial implications.########################</t>
  </si>
  <si>
    <t xml:space="preserve">Avaliação de tecnologias de informação da empresa: Um modelo de decisão de alto nível para análise de questões estratégicas e operacionais </t>
  </si>
  <si>
    <t>Geometric Least Square Models for Deriving [0,1]-Valued Interval Weights from Interval Fuzzy Preference Relations Based on Multiplicative Transitivity</t>
  </si>
  <si>
    <t>2260 @@@@@  Geometric Least Square Models for Deriving [0,1]-Valued Interval Weights from Interval Fuzzy Preference Relations Based on Multiplicative Transitivity ===============This paper presents a geometric least square framework for deriving [0, 1]-valued interval weights from interval fuzzy preference relations. By analyzing the relationship among [0, 1]-valued interval weights, multiplicatively consistent interval judgments, and planes, a geometric least square model is developed to derive a normalized [0, 1]-valued interval weight vector from an interval fuzzy preference relation. Based on the difference ratio between two interval fuzzy preference relations, a geometric average difference ratio between one interval fuzzy preference relation and the others is defined and employed to determine the relative importance weights for individual interval fuzzy preference relations. A geometric least square based approach is further put forward for solving group decision making problems. An individual decision numerical example and a group decision making problem with the selection of enterprise resource planning software products are furnished to illustrate the effectiveness and applicability of the proposed models.########################</t>
  </si>
  <si>
    <t>Mínimos Quadrados Modelos geométricos para derivar [0,1] Pesos -Valued Intervalo de Relações preferências difusas intervalo baseado em transitividade Multiplicative</t>
  </si>
  <si>
    <t>INVENTORY CLASSIFICATION USING MULTI - CRITERIA ABC ANALYSIS, NEURAL NETWORKS AND CLUSTER ANALYSIS</t>
  </si>
  <si>
    <t>2263 @@@@@  INVENTORY CLASSIFICATION USING MULTI - CRITERIA ABC ANALYSIS, NEURAL NETWORKS AND CLUSTER ANALYSIS ===============The work presents a research on inventory ABC classification using various multi-criteria methods (AHP method and cluster analysis) and neural networks. For the real inventory sample data and previously conducted traditional ABC analysis the applications of the mentioned methods in inventory classification have also been investigated. The applied methods' obtained results have been used to evaluate their usage possibilities in real manufacturing environment. The investigations carried out in the present work create real conditions for a better inventory control and implementation of the results in the ERP system inventory module.########################</t>
  </si>
  <si>
    <t>CLASSIFICAÇÃO INVENTÁRIO utilizar MULTI - CRITÉRIOS DE ANÁLISE ABC, redes neurais e análise de cluster</t>
  </si>
  <si>
    <t>Determining ERP customization choices using nominal group technique and analytical hierarchy process</t>
  </si>
  <si>
    <t>1175 @@@@@  Determining ERP customization choices using nominal group technique and analytical hierarchy process ===============An enterprise resource planning (ERP) system is an information system that supports and integrates many facets of a business. A critical issue in ERP implementation is how to bridge the gap between the ERP system and an organization's business processes by customizing either the system, or the business processes of the organization, or both. Literature review shows that customization is a major hindrance in most of the ERP implementation projects. This research applies nominal group technique (NGT) and analytical hierarchy process. (AMP) techniques to Luo and Strong's framework to help organizations determine feasible customization choices for their ERP implementation initiatives. A case study is presented to illustrate its applicability in practice. The study has theoretical and practical implications for our understanding of ERP implementation process. (C) 2014 Elsevier B.V. All rights reserved.########################</t>
  </si>
  <si>
    <t>Determinar ERP opções de personalização que usam técnica de grupo nominal e processo de hierarquia analítica</t>
  </si>
  <si>
    <t>Determinants of choice of semantic web based Software as a Service: An integrative framework in the context of e-procurement and ERP</t>
  </si>
  <si>
    <t>1150 @@@@@  Determinants of choice of semantic web based Software as a Service: An integrative framework in the context of e-procurement and ERP ===============The ever increasing Internet bandwidth and the fast changing needs of businesses for effectiveness with the partners in the procurement chain and is leading organizations to adopt information systems infrastructures that are cost effective as well as flexible. The question seems to be: what is driving organizations to go in for Software as a Service (SaaS) based e-procurement and ERP, rather than the packaged model of software provisioning? Whereas there have been studies reporting technology, cost, quality, network externalities and process as the main variables in the utility function of the user, but most of the studies have modelled either one or two in the their models. The study is exploratory in nature and tries to identify, classify and rank dimensions affecting SaaS sourcing decisions. In this study, we developed an integrative framework to identify the determinants of choice of SaaS in the specific context of SaaS based e-procurement and ERP. The framework was then analyzed using the extended Analytic Hierarchy Process (AHP) method suggested by Liberatore (1987) and the relative importance and the weights of the criteria identified using data collected on 8 users and 9 service providers of SaaS based e-procurement and ERP. Although the analysis helped in identifying quality and costs as the two most important determinants of choice of SaaS based e-procurement and ERP, but the other criteria such as network externality benefits, technology and process were also found to be significant determinants of choice. (C) 2014 Elsevier B.V. All rights reserved.########################</t>
  </si>
  <si>
    <t xml:space="preserve">Neste estudo, desenvolvemos um quadro integrativo para identificar os determinantes da escolha de SaaS no contexto específico de SaaS baseados e-procurement e ERP. O quadro foi então analisada usando método Analytic Hierarchy Process estendida (AHP) </t>
  </si>
  <si>
    <t>Avaliação da importância relativa dos critérios para a seleção de Sistemas Integrados de Gestão (ERP) para uso em empresas da construção civil</t>
  </si>
  <si>
    <t>1206 @@@@@  Avaliação da importância relativa dos critérios para a seleção de Sistemas Integrados de Gestão (ERP) para uso em empresas da construção civil ===============The adoption of ERP (Enterprise Resource Planning) by companies has introduced the need of evaluating and selecting such systems. This discussion is embedded in a context of multiple perceptions or evaluation criteria. In the present study, it a systematic literature review was conducted on a set of papers published in journals indexed by Scopus, ISI Web of Science, and Engineering Village databases focusing on the multiple criteria evaluation of ERP systems. Based on this literature review, criteria and sub-criteria was set, which was submitted for validation by a group of professionals with strong ERP System selection and implementation experience resulting in a tree comprised of 45 sub-criteria grouped into five criteria. A survey of IT and civil construction areas was conducted on a sample of 79 respondents in order to investigate the relative importance of these criteria. The survey demonstrated that the Financial, Business, and Software criteria were considered by the respondents as the most important.########################</t>
  </si>
  <si>
    <t>Effect of ERP Implementation for Public Owner - Based on Case Study</t>
  </si>
  <si>
    <t>2281 @@@@@  Effect of ERP Implementation for Public Owner - Based on Case Study ===============The public corporations have already implemented ERP to improve productivity, quality, and cost saving. This paper presents the result of business process improvement based on implementation of ERP. Therefore, this paper performed case study of K corporation. Survey was conducted to define the degree of improvement and evaluation method was presented using AHP. The weights for each business area is assigned based on AHP. Then ERP is evaluated in efficiency, work transparency, information sharability, and easy of use. It is meaningful achievement considering its short term implementation. The human resource management shows a relatively larger improvement than other management processes. However, information sharability shows relatively low improvement than others. This quantified result of user-oriented subjective evaluation on ERP implementation will contribute to evaluate the impact of ERP for owner organizations.########################</t>
  </si>
  <si>
    <t>Efeito da implementação de ERP para o proprietário Pública - Baseado em Estudo de Caso</t>
  </si>
  <si>
    <t>Key success factor analysis for e-SCM project implementation and a case study in semiconductor manufacturers</t>
  </si>
  <si>
    <t>2288 @@@@@  Key success factor analysis for e-SCM project implementation and a case study in semiconductor manufacturers ===============Purpose - The semiconductor market exceeded US$250 billion worldwide in 2010 and has had a double-digit compound annual growth rate (CAGR) in the last 20 years. As it is located far upstream of the electronic product market, the semiconductor industry has suffered severely from the bullwhip" effect. Therefore, effective e-based supply chain management (e-SCM) has become imperative for the efficient operation of semiconductor manufacturing (SM) companies. The purpose of this research is to define and analyze the key success factors (KSF) for e-SCM system implementation in the semiconductor industry. Design/methodology/approach - A hierarchy of KSFs is defined first by a combination of a literature review and a focus group discussion with experts who successfully implemented an inter-organizational e-SCM project. Fuzzy analytic hierarchy process (FAHP) is then employed to rank the importance of these identified KSFs. To confirm the research result and further explore the managerial implications, a second in-depth interview with the e-SCM project executives is conducted. Findings - The KSF hierarchy is constructed with two levels: a top-level consisting of four dimensions and a detailed-level consisting of 15 individual factors. The research shows that, in the top-level, strategy is the most critically successful dimension followed by process, organization, and technical; whereas in the detailed-level, the top management commitment, clear project goal and business requirements, and business process re-engineering are the top three critical successful factors. Research limitations/implications - Research surveys and interviews were conducted with two leading companies: Taiwan Semiconductor Manufacturing Company (TSMC) and ASE; they are the largest front-end and back-end SM companies in the world, respectively. Although the data collected was primarily based on the experience of one successful e-SCM project, the significant roles of these two companies and compelling contribution made by the e-SCM project leading to the research resulted in valuable guidelines for the companies in the semiconductor industry and a useful reference for companies in other manufacturing industries. Originality/value - e-SCM system has a high failure rate and there is little literature discussing the KSF of e-SCM implementation from a holistic view for certain industries. This paper not only provides a structured and comprehensive list of KSFs but also illustrates the application of the most critical factors by examples. In addition to the contributions made to industries, the research results can also serve as a foundation for related academic research when comparing the KSFs of implementing e-SCM by different industries.########################"</t>
  </si>
  <si>
    <t>análise Key fator de sucesso para a implementação do projeto e-SCM</t>
  </si>
  <si>
    <t>Prioritization criteria for enterprise resource planning systems selection for civil construction companies: a multicriteria approach</t>
  </si>
  <si>
    <t>2296 @@@@@  Prioritization criteria for enterprise resource planning systems selection for civil construction companies: a multicriteria approach ===============In this study, as a first step, a set of criteria and subcriteria was proposed for enterprise resource planning (ERP) systems selection for companies in the civil construction industry that is based on a review of the literature concerning the application of multicriteria models for evaluating ERP systems. Subsequently, after validation of these criteria by a group of information technology specialists, a field survey was developed based on the administration of a questionnaire and the use of the analytic hierarchy process. This survey enabled us to perform an analysis of the judgment consistency of the 11 respondents who participated in this study and to capture their perceptions of criteria importance. The survey revealed that respondents considered the software criterion to be the most important and showed the importance of subcriteria within groups of criteria, which greatly contributed to the decision-making process in ERP systems selection.########################</t>
  </si>
  <si>
    <t>Critérios de priorização para 2296@@@recursos empresariais seleção sistemas de planejamento para as empresas de construção civil</t>
  </si>
  <si>
    <t>Evaluating ERP implementation choices on the basis of customisation using fuzzy AHP</t>
  </si>
  <si>
    <t>1220 @@@@@  Evaluating ERP implementation choices on the basis of customisation using fuzzy AHP ===============An enterprise resource planning (ERP) system is a software solution that puts together a package that allows information flow through various levels and departments of an organisation. Manufacturing enterprises have understood the importance of information systems within their organisations and have begun using them extensively. To achieve the right fit of the ERP system to the business organisation, customisation may be needed. However, customisation is seen as an issue in the application of an ERP. There are many attributes that can be considered for the selection of an ERP system. In this paper, we have applied fuzzy analytical hierarchy process (FAHP) to a framework to evaluate an ERP for implementation purposes. The framework provides different methods for customisation of ERP. With the use of FAHP, obtained results provide a better match in terms of understanding the problem and giving options that are a closer fit to the requirements rather than providing the 'correct' decision to be taken. This paper is aimed at helping managers to understand and select among the various customisation options available. The application of FAHP to the framework is demonstrated with opinions gathered from managers in various companies. These opinions are translated into numerical values and are compared to the problem as a whole.########################</t>
  </si>
  <si>
    <t>Avaliando escolhas de implementação de ERP com base em personalização usando distorcido AHP</t>
  </si>
  <si>
    <t>A study on the factor analysis of ERP system construction for small and medium enterprise using AHP -third logistic small and mediun partner company approach-</t>
  </si>
  <si>
    <t>2301 @@@@@  A study on the factor analysis of ERP system construction for small and medium enterprise using AHP -third logistic small and mediun partner company approach- ===============The medium and small logistic companies that have an outsourcing contract from the large corporation are encountered with a problem to introduce the ERP system to their current business environment due to following risk of change in current business environment, high cost involved in investment, and lack of understanding of business requirement of ERP. Instead of build their own ERP system, the small and medium logistic companies are using the large corporation's ERP system and get the benefit of efficiency in management and control process. Therefore, it is more like the organization hierarchy, not collaboration between the medium and small companies with the large corporation. In this study, the survey method to find out how the medium and small logistic companies understand the importance of ERP system on continuous growth of business by AHP. as result, they are recognized. The benefit of the ERP system as having much effect on business competitiveness.########################</t>
  </si>
  <si>
    <t>Um estudo sobre a análise de fator de construção do sistema de ERP para pequenas e médias empresas usando AHP</t>
  </si>
  <si>
    <t>Selection of ERP Software for Small-Medium Enterprises in China Using the Analytic Hierarchy Process</t>
  </si>
  <si>
    <t>2307 @@@@@  Selection of ERP Software for Small-Medium Enterprises in China Using the Analytic Hierarchy Process ===============With the development of information technology, Enterprise Resource Planning (ERP) software has become a necessity for an enterprise. Numerous enterprises have gained huge benefits from implementing them. However, there still large amount of enterprises failed in using ERP. The reasons of failure are variable and one of the most significant and frequently appear reason is that the enterprise has not chosen the proper software according to its own condition and features. This paper aims at helping Chinese Small and Medium Enterprises (SMEs) select appropriate ERP software using the Analytic Hierarchy Process (AHP). In the initial stage, eight ERP vendors within and abroad China are selected. But according to the special situation of SMEs in China, only three Chinese ERP vendors are left. Their ERP product designed for SMEs are alternatives of the benefit and cost hierarchies. B/C ratios of the three alternatives are calculated.########################</t>
  </si>
  <si>
    <t>Seleção de Software ERP para pequenas e médias empresas na China usando o processo de análise hierárquica</t>
  </si>
  <si>
    <t>Comparing the relative importance of evaluation criteria in proprietary and open-source enterprise application software selection - a conjoint study of ERP and Office systems</t>
  </si>
  <si>
    <t>2316 @@@@@  Comparing the relative importance of evaluation criteria in proprietary and open-source enterprise application software selection - a conjoint study of ERP and Office systems ===============Until recently, organizations willing to acquire application systems have had no choice but to adopt proprietary software. With the advent of open-source software (OSS), a new model for developing and distributing software has entered the stage. OSS has evolved from a generally horizontal infrastructure towards more highly visible applications in vertical domains, giving information systems (IS) managers more degrees of freedom in their selection of enterprise application software (EAS). Although a large body of research exists on the relative importance of evaluation criteria for proprietary EAS, the role of OSS in the EAS evaluation process has received little attention so far. To address this research gap, this study represents the first empirical investigation to compare the relative importance of evaluation criteria in proprietary and open-source EAS selection. Through an online survey, we evaluated the responses of IS managers of 358 organizations to a conjoint study spawning 8592 trade-off pair comparisons and 3580 purchase evaluations on proprietary and open-source enterprise resource planning (ERP) and Office software packages. The results show that the relative importance of evaluation criteria significantly varies between proprietary and open-source ERP systems. Implementation factors such as ease of implementation and support are much more crucial in the evaluation of open-source than of proprietary ERP systems, which is generally due to########################</t>
  </si>
  <si>
    <t>Comparando a importância relativa dos critérios de avaliação e seleção proprietária software aplicativo corporativo de código aberto - um estudo conjunto de ERP e sistemas de escritório</t>
  </si>
  <si>
    <t>An ERP system performance assessment model development based on the balanced scorecard approach</t>
  </si>
  <si>
    <t>1233 @@@@@  An ERP system performance assessment model development based on the balanced scorecard approach ===============Previously completed research has not been significant when regarding the aspect of deriving a model for measuring the performance of an Enterprise Resource Planning (ERP) system. Therefore, this research attempts to present an objective and quantitative assessment model based on the Balance Scorecard approach for the purpose of appraising the performance of the ERP system. The methodology used in this research involves the Grounded Theory, Expert Questionnaire, the Analytic Hierarchy Process, and the Fuzzy Theory to filter out and develop the KPIs for the ERP system performance assessment model. It is expected that such a model may be used by enterprises to assess the efficiency of the ERP system during the various stages of management and support within the system. Finally, this assessment model is verified in a case company through the examination of its unbiased and quantifiable assessment approach. This result allows us to further understand authentic efficiency, and explore if enterprises have fulfilled their proposed objectives after the introduction of the ERP system.########################</t>
  </si>
  <si>
    <t>Um desenvolvimento modelo de avaliação de desempenho do sistema ERP baseado na abordagem do balanced scorecard</t>
  </si>
  <si>
    <t>Identificação e priorização dos fatores críticos de sucesso na implantação de fábrica digital</t>
  </si>
  <si>
    <t>1250 @@@@@  Identificação e priorização dos fatores críticos de sucesso na implantação de fábrica digital ===============A Digital Factory is a concept which improves the collaboration among product development processes. Despite the benefits brought by this concept, failures may occur in its implementation. This paper aims to present the Critical Success Factors in the implementation of a Digital Factory project in a Brazilian company. These factors were identified by an exploratory survey on the implementation of Enterprise Resource Planning and Product Lifecycle Management among other systems. Following this identification, the factors were prioritized using the Delphi Method and the Analytic Hierarchy Process; this evaluation was carried out by professionals from enterprises which implement Digital Factory projects, in Brazil and abroad. Nine factors were identified. The five main priorities were: Continuous Support and Commitment from Top Management; Comprehensive Business Reengineering; Skilled and Experienced Partners; Participation and Commitment , of Users; and Appropriate Role of the Project Manager.########################</t>
  </si>
  <si>
    <t>Identificação e priorização dos Fatores Críticos de Sucesso na Implantação de fábrica</t>
  </si>
  <si>
    <t>A multicriteria approach for risks assessment in ERP maintenance</t>
  </si>
  <si>
    <t>1242 @@@@@  A multicriteria approach for risks assessment in ERP maintenance ===============Enterprise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 Crown Copyright (c) 2010 Published by Elsevier Inc. All rights reserved.########################</t>
  </si>
  <si>
    <t>Uma abordagem multicritério para avaliação de riscos na manutenção ERP</t>
  </si>
  <si>
    <t>A General Framework to Measure Organizational Risk during Information Systems Evolution and its Customization</t>
  </si>
  <si>
    <t>2336 @@@@@  A General Framework to Measure Organizational Risk during Information Systems Evolution and its Customization ===============Information systems change initiatives often represent the single largest investment (and therefore risk) for large corporations yet there exist few management frameworks in the literature to help decision makers measure risk during this organization-wide change process. The Organization Risk Evaluation (ORE) framework has been developed based on the design science paradigm as a multi-criteria, relative risk, condition consequence, management decision framework enabling executive decision makers to calculate and compare risk evolution at fixed points of the change cycle and make structured and balanced risk mitigation decisions. Enterprise Resource Planning systems evolution initiatives in distribution companies are a model example of the defined problem. The ORE framework is customized into the ERP-ORE framework to demonstrate its application. The ERP-ORE framework emphasizes the political and process dimensions of systems evolution and utilizes the Analytic Hierarchy Process to enable management to make disciplined risk mitigation decisions. The ERP-ORE framework is illustrated through a case study description of a medical supplies distributor implementing an ERP system. The focus is on the ERP system's role as an information manager within the supply chain.########################</t>
  </si>
  <si>
    <t>Um quadro geral para medir o risco organizacional durante Information Systems Evolução e suas Personalização</t>
  </si>
  <si>
    <t>BUSINESS PROCESS MANAGEMENT SOFTWARE SELECTION - TWO CASE STUDIES</t>
  </si>
  <si>
    <t>2341 @@@@@  BUSINESS PROCESS MANAGEMENT SOFTWARE SELECTION - TWO CASE STUDIES ===============The interest in business processes management (BPM) is intense among practitioners and scholars and is still growing Manly business process management software (BPMS) tools that arc, used to serve a variety of applications in BPM arc, on the market and it is quite difficult to select the appropriate one The paper presents a flexible method for BPMS selection, which can be applied in different companies and for various project types because the selection criteria are connected, to project goals and critical success factors The method has been developed on the basis of relevant literature and practical experience in BPM projects It is based on Analytic Hierarchy Process (AHP) method The applicability of proposed method is demonstrated with two case studies that are also used to analyse and discuss it########################</t>
  </si>
  <si>
    <t>OFTWARE Business Process Management SELEÇÃO - dois estudos de caso</t>
  </si>
  <si>
    <t>An application for modular capability-based ERP software selection using AHP method</t>
  </si>
  <si>
    <t>1277 @@@@@  An application for modular capability-based ERP software selection using AHP method ===============Enterprise resource planning (ERP) system selection is very important for a company as it completely affects production and service methodology of enterprises. Moreover, ERP selection is getting increasingly difficult because of a large variety of ERP software solutions available. The current study aims to select the most appropriate software between two elected candidates after some analysis for the final decision by using a technique with analytic hierarchy process (AHP) support in a factory which is planning to use ERP software that fits its functions.########################</t>
  </si>
  <si>
    <t>Um pedido de seleção de software ERP baseada em capacidade modular usando o método AHP</t>
  </si>
  <si>
    <t>1268 @@@@@  Selection of ERP suppliers using AHP tools in the clothing industry ===============Purpose - The purpose of this paper is to explore selection of the best ERP suppliers in the clothing industry by using analytic hierarchy process (AHP). Design/methodology/approach - AHP is used in order to achieve the paper's purpose; selection criteria are determined by managers and experts. Findings - Three different enterprise resource planning (ERP) suppliers are investigated and best alternative is selected by using AHP. After the best alternative is selected, cost benefit analysis is calculated in order to define decisive result. All calculations are verified by performing the consistency test. Research limitations/implications - Selection criteria and their evaluations can be changed depending on size of the clothing manufacturer and product type. Originality/value - The results of the study will be helpful to clothing manufacturers which plan to implement an ERP system in their organizations. Furthermore, they can use AHP in other decision problems as well.########################</t>
  </si>
  <si>
    <t>Sustainability in the Turkish Retailing Industry</t>
  </si>
  <si>
    <t>2353 @@@@@  Sustainability in the Turkish Retailing Industry ===============Retailing is a diverse and dynamic industry offering a wide range of goods and services to consumers. There is also an increasing recognition that this corporate retail power is the driving force for the whole of the supply chain. Due to these facts, it is argued that retailing companies have a huge potential to impact on sustainability performance of national economies. In order to materialize this potential, performance in sustainability should be assessed, and evaluating sustainability performance of an industry requires developing a system of performance evaluation framework. In the context of sustainable development, selecting proper sustainability indicators are one of the most crucial steps to fulfill performance evaluations. Since there has been no attempt to develop proper sustainability indicators in retailing industry, this paper aims to select appropriate indicators for future evaluation of industrial sustainability performance for grocery retailing in terms of three sustainability aspects: social, environmental and economic. To this end, (1 a comprehensive analysis of the existing literature was done, (2) and Analytic Hierarchy Process/Weighted Additive model-based table was developed to rank the indicators for each aspect, (3) the input for the tables was obtained from rapidly growing grocery retailing industry in Turkey by conducting surveys, and (4) using the average values of the tables, sustainability indicators for each aspect were ranked and the most appropriate ones were selected. Copyright (C) 2008 John Wiley &amp; Sons, Ltd and ERP Environment.########################</t>
  </si>
  <si>
    <t>Sustentabilidade na Indústria de Varejo turco</t>
  </si>
  <si>
    <t>A Study on Operational Efficiency Measurement Using DEA in Small and Medium Companies Utilizing the ERP System: Focused on the Automobile Parts Industries</t>
  </si>
  <si>
    <t>2364 @@@@@  A Study on Operational Efficiency Measurement Using DEA in Small and Medium Companies Utilizing the ERP System: Focused on the Automobile Parts Industries ===============Many companies have introduced information systems and the ERP system in order to strengthen their competitiveness. According to a recent paper, companies that introduced the ERP system have improved productivity by integrating and managing company resources. As a result, it is important to measure the operational efficiency of companies utilizing the ERP system. The purpose of this paper is to analyze the operational efficiency of small and medium companies using Data Envelopment Analysis (DEA). We used CCR, BCC, Super-efficiency and Slack based measure (SBM) model in terms of the DEA model to measure the operational efficiency of nine Automobile parts companies. Since the traditional method based on a measurement model(CCR, BCC) has some problems in not taking account of the existence of slack inputs and outputs in several efficient units, we attempted to measure the exact amount of efficiency and inefficiency of the companies and to do a rank analysis of many efficient units through the slacks-based measure model (SBM).########################</t>
  </si>
  <si>
    <t>Um Estudo sobre Medição Eficiência Operacional Usando DEA em Pequenas e Médias Empresas utilizando o sistema ERP</t>
  </si>
  <si>
    <t>A Study on the Determining Factors of Building the System Management Structure for Risk Management of Growing Venture Businesses : Focused on using the information system</t>
  </si>
  <si>
    <t>2370 @@@@@  A Study on the Determining Factors of Building the System Management Structure for Risk Management of Growing Venture Businesses : Focused on using the information system ===============This study aims to come up with an alternative preventing ‘growing pains’, the risks caused by rapid growth of growing venture businesses. For this, literature study and empirical study were combined under the assumption that the system management structure using the concept of system will be built up as an alternative.As for empirical analysis, the AHP method was adopted. The empirical test results are summarized as follows.The activities to build up growing venture business system management structure consequently involve “the establishment of ERP intending the process organized under the direction of the management at the early growing stage if possible. This may be done by adjusting existing work to package type ERP at the MRP level, or by accompanying some customizing, with in mind that it should be completed within a short time using outside experts.” This study present provisions for venture business to prepare for the risks of rapid growth and consistent growth. Futhermore, it is expected that this also will play efficient governmental policies supporting venture business and a positive role in sound development of the venture ecosystem.########################</t>
  </si>
  <si>
    <t>Um Estudo sobre os fatores determinantes da construção da estrutura de gerenciamento do sistema de Gestão de Riscos de crescer Venture Empresas</t>
  </si>
  <si>
    <t>A comparative analysis of sustainable fishery development indicator systems in Australia and Canada</t>
  </si>
  <si>
    <t>1341 @@@@@  A comparative analysis of sustainable fishery development indicator systems in Australia and Canada ===============This paper comparatively analyzes the systems in Australia and Canada from the perspective of the United Nations Food and Agriculture Organisation's Technical Guidelines for Responsible Fisheries No. 8. The results show that the key factors in the success of the Australian system are public participation, selecting an indicator with its objectives and improving management performance by the evaluation of the system. Further, the boundaries of the SFDIS should be the same as the boundaries of the management units and fisheries should be examined independently. The framework chosen by the Canadian system is more all-round, and can be combined with the PSR framework to maximize the management effects. Finally, techniques and specialist software such as fuzzy AHP etc. are 'well-suited to measuring weights and have the potential to be applied elsewhere'. Visual presentation is the best way to promote communication with the public. The United Nations Food and Agriculture Organisation's kite diagram and the Sustainable Development Committee's dashboard of sustainability are two excellent visualizations. Copyright (c) 2006 John Wiley &amp; Sons, Ltd and ERP Environment.########################</t>
  </si>
  <si>
    <t>Uma análise comparativa dos sistemas de indicadores de desenvolvimento sustentável da pesca na Austrália e no Canadá</t>
  </si>
  <si>
    <t>Calculation of Hotel R's Investment Effects of ERP System Implementation</t>
  </si>
  <si>
    <t>2377 @@@@@  Calculation of Hotel R's Investment Effects of ERP System Implementation ===============Recently, the Korean Hotel market has expanded to Asia rapidly including China. However Korean hotels' competitiveness has weaken with Korean won's appreciation and increasing real estate cost. To cope with these problems, Korean hotels are varying and differentiating their services and adopting advanced information system such as ERP(Enterprise Resource Planning) System. ERP Systems requires large amount of cost and time, otherwise successful implementation is not guaranteed. Thus, It is necessary to analyze critical success factors and calculate effect before investment on the ERP system implementation. In this study, I surveyed a Five-star ranked Hotel, named R. To find a method of investment effect calculation. This research is conducted on the basis of previous studies and AHP(analytic hierarchical process), which is suggested by Saaty. Finally, This study presents a significant method of analysis and calculation on investment effect of Hotel's ERP system based on the Hotel R's case.########################</t>
  </si>
  <si>
    <t>analisar os fatores críticos de sucesso e calcular efeito antes de investimento na implementação do sistema ERP</t>
  </si>
  <si>
    <t>Modelo para la selección de software ERP: el caso de Venezuela</t>
  </si>
  <si>
    <t>2383 @@@@@  Modelo para la selección de software ERP: el caso de Venezuela ===============Enterprise Resource Planning Systems (ERP) have become critical elements in the manufacturing field. An ERP system consists of a set of managerial tools that support the decision-making process, generate full integration among the functional areas of the company, produce high levels of productivity in the supply chain and reduce the company costs and inventories, among many other benefits. However, the ERP software selection process is not an easy task and needs special attention. In order to make this process as effective and efficient as possible, a model is proposed in this article. This model allows companies to find the alternative most suitable for the organization requirements, considering the experience of other companies that have already used ERP systems in order to obtain efficiency in the selection process as well as in the system implementation and operation. The model takes into account the expertise from venezuelan companies, that have previously implemented ERP software and allow the organization to incorporate their specific needs and particular criteria, as input variables. The model was developed based on the article: «Factors for the selection of ERP software in large manufacturing companies: the venezuelan case» [Castro, 2004], applying the Analytic Hierarchy Process (AHP) and using statistical tools as cluster analysis.########################</t>
  </si>
  <si>
    <t>Modelo para la selección de software ERP</t>
  </si>
  <si>
    <t>A Study on Model for Evaluating ERP Project from Customer and Consulting Firm Perspectives using AHP</t>
  </si>
  <si>
    <t>2389 @@@@@  A Study on Model for Evaluating ERP Project from Customer and Consulting Firm Perspectives using AHP ===============Since 1995 many enterprises have introduced ERP to strengthen competitive power. However, enterprises that have introduced ERP for the first time have experienced various types of problems integrating them; to this day, there are only a few enterprises that have implemented ERP successfully. The main reason for the failures of successful ERP implementing is that enterprises frequently ignore and/or don’t know how to systematically evaluate the construction process of ERP and busy finishing a phase without resolving problems before going on to the next phase. This research focused on the implementation process of ERP project to evaluate the process of ERP at each phase. As a result, we propose an evaluation model of ERP project as a tool to find critical problems at each phase and improve on how to resolve the problems found at each phase. This evaluation model makes it possible to introduce ERP successfully by presenting the basis of assessment which will be used by enterprises to minimize the trial and error of construction process of ERP.########################</t>
  </si>
  <si>
    <t xml:space="preserve"> principal razão para as falhas de ERP bem sucedida implementação é que as empresas freqüentemente ignorar e / ou não sabe como avaliar sistematicamente o processo de construção de ERP e ocupado terminando uma fase sem resolver problemas antes de ir para a próxima fase. Esta investigação incidiu sobre o processo de implementação do projeto ERP para avaliar o processo de ERP em cada fase</t>
  </si>
  <si>
    <t>An Application of Case-Based Reasoning in Forecasting a Successful Implementation of Enterprise Resource Planning Systems : Focus on Small and Medium sized Enterprises Implementing ERP</t>
  </si>
  <si>
    <t>2395 @@@@@  An Application of Case-Based Reasoning in Forecasting a Successful Implementation of Enterprise Resource Planning Systems : Focus on Small and Medium sized Enterprises Implementing ERP ===============Case-based Reasoning (CBR) is widely used in business and industry prediction. It is suitable to solve complex and unstructured business problems. Recently, the prediction accuracy of CBR has been enhanced by not only various machine learning algorithms such as genetic algorithms, relative weighting of Artificial Neural Network (ANN) input variable but also data mining technique such as feature selection, feature weighting, feature transformation, and instance selection As a result, CBR is even more widely used today in business area. In this study, we investigated the usefulness of the CBR method in forecasting success in implementing ERP systems. We used a CBR method based on the feature weighting technique to compare the performance of three different models：MDA (Multiple Discriminant Analysis), GECBR (GEneral CBR), FWCBR (CBR with Feature Weighting supported by Analytic Hierarchy Process). The study suggests that the FWCBR approach is a promising method for forecasting of successful ERP implementation in Small and Medium sized Enterprises.########################</t>
  </si>
  <si>
    <t>Uma Aplicação de Raciocínio Baseado em Casos em prevendo uma implementação bem sucedida de Enterprise Resource Planning Systems: Foco em Pequenas e Médias Empresas Aplicação ERP</t>
  </si>
  <si>
    <t>Developing A Performance Measurement Model for Implementation Process of Enterprise Resource Planning Systems on Small and Medium sized Enterprises</t>
  </si>
  <si>
    <t>2404 @@@@@  Developing A Performance Measurement Model for Implementation Process of Enterprise Resource Planning Systems on Small and Medium sized Enterprises ===============Recently Enterprise Resource Planning (ERP) is a key enabler to change enterprise more competitive advantage in the Small and Medium sized Enterprises (SMEs). However, because of various difficulty during ERP system implementation, a successful implementation and operation of ERP system is rare. In this study, We suggest a developing model of performance measurement on ERP systems implementation process. Firstly, We surveyed Critical Success Factors (CSF) of ERP system on prior study. Secondly, We make performance measurement model of ERP system using Structure Equation Model (SEM) and Analytic Hierarchy Process (AHP) in the ERP planning, ERP implementation, Change Management (CM), ERP operation and practice respectably. The result suggest a guideline for a successful implementation of ERP systems on SMEs########################</t>
  </si>
  <si>
    <t>desenvolvimento de um modelo de Medição de Desempenho para Processo de Implementação de Enterprise Resource Planning Systems sobre Pequenas e Médias Empresas</t>
  </si>
  <si>
    <t>Selecionando uma aplicação de Tecnologia da Informação com enfoque na eficácia: um estudo de caso de um sistema para PCP</t>
  </si>
  <si>
    <t>2413 @@@@@  Selecionando uma aplicação de Tecnologia da Informação com enfoque na eficácia: um estudo de caso de um sistema para PCP ===============Along the years, Information Technology (IT) is growing its support role to production activities. At first, the activities performed by IT were very simple, but nowadays, it supports almost all the production activities, including processes and products development. Production Planning and Control is a specific area where IT can effectively bring significant impacts, opening horizons for new operating strategies and even business strategies. Examples of how IT can help the operational environment are the use of MRP, MRP II and ERP systems. On the other hand, it still remains the doubts about the results obtained with the IT investments. In order to evaluate IT impacts on the organization operations, it is necessary an approach comparing the results of the IT applications related to the objectives, goals and requirements of production and of the entire organization, in other words, considering the effectiveness of IT applications. This paper reports a case study related to the selection of a new IT application in production planning in an industry. This research was developed in a large manufacturing company and it is discussed IT impacts in the operations management and in the organization business. AHP (Analytic Hierarchy Process) was the tool used for the decision-making process.########################</t>
  </si>
  <si>
    <t>Selecionando Uma Aplicação de Tecnologia da Informação com enfoque na eficacia: um estudo de caso de hum Sistema parágrafo PCP</t>
  </si>
  <si>
    <t>A unifying theory on the relationship between spike trains, EEG, and ERP based on the noise shaping/predictive neural coding hypothesis</t>
  </si>
  <si>
    <t>2422 @@@@@  A unifying theory on the relationship between spike trains, EEG, and ERP based on the noise shaping/predictive neural coding hypothesis ===============Cracking the neural code has long been a central issue in neuroscience. However, it has been proved difficult because there logically exist an infinite number of other models and interpretations that could account for the same data and phenomena (i.e. the problem of underdetermination). Therefore, I suggest that applying biologically realistic multiple constraints from ion-channel level to system level (e.g. cognitive neuroscience and human brain disorders) can only solve the problem of underdetermination. Here I have explored whether the noise shaping/predictive neural coding hypothesis can provide a unified view on following realistic multiple constraints: (1) cortical gain control mechanisms in vivo; (2) the relationships between acetylcholine, nicotine, dopamine, calcium-activated potassium ion-channel, and cognitive functions; (3) oscillations and synchrony; (4) why should spontaneous activity be irregular; (5) whether the cortical neurons in vivo are coincidence detectors or integrators; and (6) the causal relationship between theta oscillation, gamma band fluctuation, and P3 (or P300) ERP responses. Finally, recent experimental results supporting the unified view shall be discussed. (C) 2002 Elsevier Science Ireland Ltd. All rights reserved.########################</t>
  </si>
  <si>
    <t xml:space="preserve">A teoria unificadora sobre a relação entre trens de pico, EEG e ERP com base na modelação do ruído hipótese de codificação / preditivo neural </t>
  </si>
  <si>
    <t>A decision model for strategic evaluation of enterprise information technologies</t>
  </si>
  <si>
    <t>2428 @@@@@  A decision model for strategic evaluation of enterprise information technologies ===============Enterprise information technologies (EITs), which are strategic systems seeking to integrate the processes and databases of the entire organization and beyond, require a significant investment of money and human resources in return for the promise of a global business model and its associated far-reaching benefits. Their evaluation/justification must be completed with organizational goals and requirements included in the decision, or the organization could lose financially and competitively. Besides traditional financial models, e.g,, ROI (return on investment), that are primarily meant for short-term financial justification purposes, there is a paucity of methods for the evaluationof the strategic and intangible costs and benefits that EITs afford organizations as a whole. This article introduces the use of a robust quantitative technique called the analytical hierarchy process (AHP) that can integrate a diverse range of (strategic and operational, and tangible end intangible) into one model. The approach can be easily understood by managers and analysts and has a history of application to other types of strategic justification decisions.########################</t>
  </si>
  <si>
    <t xml:space="preserve"> Um modelo de decisão para a avaliação estratégica das tecnologias de informação empresariais</t>
  </si>
  <si>
    <t>A framework for evaluating ERP projects</t>
  </si>
  <si>
    <t>2434 @@@@@  A framework for evaluating ERP projects ===============The objective of this paper is to propose a methodological framework for dealing with the complex problem of evaluating Enterprise Resource Planning (ERP) projects. The competitive pressure unleashed by the process of globalization is driving implementation of ERP projects in increasingly large numbers. They occupy a dominant space in today's rapidly increasing IT investments. Paradoxically, researchers have noted a deteriorating trend of evaluation of these investments. Considering huge organizational stakes coupled with a high risk of failure associated with the ERP projects, it is imperative that they are properly evaluated. Conventional methodology, which reckoned cost displacement as the only benefit, has proved inadequate for modern IT projects that have decreasing scope for cost displacement and an increasing focus on effectiveness objectives. Effectiveness is a multi-dimensional attribute and is not amenable to easy quantification. ERP projects need multi-dimensional evaluation criteria and a methodology that extends into the implementation phase as their profile really shapes up in the latter. A solution, in the form of a process framework that incorporates participatory learning and decision-making processes based on Nominal Group Technique (NGT) and the evaluation methodology adopting the Analytical Hierarchy Process (AHP), is proposed. A case example is given to illustrate its applicability in practice.########################</t>
  </si>
  <si>
    <t xml:space="preserve">A estrutura de avaliação de projetos de ERP </t>
  </si>
  <si>
    <t>A Framework for Service-oriented Architecture Adoption in e-Banking: the Case of Banks from a Transition and a Developed Economy</t>
  </si>
  <si>
    <t>2446 @@@@@  A Framework for Service-oriented Architecture Adoption in e-Banking: the Case of Banks from a Transition and a Developed Economy ===============In addressing integration issues, service-oriented architecture (SOA) has emerged and been adopted by banks, but many of them have failed to achieve significant SOA benefits. An important reason for this failure is attributed to the absence of a methodological framework that explains factors influencing SOA adoption in e-banking. In addition to this, the normative literature reports that differences may exist between organizations from developed and transition economies when they adopt integration technologies. Thus, the aim of this paper is to (a) propose a methodological framework for SOA adoption, (b) test it through case studies conducted in a developed and a transition economy, and (c) investigate differences and similarities among these two types of economies. The findings verify our framework and suggest some additions to it as there are new factors that were observed during the case studies like SOA governance. Our study also reveals similarities and differences, like the level of attention between case organizations from a developed and transition economy. This paper extends the body of knowledge and allows us to better understand the adoption practices of the organizations from developed and transition economies. The paper also provides new insights related to factors affecting SOA adoption in e-banking.########################</t>
  </si>
  <si>
    <t xml:space="preserve">A Framework for Service-oriented Architecture in Adoção e-Banking: o caso dos bancos a partir de uma transição e uma economia desenvolvida </t>
  </si>
  <si>
    <t>Investments in enterprise integration technology: An event study</t>
  </si>
  <si>
    <t>1422 @@@@@  Investments in enterprise integration technology: An event study ===============This study examines stock market reactions to investments in enterprise resource planning and enterprise application integration technologies, using signaling theory concepts as explaining theory. The empirical results presented in this paper indicate that financial markets differentiate among technologies that companies invest in to integrate their information systems. In addition, this study confirms that technology maturity, financial health of the investing company, and stock market conditions are important factors influencing the stock market reaction.########################</t>
  </si>
  <si>
    <t>Investimentos em tecnologia de integração empresarial: Um estudo de caso</t>
  </si>
  <si>
    <t>Investigating factors influencing local government decision makers while adopting integration technologies (IntTech)</t>
  </si>
  <si>
    <t>2456 @@@@@  Investigating factors influencing local government decision makers while adopting integration technologies (IntTech) ===============The emergence of innovative and revolutionary Integration Technologies (IntTech) has highly influenced the local government authorities (LGAs) in their decision-making process. LGAs that plan to adopt such IntTech may consider this as a serious investment. Advocates, however, claim that such IntTech have emerged to overcome the integration problems at all levels (e.g. data, object and process). With the emergence of electronic government (e-Government), LGAs have turned to IntTech to fully automate and offer their services on-line and integrate their IT infrastructures. While earlier research on the adoption of IntTech has considered several factors (e.g. pressure, technological, support, and financial), inadequate attention and resources have been applied in systematically investigating the individual, decision and organisational context factors, influencing top management's decisions for adopting IntTech in LGAs. It is a highly considered phenomenon that the success of an organisation's operations relies heavily on understanding an individual's attitudes and behaviours, the surrounding context and the type of decisions taken. Based on empirical evidence gathered through two intensive case studies, this paper attempts to investigate the factors that influence decision makers while adopting IntTech. The findings illustrate two different doctrines one inclined and receptive towards taking risky decisions, the other disinclined. Several underlying rationales can be attributed to such mind-sets in LGAs. The authors aim to contribute to the body of knowledge by exploring the factors influencing top management's decision-making process while adopting IntTech vital for facilitating LGAs' operational reforms. (C) 2014 Elsevier B.V. All rights reserved.########################</t>
  </si>
  <si>
    <t>fatores que influenciam os tomadores de decisão do governo local, enquanto a adoção de tecnologias de integração</t>
  </si>
  <si>
    <t>Demand and support for enterprise applications integration in Nigeria</t>
  </si>
  <si>
    <t>1430 @@@@@  Demand and support for enterprise applications integration in Nigeria ===============The demand and support for enterprise applications integration (EAI) in Nigeria was investigated. The findings show that the demand and support for EAI are driven by a number of factors, including concern for data/information integration, a common interface for all enterprise applications, improved communication and faster data transfer, real-time data capture and access to information across various networks, as well as data and information integrity across various systems. The IT companies in Nigeria are following the progress of technology and are poised to respond to it in their approaches to EAI solutions. Their future approaches will be influenced to the greatest extent by progress in Graphical User Interface (GUI) and then by developments in Enterprise Resource Planning (ERP), Operating Systems, Software as a Service (SaaS), Parameterization of applications for easy customization, Applications Service Provision, and Open Source Systems in that order. They believe that Nigeria has the greatest capacity in Software as a Service (SaaS) and Software as Secured Service (SaSS). A growing number of companies are using open source tools in developing and implementing EAI solutions, and this is an indication of a market that is taking on its own character but also a subscription to the democratization of software access. The popularity of SQL Server and its varieties, closely followed by Oracle and Java/Javascript, as EAI tools in Nigeria is probably a reflection of their prominence on the international scene.########################</t>
  </si>
  <si>
    <t xml:space="preserve">demanda e apoio à integração de aplicativos corporativos na Nigéria </t>
  </si>
  <si>
    <t>Nexus between Perception, Environment and Fertility: A Study on Indigenous People in Bangladesh</t>
  </si>
  <si>
    <t>1435 @@@@@  Nexus between Perception, Environment and Fertility: A Study on Indigenous People in Bangladesh ===============Population growth and the environment is now a major discussion issue. Most cases of excessive preference for a larger family size are involved with environmental degradation in developing countries. Moreover, rural or indigenous people living in forest areas have a regular interaction with the environment. They usually depend on environmental resources for subsistence. The main objective of this study is to analyze indigenous people's perception of the relationship between environment and fertility. Out of the seven Khasia villages, the village called Lawachora Punji, with 23 households, was included in the field survey. The research findings reveal that environmental awareness is higher among women and the overall index is relatively low in the indigenous people regarding the environmental and demographic aspects. The overall environmental awareness index (EAI) indicates that people living in Lawachora National Park do not have a strong understanding of the impact of large family size on the environment. Grassroots level participation and gradual change of perception of large family size and dependence on forest resources are important to environmental sustainability in developing countries. Copyright (c) 2011 John Wiley &amp; Sons, Ltd and ERP Environment.########################</t>
  </si>
  <si>
    <t>Nexus entre Percepção, Meio Ambiente e Fertilidade: Um Estudo sobre Povos Indígenas no crescimento Bangladesh</t>
  </si>
  <si>
    <t>Business-to-government application integration framework: A case study of the high technology industry in Taiwan</t>
  </si>
  <si>
    <t>2468 @@@@@  Business-to-government application integration framework: A case study of the high technology industry in Taiwan ===============Business-to-government integration (B2Gi) requires the development of a unique, inter-organizational integration framework to meet the dynamic requirements of various business entities and government organizations. The authors proposed a conceptual framework for the inter-organizational integration service provider (IISP) as a philosophical and strategic guideline for developing inter-organizational integration. A real-world case study was discussed, with the presentation of a cost-benefit model to assess the possibility for adopting such a business model. With the assistance of the guideline for B2Gi, it is anticipated that the proposed integration model will take advantage of the trade-off between the flexibility and controllability issues. (C) 2013 Elsevier B.V. All rights reserved.########################</t>
  </si>
  <si>
    <t>Business-to-government integração de aplicações: Um estudo de caso da indústria de alta tecnologia em Taiwan</t>
  </si>
  <si>
    <t>Environment Based Design Approach to Integrating Enterprise Applications</t>
  </si>
  <si>
    <t>2475 @@@@@  Environment Based Design Approach to Integrating Enterprise Applications ===============Enterprises tend to depend on various legacy applications in supporting their business strategies and in achieving their goals. In order for an enterprise to be efficient and cost-effective, their legacy applications should be seamlessly integrated within and beyond the enterprise. Some research work in enterprise applications integrations (EAI) analyzed the problem, while others proposed solution models for the syntactic and semantic integration of business processes. In this paper, the EAI is considered as a design problem and is analyzed from design point of view. Environment based design (EBD) methodology is applied to handle the integration problem by analyzing and clarifying the design requirements to generate appropriate solutions. A framework is proposed for EAI problems based on the EBD approach. A case study is also provided to show how the approach can be applied within a company to generate satisfactory EAI solutions with low cost, high efficiency, and enhanced scalability. [DOI: 10.1115/1.4007171]########################</t>
  </si>
  <si>
    <t>Ambiente Abordagem para Integração de Aplicações Corporativas</t>
  </si>
  <si>
    <t>An empirical study of IS architectures in French SMEs: integration approaches</t>
  </si>
  <si>
    <t>2479 @@@@@  An empirical study of IS architectures in French SMEs: integration approaches ===============This paper, based on a cross-sectional empirical study of information system (IS) architectures within 143 small to medium enterprises (SMEs) in France, reports findings on how SMEs architect to achieve IS integration and interoperability. This research provides an empirically derived taxonomy of enterprise architectural variants of the types often described in the literature for large firms. This study finds indications that for SMEs the immediate goal of interoperability prevailed over fuller and more formal system integration. The most common means for approaching enterprise architecture and any form of integration is via the construction of software bridges and interfaces. Partially standardized architectures based on Enterprise Systems (ERP) are the next most common type. Hybrid architectures mixed Enterprise Applications Integration and ERP are the third most common. The contribution of this paper lies not in the identification of the three types but resides (1) in the description of their distribution in SMEs; (2) in the absence of other integration/interoperability types in this population; and (3) most importantly in the interpretation of the organizational and historical rationale explaining the emergence of these types in this organizational context. European Journal of Information Systems (2012) 21, 287-302. doi: 10.1057/ejis.2012.12; published online 27 March 2012; corrected online 27 March 2012########################</t>
  </si>
  <si>
    <t xml:space="preserve">Este trabalho, baseado em um estudo empírico em corte transversal do sistema de informação (SI) arquitecturas dentro de 143 pequenas e médias empresas (PME) na França, relatórios descobertas sobre como as PME arquiteto para conseguir uma integração e interoperabilidade. </t>
  </si>
  <si>
    <t>The Implementation of Enterprise Application Integration System in ERP Environment</t>
  </si>
  <si>
    <t>2483 @@@@@  The Implementation of Enterprise Application Integration System in ERP Environment ===============The company protects the information of legacy system to satisfy all member in company. Integrating between applications is increasing recently because of e-Business activation. The e-Business activation also make between extra companies and intra companies integrated. This paper suggest on implementing the ERP using Phased Approach Method and the EAI(Enterprise Application Integration) with legacy system. This paper also suggest the standard method which would be used in implementing the EAI in another company and reduce the mistake during the EAI project. Therefore, it would be the one system between complicated systems through application integration, it would be also make shop floors visualized. This research would help users and service suppliers getting more advantages of e-Business system.########################</t>
  </si>
  <si>
    <t>A Implementação do Enterprise Application Integration Sistema ERP em Ambiente</t>
  </si>
  <si>
    <t>A fit-gap analysis of e-business curricula and job demand in Taiwan and the US</t>
  </si>
  <si>
    <t>1473 @@@@@  A fit-gap analysis of e-business curricula and job demand in Taiwan and the US ===============During the past decade, many enterprises have been re-directing their resources into critical business areas to keep up with economic and market changes. They have adopted electronic business (EB) systems, such as supply chain management, enterprise resource planning (ERP), and enterprise application integration (EAI), to ensure seamless integration with internal processes as well as suppliers and customers. This phenomenon indicates that EB systems are playing an important role in attaining the effectiveness of enterprise operations. However, there is a constant complaint from recruiters that EB professionals with the right skills are hard to come by. To gauge the rapid changes in EB education and industry demand, EB curricula from top universities and job announcements from popular career Web sites in both the US and Taiwan are collected. We analyze the data and compare the results between the two countries to recommend remedial actions for narrowing the gap between industry and academia. (c) 2007 Elsevier Ltd. All rights reserved.########################</t>
  </si>
  <si>
    <t>Uma análise fit-gap dos currículos de e-business e demanda trabalho em Taiwan e dos EUA</t>
  </si>
  <si>
    <t>Designing enterprise integration solutions: effectively</t>
  </si>
  <si>
    <t>2494 @@@@@  Designing enterprise integration solutions: effectively ===============The design of large and complex enterprise integration solutions is a difficult task. It can require solutions that are unique because of constraints from the current set of legacy applications. Design knowledge for enterprise integration solutions is, therefore, difficult to articulate and reuse. In particular, the nature and form of knowledge for conceptual design of integration solutions is difficult to pin down. In this paper, we investigate whether design knowledge for enterprise integration in the form of patterns can be reused to develop systems integration solutions, and whether such reuse leads to more effective design outcomes. The research follows design science guidelines in which we describe a research artifact, and evaluate it to assess whether it meets the intended goals. The results indicate that approaches to facilitate reuse of conceptual design knowledge are feasible in the domain of enterprise integration, and that such reuse does, in fact, lead to more effective design solutions.########################</t>
  </si>
  <si>
    <t>Neste trabalho, investigamos se o conhecimento de design para a integração da empresa na forma de padrões podem ser reutilizados para desenvolver soluções de integração de sistemas, e se tal reutilização leva a resultados de design mais eficazes.</t>
  </si>
  <si>
    <t>XMDR Hub Framework for Business Process Interoperability based on Store-Procedure</t>
  </si>
  <si>
    <t>2498 @@@@@  XMDR Hub Framework for Business Process Interoperability based on Store-Procedure ===============Various kind of business process exists within enterprise. These business processes achieve business purposes while operate and control using eAI solution. However legacy systems-ERP, PDM are able to many cooperations and interoperability. Generally real data is becoming interoperability using query based on store-procedure on legacy system for business process transaction. Also, It may occur some problems among schema conversion, matching, mapping and other heterogeneous between data interoperability in process. We propose business process interoperability framework based on XMDR Hub that can guarantee interoperability between legacy systems using process that is consisted of SQL query based on store-procedure. It is easy to process data interoperability between legacy systems when business process execute########################</t>
  </si>
  <si>
    <t>Propomos quadro de interoperabilidade de processos de negócios com base em XMDR Hub que pode garantir a interoperabilidade entre os sistemas legados usando o processo de que é composta de consulta SQL</t>
  </si>
  <si>
    <t>Contextual factors affecting the integration of enterprise systems in post-merger oil and gas companies</t>
  </si>
  <si>
    <t>2505 @@@@@  Contextual factors affecting the integration of enterprise systems in post-merger oil and gas companies ===============This study examines the contextual factors of the external business environment, organization, information systems, and enterprise system software as they affect integration of enterprise resource planning (ERP) systems after a merger or acquisition in the oil and gas industry. A multiple case study method using primary and secondary data revealed: ERPs are operational necessities rather than strategic differentiators; best practice adoption is a viable alternative that supports successful integration of cultures and knowledge from two experienced organizations; schedules are extended when best practices from both companies are consolidated into a single instance; consolidation facilitates Sarbanes-Oxley compliance and lowers the cost of ownership; imposing acquirer systems on targets facilitates timely decision-making and shorter schedules.########################</t>
  </si>
  <si>
    <t>fatores contextuais que afetam a integração de sistemas empresariais em empresas de petróleo e gás pós-fusão</t>
  </si>
  <si>
    <t>Modeling of B2B Mobile Commerce processes</t>
  </si>
  <si>
    <t>2512 @@@@@  Modeling of B2B Mobile Commerce processes ===============Wireless network technologies, e.g. Bluetooth, enable the direct data exchange between mobile devices. When used in business-to-business processes, a new form of inter-organizational application integration becomes possible, which occurs ad hoc in mobile contexts, contrary to the presently dominating approaches, e.g. such as EDI, which connects centralized servers. Possible applications of this ad hoc application integration" include fully digitized sales processes of goods, where all business documents are exchanged electronically at the point-of-sales via wireless data transmission technologies. This paper presents the technical aspects of ad hoc application integration and a notation for modeling and identifying ad hoc integration scenarios. (c) 2005 Published by Elsevier B.V.########################"</t>
  </si>
  <si>
    <t>Modelagem de processos de B2B Mobile Commerce</t>
  </si>
  <si>
    <t>Adoption of enterprise application software and firm performance</t>
  </si>
  <si>
    <t>2520 @@@@@  Adoption of enterprise application software and firm performance ===============Due to the rapidly changing business and IT environments, firm-level adoption of IT shifted from in-house development to purchasing EA software. This paper analyzes the effects of EA (Enterprise Application) software - ERP, CRM, SCM, Groupware, KM, EAI - on SMEs' productivity. The distinct feature of this paper is that I use a formal econometric approach with combined data of SMEs' accounting and IT usage aspects, while case studies have been mostly used in the previous works. The empirical results show that Groupware and SCM significantly raise the SMEs' productivity, and the manufacturing sector has stronger effects than the service sector. From these results, the following implications are derived. First, the adoption rate and the real benefits of EA software are not closely related domestically. Second, in SMEs, EA software facilitating the inter-firm relationship is more effective than########################</t>
  </si>
  <si>
    <t>Adoção de software de aplicações empresariais e desempenho da empresa</t>
  </si>
  <si>
    <t>A Case Study on EAI Implementation for Enterprise Process Integration:Focusing on EAI Project in Deakyo Co.</t>
  </si>
  <si>
    <t>2526 @@@@@  A Case Study on EAI Implementation for Enterprise Process Integration:Focusing on EAI Project in Deakyo Co. ===============The company cannot optimize its computing environment just with individual solutions such as ERP(enterprise resource planning), SCM(supply chain management), CRM(customer relationship management), and KM(knowledge management). EAI(enterprise application integration) has emerged as an alternative that can optimize computing environment of the company through integrating such solutions and systems of distributed computing and mainframe environment. This paper reports the case study of Deakyo Co. in successfully implementing EAI. It describes project goal, project organization, project plan, the implemented EAI configuration and its features, the EAI effectiveness to the firm, and the critical success factors of the EAI project. This case study is thought to be useful as a practical guideline in carrying out EAI project of the company and to provide significant basis for constructing the theoretical framework of EAI project methodology.########################</t>
  </si>
  <si>
    <t>Este artigo relata o caso de Deakyo Co. na implementação com sucesso EAI</t>
  </si>
  <si>
    <t>An enterprise application integration (EAI) case-study: Seamless mortgage processing at Harmond Bank</t>
  </si>
  <si>
    <t>2530 @@@@@  An enterprise application integration (EAI) case-study: Seamless mortgage processing at Harmond Bank ===============Many organizations manage and maintain a diverse portfolio of information system (IS) applications. The integration of these applications is often necessary to support broader enterprise-wide business solutions such as e-business, automated supply chain management (SCM), customer relationship management (CRM) and enterprise resource planning (ERP). Enterprise application integration (EAI) is one approach to IS application integration. The paper presents a case study of an integration project at Harmond Bank where an EAI approach was used to integrate the IS applications in its home loans division. The case-study highlights many of the management and architectural decisions that are pertinent to IS application integration projects, and lessons learned from the case are discussed.########################</t>
  </si>
  <si>
    <t>O trabalho apresenta um estudo de caso de um projeto de integração no Banco Harmond onde foi utilizada uma abordagem EAI para integrar os aplicativos está em sua divisão de empréstimos à habitação</t>
  </si>
  <si>
    <t>Integrating ERP using EAI: a model for post hoc evaluation</t>
  </si>
  <si>
    <t>2534 @@@@@  Integrating ERP using EAI: a model for post hoc evaluation ===============In recent years there has been an increased focus on improving the capability and flexibility of organisational information systems through improving, and where necessary, re-engineering inter- and intra-organisational information flows. In doing so, many firms have realised that the cornerstone of their information systems capability is dependent upon core systems such as Enterprise Resource Planning (ERP). In realising this, it has forced businesses to acknowledge the need to integrate ERP systems with existing disparate legacy systems. Technology solutions such as Enterprise Application Integration (EAI) have been seen as a panacea to facilitate integration through the use of technologies that allow corporate IS subsystems to communicate with one another. In the context of using enterprise technologies to integrate ERP with other organisational business systems, this paper analyses and extends previously published work through presenting the failure of an industrial automation business to integrate its ERP system with legacy processes when using an EAI approach. In doing so, the authors present a post hoc evaluation model that can be used by others as a frame of reference; a tool for reflection. The presented model seeks to provide further insight to the failed approach to ERP integration, within the given case study organisation. This proposed model, is constructed in terms of Technical, Organisational and Tailorability components. It is anticipated that this will be a useful tool for both practitioners and academics, who wish to gain a deeper understanding of ERP/EAI implementation approaches, as well as providing insights into how the componentisation and extension of ERP functionalities can be achieved, towards so-called ERPII.########################</t>
  </si>
  <si>
    <t xml:space="preserve">Integração ERP usando EAI: um modelo de avaliação post hoc </t>
  </si>
  <si>
    <t>Investigating success factors in enterprise application integration: a case-driven analysis</t>
  </si>
  <si>
    <t>2539 @@@@@  Investigating success factors in enterprise application integration: a case-driven analysis ===============This paper investigates Critical Success Factors (CSFs) in Enterprise Application Integration (EAI). An initial set of CSFs for EAI projects was created based on a review and synthesis of the literature in the general area of integration, including Enterprise Resource Planning (ERP) projects. A case analysis, involving a large financial services provider integrating its consumer banking systems, was used to validate the CSFs. The findings resulted in a more structured and holistic CSF model which identifies three broad groups of CSFs, namely ( 1) top management support, ( 2) overall integration strategy, and ( 3) EAI project planning and execution. Although EAI projects share many of the same CSFs as ERP projects and other information systems projects, issues related to the selection of the right EAI tool and emphasis on technology planning and enterprise architecture are distinguishing features of EAI projects. Some of practical implications of the research are that EAI projects require personnel with specific skills and expertise, business integration should precede technology integration, that availability of adapters is an important criteria in EAI tool selection and that some custom adapter development may be unavoidable if custom applications need to be integrated.########################</t>
  </si>
  <si>
    <t>Investigando fatores de sucesso na integração de aplicativos corporativos</t>
  </si>
  <si>
    <t>Integrating EDI with an e-SCM system using EAI technology</t>
  </si>
  <si>
    <t>2543 @@@@@  Integrating EDI with an e-SCM system using EAI technology ===============Based on a real-world E-supply chain management system, this article describes an architecture design, logical model, and physical model to connect legacy EDI systems used by suppliers to the XML-based ERP applications of a buyer using EAI technology. The general benefits in system functionality and business outcomes are also presented. This basic primer can be used to inform business practitioners and academic audiences about this type of enterprise integration solution.########################</t>
  </si>
  <si>
    <t>Integração EDI com um sistema de e-SCM usando a tecnologia EAI</t>
  </si>
  <si>
    <t>Logistics information systems - An analysis of software solutions for supply chain co-ordination</t>
  </si>
  <si>
    <t>2548 @@@@@  Logistics information systems - An analysis of software solutions for supply chain co-ordination ===============Purpose - To review the development of software applications and their functionalities/benefits in relation to supply chain management and present scenarios on future development. Design/methodology/approach - A range of recently published academic and non-academic pieces of work that can be classified as pertinent to the area in question. These sources employ both theoretical and practical views on the topic of supply chain co-ordination software and related functionalities and resulted benefits. Findings - There is a significant overlap regarding the functionalities of software applications and the trend of convergence is about to intensify. At the same time the need for real time information will become crucial, putting emphasis on flexible IT-systems that can deal with large amounts of data and are easy to interconnect. In turn this will lead to the growing importance of system integration software and the process of creating standards. Research limitations/implications - As a result of continuous development and convergence of IT-solutions and turbulent business environment more applied research will be needed in the area of product configuration, RFID-technology, standards in relation to interoperability of software applications (EAI technologies). This scrutiny is based only on written resources and no consultants or manager interviews were employed. Therefore the views of companies are not presented on the issues covered. Practical implications - The selection of the appropriate software solutions for a company will need more time, expertise and money and the role of suppliers of software packages will become more significant. Originality/value - This scrutiny stipulates the way the functionalities of software applications evolve with overlap one another and thus helps both researchers and companies to gain a clearer view on the development of supply chain software applications.########################</t>
  </si>
  <si>
    <t xml:space="preserve"> A seleção das soluções de software apropriadas para uma empresa vai precisar de mais tempo, experiência e dinheiro e o papel de fornecedores de pacotes de software se tornará mais significativo</t>
  </si>
  <si>
    <t>The Future Directions for Systems Integration</t>
  </si>
  <si>
    <t>2552 @@@@@  The Future Directions for Systems Integration ===============Economy of scale would be one of the most important issues among organizations pursuing system integration projects. Cerntainly there are other benefits than cost reduction for achieving system integration. However, these benefits could not be achieved automatically, if system integration projects were undertaken without thoughtful planning.In this paper, we propose a framework for an effective system integration by (1) defining the objects(user interface, database, application, and server) and (2) considering the level of integration(physical integration and rational integration). Therefore, 6 types of integration can be considered. Five case studies of domestic organizaions were reviewed to suggest various issues and solutions. Based on our case studies, we discovered that five integration types - EIP, EAI, ERP, BPM and System Reconsolidation - were most widely used.########################</t>
  </si>
  <si>
    <t>Os rumos futuros para Integração de Sistemas</t>
  </si>
  <si>
    <t>Distribution Channel Integration Strategy by Web-service System: Case-based Exploratory Study</t>
  </si>
  <si>
    <t>2558 @@@@@  Distribution Channel Integration Strategy by Web-service System: Case-based Exploratory Study ===============Many of previous works proposed a revolution map of supply chain integration through information systems integration of supply chain members. Followed by implementation of Enterprise Resource Planning(ERP) systems, more recently, firms are trying to integrate various and separate information systems of their supply chain members. In this regards, inter-organization system(IOS) development and Enterprise Application Integration(EAI) have received more attentions from academic and industry area. In this study, we chose a company, which implemented web-based service to integrate their distribution channel; and, analyzed in order to validate previous works. From an exploratory case analysis, we came up with validations for determinant set, critical success factors in IOS and post-implementation effects of IOS.########################</t>
  </si>
  <si>
    <t>A partir de uma análise de caso exploratório, que surgiu com validações para o jogo determinante, fatores críticos de sucesso em IOS e efeitos pós-implementação do IOS</t>
  </si>
  <si>
    <t>Enterprise integration with ERP and EAI</t>
  </si>
  <si>
    <t>2565 @@@@@  Enterprise integration with ERP and EAI ===============-########################</t>
  </si>
  <si>
    <t>Buyer-carts for B2B EC: The b-cart approach</t>
  </si>
  <si>
    <t>2578 @@@@@  Buyer-carts for B2B EC: The b-cart approach ===============To support the purchasing process in the B2B EC platform, we analyzed various architectures of buyer-carts. The desired features in buyer-carts are collection, recording, trashing, tracking, identification, ordering, payment, purchasing decision support, and transmission of records to e-procurement systems. A buyer-cart can be categorized as s-cart, i-cart, and b-cart depending upon its residing sites: seller, intermediary, and buyer. To design the architectures of B2B e-marketplaces considering the role of buyer-carts, we analyzed the feasible combinations of marketplace operators, pricing mechanisms, and types of buyer-carts. Seventeen elementary types of B2B EC architectures turned out meaningful in this regard, thus their pros and cons are evaluated. Based on this framework, we designed a composite architecture MyCart, which allows the buyer to use b-cart along with s-cart and i-cart. By using the b-cart, a buyer can visit multiple sites collecting information in his or her own cart. This will allow the tight integration of b-cart with the e-procurement system. We demonstrate that the b-cart approach can be an effective framework of integrating the e-marketplaces with e-procurement systems and ERP systems. The b-cart can be very effectively applied to the desktop purchasing environment which uses external e-marketplaces.########################</t>
  </si>
  <si>
    <t xml:space="preserve">Comprador carrinhos para B2B CE: A abordagem b-carrinho </t>
  </si>
  <si>
    <t>Strategies for coupling enterprise application systems in hospitals</t>
  </si>
  <si>
    <t>2583 @@@@@  Strategies for coupling enterprise application systems in hospitals ===============The realization of specific coupling strategies and integration techniques is discussed exemplarily for a university hospital, the Universitatsklinikum Leipzig (UKL) in Germany. The integration of the central patient management system serving the administrative department with the clinical workplace systems serving hospital wards is presented. We analyze the integration with respect to the underlying theoretical conceptions and discuss information management issues for deployment and maintenance of the overall IT infrastructure. This paper presents the pros and cons of synchronous and asynchronous patient data replication, the practical experience with the deployment of a communication server, and the experience with using an RFC interface, a proprietary interface to the enterprise resource planning system SAP R/3. Both, organizational and technical issues are addressed in this context.########################</t>
  </si>
  <si>
    <t xml:space="preserve"> Este artigo apresenta os prós e contras de replicação de dados do paciente síncrona e assíncrona, a experiência prática com a implantação de um servidor de comunicação, bem como a experiência com o uso de uma interface RFC, uma interface proprietária para o recurso da empresa sistema de planejamento SAP R / 3</t>
  </si>
  <si>
    <t>ERP Application Development Using Business Data Dictionary</t>
  </si>
  <si>
    <t>2588 @@@@@  ERP Application Development Using Business Data Dictionary ===============Data dictionary is a collection of meta-data, which describes data produced and consumed while performing business processes. Data dictionary is an essential element for business process standardization and automation, and has a fundamental role in ERP application management and customization. Also, data dictionary facilitates B2B processes by enabling painless integration of business processes between various enterprises. We implemented data dictionary support in SEA+, a component-based scalable ERP system developed in ETRI, and found out that its a plausible feature of business information system. We discovered that data dictionary promotes semantic, not syntactic, data management, which can make it possible to leverage viability of the tool in the coming age of more meta-data oriented computing world. We envision that business data dictionary is a firm foundation of adapting business knowledge, applications and processes into the semantic web based enterprise infra-structure.########################</t>
  </si>
  <si>
    <t>ERP Desenvolvimento de Aplicações Utilizando dicionário de Dados Dicionário</t>
  </si>
  <si>
    <t>ANÁLISE DA PAISAGEM DE UMA ZONA DE AMORTECIMENTO COMO SUBSÍDIO PARA O PLANEJAMENTO E GESTÃO DE UNIDADES DE CONSERVAÇÃO</t>
  </si>
  <si>
    <t>2607 @@@@@  ANÁLISE DA PAISAGEM DE UMA ZONA DE AMORTECIMENTO COMO SUBSÍDIO PARA O PLANEJAMENTO E GESTÃO DE UNIDADES DE CONSERVAÇÃO ===============O principal objetivo deste estudo foi diagnosticar o cenário ambiental atual e um               cenário legal da Zona de Amortecimento (ZA) do Parque Estadual de Porto Ferreira               (PEPF), bem como propor uma discussão acerca das ZA e seu planejamento. Foi realizado               um mapeamento do uso e ocupação da terra e calculadas métricas de paisagem. A classe               predominante na ZA foi a cana-de-açúcar, com 46,24%; e a classe floresta foi a               terceira com maior cobertura, com 12,7%. As métricas da paisagem indicaram que a               vegetação natural da ZA possui 83,3% de fragmentos até 10 ha, com 50% deles               apresentando conectividade muito baixa. As APP totalizaram 386 ha, sendo 39% com               vegetação natural. Para o cenário legal, com todas as APP preservadas, haveria um               acréscimo de 239 ha de vegetação natural e redução de 60 para 27 fragmentos,               evidenciando-se o surgimento de fragmentos maiores e mais conectados. A baixa               porcentagem de áreas florestadas, baixa conectividade entre os fragmentos e o               descumprimento da legislação ambiental na ZA contribuem para o isolamento da unidade               de conservação e aumento dos efeitos de borda, gerando impactos sobre a               biodiversidade do PEPF.Palavras-Chave: Área protegida; SIG; Fragmentação florestal########################</t>
  </si>
  <si>
    <t xml:space="preserve">ANÁLISE DA PAISAGEM DE UMA ZONA DE AMORTECIMENTO COMO PARA O PLANEJAMENTO subsidio E GESTÃO DE UNIDADES DE CONSERVAÇÃO </t>
  </si>
  <si>
    <t>Composição e configuração da paisagem da sub-bacia do arroio jacaré, Vale do Taquari, RS, com ênfase nas áreas de florestas</t>
  </si>
  <si>
    <t>2615 @@@@@  Composição e configuração da paisagem da sub-bacia do arroio jacaré, Vale do Taquari, RS, com ênfase nas áreas de florestas ===============-########################</t>
  </si>
  <si>
    <t>Utilização da técnica de processo analítico hierárquico (AHP) na avaliação da favorabilidade" para a prospecção mineral de cromo na região de Pinheiros Altos, município de Piranga, MG, Brasil"</t>
  </si>
  <si>
    <t>2626 @@@@@  Utilização da técnica de processo analítico hierárquico (AHP) na avaliação da favorabilidade" para a prospecção mineral de cromo na região de Pinheiros Altos, município de Piranga, MG, Brasil ===============-########################"</t>
  </si>
  <si>
    <t>Zoneamento agroecológico para a região de Ribeirão Preto utilizando um sistema de informações geográficas</t>
  </si>
  <si>
    <t>2636 @@@@@  Zoneamento agroecológico para a região de Ribeirão Preto utilizando um sistema de informações geográficas ===============-########################</t>
  </si>
  <si>
    <t>Using analytic network for selection of enterprise resource planning systems (erp) aligned to business strategy</t>
  </si>
  <si>
    <t>2186 @@@@@  Using analytic network for selection of enterprise resource planning systems (erp) aligned to business strategy ===============The choice of an Enterprise Resource Planning (ERP) must be made judiciously by the high costs involved in the acquisition of such systems. Managers in areas such as accounting, financial and information technology need support and tools that help in selecting an appropriate ERP for their business. With this article, we present a study aimed at investigating the possibility of a Decision Support System (DSS) to be used for this selection interrelating evaluation criteria, which could allow to contemplate the strategic alignment between Business and Information Technology. From the literature review 28 factors related to the selection of software packages, with special emphasis on ERP were identified. For the research procedures, the qualitative ones were adopted, in that the 18 factors considered relevant to a good selection of ERP were classified with the Delphi technique and used as input in a DSS: Analytical Network Process (ANP), applied as a Case Study in a small business that hired the ERP. The results showed that the ANP was efficient in interrelated criteria and evaluated the strategic alignment between Business and Information Technology.Key words: Selection of Information System; Enterprise Resource Planning – ERP; Analytic Network Process – ANP, RESUMOA escolha de um Sistema Integrado de Gestão (Enterprise Resourse Planning - ERP) deve ser feita de forma criteriosa pelos altos custos envolvidos com a aquisição deste tipo de sistema. Gestores de áreas como contabilidade, financeira e tecnologia da informação necessitam de apoio e ferramentas que os auxiliem na seleção de um ERP adequado ao seu negócio. Com este artigo, apresenta-se uma pesquisa que visou verificar a possibilidade de um Sistema de Apoio à Decisão (SAD) ser utilizado para essa seleção, inter-relacionando critérios de avaliação, que possibilitassem contemplar o alinhamento estratégico entre o Negócio e a Tecnologia de Informação. A partir da revisão da literatura foram identificados 28 fatores relacionados à seleção de pacotes de software, com especial ênfase aos Sistemas Integrados de Gestão. Para a realização da pesquisa, adotaram-se procedimentos de natureza qualitativa em que os 18 fatores, considerados relevantes para uma boa seleção de ERP, foram classificados com a Técnica Delphi, utilizados como entrada em um SAD: Processo de Rede Analítica (Analytic Network Process - ANP) e aplicados como Estudo de Caso em uma empresa de pequeno porte que contratou ERP. Os resultados obtidos demonstraram que o ANP mostrou-se eficiente em inter-relacionar critérios e avaliar o alinhamento estratégico entre o Negócio e a Tecnologia de Informação.Palavras-Chave: Seleção de sistema de informação; Enterprise Resource Planning - ERP; Analytic Network Process – ANP########################</t>
  </si>
  <si>
    <t>Usando rede analítica para a seleção de sistemas de planejamento de recursos empresariais (ERP) alinhadas à estratégia de negócios</t>
  </si>
  <si>
    <t>Análise da vulnerabilidade ambiental de um fragmento florestal urbano na Amazônia: Parque Estadual Sumaúma</t>
  </si>
  <si>
    <t>2655 @@@@@  Análise da vulnerabilidade ambiental de um fragmento florestal urbano na Amazônia: Parque Estadual Sumaúma ===============-########################</t>
  </si>
  <si>
    <t>Determinação de áreas prioritárias para o restabelecimento da cobertura florestal, apoiada no uso de geotecnologias</t>
  </si>
  <si>
    <t>2667 @@@@@  Determinação de áreas prioritárias para o restabelecimento da cobertura florestal, apoiada no uso de geotecnologias ===============-########################</t>
  </si>
  <si>
    <t>Sistema de suporte a decisão espacial para o desenvolvimento de ecoturismo em regiões de florestas mistas caspian hyrcanian</t>
  </si>
  <si>
    <t>2696 @@@@@  Sistema de suporte a decisão espacial para o desenvolvimento de ecoturismo em regiões de florestas mistas caspian hyrcanian ===============Ecotourism, as a form of sustainable nature-based tourism, promotes conservation of ecological and scenic values. In this study, a Spatial Decision Support System, SDSS, was developed based upon Multi Criteria Evaluation, MCE, for ecotourism development in the Caspian Hyrcanian Mixed Forests  ecoregion, northern Iran. For this, important criteria and constraints for ecotourism development were shortlisted using the Delphi Method. The criteria were weighted using Analytical Hierarchy Process, AHP. The obtained results indicated that distance from water resources", "land use", "slope", "soil", "climate", "distance from roads", "land cover density", "erosion", and "distance from residential areas" were the most important criteria, respectively. The findings suggest that GIS-based SDSS is suitable to engage the various criteria affecting the development of ecotourism destinations. This empirical research develops a new method that can significantly facilitate planning forecotourism development with respect to ecological capability of ecotourism destinations.Key words: Ecotourism; GIS; Decision Support System; AHP; Anzali Watershed########################"</t>
  </si>
  <si>
    <t>ITEMID</t>
  </si>
  <si>
    <t>DISPONIVEL</t>
  </si>
  <si>
    <t>WoS</t>
  </si>
  <si>
    <t>ERP e ANP</t>
  </si>
  <si>
    <t>ERP e AHP</t>
  </si>
  <si>
    <t>Sim, mas estava em Chinês</t>
  </si>
  <si>
    <t>sim, mas estava em COREANO</t>
  </si>
  <si>
    <t>Capitulo de livro</t>
  </si>
  <si>
    <t>Código</t>
  </si>
  <si>
    <t>Artigo</t>
  </si>
  <si>
    <t>Autores</t>
  </si>
  <si>
    <t>Critérios</t>
  </si>
  <si>
    <t>Subcritérios</t>
  </si>
  <si>
    <t>Método</t>
  </si>
  <si>
    <t>SI</t>
  </si>
  <si>
    <t>Objetivo</t>
  </si>
  <si>
    <t>Ano</t>
  </si>
  <si>
    <t>Fase</t>
  </si>
  <si>
    <t>A1</t>
  </si>
  <si>
    <t>(KAMAL; ALSUDAIRI, 2009)</t>
  </si>
  <si>
    <t>AHP</t>
  </si>
  <si>
    <t>EAI</t>
  </si>
  <si>
    <t>Aquisição</t>
  </si>
  <si>
    <t>A2</t>
  </si>
  <si>
    <t>(MÉXAS; COSTA; QUELHAS, 2013)</t>
  </si>
  <si>
    <t>ERP</t>
  </si>
  <si>
    <t>Seleção</t>
  </si>
  <si>
    <t>A3</t>
  </si>
  <si>
    <t>(LAURINDO et al., 2002)</t>
  </si>
  <si>
    <t>PCP</t>
  </si>
  <si>
    <t>Seleção de PCP</t>
  </si>
  <si>
    <t>A4</t>
  </si>
  <si>
    <t>(AHN; CHOI, 2008)</t>
  </si>
  <si>
    <t>A5</t>
  </si>
  <si>
    <t>(CEBECI, 2009)</t>
  </si>
  <si>
    <t>A6</t>
  </si>
  <si>
    <t>(CHANG et al., 2011)</t>
  </si>
  <si>
    <t>Avaliar desempenho do ERP</t>
  </si>
  <si>
    <t>Utilização</t>
  </si>
  <si>
    <t>A7</t>
  </si>
  <si>
    <t>Measuring the success possibility of implementing ERP by utilizing the incomplete linguistic preference relations</t>
  </si>
  <si>
    <t xml:space="preserve">(CHANG et al., 2012) </t>
  </si>
  <si>
    <t>Avaliar sucesso em projetos de implantação ERP</t>
  </si>
  <si>
    <t>Implantação</t>
  </si>
  <si>
    <t>A8</t>
  </si>
  <si>
    <t>(CHEN, 2012)</t>
  </si>
  <si>
    <t>A9</t>
  </si>
  <si>
    <t>(CHEN et al., 2012)</t>
  </si>
  <si>
    <t>EAI/ERP</t>
  </si>
  <si>
    <t>Avaliar projeto de EAI entre o ERP e MES</t>
  </si>
  <si>
    <t>A10</t>
  </si>
  <si>
    <t>(GRUBISIC, 2014)</t>
  </si>
  <si>
    <t>Definir o tipo adequado de instalação (nuvem ou local) do ERP</t>
  </si>
  <si>
    <t>A11</t>
  </si>
  <si>
    <t>(HIDAYANTO et al., 2013)</t>
  </si>
  <si>
    <t>Avaliar projeto de implantação ERP</t>
  </si>
  <si>
    <t>A12</t>
  </si>
  <si>
    <t>(HUANG et al., 2004)</t>
  </si>
  <si>
    <t>Avaliar riscos em projetos de implantação ERP</t>
  </si>
  <si>
    <t>A13</t>
  </si>
  <si>
    <t>(HUIQUN; GUANG, 2012)</t>
  </si>
  <si>
    <t>A14</t>
  </si>
  <si>
    <t>(KARAARSLAN; GUNDOGAR, 2009)</t>
  </si>
  <si>
    <t>A15</t>
  </si>
  <si>
    <t>(KAUR; MAHANTI, 2008)</t>
  </si>
  <si>
    <t>ANP</t>
  </si>
  <si>
    <t>Seleção de fornecedores de ERP</t>
  </si>
  <si>
    <t>A16</t>
  </si>
  <si>
    <t>(MITAL; PANI; RAMESH, 2014)</t>
  </si>
  <si>
    <t>Seleção de um provedor de serviços ERP</t>
  </si>
  <si>
    <t>A17</t>
  </si>
  <si>
    <t>(ONUT; EFENDIGIL, 2010)</t>
  </si>
  <si>
    <t>A18</t>
  </si>
  <si>
    <t>(PARTHASARATHY; SHARMA, 2014)</t>
  </si>
  <si>
    <t>Avaliar viabilidade de customização do ERP</t>
  </si>
  <si>
    <t>Desenvolvimento</t>
  </si>
  <si>
    <t>A19</t>
  </si>
  <si>
    <t>(PERÇIN, 2008)</t>
  </si>
  <si>
    <t>A20</t>
  </si>
  <si>
    <t>(ROUHANI; ASHRAFI; AFSHARI, 2013)</t>
  </si>
  <si>
    <t>A21</t>
  </si>
  <si>
    <t>(SALMERON; LOPEZ, 2010)</t>
  </si>
  <si>
    <t>Avaliar riscos na manutenção do ERP</t>
  </si>
  <si>
    <t>Manutenção</t>
  </si>
  <si>
    <t>A22</t>
  </si>
  <si>
    <t>(TSAI; LIN; CHEN, 2007)</t>
  </si>
  <si>
    <t>Seleção consultores de ERP</t>
  </si>
  <si>
    <t>A23</t>
  </si>
  <si>
    <t>(ÜNAL; GÜNER, 2009)</t>
  </si>
  <si>
    <t>A24</t>
  </si>
  <si>
    <t>(WEI; CHIEN; WANG, 2005)</t>
  </si>
  <si>
    <t>A25</t>
  </si>
  <si>
    <t>(AGRAWAL; FINNIE; KRISHNAN, 2010)</t>
  </si>
  <si>
    <t>Avaliar riscos na customização do ERP</t>
  </si>
  <si>
    <t>A26</t>
  </si>
  <si>
    <t>(LIN; CHEN; TING, 2011)</t>
  </si>
  <si>
    <t>ANP e TOPSIS</t>
  </si>
  <si>
    <t>A27</t>
  </si>
  <si>
    <t>A28</t>
  </si>
  <si>
    <t>(TELTUMBDE, 2000)</t>
  </si>
  <si>
    <t>A29</t>
  </si>
  <si>
    <t>(YAZGAN; BORAN; GOZTEPE, 2009)</t>
  </si>
  <si>
    <t>A30</t>
  </si>
  <si>
    <t>(GÜRBÜZ; ALPTEKIN; IŞIKLAR ALPTEKIN, 2012)</t>
  </si>
  <si>
    <t>A31</t>
  </si>
  <si>
    <t>(HALLIKAINEN; KIVIJÄRVI; TUOMINEN, 2009)</t>
  </si>
  <si>
    <t>A32</t>
  </si>
  <si>
    <t>A novel hybrid evaluation model for the performance of ERP project based on ANP and improved matter-element extension model</t>
  </si>
  <si>
    <t>(HUI-RU; NA-NA, 2013)</t>
  </si>
  <si>
    <t>A33</t>
  </si>
  <si>
    <t>(KUO; CHEN; LIN, 2012)</t>
  </si>
  <si>
    <t>A34</t>
  </si>
  <si>
    <t>(LIANG; LI, 2008)</t>
  </si>
  <si>
    <t>MES</t>
  </si>
  <si>
    <t>Seleção do melhor projeto de MES</t>
  </si>
  <si>
    <t>A35</t>
  </si>
  <si>
    <t>(RAZMI; SANGARI; GHODSI, 2009)</t>
  </si>
  <si>
    <t>A36</t>
  </si>
  <si>
    <t>(ZHOU; LV; LU, 2013)</t>
  </si>
  <si>
    <t>Avaliar a flexibilidade do ERP</t>
  </si>
  <si>
    <t>A37</t>
  </si>
  <si>
    <t>(ROUHANI; GHAZANFARI; JAFARI, 2012)</t>
  </si>
  <si>
    <t>TOPSIS</t>
  </si>
  <si>
    <t>BI</t>
  </si>
  <si>
    <t>Avaliar sistemas de BI</t>
  </si>
  <si>
    <t>A38</t>
  </si>
  <si>
    <t>Abordagem estratégica para a seleção de sistemas erp utilizando apoio multicritério à decisão</t>
  </si>
  <si>
    <t>(GOMES; COSTA; DE SOUZA, 2011)</t>
  </si>
  <si>
    <t>A39</t>
  </si>
  <si>
    <t>(GOMES; COSTA; DE SOUZA, 2013)</t>
  </si>
  <si>
    <t>A40</t>
  </si>
  <si>
    <t>The Application of AHP in Biotechnology Industry with ERP KSF Implementation</t>
  </si>
  <si>
    <t>(WANG; LIN; WANG, 2013)</t>
  </si>
  <si>
    <t>A41</t>
  </si>
  <si>
    <t>UTILIZAÇÃO DO MÉTODO DE ANÁLISE HIERÁRQUICA (AHP) PARA A SELEÇÃO DE UM SISTEMA INTEGRADO DE GESTÃO (ERP)</t>
  </si>
  <si>
    <t>(AZEREDO et al., 2009)</t>
  </si>
  <si>
    <t>A42</t>
  </si>
  <si>
    <t>A Escolha de um Sistema Integrado de Gestão Empresarial (ERP) através do Método de Análise Hierárquica (AHP)</t>
  </si>
  <si>
    <t>(AZEREDO et al., 2010)</t>
  </si>
  <si>
    <t>itemID</t>
  </si>
  <si>
    <t>A43</t>
  </si>
  <si>
    <t>Prioritization of enterprise resource planning systems criteria: Focusing on construction industry</t>
  </si>
  <si>
    <t>A44</t>
  </si>
  <si>
    <t>A45</t>
  </si>
  <si>
    <t>A46</t>
  </si>
  <si>
    <t>SIE</t>
  </si>
  <si>
    <t>A47</t>
  </si>
  <si>
    <t>A48</t>
  </si>
  <si>
    <t>ANP E PROMETHEE</t>
  </si>
  <si>
    <t>A49</t>
  </si>
  <si>
    <t>FUZZY ANP</t>
  </si>
  <si>
    <t>A50</t>
  </si>
  <si>
    <t>FUZZY AHP</t>
  </si>
  <si>
    <t>A51</t>
  </si>
  <si>
    <t>MCDM</t>
  </si>
  <si>
    <t>A52</t>
  </si>
  <si>
    <t>A53</t>
  </si>
  <si>
    <t>A54</t>
  </si>
  <si>
    <t>A55</t>
  </si>
  <si>
    <t>VIKOR</t>
  </si>
  <si>
    <t>A56</t>
  </si>
  <si>
    <t>SMART</t>
  </si>
  <si>
    <t>A57</t>
  </si>
  <si>
    <t>A58</t>
  </si>
  <si>
    <t>Criteria</t>
  </si>
  <si>
    <t>Subcriteria</t>
  </si>
  <si>
    <t>Financeiro</t>
  </si>
  <si>
    <t>Financial</t>
  </si>
  <si>
    <t>custo</t>
  </si>
  <si>
    <t>Total Cost</t>
  </si>
  <si>
    <t>retorno sobre o investimento</t>
  </si>
  <si>
    <t>Organizacional</t>
  </si>
  <si>
    <t>infra-estrutura de TI</t>
  </si>
  <si>
    <t>quadro de avaliação</t>
  </si>
  <si>
    <t>riscos tecnológicos</t>
  </si>
  <si>
    <t>segurança e privacidade de dados</t>
  </si>
  <si>
    <t>suporte de TI</t>
  </si>
  <si>
    <t>Suporte</t>
  </si>
  <si>
    <t>apoio da alta administração</t>
  </si>
  <si>
    <t>conhecimento do mercado</t>
  </si>
  <si>
    <t>Pressão</t>
  </si>
  <si>
    <t>massa crítica</t>
  </si>
  <si>
    <t>satisfação dos cidadãos</t>
  </si>
  <si>
    <t>Tecnológico</t>
  </si>
  <si>
    <t>barreiras</t>
  </si>
  <si>
    <t>benefícios</t>
  </si>
  <si>
    <t>capacidade de gestão</t>
  </si>
  <si>
    <t>centralização</t>
  </si>
  <si>
    <t>formalização</t>
  </si>
  <si>
    <t>tamanho</t>
  </si>
  <si>
    <t>Abordagem de implantação</t>
  </si>
  <si>
    <t>Abordagens e ferramentas de implementação do ERP que o consultor utilize</t>
  </si>
  <si>
    <t>Abrangência de Negócios nas Funcionalidades do Software</t>
  </si>
  <si>
    <t>Administração Financeira</t>
  </si>
  <si>
    <t>Broadcasting</t>
  </si>
  <si>
    <t>Compras e Logística</t>
  </si>
  <si>
    <t>Gestão de Produtos</t>
  </si>
  <si>
    <t>Marketing</t>
  </si>
  <si>
    <t>Planejamento de Gestão</t>
  </si>
  <si>
    <t>Vendas e Serviço</t>
  </si>
  <si>
    <t>Aderência aos processos atuais</t>
  </si>
  <si>
    <t xml:space="preserve">Agente inteligente </t>
  </si>
  <si>
    <t xml:space="preserve">Agregação / desagregação de dados  </t>
  </si>
  <si>
    <t xml:space="preserve">Alarmes e avisos </t>
  </si>
  <si>
    <t>Alinhamento Estratégico com a Área de Negócio</t>
  </si>
  <si>
    <t>Alinhamento Estratégico com a Corporação</t>
  </si>
  <si>
    <t>Análise</t>
  </si>
  <si>
    <t>R18 Recursos do projeto errados / estimativas mal mensuradas</t>
  </si>
  <si>
    <t xml:space="preserve">R27 Falta de ajuste do ERP com aplicações pré-existentes </t>
  </si>
  <si>
    <t xml:space="preserve">R7 Avaliação dos requisitos de desempenho </t>
  </si>
  <si>
    <t xml:space="preserve">R9 Gerente de manutenção do ERP inadequado  </t>
  </si>
  <si>
    <t>Análises financeiras</t>
  </si>
  <si>
    <t>Análise de custos</t>
  </si>
  <si>
    <t>Dívida e ativos</t>
  </si>
  <si>
    <t>Fatura e recibo</t>
  </si>
  <si>
    <t>Impostos</t>
  </si>
  <si>
    <t>Procedimento cliente</t>
  </si>
  <si>
    <t>Apoio da Gerência Sênior</t>
  </si>
  <si>
    <t>Aprendizado e crescimento</t>
  </si>
  <si>
    <t>Assistência técnica</t>
  </si>
  <si>
    <t>Benefícios</t>
  </si>
  <si>
    <t>Capacidade - capacitação de funcionarios</t>
  </si>
  <si>
    <t>Capacidade - Maior utilização de equipamentos</t>
  </si>
  <si>
    <t>Custos de consumo de energia</t>
  </si>
  <si>
    <t>Custos de operação</t>
  </si>
  <si>
    <t>Custos de retrabalho e sucata</t>
  </si>
  <si>
    <t>Qualidade - Redução de falhas</t>
  </si>
  <si>
    <t>Serviços - flexibilidade</t>
  </si>
  <si>
    <t>Serviços de entrega</t>
  </si>
  <si>
    <t>Tempo - Ciclo de Produção</t>
  </si>
  <si>
    <t>Tempo - Entrada de dados</t>
  </si>
  <si>
    <t>Canal dispositivos móveis</t>
  </si>
  <si>
    <t xml:space="preserve">Canal E-mail </t>
  </si>
  <si>
    <t xml:space="preserve">Canal web </t>
  </si>
  <si>
    <t xml:space="preserve">Canibalização dentro previsões </t>
  </si>
  <si>
    <t>Características gerais</t>
  </si>
  <si>
    <t>Estrutura de produção</t>
  </si>
  <si>
    <t>Política de produção</t>
  </si>
  <si>
    <t>Variedades do programa</t>
  </si>
  <si>
    <t>Classificação</t>
  </si>
  <si>
    <t>Cliente</t>
  </si>
  <si>
    <t xml:space="preserve">Cliente </t>
  </si>
  <si>
    <t>Encaixe com sistema organizacional</t>
  </si>
  <si>
    <t xml:space="preserve">Facilidade de personalização </t>
  </si>
  <si>
    <t>Integração cruzada dos módulos</t>
  </si>
  <si>
    <t xml:space="preserve">Melhor ajuste com a estrutura organizacional </t>
  </si>
  <si>
    <t xml:space="preserve">Cliente - flexibilidade na previsão </t>
  </si>
  <si>
    <t xml:space="preserve">Cliente / produto hiraquia na previsão da integração </t>
  </si>
  <si>
    <t xml:space="preserve">Participação de mercado </t>
  </si>
  <si>
    <t xml:space="preserve">Precisão na entrega </t>
  </si>
  <si>
    <t xml:space="preserve">Taxa de reclamações de clientes </t>
  </si>
  <si>
    <t>Taxa obtenção de novos clientes</t>
  </si>
  <si>
    <t>Combinação de competências</t>
  </si>
  <si>
    <t>Capacidade e experiência de especialização interna</t>
  </si>
  <si>
    <t>Falta de analistas com conhecimento do negócio e da tecnologia</t>
  </si>
  <si>
    <t>Falta de experiência adequada dos usuários chave</t>
  </si>
  <si>
    <t>Falta de misturar competências internas e externas de forma eficaz</t>
  </si>
  <si>
    <t>Falta de recrutar e reter profissionais de ERP</t>
  </si>
  <si>
    <t>Pessoal Inadequado</t>
  </si>
  <si>
    <t xml:space="preserve">Combinação de experiências </t>
  </si>
  <si>
    <t xml:space="preserve">Confiança </t>
  </si>
  <si>
    <t>Capacidade</t>
  </si>
  <si>
    <t xml:space="preserve">Credibilidade </t>
  </si>
  <si>
    <t xml:space="preserve">Consciência ambiental </t>
  </si>
  <si>
    <t xml:space="preserve">Consolidação e controle de dados </t>
  </si>
  <si>
    <t>Consultor que tenha domínio do conhecimento</t>
  </si>
  <si>
    <t>Contexto</t>
  </si>
  <si>
    <t>Cultura Organizacional</t>
  </si>
  <si>
    <t>Gestão da Mudança</t>
  </si>
  <si>
    <t>Controle e design de software</t>
  </si>
  <si>
    <t>Capacidades de relatórios rápidos e eficazes</t>
  </si>
  <si>
    <t xml:space="preserve">Registros de segurança </t>
  </si>
  <si>
    <t>Sistema de segurança</t>
  </si>
  <si>
    <t>Cooperação do usuário</t>
  </si>
  <si>
    <t>Coordenação</t>
  </si>
  <si>
    <t>Credibilidade do fornecedor</t>
  </si>
  <si>
    <t xml:space="preserve">Cultura e estruturas </t>
  </si>
  <si>
    <t xml:space="preserve">Comunicação </t>
  </si>
  <si>
    <t xml:space="preserve">Cultura </t>
  </si>
  <si>
    <t xml:space="preserve">Estrutura organizacional </t>
  </si>
  <si>
    <t xml:space="preserve">Mecanismos de decisão </t>
  </si>
  <si>
    <t>Custo</t>
  </si>
  <si>
    <t>aumentar o lucro</t>
  </si>
  <si>
    <t>Custo de Compra</t>
  </si>
  <si>
    <t>Custo de Consultoria</t>
  </si>
  <si>
    <t>melhorar a utilização dos ativos</t>
  </si>
  <si>
    <t>reduzir a perda de informações a produtividade anormal</t>
  </si>
  <si>
    <t>reduzir custos</t>
  </si>
  <si>
    <t>reduzir WIP</t>
  </si>
  <si>
    <t>Custo de Aquisição</t>
  </si>
  <si>
    <t>Custo de Propriedade</t>
  </si>
  <si>
    <t>Padronização dos Serviços</t>
  </si>
  <si>
    <t>Possibilidades de Atualização Ambiente</t>
  </si>
  <si>
    <t>Possibilidades de Licenciamento</t>
  </si>
  <si>
    <t>Customização</t>
  </si>
  <si>
    <t>Customização da Tabela</t>
  </si>
  <si>
    <t>Customização do Código</t>
  </si>
  <si>
    <t>Customização do Módulo</t>
  </si>
  <si>
    <t>Custos de Atualização</t>
  </si>
  <si>
    <t>Custos de Implantação</t>
  </si>
  <si>
    <t>Custos de Manutenção</t>
  </si>
  <si>
    <t>Custos de software</t>
  </si>
  <si>
    <t>Custos de Treinamento</t>
  </si>
  <si>
    <t>Custos dos sistemas existentes</t>
  </si>
  <si>
    <t>Investimento Inicial</t>
  </si>
  <si>
    <t>Manutenção e suporte</t>
  </si>
  <si>
    <t>Total cost of ownership</t>
  </si>
  <si>
    <t>Dados e conhecimentos propriedades</t>
  </si>
  <si>
    <t>Compra e de planejamento da informação</t>
  </si>
  <si>
    <t>Informações de clientes</t>
  </si>
  <si>
    <t>Máquinas e equipamentos de dados</t>
  </si>
  <si>
    <t xml:space="preserve">Data warehouses </t>
  </si>
  <si>
    <t xml:space="preserve">Decisão fuzzy </t>
  </si>
  <si>
    <t xml:space="preserve">Dependências </t>
  </si>
  <si>
    <t xml:space="preserve">Financeiro </t>
  </si>
  <si>
    <t>Gestão de Armazém</t>
  </si>
  <si>
    <t>Processamento de Pedidos de Vendas</t>
  </si>
  <si>
    <t xml:space="preserve">Sistemas de Informação Executiva </t>
  </si>
  <si>
    <t xml:space="preserve">Sistemas de Planejamento e Distribuição </t>
  </si>
  <si>
    <t>Design dos produtos</t>
  </si>
  <si>
    <t xml:space="preserve">Diferentes unidade de medidas </t>
  </si>
  <si>
    <t>Downloads de dados</t>
  </si>
  <si>
    <t>Tamanho da Rede</t>
  </si>
  <si>
    <t>Eficácia</t>
  </si>
  <si>
    <t>Eficiência</t>
  </si>
  <si>
    <t>Eficiência dos Indicadores</t>
  </si>
  <si>
    <t>Eficiência na transferência de dados</t>
  </si>
  <si>
    <t xml:space="preserve">Taxa de atendimento de pedidos </t>
  </si>
  <si>
    <t xml:space="preserve">Taxa de produtos qualificados </t>
  </si>
  <si>
    <t>Taxa precisa de planejamento de produção</t>
  </si>
  <si>
    <t>EMS</t>
  </si>
  <si>
    <t>Entrega</t>
  </si>
  <si>
    <t>R24 Falta de formação dos usuários de ERP</t>
  </si>
  <si>
    <t>R30 Falta de documentação para suporte de usuários de ERP</t>
  </si>
  <si>
    <t xml:space="preserve">Entrega </t>
  </si>
  <si>
    <t xml:space="preserve">Localização </t>
  </si>
  <si>
    <t xml:space="preserve">Precisão </t>
  </si>
  <si>
    <t xml:space="preserve">Tempo de espera </t>
  </si>
  <si>
    <t>EPM</t>
  </si>
  <si>
    <t>Estratégia</t>
  </si>
  <si>
    <t>Estratégia de futuro</t>
  </si>
  <si>
    <t>Estratégico</t>
  </si>
  <si>
    <t>Apoio da alta gerência</t>
  </si>
  <si>
    <t>Visão e Plano de negócios</t>
  </si>
  <si>
    <t>Estrutura e Cultura</t>
  </si>
  <si>
    <t>Comunicação</t>
  </si>
  <si>
    <t>Culturas</t>
  </si>
  <si>
    <t>Estrutura Organizacional</t>
  </si>
  <si>
    <t>Mecanismos de Decisão</t>
  </si>
  <si>
    <t>Exequibilidade</t>
  </si>
  <si>
    <t>Experiência</t>
  </si>
  <si>
    <t>Experiência do consultor na implementação do ERP</t>
  </si>
  <si>
    <t xml:space="preserve">Exportar relatórios para outros sistemas </t>
  </si>
  <si>
    <t xml:space="preserve">Fatores internos </t>
  </si>
  <si>
    <t>Aceite dos Departamento na implementação do ERP</t>
  </si>
  <si>
    <t xml:space="preserve">Comunicação entre a equipe de projeto e departamentos </t>
  </si>
  <si>
    <t xml:space="preserve">Determinação dos executivos na implementação </t>
  </si>
  <si>
    <t xml:space="preserve">Equipe altamente eficaz em todos departamentos para implantação de ERP  </t>
  </si>
  <si>
    <t>Equipe do projeto com autorização plena</t>
  </si>
  <si>
    <t>Formação dos usuários</t>
  </si>
  <si>
    <t xml:space="preserve">Progresso da implementação do ERP </t>
  </si>
  <si>
    <t>Ferramentas de análises financeiras</t>
  </si>
  <si>
    <t>Ferramentas de MCDM</t>
  </si>
  <si>
    <t xml:space="preserve">Ferramentas e metodologia de Classificação por grupo (groupware) </t>
  </si>
  <si>
    <t>ciclo de negócios</t>
  </si>
  <si>
    <t>Condições Contratuais</t>
  </si>
  <si>
    <t>Contractual Conditions</t>
  </si>
  <si>
    <t>Custo de Implantação</t>
  </si>
  <si>
    <t>margem bruta</t>
  </si>
  <si>
    <t>Preço da Implantação</t>
  </si>
  <si>
    <t>Preço da Manutenção</t>
  </si>
  <si>
    <t>taxa de crescimento da receita</t>
  </si>
  <si>
    <t>taxa de lucro líquido</t>
  </si>
  <si>
    <t>taxa de redução do nível de estoque</t>
  </si>
  <si>
    <t>taxa de rotatividade de estoque</t>
  </si>
  <si>
    <t>taxa de rotatividade de recebíveis</t>
  </si>
  <si>
    <t>Velocidade volume de negócios de dinheiro</t>
  </si>
  <si>
    <t xml:space="preserve">Relação de giro do ativo total </t>
  </si>
  <si>
    <t xml:space="preserve">Rentabilidade do capital próprio </t>
  </si>
  <si>
    <t>Taxa de rotatividade do inventário</t>
  </si>
  <si>
    <t>Flexibilidade</t>
  </si>
  <si>
    <t xml:space="preserve">flexibilidade  da arquitetura </t>
  </si>
  <si>
    <t xml:space="preserve">adaptabilidade </t>
  </si>
  <si>
    <t xml:space="preserve">estabilidade do kernel </t>
  </si>
  <si>
    <t xml:space="preserve">estrutura expansibilidade </t>
  </si>
  <si>
    <t xml:space="preserve">grau de estruturação </t>
  </si>
  <si>
    <t xml:space="preserve">flexibilidade cliente </t>
  </si>
  <si>
    <t xml:space="preserve">redefinição da relação </t>
  </si>
  <si>
    <t xml:space="preserve">redefinição de entrada e saída </t>
  </si>
  <si>
    <t xml:space="preserve">redefinição dos documentos do processo </t>
  </si>
  <si>
    <t xml:space="preserve">flexibilidade das funções </t>
  </si>
  <si>
    <t xml:space="preserve">desenho paramétrico </t>
  </si>
  <si>
    <t xml:space="preserve">flexibilidade de configuração </t>
  </si>
  <si>
    <t>grau de acoplamento dos módulos</t>
  </si>
  <si>
    <t>grau de aderência</t>
  </si>
  <si>
    <t xml:space="preserve">flexibilidade de processamento de transações </t>
  </si>
  <si>
    <t xml:space="preserve">adaptabilidade do negócio </t>
  </si>
  <si>
    <t xml:space="preserve">negócio baseado em componentes </t>
  </si>
  <si>
    <t xml:space="preserve">reconfiguração negócio </t>
  </si>
  <si>
    <t xml:space="preserve">flexibilidade de resposta </t>
  </si>
  <si>
    <t xml:space="preserve">precisão </t>
  </si>
  <si>
    <t xml:space="preserve">tempo de resposta de emprego online </t>
  </si>
  <si>
    <t xml:space="preserve">velocidade de comutação de tarefa </t>
  </si>
  <si>
    <t>Foco no cliente</t>
  </si>
  <si>
    <t>Forma de Organização</t>
  </si>
  <si>
    <t>Alterações nos pedidos de mudança</t>
  </si>
  <si>
    <t>Falta de apoio de toda organização</t>
  </si>
  <si>
    <t>Falta de redesenho dos processos de negócios</t>
  </si>
  <si>
    <t>Grau de informatização</t>
  </si>
  <si>
    <t>Recursos Insuficiente</t>
  </si>
  <si>
    <t>Fornecedor</t>
  </si>
  <si>
    <t>Capacidade de implantação</t>
  </si>
  <si>
    <t>Capacidade de P&amp;D</t>
  </si>
  <si>
    <t>Capacidade financeira</t>
  </si>
  <si>
    <t xml:space="preserve">capacidade técnica </t>
  </si>
  <si>
    <t>Vendor</t>
  </si>
  <si>
    <t>Capacidade Técnica - Especialização dos Consultores</t>
  </si>
  <si>
    <t>Technical Capability</t>
  </si>
  <si>
    <t xml:space="preserve">Domínio do conhecimento </t>
  </si>
  <si>
    <t>Estratégia de Implantação</t>
  </si>
  <si>
    <t>Inovação - Capacidade de P. &amp; D.</t>
  </si>
  <si>
    <t>Market Share</t>
  </si>
  <si>
    <t>Metodologia de Implantação</t>
  </si>
  <si>
    <t>Perfil do Fornecedor</t>
  </si>
  <si>
    <t xml:space="preserve">Posição no mercado </t>
  </si>
  <si>
    <t xml:space="preserve">reputação </t>
  </si>
  <si>
    <t xml:space="preserve">Reputação </t>
  </si>
  <si>
    <t>Serviço</t>
  </si>
  <si>
    <t>Support</t>
  </si>
  <si>
    <t xml:space="preserve">Suporte e serviço </t>
  </si>
  <si>
    <t>Termos e período de garantia</t>
  </si>
  <si>
    <t xml:space="preserve">Visão </t>
  </si>
  <si>
    <t>Funcionalidade</t>
  </si>
  <si>
    <t>Desempenho</t>
  </si>
  <si>
    <t>Gerenciamento de dados</t>
  </si>
  <si>
    <t>Funcionalidades</t>
  </si>
  <si>
    <t>Funcionalidades do ERP</t>
  </si>
  <si>
    <t xml:space="preserve">Geração de estatística </t>
  </si>
  <si>
    <t>Gerenciamento de Projetos</t>
  </si>
  <si>
    <t>Competência da equipe do projeto</t>
  </si>
  <si>
    <t>Comunicação eficaz</t>
  </si>
  <si>
    <t xml:space="preserve">Cooperação eficaz </t>
  </si>
  <si>
    <t>Formação e educação</t>
  </si>
  <si>
    <t>Gestão</t>
  </si>
  <si>
    <t>Apoio aos Fornecedores</t>
  </si>
  <si>
    <t>Capacidade de Gestão</t>
  </si>
  <si>
    <t>Capacidade de Vendas</t>
  </si>
  <si>
    <t>Reação do Cliente</t>
  </si>
  <si>
    <t xml:space="preserve">Gestão da integração dos sistemas operacionais </t>
  </si>
  <si>
    <t>Gestão da integração na gestão de contas</t>
  </si>
  <si>
    <t xml:space="preserve">Gestão de integração do processo NPD </t>
  </si>
  <si>
    <t>Gestão de KPI</t>
  </si>
  <si>
    <t>Gestão de Mudança</t>
  </si>
  <si>
    <t>Gestão e controle do projeto</t>
  </si>
  <si>
    <t>Composição da equipe do projeto</t>
  </si>
  <si>
    <t>Falta de acordo sobre os objetivos do projeto</t>
  </si>
  <si>
    <t>Falta de compromisso do gerente sênior de projeto</t>
  </si>
  <si>
    <t>Falta de metodologia eficaz de gerenciamento de projetos</t>
  </si>
  <si>
    <t xml:space="preserve">Gráficos visuais </t>
  </si>
  <si>
    <t>Grau de satisfação dos usuários</t>
  </si>
  <si>
    <t>Grupo de tomada de decisão</t>
  </si>
  <si>
    <t>Implementação</t>
  </si>
  <si>
    <t>R1 Mudanças com adoção do ERP na estrutura / processos / tarefas</t>
  </si>
  <si>
    <t xml:space="preserve">R12 Alta rotatividade na equipe de manutenção do ERP </t>
  </si>
  <si>
    <t>R13 Membros da equipe de manutenção do ERP estão desmotivados / insatisfeitos</t>
  </si>
  <si>
    <t>R14 Membros da equipe de manutenção do ERP inadequadamente treinados</t>
  </si>
  <si>
    <t xml:space="preserve">R17 Qualidade de programação original </t>
  </si>
  <si>
    <t xml:space="preserve">R19 Falta de padrão de processo / procedimentos / metodologia </t>
  </si>
  <si>
    <t xml:space="preserve">R20 Marcos do projeto de manutenção do ERP não está claramente definido </t>
  </si>
  <si>
    <t xml:space="preserve">R25 Procedimentos excessivamente complexos </t>
  </si>
  <si>
    <t xml:space="preserve">Importação de dados de outros sistemas </t>
  </si>
  <si>
    <t xml:space="preserve">Liga os dados históricos com produtos substitutos </t>
  </si>
  <si>
    <t>Mix de produtos</t>
  </si>
  <si>
    <t>MMS</t>
  </si>
  <si>
    <t xml:space="preserve">Modelagem de conhecimento da situação </t>
  </si>
  <si>
    <t xml:space="preserve">Modelo de Prototipação dinâmico </t>
  </si>
  <si>
    <t xml:space="preserve">Modelo de prototipação evolucionária </t>
  </si>
  <si>
    <t xml:space="preserve">Modelos de simulação </t>
  </si>
  <si>
    <t xml:space="preserve">Modelos flexíveis </t>
  </si>
  <si>
    <t xml:space="preserve">Multi-Agente </t>
  </si>
  <si>
    <t>Negócio</t>
  </si>
  <si>
    <t>Business</t>
  </si>
  <si>
    <t>Strategy</t>
  </si>
  <si>
    <t xml:space="preserve">OLAP </t>
  </si>
  <si>
    <t>Oportunidades</t>
  </si>
  <si>
    <t>Aumento na participação do mercado</t>
  </si>
  <si>
    <t>Produção Ágil</t>
  </si>
  <si>
    <t>ROI mais rápido / tempo de retorno</t>
  </si>
  <si>
    <t xml:space="preserve">Os sistemas e processos </t>
  </si>
  <si>
    <t xml:space="preserve">Processos existentes </t>
  </si>
  <si>
    <t xml:space="preserve">Sistemas existentes </t>
  </si>
  <si>
    <t>Padronização</t>
  </si>
  <si>
    <t xml:space="preserve">Painel / Recomendar </t>
  </si>
  <si>
    <t>Participação do usuário e treinamento</t>
  </si>
  <si>
    <t xml:space="preserve">Conflitos entre os departamentos </t>
  </si>
  <si>
    <t>Falha ao obter suporte</t>
  </si>
  <si>
    <t>Falta de comunicação</t>
  </si>
  <si>
    <t>Treinamento insuficiente</t>
  </si>
  <si>
    <t>Performance da Empresa</t>
  </si>
  <si>
    <t>Benefícios Econômicos</t>
  </si>
  <si>
    <t>Benefícios Estratégicos</t>
  </si>
  <si>
    <t>Persistência de Dados e Serviços de Resistência</t>
  </si>
  <si>
    <t>Confidencialidade dos Dados</t>
  </si>
  <si>
    <t xml:space="preserve">Persistência de Serviço e de Dados </t>
  </si>
  <si>
    <t xml:space="preserve">Peso entre os fatores organizacionais </t>
  </si>
  <si>
    <t xml:space="preserve">Contexto externo </t>
  </si>
  <si>
    <t xml:space="preserve">Contexto interno </t>
  </si>
  <si>
    <t xml:space="preserve">Risco do sub-projeto </t>
  </si>
  <si>
    <t>Planejamento da produção</t>
  </si>
  <si>
    <t>Aquisição de matéria-prima</t>
  </si>
  <si>
    <t>Investimento em capacidade</t>
  </si>
  <si>
    <t>Planejamento de recursos materiais</t>
  </si>
  <si>
    <t>Planejamento Tecnologia</t>
  </si>
  <si>
    <t>Capacidade de infra-estrutura técnica atual</t>
  </si>
  <si>
    <t>Estabilidade da tecnologia atual</t>
  </si>
  <si>
    <t>Inovação Tecnológica</t>
  </si>
  <si>
    <t>Integração de sistemas legados</t>
  </si>
  <si>
    <t>Prazo de entrega</t>
  </si>
  <si>
    <t>Precisão e acurácia da análise</t>
  </si>
  <si>
    <t xml:space="preserve">Preço </t>
  </si>
  <si>
    <t xml:space="preserve">Gestão </t>
  </si>
  <si>
    <t xml:space="preserve">Materiais </t>
  </si>
  <si>
    <t>Montagem</t>
  </si>
  <si>
    <t xml:space="preserve">Negociação </t>
  </si>
  <si>
    <t xml:space="preserve">Transporte </t>
  </si>
  <si>
    <t xml:space="preserve">Previsão baseada em fluxo de trabalho </t>
  </si>
  <si>
    <t xml:space="preserve">Previsão colaborativa </t>
  </si>
  <si>
    <t xml:space="preserve">Previsão de integração processos NPD e dados </t>
  </si>
  <si>
    <t xml:space="preserve">Previsão destaques e descumprimento </t>
  </si>
  <si>
    <t>Previsão em tempo</t>
  </si>
  <si>
    <t>Previsão na interface gráfica de usuário</t>
  </si>
  <si>
    <t xml:space="preserve">Prioridades </t>
  </si>
  <si>
    <t xml:space="preserve">Problema de agrupamento </t>
  </si>
  <si>
    <t>Problema de identificação / modificação, classificação e priorização</t>
  </si>
  <si>
    <t xml:space="preserve">R15 Gestão / seleção / controle de partes externas (consultores, fornecedores de ERP, subcontratados) realizados incorretamente </t>
  </si>
  <si>
    <t xml:space="preserve">R2 Ambiente organizacional instável </t>
  </si>
  <si>
    <t xml:space="preserve">R23 Usuários do ERP relutantes / reticentes às mudanças </t>
  </si>
  <si>
    <t>R5 Pedidos de alterações conflitantes</t>
  </si>
  <si>
    <t>R6 Mudanças contínuas nos requisitos</t>
  </si>
  <si>
    <t>R8 Priorização de requisitos inadequada</t>
  </si>
  <si>
    <t>Processo</t>
  </si>
  <si>
    <t>Conversão de dados estáticos ou dinâmico</t>
  </si>
  <si>
    <t>melhorar a qualidade do produto</t>
  </si>
  <si>
    <t>melhorar o fluxo de informações</t>
  </si>
  <si>
    <t>melhorar o processo de produção</t>
  </si>
  <si>
    <t>melhoria do processo de trabalho</t>
  </si>
  <si>
    <t>reduzir o número anormal de setups</t>
  </si>
  <si>
    <t>Processo interno</t>
  </si>
  <si>
    <t>Integração</t>
  </si>
  <si>
    <t>Projeto</t>
  </si>
  <si>
    <t>Alocações de Recursos</t>
  </si>
  <si>
    <t>Definir Responsabilidades</t>
  </si>
  <si>
    <t>Desafios do Projeto</t>
  </si>
  <si>
    <t>Equipe do Projeto</t>
  </si>
  <si>
    <t>Escopo do Projeto</t>
  </si>
  <si>
    <t xml:space="preserve">R10 Conflito e falta de cooperação entre os membros da equipe de manutenção ERP </t>
  </si>
  <si>
    <t>R11 Membros da equipe de manutenção do ERP não possuem as habilidades / conhecimento / experiência necessários</t>
  </si>
  <si>
    <t>R16 Falta de documentação, ou parcamente documentada, ou incorretamente documentada.</t>
  </si>
  <si>
    <t xml:space="preserve">R26 Escolha incorreta dos módulos de ERP </t>
  </si>
  <si>
    <t xml:space="preserve">R28 Competência específica de consultores ERP </t>
  </si>
  <si>
    <t xml:space="preserve">R4 Falhas de comunicação ou incompreensão dos requisitos </t>
  </si>
  <si>
    <t xml:space="preserve">Projeto </t>
  </si>
  <si>
    <t xml:space="preserve">Alocação de recursos </t>
  </si>
  <si>
    <t xml:space="preserve">Atribuição de responsabilidades </t>
  </si>
  <si>
    <t xml:space="preserve">Equipe do projeto </t>
  </si>
  <si>
    <t xml:space="preserve">Escopo do projeto </t>
  </si>
  <si>
    <t>Projeto campeão</t>
  </si>
  <si>
    <t>Projeto de Software</t>
  </si>
  <si>
    <t>Desenvolvevimento errado de funções e interfaces</t>
  </si>
  <si>
    <t>Falta de integração entre os sistemas da empresa</t>
  </si>
  <si>
    <t>Falta de metodologia de gerenciamento de software</t>
  </si>
  <si>
    <t>Incapacidade de cumprir com o padrão que o ERP suporta</t>
  </si>
  <si>
    <t>Requisitos de mudanças pouco claros / mal entendimento</t>
  </si>
  <si>
    <t>PSS</t>
  </si>
  <si>
    <t>Qualidade</t>
  </si>
  <si>
    <t>Confiabilidade</t>
  </si>
  <si>
    <t>Manutenabilidade</t>
  </si>
  <si>
    <t>Usabilidade</t>
  </si>
  <si>
    <t xml:space="preserve">Qualidade </t>
  </si>
  <si>
    <t xml:space="preserve">Capacidade de reparação </t>
  </si>
  <si>
    <t xml:space="preserve">Confiabilidade </t>
  </si>
  <si>
    <t xml:space="preserve">Inovação </t>
  </si>
  <si>
    <t xml:space="preserve">Pesquisa e desenvolvimento </t>
  </si>
  <si>
    <t xml:space="preserve">Taxa de Rendimento </t>
  </si>
  <si>
    <t>Qualidade dos produtos</t>
  </si>
  <si>
    <t xml:space="preserve">Raciocínio para conhecimento </t>
  </si>
  <si>
    <t xml:space="preserve">Raciocínio para trás e para a frente </t>
  </si>
  <si>
    <t>Rapidez no lançamento de produtos novos</t>
  </si>
  <si>
    <t>Recursos</t>
  </si>
  <si>
    <t>Capital / Folga de recursos</t>
  </si>
  <si>
    <t>Conhecimento Técnico Existente</t>
  </si>
  <si>
    <t>Infraestrutura de sistemas legados</t>
  </si>
  <si>
    <t>Recursos Humanos</t>
  </si>
  <si>
    <t>Gerente do Projeto</t>
  </si>
  <si>
    <t>Pessoal</t>
  </si>
  <si>
    <t xml:space="preserve">Recursos Humanos </t>
  </si>
  <si>
    <t>Gestão da alta direção</t>
  </si>
  <si>
    <t xml:space="preserve">Pessoal </t>
  </si>
  <si>
    <t xml:space="preserve">Regras para inventário e previsão </t>
  </si>
  <si>
    <t xml:space="preserve">Resultados da implantação de ERP </t>
  </si>
  <si>
    <t xml:space="preserve">Maior disponibilidade de recursos em tempo real </t>
  </si>
  <si>
    <t xml:space="preserve">Maior flexibilidade e eficiência na alocação de recursos </t>
  </si>
  <si>
    <t>Processo de aquisição suave</t>
  </si>
  <si>
    <t xml:space="preserve">Redução dos custos operacionais </t>
  </si>
  <si>
    <t>Risco</t>
  </si>
  <si>
    <t>Atraso no Tempo</t>
  </si>
  <si>
    <t>Estouro no Orçamento</t>
  </si>
  <si>
    <t xml:space="preserve">Tecnologia - compatibilidade </t>
  </si>
  <si>
    <t xml:space="preserve">Tecnologia - confiabilidade </t>
  </si>
  <si>
    <t xml:space="preserve">Tecnologia - flexibilidade </t>
  </si>
  <si>
    <t>Tecnologia - Usabilidade</t>
  </si>
  <si>
    <t xml:space="preserve">Satisfação das partes interessadas </t>
  </si>
  <si>
    <t>Satisfação do Usuário</t>
  </si>
  <si>
    <t xml:space="preserve">Serviço </t>
  </si>
  <si>
    <t xml:space="preserve">Atitude </t>
  </si>
  <si>
    <t xml:space="preserve">Grau de comunhão </t>
  </si>
  <si>
    <t xml:space="preserve">Uso de tecnologia </t>
  </si>
  <si>
    <t xml:space="preserve">Velocidade de resposta </t>
  </si>
  <si>
    <t>Serviços</t>
  </si>
  <si>
    <t>Disponibilidade de especialistas</t>
  </si>
  <si>
    <t>Oferta de treinamentos</t>
  </si>
  <si>
    <t>Qualidade do suporte</t>
  </si>
  <si>
    <t xml:space="preserve">Simulação de risco </t>
  </si>
  <si>
    <t>Sistemas e Processos</t>
  </si>
  <si>
    <t>Processo existente</t>
  </si>
  <si>
    <t>Sistema existente</t>
  </si>
  <si>
    <t>Software</t>
  </si>
  <si>
    <t>Adequação - melhor ajuste com os processos de negócios da empresa</t>
  </si>
  <si>
    <t>Aptidão Estratégica</t>
  </si>
  <si>
    <t>Capacidade de integração do ERP</t>
  </si>
  <si>
    <t>Reliability</t>
  </si>
  <si>
    <t xml:space="preserve">confiabilidade </t>
  </si>
  <si>
    <t xml:space="preserve">Custo da configuração do sistema e tempo de implantação </t>
  </si>
  <si>
    <t>Custo Total</t>
  </si>
  <si>
    <t>custo total</t>
  </si>
  <si>
    <t>desempenho</t>
  </si>
  <si>
    <t>estabilidade</t>
  </si>
  <si>
    <t>facilidade de implantação</t>
  </si>
  <si>
    <t>Facilidade de integração com outros SI</t>
  </si>
  <si>
    <t xml:space="preserve">flexibilidade </t>
  </si>
  <si>
    <t>Flexibilidade - Facilidade na personalização do sistema</t>
  </si>
  <si>
    <t>Flexibility</t>
  </si>
  <si>
    <t xml:space="preserve">Flexibilidade na modificação </t>
  </si>
  <si>
    <t>Functionality</t>
  </si>
  <si>
    <t xml:space="preserve">funcionalidade </t>
  </si>
  <si>
    <t>Habilidade para atualização in-house</t>
  </si>
  <si>
    <t xml:space="preserve">Interface que oferece facilidade de uso </t>
  </si>
  <si>
    <t xml:space="preserve">Precisão e tempo real </t>
  </si>
  <si>
    <t>segurança</t>
  </si>
  <si>
    <t xml:space="preserve">Sistema de design modular </t>
  </si>
  <si>
    <t>Tempo</t>
  </si>
  <si>
    <t>Time</t>
  </si>
  <si>
    <t>Tempo de implantação</t>
  </si>
  <si>
    <t xml:space="preserve">tempo de implementação </t>
  </si>
  <si>
    <t>usabilidade</t>
  </si>
  <si>
    <t>Usabilidade - Facilidade de utilização</t>
  </si>
  <si>
    <t>Usability</t>
  </si>
  <si>
    <t xml:space="preserve">Software </t>
  </si>
  <si>
    <t xml:space="preserve">Aspectos técnicos </t>
  </si>
  <si>
    <t xml:space="preserve">Compatibilidade </t>
  </si>
  <si>
    <t xml:space="preserve">Custo </t>
  </si>
  <si>
    <t xml:space="preserve">Funcionalidade </t>
  </si>
  <si>
    <t>SPC</t>
  </si>
  <si>
    <t xml:space="preserve">Sumarização </t>
  </si>
  <si>
    <t xml:space="preserve">Auxilia as empresas no treinamento de pessoal e transferência de tecnologia </t>
  </si>
  <si>
    <t xml:space="preserve">Comunicação com a empresa </t>
  </si>
  <si>
    <t xml:space="preserve">Conhecimentos demonstrados pelo fornecedor </t>
  </si>
  <si>
    <t>Educação e treinamento</t>
  </si>
  <si>
    <t xml:space="preserve">Entendimento das necessidades dos usuários </t>
  </si>
  <si>
    <t xml:space="preserve">Equipamento fornecido pelo fornecedor </t>
  </si>
  <si>
    <t xml:space="preserve">Resposta do serviço em tempo real </t>
  </si>
  <si>
    <t>suporte de manutenção</t>
  </si>
  <si>
    <t xml:space="preserve">Técnica de aprendizagem </t>
  </si>
  <si>
    <t xml:space="preserve">Técnica de otimização </t>
  </si>
  <si>
    <t xml:space="preserve">Técnicas de mineração de dados </t>
  </si>
  <si>
    <t>Tecnologia</t>
  </si>
  <si>
    <t>Acessibilidade</t>
  </si>
  <si>
    <t>Arquitetura do sistema</t>
  </si>
  <si>
    <t>Competência no Controle de Custos</t>
  </si>
  <si>
    <t>Escalabilidade</t>
  </si>
  <si>
    <t>Integração com sistemas legados</t>
  </si>
  <si>
    <t>Interface (usuário final)</t>
  </si>
  <si>
    <t>Linguagem de programação</t>
  </si>
  <si>
    <t xml:space="preserve">Nível de Controle Financinceiro </t>
  </si>
  <si>
    <t>Nível de planejamento da produção</t>
  </si>
  <si>
    <t>Precisão da informação</t>
  </si>
  <si>
    <t>Technological</t>
  </si>
  <si>
    <t>Plataforma Tecnológica</t>
  </si>
  <si>
    <t>Technical Platform</t>
  </si>
  <si>
    <t>Services</t>
  </si>
  <si>
    <t>fornecer informações precisas em tempo real</t>
  </si>
  <si>
    <t>reduzir a conversão de documentos</t>
  </si>
  <si>
    <t>reduzir o tempo de ciclo de produção</t>
  </si>
  <si>
    <t>reduzir o tempo de entrada de dados</t>
  </si>
  <si>
    <t>reduzir o tempo resolvendo problemas</t>
  </si>
  <si>
    <t>Tempo no Projeto de Implantação</t>
  </si>
  <si>
    <t>Teste de aceite</t>
  </si>
  <si>
    <t xml:space="preserve">R22 Falta de padrões de qualidade no ERP </t>
  </si>
  <si>
    <t xml:space="preserve">R3 Falta de apoio e cooperação dos gestores e/ou usuários do ERP ao projeto de manutenção </t>
  </si>
  <si>
    <t>Teste de regressão  do sistema</t>
  </si>
  <si>
    <t xml:space="preserve">R21 Medições / ferramentas / tecnologias para testes / simulações / avaliações inadequadas  </t>
  </si>
  <si>
    <t xml:space="preserve">R29 Falta de testes apropriados </t>
  </si>
  <si>
    <t xml:space="preserve">Upload de dados e limpeza </t>
  </si>
  <si>
    <t>Visão</t>
  </si>
  <si>
    <t>funcionalidades e possíveis melhorias</t>
  </si>
  <si>
    <t>Reconhecimento no mercado</t>
  </si>
  <si>
    <t>Suporte de vendas e marketing</t>
  </si>
  <si>
    <t xml:space="preserve">Visão das demandas por personalização </t>
  </si>
  <si>
    <t>Visão e Metas</t>
  </si>
  <si>
    <t>Missão e Metas para Implementação do ERP</t>
  </si>
  <si>
    <t>Visão da Implementação do ERP</t>
  </si>
  <si>
    <t xml:space="preserve">Visão e objetivos </t>
  </si>
  <si>
    <t xml:space="preserve">Missão e os objetivos ERP </t>
  </si>
  <si>
    <t xml:space="preserve">Visão de implementação de ERP </t>
  </si>
  <si>
    <t>WIP</t>
  </si>
  <si>
    <t>Application requirements</t>
  </si>
  <si>
    <t>No change</t>
  </si>
  <si>
    <t>Incremental change</t>
  </si>
  <si>
    <t>Radical change</t>
  </si>
  <si>
    <t>Process requirements</t>
  </si>
  <si>
    <t>Design requirements</t>
  </si>
  <si>
    <t>Human resources</t>
  </si>
  <si>
    <t>Interesse dos Usuários</t>
  </si>
  <si>
    <t>Users’ interest</t>
  </si>
  <si>
    <t>Esquipe de SIE competente e equilibrado</t>
  </si>
  <si>
    <t>Competent and balanced EIS staff</t>
  </si>
  <si>
    <t>Apoio do executivo patrocinador</t>
  </si>
  <si>
    <t>Executive sponsor’s support</t>
  </si>
  <si>
    <t>Informação e Tecnologia</t>
  </si>
  <si>
    <t>Information and technology</t>
  </si>
  <si>
    <t>Necessidade da informação certa</t>
  </si>
  <si>
    <t>Right info needs</t>
  </si>
  <si>
    <t>Hardware e Software adequados</t>
  </si>
  <si>
    <t>Suitable hard/soft</t>
  </si>
  <si>
    <t>Interação do Sistema</t>
  </si>
  <si>
    <t>System interaction</t>
  </si>
  <si>
    <t>Sistema flexível e sensível</t>
  </si>
  <si>
    <t>Flexible and sensitive system</t>
  </si>
  <si>
    <t>Velocidade do desenvolvimento de protótipo</t>
  </si>
  <si>
    <t>Speedy development of a prototype</t>
  </si>
  <si>
    <t>Sistema sob medida</t>
  </si>
  <si>
    <t>Tailored system</t>
  </si>
  <si>
    <t>ETL (etração, transformação, carga)</t>
  </si>
  <si>
    <t>ETL (extraction, transformation, loading)</t>
  </si>
  <si>
    <t>Interface homem-computador</t>
  </si>
  <si>
    <t>Human–computer interface</t>
  </si>
  <si>
    <t>Consulta Negócios e relatórios</t>
  </si>
  <si>
    <t>Business query &amp; reporting</t>
  </si>
  <si>
    <t>Análise de negócios e simulação</t>
  </si>
  <si>
    <t>Business analytics &amp; simulation</t>
  </si>
  <si>
    <t>Bases de dados e armazém de dados</t>
  </si>
  <si>
    <t>Database &amp; data warehousing</t>
  </si>
  <si>
    <t>Mineração de dados e estatísticas</t>
  </si>
  <si>
    <t>Data mining &amp; statistics</t>
  </si>
  <si>
    <t>Visualização de dados (painéis e medidores)</t>
  </si>
  <si>
    <t>Data visualization (dashboard &amp; scorecards)</t>
  </si>
  <si>
    <t>Compatibilidade e integridade de dados</t>
  </si>
  <si>
    <t>Database compatibility &amp; integrity</t>
  </si>
  <si>
    <t>Manutenção e recuperação de dados</t>
  </si>
  <si>
    <t>Database maintenance &amp; recovery</t>
  </si>
  <si>
    <t>Monitoramento e gerenciamento de desempenho</t>
  </si>
  <si>
    <t>Performance monitoring &amp; management</t>
  </si>
  <si>
    <t>Regressão estatística</t>
  </si>
  <si>
    <t>Statistical regression</t>
  </si>
  <si>
    <t>Previsão Temporal</t>
  </si>
  <si>
    <t>Temporal forecasting</t>
  </si>
  <si>
    <t>Associação de afinidade</t>
  </si>
  <si>
    <t>Affinity association</t>
  </si>
  <si>
    <t>Montar blocos de conhecimento automaticamente</t>
  </si>
  <si>
    <t>Unsupervised clustering</t>
  </si>
  <si>
    <t>Classificação supervisionada</t>
  </si>
  <si>
    <t>Supervised classification</t>
  </si>
  <si>
    <t>Extração de características e seleção</t>
  </si>
  <si>
    <t>Feature extraction &amp; selection</t>
  </si>
  <si>
    <t>Causalidade raciocínio e diagnósticos corporativos</t>
  </si>
  <si>
    <t>Causality reasoning &amp; corporate diagnoses</t>
  </si>
  <si>
    <t>Critérios de Negócios</t>
  </si>
  <si>
    <t>Business criteria</t>
  </si>
  <si>
    <t>Vision</t>
  </si>
  <si>
    <t>Imagem da Marca</t>
  </si>
  <si>
    <t>brand image</t>
  </si>
  <si>
    <t>Referências</t>
  </si>
  <si>
    <t>references</t>
  </si>
  <si>
    <t>market position</t>
  </si>
  <si>
    <t>Critérios de custo</t>
  </si>
  <si>
    <t>Cost criteria</t>
  </si>
  <si>
    <t>Purchasing cost</t>
  </si>
  <si>
    <t>implementation cost</t>
  </si>
  <si>
    <t>Custo de Serviço e Suporte</t>
  </si>
  <si>
    <t>service and support cost</t>
  </si>
  <si>
    <t>Critérios técnicos</t>
  </si>
  <si>
    <t>Technical criteria</t>
  </si>
  <si>
    <t>reliability</t>
  </si>
  <si>
    <t>compatibility</t>
  </si>
  <si>
    <t>Integração entre módulos</t>
  </si>
  <si>
    <t>cross-module integration</t>
  </si>
  <si>
    <t>Gestão e Execução</t>
  </si>
  <si>
    <t>Management &amp; Execution</t>
  </si>
  <si>
    <t>Falta de apoio e assistência da gestão</t>
  </si>
  <si>
    <t>Lack of management support and assistance</t>
  </si>
  <si>
    <t>A renúncia do pessoal do projeto</t>
  </si>
  <si>
    <t>The resignation of project personnel</t>
  </si>
  <si>
    <t>Lack of effective project management methodology</t>
  </si>
  <si>
    <t>Os riscos de dependência de terceiros</t>
  </si>
  <si>
    <t>Risks of reliance on third parties</t>
  </si>
  <si>
    <t>Sistemas de Software</t>
  </si>
  <si>
    <t>Software System</t>
  </si>
  <si>
    <t>A falta de personalizar o sistema ERP</t>
  </si>
  <si>
    <t>Failure to customize the ERP system</t>
  </si>
  <si>
    <t>Complexidade da interface</t>
  </si>
  <si>
    <t>Complexity of the interface</t>
  </si>
  <si>
    <t>Automatizar processos rendantes ou não-valor acrescentado existente no novo sistema</t>
  </si>
  <si>
    <t>Automating existing redundant or non-value-added process in the new system</t>
  </si>
  <si>
    <t>O sistema de ERP não fornece as informações necessárias para fazer o projeto</t>
  </si>
  <si>
    <t>The ERP system does not provide information needed to do the project</t>
  </si>
  <si>
    <t>Usuários</t>
  </si>
  <si>
    <t>Users</t>
  </si>
  <si>
    <t>Falha em obter suporte ao usuário</t>
  </si>
  <si>
    <t>Failure to get user support</t>
  </si>
  <si>
    <t>A insuficiente capacitação e requalificação</t>
  </si>
  <si>
    <t>Insufficient training and re-skilling</t>
  </si>
  <si>
    <t>A comunicação ineficaz com os usuários</t>
  </si>
  <si>
    <t>Ineffective communication with users</t>
  </si>
  <si>
    <t>Despreparo para a aplicação do sistema de ERP</t>
  </si>
  <si>
    <t>Unpreparedness for applying the ERP system</t>
  </si>
  <si>
    <t>Technology Planning</t>
  </si>
  <si>
    <t>Falta de integração</t>
  </si>
  <si>
    <t>Lack of integration</t>
  </si>
  <si>
    <t>Falta de testes adequados</t>
  </si>
  <si>
    <t>Lack of adequate testing</t>
  </si>
  <si>
    <t>Falta de módulos ou funções no sistema ERP</t>
  </si>
  <si>
    <t>Lack of modules or functions in the ERP system</t>
  </si>
  <si>
    <t>technical criteria</t>
  </si>
  <si>
    <t>Compatibilidade</t>
  </si>
  <si>
    <t>Compatibility</t>
  </si>
  <si>
    <t>Accessibility</t>
  </si>
  <si>
    <t>Segurança</t>
  </si>
  <si>
    <t>Security</t>
  </si>
  <si>
    <t>Critérios Corporativos</t>
  </si>
  <si>
    <t>corporate criteria</t>
  </si>
  <si>
    <t>References</t>
  </si>
  <si>
    <t>Adequação dos consultores e desenvolvedores</t>
  </si>
  <si>
    <t>Adequacy of advisors and developers</t>
  </si>
  <si>
    <t>Serviço de Pós-venda</t>
  </si>
  <si>
    <t>After sales service</t>
  </si>
  <si>
    <t>Transmissão do Conhecimento</t>
  </si>
  <si>
    <t>Know-how sharing policy</t>
  </si>
  <si>
    <t>Critérios financeiros</t>
  </si>
  <si>
    <t>financial criteria</t>
  </si>
  <si>
    <t>Custo licença</t>
  </si>
  <si>
    <t>License cost</t>
  </si>
  <si>
    <t>Custos com consultoria e treinamento</t>
  </si>
  <si>
    <t>consultancy and training cost</t>
  </si>
  <si>
    <t>Custos com manutenção</t>
  </si>
  <si>
    <t>maintenance cost</t>
  </si>
  <si>
    <t>Adequação</t>
  </si>
  <si>
    <t>Suitability</t>
  </si>
  <si>
    <t>Exatidão</t>
  </si>
  <si>
    <t>Accuracy</t>
  </si>
  <si>
    <t>Interoperabilidade</t>
  </si>
  <si>
    <t>Interoperability</t>
  </si>
  <si>
    <t>Conformidade</t>
  </si>
  <si>
    <t>Compliance</t>
  </si>
  <si>
    <t>Sustentabilidade</t>
  </si>
  <si>
    <t>Sustainability</t>
  </si>
  <si>
    <t>Maturidade</t>
  </si>
  <si>
    <t>Maturity</t>
  </si>
  <si>
    <t>Recuperabilidade</t>
  </si>
  <si>
    <t>Recoverability</t>
  </si>
  <si>
    <t>Tolerância ao erro</t>
  </si>
  <si>
    <t>Fault tolerance</t>
  </si>
  <si>
    <t>Elasticidade</t>
  </si>
  <si>
    <t>Elasticity</t>
  </si>
  <si>
    <t>Apreensibilidade</t>
  </si>
  <si>
    <t>Learnability</t>
  </si>
  <si>
    <t>Facilidade</t>
  </si>
  <si>
    <t>Easy to use</t>
  </si>
  <si>
    <t>Operabilidade</t>
  </si>
  <si>
    <t>Operability</t>
  </si>
  <si>
    <t>Scalability</t>
  </si>
  <si>
    <t>Adaptabilidade</t>
  </si>
  <si>
    <t>Adaptability</t>
  </si>
  <si>
    <t>Efficiency</t>
  </si>
  <si>
    <t>Comportamento Tempo</t>
  </si>
  <si>
    <t>Time behavior</t>
  </si>
  <si>
    <t>Comportamento do recurso</t>
  </si>
  <si>
    <t>Resource behavior</t>
  </si>
  <si>
    <t>Rendimento e eficiência</t>
  </si>
  <si>
    <t>Throughput and efficiency</t>
  </si>
  <si>
    <t>Maintainability</t>
  </si>
  <si>
    <t>Estabilidade</t>
  </si>
  <si>
    <t>Stability</t>
  </si>
  <si>
    <t>Analisabilidade</t>
  </si>
  <si>
    <t>Analyzability</t>
  </si>
  <si>
    <t>Inconstância</t>
  </si>
  <si>
    <t>Changeability</t>
  </si>
  <si>
    <t>Testability</t>
  </si>
  <si>
    <t>Atualizabilidade</t>
  </si>
  <si>
    <t>Updateability</t>
  </si>
  <si>
    <t>Custo de uso de serviço</t>
  </si>
  <si>
    <t>Service use cost</t>
  </si>
  <si>
    <t>Custo de atualização</t>
  </si>
  <si>
    <t>Update cost</t>
  </si>
  <si>
    <t>Cost</t>
  </si>
  <si>
    <t>Recursos Financeiros</t>
  </si>
  <si>
    <t>Financing Resource</t>
  </si>
  <si>
    <t>Manpower Resource</t>
  </si>
  <si>
    <t>Recursos Receita</t>
  </si>
  <si>
    <t>Revenue Resource</t>
  </si>
  <si>
    <t>Recursos Capacidade</t>
  </si>
  <si>
    <t>Capacity Resource</t>
  </si>
  <si>
    <t>Recursos Admissões</t>
  </si>
  <si>
    <t>Admission Resource</t>
  </si>
  <si>
    <t>Quality</t>
  </si>
  <si>
    <t>Delivery</t>
  </si>
  <si>
    <t>Custo Potencial</t>
  </si>
  <si>
    <t>potential cost</t>
  </si>
  <si>
    <t>Funções</t>
  </si>
  <si>
    <t>function</t>
  </si>
  <si>
    <t>Complexidade de Operação</t>
  </si>
  <si>
    <t>operation complexity</t>
  </si>
  <si>
    <t>Aspecto Técnico</t>
  </si>
  <si>
    <t>Technical aspect</t>
  </si>
  <si>
    <t>Serviço e Suporte</t>
  </si>
  <si>
    <t>Service and support</t>
  </si>
  <si>
    <t>System reliability</t>
  </si>
  <si>
    <t>Compatibilidade com outros sistemas</t>
  </si>
  <si>
    <t>Compatibility with other systems</t>
  </si>
  <si>
    <t>Facilidade na customização</t>
  </si>
  <si>
    <t>Ease of customization</t>
  </si>
  <si>
    <t>Posicionamento no mercado do Fornecedor</t>
  </si>
  <si>
    <t>Market position of the vendor</t>
  </si>
  <si>
    <t>Melhor ajuste com a estrutura organizacional</t>
  </si>
  <si>
    <t>Better fit with organizational structure</t>
  </si>
  <si>
    <t>Domínio do conhecimento pelo fornecedor</t>
  </si>
  <si>
    <t>Domain knowledge of the vendor</t>
  </si>
  <si>
    <t>Referencia do Fornecedor</t>
  </si>
  <si>
    <t>References of the vendor</t>
  </si>
  <si>
    <t>Metodologia de Software</t>
  </si>
  <si>
    <t>Methodology of software</t>
  </si>
  <si>
    <t>Integração com sistemas de parceiros comerciais</t>
  </si>
  <si>
    <t>Fit with parent/allied organization systems</t>
  </si>
  <si>
    <t>Cross-module integration</t>
  </si>
  <si>
    <t>Equipe de Implantação</t>
  </si>
  <si>
    <t>Implementation time</t>
  </si>
  <si>
    <t>Atendimento ao Cliente</t>
  </si>
  <si>
    <t>Customer service</t>
  </si>
  <si>
    <t>Confiabilidade, disponibilidade, escalabilidade</t>
  </si>
  <si>
    <t>Reliability, availability, scalability</t>
  </si>
  <si>
    <t>integração</t>
  </si>
  <si>
    <t>Integration</t>
  </si>
  <si>
    <t>Nível de serviço</t>
  </si>
  <si>
    <t>Service level</t>
  </si>
  <si>
    <t>Sistema</t>
  </si>
  <si>
    <t>Seguridad</t>
  </si>
  <si>
    <t>confiabilidade</t>
  </si>
  <si>
    <t>mayor confiabilidad</t>
  </si>
  <si>
    <t>suporte do fornecedor</t>
  </si>
  <si>
    <t>soporte del proveedor</t>
  </si>
  <si>
    <t>adaptabilidade e flexibilidade</t>
  </si>
  <si>
    <t>adaptabilidad y flexibilidad del software</t>
  </si>
  <si>
    <t>estabilidad del software</t>
  </si>
  <si>
    <t>multi-moedas</t>
  </si>
  <si>
    <t>conversión monetaria</t>
  </si>
  <si>
    <t>ergonômico</t>
  </si>
  <si>
    <t>software ergonómico</t>
  </si>
  <si>
    <t>modularidade</t>
  </si>
  <si>
    <t>software modular con componentes</t>
  </si>
  <si>
    <t>escalabilidade</t>
  </si>
  <si>
    <t>escalabilidad</t>
  </si>
  <si>
    <t>multiplaraforma</t>
  </si>
  <si>
    <t>plataforma independiente</t>
  </si>
  <si>
    <t>Enfoque Web</t>
  </si>
  <si>
    <t>Enfoque web</t>
  </si>
  <si>
    <t>melhor serviço de Internet</t>
  </si>
  <si>
    <t>Mejora del servicio de internet</t>
  </si>
  <si>
    <t>apoio ecommerce</t>
  </si>
  <si>
    <t>soporte de ecommerce</t>
  </si>
  <si>
    <t>Maior satisfação do cliente</t>
  </si>
  <si>
    <t>Mayor satisfacción al cliente</t>
  </si>
  <si>
    <t>afavel no suporte ao usuario</t>
  </si>
  <si>
    <t>amistosa al usuario</t>
  </si>
  <si>
    <t>a comunicação com clientes e fornecedores</t>
  </si>
  <si>
    <t>comunicación con clientes y proveedores</t>
  </si>
  <si>
    <t>Investimento</t>
  </si>
  <si>
    <t>Inversión</t>
  </si>
  <si>
    <t>ROI retorno sobre o investimento</t>
  </si>
  <si>
    <t>Retorno sobre la Inversión ROI</t>
  </si>
  <si>
    <t>o custo de software</t>
  </si>
  <si>
    <t>costo del software</t>
  </si>
  <si>
    <t>aquisição de custo / custo de implementação</t>
  </si>
  <si>
    <t>costo de adquisición/costo de implementación</t>
  </si>
  <si>
    <t>custo de manutenção</t>
  </si>
  <si>
    <t>costo de mantenimiento</t>
  </si>
  <si>
    <t>Proveedor</t>
  </si>
  <si>
    <t>Software com sucesso comprovado</t>
  </si>
  <si>
    <t>Software probado con éxito</t>
  </si>
  <si>
    <t>Fornecedor internacionado do software</t>
  </si>
  <si>
    <t>internacionalidad del software</t>
  </si>
  <si>
    <t>tamanho fornecedor de software</t>
  </si>
  <si>
    <t>tamaño del proveedor,</t>
  </si>
  <si>
    <t>a estabilidade financeira</t>
  </si>
  <si>
    <t>estabilidad financiera</t>
  </si>
  <si>
    <t>o número de clientes satisfeitos com a fornecedor</t>
  </si>
  <si>
    <t>número de clientes satisfechos con el proveedor</t>
  </si>
  <si>
    <t>posição no mercado fornecedor</t>
  </si>
  <si>
    <t>posición en el mercado</t>
  </si>
  <si>
    <t>Capacitação e treinamento</t>
  </si>
  <si>
    <t>Entrenamiento</t>
  </si>
  <si>
    <t>Necessário para os funcionários</t>
  </si>
  <si>
    <t>Entrenamiento requerido para los empleados</t>
  </si>
  <si>
    <t>os recursos humanos necessários para a formação de implementação</t>
  </si>
  <si>
    <t>recursos humanos requeridos para la implantación</t>
  </si>
  <si>
    <t>Alinhamento com negócio</t>
  </si>
  <si>
    <t>Compatible con la empresa</t>
  </si>
  <si>
    <t>adaptabilidade do crescimento hardware e software 's capacidade de software compatível com o potencial da empresa</t>
  </si>
  <si>
    <t>Capacidad del software acorde con el crecimiento potencial de la empresa</t>
  </si>
  <si>
    <t>capacidade de software compatíveis com os objectivos da empresa</t>
  </si>
  <si>
    <t>capacidad del software acorde con los objetivos de la empresa</t>
  </si>
  <si>
    <t>os módulos necessários para as operações diárias da empresa</t>
  </si>
  <si>
    <t>módulos necesarios para operaciones diarias de la empresa</t>
  </si>
  <si>
    <t>mais transparência e melhor informação de fluxo</t>
  </si>
  <si>
    <t>más transparencia y mejor flujo de información</t>
  </si>
  <si>
    <t>adaptabilidade de hard-soft da empresa</t>
  </si>
  <si>
    <t>adaptabilidad del hardware y software de la empresa</t>
  </si>
  <si>
    <t>modificação do usuário sem a disponibilidade do código fonte</t>
  </si>
  <si>
    <t>modificación del usuario sin disponibilidad de la fuente</t>
  </si>
  <si>
    <t>duração dos ciclos mais curtos</t>
  </si>
  <si>
    <t>duración de ciclos más cortos</t>
  </si>
  <si>
    <t>a disponibilidade de soluções para as áreas de negócio</t>
  </si>
  <si>
    <t>disponibilidad de soluciones para áreas del negocio</t>
  </si>
  <si>
    <t>recursos tecnológicos necessários para a implementação</t>
  </si>
  <si>
    <t>recursos tecnológicos requeridos para la implantación</t>
  </si>
  <si>
    <t>a disponibilidade de modificações do usuário de origem</t>
  </si>
  <si>
    <t>disponibilidad de la fuente para modificaciones del usuario</t>
  </si>
  <si>
    <t>guiar uma empresa modelo</t>
  </si>
  <si>
    <t>guía de una compañía modelo</t>
  </si>
  <si>
    <t>software é baseado em uma indústria vertical</t>
  </si>
  <si>
    <t>el software está basado en una industria vertical</t>
  </si>
  <si>
    <t>o tempo de implementação</t>
  </si>
  <si>
    <t>tiempo de implementación</t>
  </si>
  <si>
    <t>Escopo de TI</t>
  </si>
  <si>
    <t>Scope of IT</t>
  </si>
  <si>
    <t>Competências sistêmicas</t>
  </si>
  <si>
    <t>Systemic competencies</t>
  </si>
  <si>
    <t>Confiabilidade do sistema</t>
  </si>
  <si>
    <t>Facilidade de customização</t>
  </si>
  <si>
    <t>Implantabilidade</t>
  </si>
  <si>
    <t>Implementability</t>
  </si>
  <si>
    <t>Referências do fornecedor</t>
  </si>
  <si>
    <t>Supplier references</t>
  </si>
  <si>
    <t>Governança de TI</t>
  </si>
  <si>
    <t>IT Governance</t>
  </si>
  <si>
    <t>Ajuste com sistema de matriz e/ou parceiros</t>
  </si>
  <si>
    <t>Compatibility with the system of the parent company and/or partners</t>
  </si>
  <si>
    <t>Arquiteturas de TI</t>
  </si>
  <si>
    <t>IT Architectures</t>
  </si>
  <si>
    <t>Escalabilidade para permitir crescimento</t>
  </si>
  <si>
    <t>Scalability to allow for growth</t>
  </si>
  <si>
    <t>Processos de TI</t>
  </si>
  <si>
    <t>IT Processes</t>
  </si>
  <si>
    <t>Configuração adequada do software</t>
  </si>
  <si>
    <t>Appropriate config-uration of the soft-ware</t>
  </si>
  <si>
    <t>Integração modular cruzada</t>
  </si>
  <si>
    <t>Cross modular integration</t>
  </si>
  <si>
    <t>Habilidades de TI</t>
  </si>
  <si>
    <t>IT skills</t>
  </si>
  <si>
    <t>Consultorias de seleção e implantação</t>
  </si>
  <si>
    <t>Consulting services in selection and implementation</t>
  </si>
  <si>
    <t>Domínio de conhecimento do fornecedor</t>
  </si>
  <si>
    <t>Supplier’s knowledge domain</t>
  </si>
  <si>
    <t>Serviço e suporte</t>
  </si>
  <si>
    <t>Sistemas empresariais: State-of-the-art e as tendências futuras</t>
  </si>
  <si>
    <t>Os rápidos avanços em métodos de integração de informação industrial estimularam um enorme crescimento no uso de sistemas corporativos. Consequentemente, uma variedade de técnicas têm sido utilizadas para sondar os sistemas da empresa. Estas técnicas incluem a gestão de processos de negócios, gestão de fluxo de trabalho, Enterprise Application Integration (EAI), Arquitetura Orientada a Serviços (SOA), computação em grade, e outros. Muitas aplicações requerem uma combinação dessas técnicas, o que está a dar origem ao aparecimento de sistemas corporativos. Desenvolvimento das técnicas tem originado a partir de diferentes disciplinas e tem o potencial de melhorar significativamente o desempenho dos sistemas corporativos. No entanto, a falta de ferramentas poderosas ainda representa um grande obstáculo para a exploração de todo o potencial dos sistemas corporativos. Em particular, os métodos formais e métodos de sistemas são cruciais para a modelagem de sistemas corporativos complexos, o que coloca desafios únicos. Neste artigo, fazemos uma breve levantamento do estado da arte na área de sistemas corporativos como eles se relacionam com a informática industrial. © 2011 IEEE.</t>
  </si>
  <si>
    <t>Uma avaliação dos facilitadores e inibidores para a adoção da tecnologia de integração de aplicativos corporativos: um estudo empírico</t>
  </si>
  <si>
    <t>Objetivo - Integração de aplicativos empresariais (EAI) tem como objetivo integrar várias aplicações empresariais, tais como sistemas legados, sistemas de planejamento de recursos empresariais e aplicativos de negócios best-of-breed, para ajudar na promoção metas organizacionais. EAI é uma área relativamente nova de preocupação para pesquisadores e profissionais e pesquisas sobre sua adoção pelas organizações continuam a ser examinado. Desenhista / metodologia / abordagem - Este artigo estende a pesquisa anterior, proporcionando um exame sistemático de ambas as dimensões genéricas e específicas dos facilitadores e inibidores para a adoção da tecnologia de EAI. A validação rigorosa destes factores foi estabelecida. Um estudo de caso foi realizado para aperfeiçoar o instrumento desenvolvido. Apreciação - Os resultados indicam que a adopção de EAI é facilitada por factores genéricos específicos, bem como a esta tecnologia. Limitações da pesquisa / implicações - Várias limitações do estudo precisam ser mencionados nesta fase. Em primeiro lugar, o desenho desta pesquisa incorporou apenas um local para examinar e enriquecer a lista de facilitadores e inibidores da adoção EAI. Não se sabe se estes resultados se aplicam a outras organizações, outras tecnologias e se a dimensão do projecto tem alguma influência sobre os resultados. Trabalho mais empírica é necessária para incrementar o instrumento desenvolvido. Os resultados deste estudo têm três implicações específicas para futuras pesquisas. Em primeiro lugar, este estudo pode ser replicado para examinar o efeito desses facilitadores sobre o desempenho do projeto EAI. Em segundo lugar, mais pesquisas podem ser realizadas para validar dimensões identificadas neste estudo. Uma pesquisa pode reforçar o processo de validação do instrumento desenvolvido e a estrutura das dimensões e construções usadas. Finalmente, os resultados deste estudo e do instrumento desenvolvido pode ser aplicado em outras tecnologias, como serviços web, etc. implicações práticas - O papel estende-se rei e lista de Teo para incluir fatores EAI-específicas. Em segundo lugar, ele valida o instrumento através do procedimento card sorting e um estudo de caso. As dimensões identificadas pode ser usado em pesquisas futuras sobre a adoção EAI. Os resultados também têm implicações gerenciais importantes. Os gerentes que estão planejando adotar a tecnologia EAI pode usar o instrumento desenvolvido para avaliar sistematicamente os facilitadores e inibidores desta tecnologia no seu contexto organizacional. Originalidade / valor - Este estudo estende e se acumula no quadro de Teo de inibidores e facilitadores da adoção de TI no contexto EAI. © Emerald Group Publishing Limited.</t>
  </si>
  <si>
    <t>EAI e SOA: Fatores e métodos que influenciam a integração de vários sistemas de ERP (em um ambiente SAP) para cumprir com a Lei Sarbanes-Oxley</t>
  </si>
  <si>
    <t>Objetivo - O trabalho procura avaliar os fatores e os métodos utilizados para integrar vários sistemas de ERP para cumprir com a Lei Sarbanes-Oxley (SOA) em um ambiente EAI com foco na aplicação armazém de negócios SAP. Desenhista / metodologia / abordagem - O artigo analisa pesquisas anteriores, inquéritos, processos reais e documentação definidos no sistema SAP, bem como informações recolhidas a partir de promotores, auditores e especialistas de conformidade. Apreciação - Para cumprir com o SOA, é aconselhável olhar para a área de EAI para obter assistência. O desafio da configuração de uma paisagem de cumprir a SOA sem EAI significa que a maioria das ligações para transferência de dados seria contra interfaces de integração, o que não é aceitável para os grupos de conformidade. Para requisitos de SOA, incluindo controles internos, testes de segurança, autorizações e consistência e velocidades, existem ferramentas para ajudar com sucesso atingir a meta de conformidade de TI no ambiente SAP. Limitações da pesquisa / implicações - Como SOA continua a tomar forma, posterior revisão e investigação de como essas mudanças vão afetar o meio ambiente EAI devem ser realizadas. Implicações práticas - O artigo fornece a percepção de que alcançar a conformidade SOA não é uma tarefa fácil, e que a tecnologia disponível deve ser utilizado para concluir esta tarefa. TI deve estruturar uma organização que rege semelhante ao encontrado no lado de aplicativos do sistema para cumprir a SOA. Originalidade / valor - Com o passar e implementação do SOA, as empresas estão enfrentando uma pressão adicional para desenvolver os meios para auditar constantemente-se internamente. Como a tecnologia é a chave para alcançar este objetivo, as organizações devem preparar suas infraestruturas de TI para suportar os serviços de conformidade e de TI para desenvolver a estratégia. © Emerald Group Publishing Limited.</t>
  </si>
  <si>
    <t>Modelagem de um sistema de CRM com um quadro EAI</t>
  </si>
  <si>
    <t>Algumas estruturas empresariais arquiteturas e sistemas de informação pode ser usada para modelar os diferentes aspectos da Enterprise Application Integration (EAI). Considerando-se várias destas estruturas e, em particular, as abordagens propostas pelo Modelo Conceitual do Brown da Integração e da integração Visualizações de Sandoe, definimos um quadro EAI (EAIF), expressa como um modelo UML padrão. Suas principais contribuições são, por um lado, para unificar conceitos e terminologia relacionadas com aspectos de integração e, por outro lado para modelar as principais características relacionadas com processos, serviços, mecanismos e as pessoas envolvidas na integração de negócios. Além disso, EAIF pode ser usado dentro da empresa para ajudar os gerentes de projeto de integração. Os principais objetivos deste trabalho são: - apresentar a especificação EAIF, que complementa o modelo UML standard, e - experimentar a modelagem dos processos, serviços, mecanismos e as pessoas de um sistema de CRM (Customer Relationship Management) usando a especificação para ilustrar a processo de instanciação EAIF. A aplicação ao estudo de caso permitiu a detecção de inconsistências na definição de alguns dos processos de integração de CRM e os serviços correspondentes, sugerindo mudanças nas estratégias de negócios.</t>
  </si>
  <si>
    <t>Um sistema de gerenciamento de logística baseada na Web para o fornecimento ágil projeto de rede demanda</t>
  </si>
  <si>
    <t>Objetivo - on-line, on-demand e disponibilidade em tempo real de informações para todos os membros de um sistema de produção que lhes permite ser ágil e na melhor posição para reagir rapidamente, de forma eficiente, de forma síncrona, e coletivamente às mudanças no mercado. Este trabalho propõe um sistema integrado de gerenciamento de logística baseada na Web para o projeto de rede demanda de suprimentos ágil (ASDN). Desenhista / metodologia / abordagem - O trabalho apresenta um sistema de software, que é distribuído como código aberto. Um estudo de caso da ABB Empresa na Finlândia foi realizada e isso demonstra a validade da ASDN na concepção e gestão de redes de demanda de abastecimento. Apreciação - aplicações de software atuais, tais como ERP, WMS e EAI não suportam a tomada de decisões de nível superior. Existem várias medidas de desempenho, que estão diretamente ligados à estrutura da rede. Implicações práticas - O software apresentado suporta modelagem, análise e otimização de redes de demanda limitada de abastecimento. Também é discutida a análise logística de nível de rede que está por trás da ferramenta de modelagem. Originalidade / valor - O artigo introduz o software ASDN, que está disponível livremente para a pesquisa e usos comerciais. O exemplo de caso mostra como este tipo de decisões relacionadas à arquitetura de rede pode ser analisado. © Emerald Group Publishing Limited.</t>
  </si>
  <si>
    <t>Integração de processos de negócios é viável?</t>
  </si>
  <si>
    <t>Objetivo - O objetivo deste trabalho é investigar se a integração de processos de negócios é viável. Desenhista / metodologia / abordagem - Este artigo emprega uma estratégia de estudo de caso único para pesquisar a questão de pesquisa acima mencionado. O estudo de caso é exploratória. Apreciação - Com base nas conclusões e no contexto da organização caso, parece que a tecnologia de integração de aplicações empresariais (EAI) pode integrar processos de negócios. No entanto, uma vez que não é possível generalizar a partir de um estudo de caso único, mais pesquisas são sugeridas para investigar esta área. A partir do estudo de caso, parece que a EAI pode facilmente integrar os processos de negócios quando ele é combinado com planejamento de recursos empresariais (ERP). Limitações da pesquisa / implicações - Este é um estudo de caso único e, assim, os resultados não podem ser generalizados. Implicações práticas - A data empíricas sugerem que as organizações podem combinar com EAI ERP para integrar seus processos de negócio de uma forma mais flexível. Originalidade / valor - A contribuição do papel é triplo: ele descreve a camada de automação de processos de negócios de tecnologia EAI, define e apresenta um modelo de cenário para a integração de processos de negócios e examina a questão de pesquisa. © Emerald Group Publishing Limited.</t>
  </si>
  <si>
    <t>O impacto da integração de aplicações empresariais em ciclos de vida dos sistemas de informação</t>
  </si>
  <si>
    <t>Sistemas de Informação (SI) tornaram-se o tecido organizacional para a colaboração intra e inter-organizacional no negócio. Como resultado, existe uma pressão crescente de clientes e fornecedores para um movimento direto longe de sistemas diferentes operando em paralelo no sentido de uma arquitetura compartilhada mais comum. Em parte, isso foi conseguido através da emergência de uma nova tecnologia que está sendo empacotado em um portfólio de tecnologias conhecidas como integração de aplicações empresariais (EAI). O seu surgimento no entanto, está apresentando os tomadores de decisão de investimento encarregados da avaliação dos IS com um desafio interessante. A integração da IS em linha com as necessidades da empresa é aumentar a identificar e ciclo de vida, o que torna difícil avaliar o impacto total do sistema, uma vez que não tem início e / ou fim definitivo. Na verdade, o argumento apresentado neste artigo é que os modelos de ciclo de vida tradicionais estão mudando como resultado de tecnologias que suportam a sua integração com outros sistemas. Neste trabalho, a necessidade de uma melhor compreensão das EAI e seu impacto sobre os ciclos de vida de SI são discutidos e uma estrutura de classificação proposto. © 2003 Elsevier Science BV Todos os direitos reservados.</t>
  </si>
  <si>
    <t>Empresa iniciativas transformadoras</t>
  </si>
  <si>
    <t>Integração Enterprise-aplicação (EAI), a estratégia ágil que envolve tecnologia e processo que permite que os sistemas díspares para a troca de informações em nível de negócios em idiomas que cada um entende, fornece a infra-estrutura de backbone para a implementação de um modelo de processo de negócio. Em última análise, EAI serve como facilitador de estratégias de alto nível detalhado como parte de um esforço de modelagem de processos de negócios e fornece a estrutura flexível para abordar a mudança de clima de negócios.</t>
  </si>
  <si>
    <t>Informações de integração de informação e estratégias para empresas adaptáveis</t>
  </si>
  <si>
    <t>Sistemas de informação empresariais, tais como Enterprise Resource Planning (ERP), têm sido muitas vezes criticado por sua rigidez. Alternativamente, globais, empresas matriciais muitas vezes seguem uma abordagem de sistemas de informação federado. O primeiro tipo de empresas, que nós chamamos as empresas padronizadas, a falta de flexibilidade, enquanto o segundo tipo, que chamamos de empresas descentralizadas, a falta de visibilidade. Para criar o que havemos de chamar uma empresa adaptável a estratégia de sistemas de informação deve alcançar ambos os objectivos: a visibilidade e flexibilidade. Eu discutir os problemas associados com a falta de qualquer um destes dois, e como a tecnologia de integração de informações, dentro do espaço de integração de aplicações empresariais, pode levar à criação de empresas adaptáveis. © 2002 Elsevier Science Ltd. Todos os direitos reservados.</t>
  </si>
  <si>
    <t>Combinando Tomada de Decisão e Avaliação de teste de laboratório com processo analítico rede para executar uma investigação de Auditoria de Tecnologia da Informação e Controle de Riscos em um Enterprise Resource Planning Ambiente</t>
  </si>
  <si>
    <t>A pesquisa examinou diferentes tipos de risco através de entrevistas com especialistas. Os riscos estudados incluem o risco de interrupção de negócios, riscos de processos de interdependência e risco a segurança do sistema. A tomada de experimentação e avaliação laboratorial decisão é usado para encontrar a relação entre riscos e combinado com o processo de rede analítico para selecionar as medidas ideais para reduzir os riscos. Os resultados indicam que a tecnologia da informação (TI) consultores preferem o Disaster Recovery Plan (DRP). Eles costumam usar a replicação remota ou High Availability (HA) para proteger os dados. O pessoal de TI acreditam que todos os controles de riscos de TI são importantes. Contas indicam que o controle de acesso de dados é muito importante porque os usuários têm acesso a dados para executar todos os dias. Usuários de TI expressar uma preferência para controle de entrada / saída de dados como o controle mais importante. Os resultados obtidos a partir de todos os peritos indicam que os controles mais importantes global são a entrada de dados / controle de saída, controle de acesso de dados e assim por diante. Os gerentes precisam considerar esses riscos para evitar eventuais problemas. Copyright (c) 2012 John Wiley &amp; Sons, Ltd.</t>
  </si>
  <si>
    <t>Comparando-se a importância relativa dos critérios de avaliação na seleção de software de aplicações empresariais proprietárias e de código aberto - um estudo conjunto de sistemas ERP e Office</t>
  </si>
  <si>
    <t>Até recentemente, as organizações que desejam adquirir sistemas de aplicação não tiveram escolha a não ser adotar o software proprietário. Com o advento do software de código aberto (OSS), um novo modelo de desenvolvimento e distribuição de software entrou no palco. OSS tem evoluído a partir de uma infra-estrutura geralmente horizontal para aplicações mais altamente visível em domínios verticais, dando sistemas de informação (SI) gestores mais graus de liberdade em sua seleção de software de aplicações empresariais (EAS). Apesar de um grande corpo de pesquisa existente sobre a importância relativa dos critérios de avaliação para EAS proprietárias, o papel dos OSS no processo de avaliação EAS tem recebido pouca atenção até agora. Para preencher esta lacuna de investigação, este estudo representa a primeira investigação empírica para comparar a importância relativa dos critérios de avaliação na seleção EAS proprietárias e de código aberto. Através de uma pesquisa on-line, avaliou as respostas dos gestores é de 358 organizações para a desova estudo conjunto 8592 comparações par de compromisso e 3580 avaliações de compra sobre o planeamento de propriedade e iniciativa open-source de recursos (ERP) e pacotes de software do Office. Os resultados mostram que a importância relativa dos critérios de avaliação varia significativamente entre os sistemas ERP proprietárias e de código aberto. Fatores de implementação, como facilidade de implementação e suporte são muito mais cruciais na avaliação de código-fonte aberto do que de sistemas ERP de propriedade, que é geralmente devido a</t>
  </si>
  <si>
    <t>Fatores que influenciam a investigar os tomadores de decisão do governo local, enquanto a adoção de tecnologias de integração (IntTech)</t>
  </si>
  <si>
    <t>O surgimento de tecnologias inovadoras e revolucionárias de Integração (IntTech) foi altamente influenciado as autoridades do governo local (LGAs) no seu processo de tomada de decisão. OPL que planejam adotar tais IntTech pode considerar isso como um investimento sério. Defende, no entanto, afirmam que tais IntTech surgiram para superar os problemas de integração em todos os níveis (por exemplo, dados, objetos e processos). Com o surgimento do governo electrónico (e-Government), os OPL se voltaram para IntTech para automatizar totalmente e oferecer os seus serviços on-line e integrar suas infraestruturas de TI. Embora pesquisas anteriores sobre a adoção de IntTech considerou vários fatores (por exemplo, pressão, tecnológica, apoio e financeira), atenção e recursos inadequados têm sido aplicados em investigar sistematicamente os fatores individuais, de decisão e de contexto organizacional, influenciar as decisões da gestão de topo para a adopção IntTech em OPL. É um fenômeno altamente considerado que o sucesso das operações de uma organização depende fortemente de compreender as atitudes de um indivíduo e comportamentos, do contexto envolvente e do tipo de decisões tomadas. Com base na evidência empírica recolhida através de dois estudos de caso intensivo, este trabalho procura investigar os fatores que influenciam os tomadores de decisão ao adotar IntTech. Os resultados ilustram duas doutrinas diferentes um inclinado e receptivo no sentido de tomar decisões arriscadas, o outro inclinado. Várias justificativas subjacentes podem ser atribuídos a tais mentalidades em OPL. Os autores propõem-se contribuir para o corpo de conhecimento, explorando os fatores que influenciam o processo decisório da alta administração ao adotar IntTech vital para facilitar reformas operacionais dos LGAs. (C) 2014 Elsevier B.V. Todos os direitos reservados.</t>
  </si>
  <si>
    <t>Demanda e apoio à integração de aplicativos corporativos na Nigéria</t>
  </si>
  <si>
    <t>A demanda e apoio à integração dos aplicativos empresariais (EAI) na Nigéria foi investigada. Os resultados mostram que a demanda e suporte para EAI são movidos por uma série de fatores, incluindo a preocupação com dados / integração de informações, uma interface comum para todas as aplicações empresariais, de uma melhor comunicação e transferência de dados mais rápida, captura de dados em tempo real e acesso à informação através de várias redes, bem como os dados e integridade das informações em vários sistemas. As empresas de TI na Nigéria estão seguindo o progresso da tecnologia e estão preparados para responder a ela em suas abordagens para soluções de EAI. Suas abordagens futuras será influenciado na maior medida pelo progresso na interface gráfica do usuário (GUI) e, em seguida, pela evolução do Enterprise Resource Planning (ERP), sistemas operacionais, software como serviço (SaaS), parametrização de aplicações para uma fácil personalização, Aplicações Prestação de serviços e sistemas de código aberto em que ordem. Eles acreditam que a Nigéria tem a maior capacidade de Software as a Service (SaaS) e Software como Serviço Garantido (SASS). Um número crescente de empresas estão usando ferramentas de código aberto no desenvolvimento e implementação de soluções de EAI, e esta é uma indicação de um mercado que está a assumir a sua própria personalidade, mas também uma inscrição para a democratização do acesso software. A popularidade do SQL Server e suas variedades, seguido de perto pela Oracle e Java / Javascript, como ferramentas de EAI na Nigéria é provavelmente um reflexo de seu destaque no cenário internacional.</t>
  </si>
  <si>
    <t>Quadro Business-to-government integração de aplicações: Um estudo de caso da indústria de alta tecnologia em Taiwan</t>
  </si>
  <si>
    <t>Integração business-to-government (B2Gi) requer o desenvolvimento de um framework de integração único, inter-organizacional para cumprir os requisitos dinâmicos de várias entidades empresariais e organizações governamentais. Os autores propuseram uma estrutura conceitual para o prestador de serviços de integração inter-organizacional (IISP) como uma diretriz filosófica e estratégica para o desenvolvimento de integração inter-organizacional. Um estudo de caso do mundo real foi discutida, com a apresentação de um modelo de custo-benefício para avaliar a possibilidade de adopção de tal modelo de negócio. Com a ajuda da orientação para B2Gi, prevê-se que o modelo de integração proposto irá aproveitar o trade-off entre as questões de flexibilidade e controlabilidade. (C) 2013 Elsevier B.V. Todos os direitos reservados.</t>
  </si>
  <si>
    <t>Sistemas de informação de logística - Uma análise de soluções de software para cadeia de suprimentos coordenação</t>
  </si>
  <si>
    <t>Objetivo - avaliar o desenvolvimento de aplicativos de software e suas funcionalidades / benefícios em relação ao supply chain management e atuais cenários de desenvolvimento futuro. Desenhista / metodologia / abordagem - Uma gama de peças acadêmicos e não-acadêmicos publicados recentemente de trabalho que podem ser classificados como pertinentes à área em questão. Estas fontes empregam ambas as visões teóricas e práticas sobre o tema do software da cadeia de suprimentos de coordenação e funcionalidades relacionadas e resultou benefícios. Apreciação - Há uma sobreposição significativa sobre as funcionalidades de aplicações de software ea tendência de convergência está prestes a se intensificar. Ao mesmo tempo, a necessidade de informação em tempo real vai se tornar fundamental, colocando ênfase em sistemas de TI flexíveis que podem lidar com grandes quantidades de dados e são fáceis de interconexão. Por sua vez isso vai levar à crescente importância do software de integração de sistemas e processo de criação de normas. Limitações da pesquisa / implicações - Como resultado do contínuo desenvolvimento e convergência de soluções de TI e ambiente de negócios turbulento mais investigação aplicada serão necessárias na área da configuração do produto, tecnologia RFID, as normas em relação à interoperabilidade de aplicações de software (tecnologias EAI) . Este controlo é baseado apenas em recursos escritos e foram empregados há consultores ou entrevistas gerente. Portanto, os pontos de vista das empresas não são apresentados nas questões abrangidas. Implicações práticas - A seleção das soluções de software apropriadas para uma empresa vai precisar de mais tempo, experiência e dinheiro e o papel de fornecedores de pacotes de software se tornará mais significativo. Originalidade / valor - Este escrutínio estipula a forma como as funcionalidades de aplicações de software evoluir com sobreposição uns dos outros e, assim, ajuda os pesquisadores e empresas para obter uma visão mais clara sobre o desenvolvimento de aplicativos de software da cadeia de suprimentos.</t>
  </si>
  <si>
    <t>Integração empresarial com ERP e EAI</t>
  </si>
  <si>
    <t>-</t>
  </si>
  <si>
    <t>ANO</t>
  </si>
  <si>
    <t>QTDE</t>
  </si>
  <si>
    <t>Soma de QTDE</t>
  </si>
  <si>
    <t>Rótulos de Linha</t>
  </si>
  <si>
    <t>Total Geral</t>
  </si>
  <si>
    <t>Organization fit</t>
  </si>
  <si>
    <t>Skill mix</t>
  </si>
  <si>
    <t>Project management and control</t>
  </si>
  <si>
    <t>Software system design</t>
  </si>
  <si>
    <t>User involvement and training</t>
  </si>
  <si>
    <t>Technology planning</t>
  </si>
  <si>
    <t>Insufficient resources</t>
  </si>
  <si>
    <t>Extent of change</t>
  </si>
  <si>
    <t>Failure to redesign business process</t>
  </si>
  <si>
    <t>Failure to support cross-organization design</t>
  </si>
  <si>
    <t>Degree of computerization</t>
  </si>
  <si>
    <t>Failure to recruit and retain ERP professional</t>
  </si>
  <si>
    <t>Lack of appropriate experience of the user representatives</t>
  </si>
  <si>
    <t>The ability and experience of inner expertise</t>
  </si>
  <si>
    <t>Inappropriate staffing</t>
  </si>
  <si>
    <t>Lack of analysts with business and technology knowledge</t>
  </si>
  <si>
    <t>Failure to mix internal and external expertise effectively</t>
  </si>
  <si>
    <t>Lack of agreement on project goals</t>
  </si>
  <si>
    <t>Lack of senior manager commitment to project</t>
  </si>
  <si>
    <t>The composition of project team members</t>
  </si>
  <si>
    <t>Unclear/Misunderstand changing requirements</t>
  </si>
  <si>
    <t>Lack of effective software management methodology</t>
  </si>
  <si>
    <t>Unable to comply with the standard which ERP software supports</t>
  </si>
  <si>
    <t>Lack of integration between enterprise-wide systems</t>
  </si>
  <si>
    <t>Developing wrong functions and wrong user interface</t>
  </si>
  <si>
    <t>Ineffective communications with users</t>
  </si>
  <si>
    <t>Conflicts between user departments</t>
  </si>
  <si>
    <t>Fail to get user support</t>
  </si>
  <si>
    <t>Insufficient training of end-user</t>
  </si>
  <si>
    <t>Capability of current enterprise technical infrastructure</t>
  </si>
  <si>
    <t>Technology newness</t>
  </si>
  <si>
    <t>Stability of current technology</t>
  </si>
  <si>
    <t>Attempting to link legacy systems</t>
  </si>
  <si>
    <t>(MÉXAS; COSTA; QUELHAS, 2012)</t>
  </si>
  <si>
    <t>Strategic</t>
  </si>
  <si>
    <t>Top management support</t>
  </si>
  <si>
    <t>Clear project plan</t>
  </si>
  <si>
    <t>Project management</t>
  </si>
  <si>
    <t>Training and education</t>
  </si>
  <si>
    <t>Effective communication</t>
  </si>
  <si>
    <t>Project champion</t>
  </si>
  <si>
    <t>Project team competence</t>
  </si>
  <si>
    <t>Effective collaboration</t>
  </si>
  <si>
    <t>Organizational culture</t>
  </si>
  <si>
    <t>Change</t>
  </si>
  <si>
    <t>Context</t>
  </si>
  <si>
    <t>Fuzzy AHP e Fuzzy DEMATEL</t>
  </si>
  <si>
    <t>Group Sorting tools and methodology</t>
  </si>
  <si>
    <t>Group decision-making</t>
  </si>
  <si>
    <t>Flexible models</t>
  </si>
  <si>
    <t>Problem clustering</t>
  </si>
  <si>
    <t>Optimization technique</t>
  </si>
  <si>
    <t>Learning technique</t>
  </si>
  <si>
    <t>Import data from other systems</t>
  </si>
  <si>
    <t>Export reports to other systems</t>
  </si>
  <si>
    <t>Simulation models</t>
  </si>
  <si>
    <t>Risk simulation</t>
  </si>
  <si>
    <t>Financial analyses tools</t>
  </si>
  <si>
    <t>Visual graphs</t>
  </si>
  <si>
    <t>Summarization</t>
  </si>
  <si>
    <t>Evolutionary prototyping model</t>
  </si>
  <si>
    <t>Dynamic model prototyping</t>
  </si>
  <si>
    <t>Backward &amp; forward reasoning</t>
  </si>
  <si>
    <t>Knowledge reasoning</t>
  </si>
  <si>
    <t>Alarms and warning</t>
  </si>
  <si>
    <t>Dashboard/Recommender</t>
  </si>
  <si>
    <t>Combination of experiments</t>
  </si>
  <si>
    <t>Situation awareness modeling</t>
  </si>
  <si>
    <t>Environmental awareness</t>
  </si>
  <si>
    <t>Fuzzy decision</t>
  </si>
  <si>
    <t>OLAP</t>
  </si>
  <si>
    <t>Data mining techniques</t>
  </si>
  <si>
    <t>Data warehouses</t>
  </si>
  <si>
    <t>Web channel</t>
  </si>
  <si>
    <t>Mobile channel</t>
  </si>
  <si>
    <t>E-mail channel</t>
  </si>
  <si>
    <t>Intelligent agent</t>
  </si>
  <si>
    <t>Multi agent</t>
  </si>
  <si>
    <t>MCDM tools</t>
  </si>
  <si>
    <t>Stakeholders’ satisfaction</t>
  </si>
  <si>
    <t>Reliability and accuracy of analysis</t>
  </si>
  <si>
    <t>SiAHP</t>
  </si>
  <si>
    <t>Business functionality &amp; coverage</t>
  </si>
  <si>
    <t>Financial administration</t>
  </si>
  <si>
    <t>Management planning</t>
  </si>
  <si>
    <t>Broadcastin</t>
  </si>
  <si>
    <t>Product management</t>
  </si>
  <si>
    <t>Purchasing &amp; logistics</t>
  </si>
  <si>
    <t>Sales &amp; service</t>
  </si>
  <si>
    <t>Supporting service</t>
  </si>
  <si>
    <t>Education &amp; training</t>
  </si>
  <si>
    <t>Maintenance support</t>
  </si>
  <si>
    <t>Technology</t>
  </si>
  <si>
    <t>Ease of integration with other IS</t>
  </si>
  <si>
    <t>Ease of implementation</t>
  </si>
  <si>
    <t>Performance</t>
  </si>
  <si>
    <t>Extensibility</t>
  </si>
  <si>
    <t>Total costs</t>
  </si>
  <si>
    <t>Maintenance costs</t>
  </si>
  <si>
    <t>Product price</t>
  </si>
  <si>
    <t>Preço do Produto</t>
  </si>
  <si>
    <t>Custo total</t>
  </si>
  <si>
    <t>Vendor credentials</t>
  </si>
  <si>
    <t>Experience</t>
  </si>
  <si>
    <t>Implementation strategy</t>
  </si>
  <si>
    <t>extensibilidade</t>
  </si>
  <si>
    <t>Human resource expertise</t>
  </si>
  <si>
    <t>Conhecimento dos consultores</t>
  </si>
  <si>
    <t>Fuzzy AHP</t>
  </si>
  <si>
    <t>Investiment Factors</t>
  </si>
  <si>
    <t>Implementation</t>
  </si>
  <si>
    <t>Total cost</t>
  </si>
  <si>
    <t>Fatores de Investimento</t>
  </si>
  <si>
    <t>System Characteristics</t>
  </si>
  <si>
    <t>Características do Sistema</t>
  </si>
  <si>
    <t>Better fit with company’s business processes</t>
  </si>
  <si>
    <t>Aebility for upgrade in-hous</t>
  </si>
  <si>
    <t>Ease in customizing the system (Flexibility)</t>
  </si>
  <si>
    <t>Systems reliability</t>
  </si>
  <si>
    <t>User friendliness</t>
  </si>
  <si>
    <t>Vendor Criteria</t>
  </si>
  <si>
    <t>Terms and period of guarantee</t>
  </si>
  <si>
    <t>R&amp;D capability</t>
  </si>
  <si>
    <t>Vendor reputation</t>
  </si>
  <si>
    <t>After sales service (Consultancy services)</t>
  </si>
  <si>
    <t>Reputação</t>
  </si>
  <si>
    <t>Serviço pós venda</t>
  </si>
  <si>
    <t>Financial matters</t>
  </si>
  <si>
    <t>gross margin</t>
  </si>
  <si>
    <t>net profit ratio</t>
  </si>
  <si>
    <t>revenue growth ratio</t>
  </si>
  <si>
    <t>profit growth ratio</t>
  </si>
  <si>
    <t>taxa de crescimento do lucro</t>
  </si>
  <si>
    <t>inventory turnover rate</t>
  </si>
  <si>
    <t>reduction rate of inventory level</t>
  </si>
  <si>
    <t>receivables turnover rate</t>
  </si>
  <si>
    <t>cash conversion cycle</t>
  </si>
  <si>
    <t>business cycle</t>
  </si>
  <si>
    <t>Customers</t>
  </si>
  <si>
    <t>response time required by customers</t>
  </si>
  <si>
    <t>tempo de resposta exigido pelos clientes</t>
  </si>
  <si>
    <t>ratio of immediately responding to customers’ concerns</t>
  </si>
  <si>
    <t>accurate delivery rate</t>
  </si>
  <si>
    <t>taxa de entrega correta</t>
  </si>
  <si>
    <t>customer reject rate</t>
  </si>
  <si>
    <t>taxa de rejeição do cliente</t>
  </si>
  <si>
    <t>tempo de resposta imediata ao pedido do cliente</t>
  </si>
  <si>
    <t>Assuntos Financeiros</t>
  </si>
  <si>
    <t>reduction percentage of unexpected shutdown time</t>
  </si>
  <si>
    <t>order dealing time</t>
  </si>
  <si>
    <t>product manufacture time</t>
  </si>
  <si>
    <t>capacity to cope with provisional orders</t>
  </si>
  <si>
    <t>redução percentual do tempo parado</t>
  </si>
  <si>
    <t>tempo para processar a ordem</t>
  </si>
  <si>
    <t>tempo de fabricação</t>
  </si>
  <si>
    <t>capacidade de lidar com ordens provisórias</t>
  </si>
  <si>
    <t>Internal Process</t>
  </si>
  <si>
    <t xml:space="preserve">accurate information ratio </t>
  </si>
  <si>
    <t xml:space="preserve">information dealing time </t>
  </si>
  <si>
    <t>information delivery time among departments</t>
  </si>
  <si>
    <t xml:space="preserve">database integration rate </t>
  </si>
  <si>
    <t>Learning and growth</t>
  </si>
  <si>
    <t>Taxa para informações precisas</t>
  </si>
  <si>
    <t>Tempo para produzir informações no sistema</t>
  </si>
  <si>
    <t>Tempo de entrega de informações entre departamentos</t>
  </si>
  <si>
    <t>Taxa de integração das informações no Banco de Dados</t>
  </si>
  <si>
    <t>Organisational factors</t>
  </si>
  <si>
    <t>Support factors</t>
  </si>
  <si>
    <t>Pressure factors</t>
  </si>
  <si>
    <t>Technological factors</t>
  </si>
  <si>
    <t>Financial factors</t>
  </si>
  <si>
    <t>centralisation</t>
  </si>
  <si>
    <t>benefits</t>
  </si>
  <si>
    <t>barriers</t>
  </si>
  <si>
    <t>formalisation</t>
  </si>
  <si>
    <t>size</t>
  </si>
  <si>
    <t>managerial capabilities</t>
  </si>
  <si>
    <t>evaluation frameworks</t>
  </si>
  <si>
    <t>technological risks</t>
  </si>
  <si>
    <t>ITI</t>
  </si>
  <si>
    <t>personnel IT knowledge</t>
  </si>
  <si>
    <t>IT sophistication</t>
  </si>
  <si>
    <t>data security and privacy</t>
  </si>
  <si>
    <t>top management support</t>
  </si>
  <si>
    <t>IT support</t>
  </si>
  <si>
    <t>higher administrative authority support</t>
  </si>
  <si>
    <t>apoio  da maior autoridade administrativa</t>
  </si>
  <si>
    <t>return on investments</t>
  </si>
  <si>
    <t>cost</t>
  </si>
  <si>
    <t>project champion</t>
  </si>
  <si>
    <t>critical mass</t>
  </si>
  <si>
    <t>itizen satisfaction</t>
  </si>
  <si>
    <t>market knowledge</t>
  </si>
  <si>
    <t xml:space="preserve">Conhecimento do pessoal de TI </t>
  </si>
  <si>
    <t>sofisticação da TI</t>
  </si>
  <si>
    <t>Project procedure time</t>
  </si>
  <si>
    <t>function of information system</t>
  </si>
  <si>
    <t>user’s cooperation</t>
  </si>
  <si>
    <t>the senior manager support degree</t>
  </si>
  <si>
    <t>coordination</t>
  </si>
  <si>
    <t>organizational</t>
  </si>
  <si>
    <t>AHP e InLinPreRa</t>
  </si>
  <si>
    <t>Management</t>
  </si>
  <si>
    <t>Enterprise Performance</t>
  </si>
  <si>
    <t>Economic benefit</t>
  </si>
  <si>
    <t>Strategy benefit</t>
  </si>
  <si>
    <t>Customer reaction</t>
  </si>
  <si>
    <t>Suppliers support</t>
  </si>
  <si>
    <t>Sales layout ability</t>
  </si>
  <si>
    <t>Management layout ability</t>
  </si>
  <si>
    <t>Information precision</t>
  </si>
  <si>
    <t>Financing control level</t>
  </si>
  <si>
    <t>Production planning level</t>
  </si>
  <si>
    <t>Cost control competence</t>
  </si>
  <si>
    <t>Fuzzy Delphi, Fuzzy AHP e VIKOR</t>
  </si>
  <si>
    <t>Process</t>
  </si>
  <si>
    <t>shorten working time directive issued</t>
  </si>
  <si>
    <t>shorten the production cycle time</t>
  </si>
  <si>
    <t>shorten the lead time</t>
  </si>
  <si>
    <t>reduces data entry time</t>
  </si>
  <si>
    <t>reduce the conversion of paperwork</t>
  </si>
  <si>
    <t>provide real-time accurate information</t>
  </si>
  <si>
    <t>reduzir o tempo entre inicio ao término</t>
  </si>
  <si>
    <t>reduce the abnormal number of setups</t>
  </si>
  <si>
    <t>can be static or dynamic data conversion</t>
  </si>
  <si>
    <t>improve the product quality</t>
  </si>
  <si>
    <t>improve the flow of information</t>
  </si>
  <si>
    <t>improve the production process</t>
  </si>
  <si>
    <t>improvement the work process</t>
  </si>
  <si>
    <t>reduce the information lost productivity abnormal</t>
  </si>
  <si>
    <t>reduce WIP</t>
  </si>
  <si>
    <t>enhance asset utilization</t>
  </si>
  <si>
    <t>increase profit</t>
  </si>
  <si>
    <t>reduce costs</t>
  </si>
  <si>
    <t>Cost of Ownership</t>
  </si>
  <si>
    <t>Service persistence and data resistance</t>
  </si>
  <si>
    <t>Data and service availability</t>
  </si>
  <si>
    <t>Data confidentiality</t>
  </si>
  <si>
    <t>Licensing possibilities; Maintenance</t>
  </si>
  <si>
    <t>Standardization of services</t>
  </si>
  <si>
    <t>Environment upgrade possibilities</t>
  </si>
  <si>
    <t>AHP, ANP e fuzzy ANP</t>
  </si>
  <si>
    <t>Project</t>
  </si>
  <si>
    <t>Vision and Goals</t>
  </si>
  <si>
    <t>Systems and Processes</t>
  </si>
  <si>
    <t>Culture and structures</t>
  </si>
  <si>
    <t>Human Resource</t>
  </si>
  <si>
    <t>Culture</t>
  </si>
  <si>
    <t>Communication</t>
  </si>
  <si>
    <t>Decision mechanisms</t>
  </si>
  <si>
    <t>Organizational structure</t>
  </si>
  <si>
    <t>Top Management</t>
  </si>
  <si>
    <t>Personel</t>
  </si>
  <si>
    <t>Existing system</t>
  </si>
  <si>
    <t>Existing process</t>
  </si>
  <si>
    <t>ERP Implementation vision</t>
  </si>
  <si>
    <t>ERP mission and goals</t>
  </si>
  <si>
    <t>Project Scope</t>
  </si>
  <si>
    <t>Project Team</t>
  </si>
  <si>
    <t>Assign Responsibilities</t>
  </si>
  <si>
    <t>Resource Allocation</t>
  </si>
  <si>
    <t>Project Championship</t>
  </si>
  <si>
    <t>Rough AHP e Fuzzy TOPSIS</t>
  </si>
  <si>
    <t>Risk</t>
  </si>
  <si>
    <t>Effectiveness</t>
  </si>
  <si>
    <t>Users satisfaction</t>
  </si>
  <si>
    <t>A14 não tem tabela</t>
  </si>
  <si>
    <t>A2, A27, A43 e A45 uma única tabela</t>
  </si>
  <si>
    <t>A41 e A42 uma única tabela</t>
  </si>
  <si>
    <t>Technical Objective Criteria</t>
  </si>
  <si>
    <t>Support Objective Criteria</t>
  </si>
  <si>
    <t>Commercial Criteria</t>
  </si>
  <si>
    <t>Cost Related Criteria</t>
  </si>
  <si>
    <t>Comercial</t>
  </si>
  <si>
    <t>Tecnico</t>
  </si>
  <si>
    <t>Consumer Perspective</t>
  </si>
  <si>
    <t>Business Perspective</t>
  </si>
  <si>
    <t>Research Perspective</t>
  </si>
  <si>
    <t>Financial Perspective</t>
  </si>
  <si>
    <t>fuzzy ANP e triangular fuzzy numbers</t>
  </si>
  <si>
    <t>accessibility</t>
  </si>
  <si>
    <t>flexibility</t>
  </si>
  <si>
    <t>scalability</t>
  </si>
  <si>
    <t>process</t>
  </si>
  <si>
    <t>co-ordination</t>
  </si>
  <si>
    <t>integration</t>
  </si>
  <si>
    <t>standardization</t>
  </si>
  <si>
    <t>upfront cost</t>
  </si>
  <si>
    <t>transaction/co-ordination cost</t>
  </si>
  <si>
    <t xml:space="preserve"> Custo Inicial</t>
  </si>
  <si>
    <t>Custo de Implementação</t>
  </si>
  <si>
    <t>Custo de Operação / cordenanação</t>
  </si>
  <si>
    <t>quality of software</t>
  </si>
  <si>
    <t>usability</t>
  </si>
  <si>
    <t>functionality</t>
  </si>
  <si>
    <t>Coordenação Externalidades</t>
  </si>
  <si>
    <t>Agregação</t>
  </si>
  <si>
    <t>bundling</t>
  </si>
  <si>
    <t>network size</t>
  </si>
  <si>
    <t>co-ordination externalities</t>
  </si>
  <si>
    <t>Efeitos de Rede</t>
  </si>
  <si>
    <t>Network Effects</t>
  </si>
  <si>
    <t>Resources</t>
  </si>
  <si>
    <t>coordenação</t>
  </si>
  <si>
    <t>Capital / Slack resources</t>
  </si>
  <si>
    <t>Existing technical enterprise</t>
  </si>
  <si>
    <t>Legacy IS infrastructure</t>
  </si>
  <si>
    <t>fuzzy AHP</t>
  </si>
  <si>
    <t>Maintability</t>
  </si>
  <si>
    <t>Portability</t>
  </si>
  <si>
    <t>Portabilidade</t>
  </si>
  <si>
    <t>Purchasing</t>
  </si>
  <si>
    <t>Consulting</t>
  </si>
  <si>
    <t>Reputation</t>
  </si>
  <si>
    <t>Vendor’s ability</t>
  </si>
  <si>
    <t>Capacidade do fornecedor</t>
  </si>
  <si>
    <t>Vendor's condition</t>
  </si>
  <si>
    <t>Condição do fornecedor</t>
  </si>
  <si>
    <t>Module Customization</t>
  </si>
  <si>
    <t>Table Customization</t>
  </si>
  <si>
    <t>Code Customization</t>
  </si>
  <si>
    <t>System factors</t>
  </si>
  <si>
    <t>Strategic fitness</t>
  </si>
  <si>
    <t>Vendor factors</t>
  </si>
  <si>
    <t>Market share</t>
  </si>
  <si>
    <t>Financial capability</t>
  </si>
  <si>
    <t>Implementation ability</t>
  </si>
  <si>
    <t>Service support</t>
  </si>
  <si>
    <t>ERP implementation approaches and tools</t>
  </si>
  <si>
    <t>ERP implementation Experience</t>
  </si>
  <si>
    <t>Domain Knowledge</t>
  </si>
  <si>
    <t>R18 The magnitude of the project is unknown or poorly defined. Moreover, time and resource estimated for the implementation of the changes are unrealistic or inaccurate</t>
  </si>
  <si>
    <t>R9 ERP maintenance manager lacks necessary knowledge/experience/skills</t>
  </si>
  <si>
    <t>R7 Difficulty of measuring the impact, safety and security implication, cost and value benefits of the modification and/or improvement</t>
  </si>
  <si>
    <t>R27 Existing systems are not well connected or the connections between them are not documented</t>
  </si>
  <si>
    <t>Analysis</t>
  </si>
  <si>
    <t>R30 Poor documentation for support of ERP users</t>
  </si>
  <si>
    <t>R24 ERP users are not trained to operate optimally with the system</t>
  </si>
  <si>
    <t>R13 ERP maintenance team members are not involved in the improvement and ERP maintenance. Another possibility is that the activity does not motivate them</t>
  </si>
  <si>
    <t>R19 Team does not count on methodologies, process and/or standards procedures which support them in the maintenance</t>
  </si>
  <si>
    <t>R12 Instability and lack of continuation of the personnel team</t>
  </si>
  <si>
    <t>R14 Maintenance team members are not trained in accordance with the work that they perform</t>
  </si>
  <si>
    <t>R1 The company continuously changes its organizational structure and/or the process and tasks carried out in the business activity</t>
  </si>
  <si>
    <t>R20 The milestones are short of details and/or wrongly defined in the implementation plan</t>
  </si>
  <si>
    <t>R25 ERP maintenance team carry out excessively complex procedures for programming and testing the modifications</t>
  </si>
  <si>
    <t>R17 Difficulty of measuring the impact, safety and security implication, cost and value benefits of the modification and/or improvement.</t>
  </si>
  <si>
    <t>R8 Maintenance team does not properly detect which changes have a higher priority. Moreover the professionals do not order the requests for the maintenance to be performed more effectively and efficiently</t>
  </si>
  <si>
    <t>R15 The company fails in the selection of the appropriate external parties for the maintenance of their ERP. Another possibility is that the company does not control and/or manage the cooperation well</t>
  </si>
  <si>
    <t>R6 Users, ERP vendors, consultants and/or ERP team maintenance continuously suggest further modifications</t>
  </si>
  <si>
    <t>R23 Users do not want changes in the system</t>
  </si>
  <si>
    <t>R5 Several requests are incompatible</t>
  </si>
  <si>
    <t>R2 The environment of the ERP-adopting company changes very much. Constantly emerging new competitors, products, services, standards, regulations and so on to which it must respond and adapt</t>
  </si>
  <si>
    <t>Problem/modification identification, classification and prioritization</t>
  </si>
  <si>
    <t>Design</t>
  </si>
  <si>
    <t>R4 The designers do not fully understand the demands of users, vendors, consultants or the maintenance team. Also it is possible that they wrongly communicate their requirements</t>
  </si>
  <si>
    <t>R28 Specific competence of ERP consultants</t>
  </si>
  <si>
    <t>R11 Team members neither have experience in the technology nor skills and/or necessary knowledge about ERP systems and their maintenance</t>
  </si>
  <si>
    <t>R16 The existing documentation on the system and the processes followed in its implementation and maintenance is poor or incomprehensible. Another possibility is that it is incomplete or null</t>
  </si>
  <si>
    <t>R10 Problems arise continually between team members and/or they do not cooperate sufficiently</t>
  </si>
  <si>
    <t>R26 Incorrect choice of the ERP modules</t>
  </si>
  <si>
    <t>R3 Users and managers are not involved in the improvement and ERP maintenance. In extreme cases, users reject the system</t>
  </si>
  <si>
    <t>R22 Ignored or not explicit definition about the standard of ERP quality</t>
  </si>
  <si>
    <t>Acceptance testing</t>
  </si>
  <si>
    <t>R21 Wrong tools, techniques, functions and measurements to test, simulate or evaluate the modified ERP</t>
  </si>
  <si>
    <t>R29 Maintenance team does not carry out necessary tests and these will not detect all ERP mistakes</t>
  </si>
  <si>
    <t>Regression system testing</t>
  </si>
  <si>
    <t>implementation approach</t>
  </si>
  <si>
    <t>costs</t>
  </si>
  <si>
    <t>organizational credibility</t>
  </si>
  <si>
    <t>experience</t>
  </si>
  <si>
    <t>customer focused</t>
  </si>
  <si>
    <t>future strategy</t>
  </si>
  <si>
    <t>support</t>
  </si>
  <si>
    <t>Vendor's factors</t>
  </si>
  <si>
    <t>Service</t>
  </si>
  <si>
    <t>Technical capability</t>
  </si>
  <si>
    <t>Priorities</t>
  </si>
  <si>
    <t>Financials</t>
  </si>
  <si>
    <t>Warehouse Management</t>
  </si>
  <si>
    <t>Sales and Order Processing</t>
  </si>
  <si>
    <t>Executive Information Systems</t>
  </si>
  <si>
    <t>Distribution Systems Planning</t>
  </si>
  <si>
    <t>Sub-Project Risk</t>
  </si>
  <si>
    <t>Internal Context</t>
  </si>
  <si>
    <t>External Context</t>
  </si>
  <si>
    <t>Dependencies</t>
  </si>
  <si>
    <t>Weight Between Organizational Factors</t>
  </si>
  <si>
    <t>Price</t>
  </si>
  <si>
    <t>Material</t>
  </si>
  <si>
    <t>Assembly</t>
  </si>
  <si>
    <t>Transportation</t>
  </si>
  <si>
    <t>Negotiation</t>
  </si>
  <si>
    <t>Yield Rate</t>
  </si>
  <si>
    <t>Innovation</t>
  </si>
  <si>
    <t>Repair Ability</t>
  </si>
  <si>
    <t>Research and Development</t>
  </si>
  <si>
    <t>Attitude</t>
  </si>
  <si>
    <t>Response Speed</t>
  </si>
  <si>
    <t>Degree of Communion</t>
  </si>
  <si>
    <t>Use of Technology</t>
  </si>
  <si>
    <t>Lead Time</t>
  </si>
  <si>
    <t>Location</t>
  </si>
  <si>
    <t>Trust</t>
  </si>
  <si>
    <t>Credibility</t>
  </si>
  <si>
    <t>Capability</t>
  </si>
  <si>
    <t>Business functionality</t>
  </si>
  <si>
    <t>Strategy fit</t>
  </si>
  <si>
    <t>Change implication</t>
  </si>
  <si>
    <t>Financial analyzes</t>
  </si>
  <si>
    <t>debt and assets</t>
  </si>
  <si>
    <t>invoice and receipt</t>
  </si>
  <si>
    <t>cost analyzing</t>
  </si>
  <si>
    <t>customer procedure</t>
  </si>
  <si>
    <t>taxes</t>
  </si>
  <si>
    <t>General characteristics</t>
  </si>
  <si>
    <t>These are varieties of the program</t>
  </si>
  <si>
    <t>production policy</t>
  </si>
  <si>
    <t>manufacturing structure</t>
  </si>
  <si>
    <t>System control and software design</t>
  </si>
  <si>
    <t>records security</t>
  </si>
  <si>
    <t>quick and effective report capabilities</t>
  </si>
  <si>
    <t>all the system security</t>
  </si>
  <si>
    <t>Production planning</t>
  </si>
  <si>
    <t>capacity investment</t>
  </si>
  <si>
    <t>raw material procurement</t>
  </si>
  <si>
    <t>material resource planning</t>
  </si>
  <si>
    <t>Data and Knowledge properties</t>
  </si>
  <si>
    <t>Machine and equipment data</t>
  </si>
  <si>
    <t>customer information</t>
  </si>
  <si>
    <t>purchase and planning information</t>
  </si>
  <si>
    <t>ANP e MACBETH e CI</t>
  </si>
  <si>
    <t>Vendor related criteria</t>
  </si>
  <si>
    <t>Customer related criteria</t>
  </si>
  <si>
    <t>Software related criteria</t>
  </si>
  <si>
    <t>Support and service</t>
  </si>
  <si>
    <t>Market position</t>
  </si>
  <si>
    <t>Domain knowledge</t>
  </si>
  <si>
    <t>Fit with parent/allied organizational system</t>
  </si>
  <si>
    <t>Cross module integration</t>
  </si>
  <si>
    <t>Technical aspects</t>
  </si>
  <si>
    <t>Statistical demand generation</t>
  </si>
  <si>
    <t>Demand data upload &amp; cleansing</t>
  </si>
  <si>
    <t>Demand data level aggregation / disaggregation</t>
  </si>
  <si>
    <t>Demand data consolidation and control</t>
  </si>
  <si>
    <t>Demand management integration to NPD process</t>
  </si>
  <si>
    <t>Cannibalisation inside forecasts</t>
  </si>
  <si>
    <t>Collaborative forecasting</t>
  </si>
  <si>
    <t>Forecasting integration into NPD process and data</t>
  </si>
  <si>
    <t>Forecasting highlights non-compliance</t>
  </si>
  <si>
    <t>Demand classification</t>
  </si>
  <si>
    <t>Customer flexibility in forecasting</t>
  </si>
  <si>
    <t>Customer / product hierarchies integration into forecasting</t>
  </si>
  <si>
    <t>Different unit of measures</t>
  </si>
  <si>
    <t>Demand data downloads</t>
  </si>
  <si>
    <t>Demand management integration into operational systems</t>
  </si>
  <si>
    <t>Demand management integration into key account management</t>
  </si>
  <si>
    <t>Links historical product data with substitutes</t>
  </si>
  <si>
    <t>Enables historical sales analysis changes</t>
  </si>
  <si>
    <t xml:space="preserve">Habilita alterações análise do histórico de vendas </t>
  </si>
  <si>
    <t>Demand view personalization</t>
  </si>
  <si>
    <t>Rules for inventory and forecast ownership</t>
  </si>
  <si>
    <t>Graphical user interface in forecasting</t>
  </si>
  <si>
    <t>Workflow-based forecasting</t>
  </si>
  <si>
    <t>Forecasting in time-buckets</t>
  </si>
  <si>
    <t>Demand management</t>
  </si>
  <si>
    <t>Financial indicators</t>
  </si>
  <si>
    <t>Customer indicators</t>
  </si>
  <si>
    <t>Operating efficiency indicators</t>
  </si>
  <si>
    <t>Rate of new customers obtainment</t>
  </si>
  <si>
    <t>Rate of customer camplaints</t>
  </si>
  <si>
    <t>Delivery accuracy</t>
  </si>
  <si>
    <t>Total asset turnover ratio</t>
  </si>
  <si>
    <t>Return on equity</t>
  </si>
  <si>
    <t>Inventory turnover rate</t>
  </si>
  <si>
    <t>Rate of accurate production planning</t>
  </si>
  <si>
    <t>Rate of qualified products</t>
  </si>
  <si>
    <t>Rate of order fulfillment</t>
  </si>
  <si>
    <t>Data transfer efficiency</t>
  </si>
  <si>
    <t>ANP e DEMATEL</t>
  </si>
  <si>
    <t>Benefits</t>
  </si>
  <si>
    <t>Capacity - Empowered employees</t>
  </si>
  <si>
    <t>Capacity - Higher equipent utilization</t>
  </si>
  <si>
    <t>Quality -  Reduced process failures</t>
  </si>
  <si>
    <t>Service - Flexibility to customer demands</t>
  </si>
  <si>
    <t>Service - On-time delivery</t>
  </si>
  <si>
    <t>Costs - Costs of operation</t>
  </si>
  <si>
    <t>Costs - Costs of rework and scrap</t>
  </si>
  <si>
    <t>Costs - Costs of energy consumption</t>
  </si>
  <si>
    <t>Time - Data entry time</t>
  </si>
  <si>
    <t>Time - Manufacturing cycle time</t>
  </si>
  <si>
    <t>Opportunities</t>
  </si>
  <si>
    <t>Increased market share</t>
  </si>
  <si>
    <t>Fast ROI / payback period</t>
  </si>
  <si>
    <t>Agile manufacturing</t>
  </si>
  <si>
    <t>Risks</t>
  </si>
  <si>
    <t>Budget overrun</t>
  </si>
  <si>
    <t>Time delay</t>
  </si>
  <si>
    <t>Technology - Flexibility</t>
  </si>
  <si>
    <t>Technology - Reliability</t>
  </si>
  <si>
    <t>Technology - Compatibility</t>
  </si>
  <si>
    <t>Technology - Ease of use</t>
  </si>
  <si>
    <t>Costs</t>
  </si>
  <si>
    <t>Costs of software</t>
  </si>
  <si>
    <t>Costs of implementation</t>
  </si>
  <si>
    <t>Costs of training</t>
  </si>
  <si>
    <t>Costs of maintenance</t>
  </si>
  <si>
    <t>Costs of upgrade</t>
  </si>
  <si>
    <t>Costs of existing systems</t>
  </si>
  <si>
    <t>architecture flexibility</t>
  </si>
  <si>
    <t>degree of structuring</t>
  </si>
  <si>
    <t>adaptability</t>
  </si>
  <si>
    <t>structure expansibility</t>
  </si>
  <si>
    <t>kernel stability</t>
  </si>
  <si>
    <t>function flexibility</t>
  </si>
  <si>
    <t>module coupling degree</t>
  </si>
  <si>
    <t>parametric design</t>
  </si>
  <si>
    <t>matching degree</t>
  </si>
  <si>
    <t>flexibility of configuration</t>
  </si>
  <si>
    <t>transaction processing flexibility</t>
  </si>
  <si>
    <t>component-based business</t>
  </si>
  <si>
    <t>business adaptability</t>
  </si>
  <si>
    <t>business reconfiguration</t>
  </si>
  <si>
    <t>client flexibility</t>
  </si>
  <si>
    <t>redefinition of process documents</t>
  </si>
  <si>
    <t>redefinition of input and output</t>
  </si>
  <si>
    <t>redefinition of interface</t>
  </si>
  <si>
    <t>responsiveness flexibility</t>
  </si>
  <si>
    <t>online job response time</t>
  </si>
  <si>
    <t>task switching speed</t>
  </si>
  <si>
    <t>accuracy</t>
  </si>
  <si>
    <t>fuzzy ANP e FPP</t>
  </si>
  <si>
    <t>A38 e A39</t>
  </si>
  <si>
    <t>Internal factors</t>
  </si>
  <si>
    <t>Results from ERP implementation</t>
  </si>
  <si>
    <t>ERP system</t>
  </si>
  <si>
    <t>ERP software support</t>
  </si>
  <si>
    <t>The determination of executives in implementation</t>
  </si>
  <si>
    <t>ERP project team allowed full authorization</t>
  </si>
  <si>
    <t>Staff training</t>
  </si>
  <si>
    <t>Department acceptance in system implementation</t>
  </si>
  <si>
    <t>Communication between project team and departments</t>
  </si>
  <si>
    <t>A highly effective ERP implementation team across department</t>
  </si>
  <si>
    <t>ERP implementation progress</t>
  </si>
  <si>
    <t>Cost of system set-up and implementation time</t>
  </si>
  <si>
    <t>System integration capability</t>
  </si>
  <si>
    <t>Flexibility in modification</t>
  </si>
  <si>
    <t>System for modular design</t>
  </si>
  <si>
    <t>Interface that provides ease of use</t>
  </si>
  <si>
    <t>Accuracy and real-time</t>
  </si>
  <si>
    <t>Reduced operating costs</t>
  </si>
  <si>
    <t>Increased flexibility and efficiency in resources allocation</t>
  </si>
  <si>
    <t>Increased resources availability in real-time</t>
  </si>
  <si>
    <t>Smooth purchase process</t>
  </si>
  <si>
    <t>Communication with company</t>
  </si>
  <si>
    <t>Understanding the needs of user</t>
  </si>
  <si>
    <t>Equipment provided by vendor</t>
  </si>
  <si>
    <t>Expertise demonstrated by vendor</t>
  </si>
  <si>
    <t>Assists companies in staff training, and technology transfer</t>
  </si>
  <si>
    <t>Real-time response service</t>
  </si>
  <si>
    <t>Aplicação</t>
  </si>
  <si>
    <t>Sem Alterações</t>
  </si>
  <si>
    <t>Alterações Incrementais</t>
  </si>
  <si>
    <t>Alterações radicais</t>
  </si>
  <si>
    <t>(PARTHASARATHY; DANEVA, 2014)</t>
  </si>
  <si>
    <t>FUZZY DELPHI; FUZZY DEMATEL; FUZZY AHP;</t>
  </si>
  <si>
    <t>Selecting The Best ERP system for SMEs using a combination of ANP and PROMETHEE methods</t>
  </si>
  <si>
    <t>(WANG, 2015)</t>
  </si>
  <si>
    <t>(SALMERON; HERRERO, 2005)</t>
  </si>
  <si>
    <t>(KILIC; ZAIM; DELEN, 2015)</t>
  </si>
  <si>
    <t>(CHANG et al., 2015)</t>
  </si>
  <si>
    <t>(KILIC; ZAIM; DELEN, 2014)</t>
  </si>
  <si>
    <t>FUZZY AHP e TOPSIS</t>
  </si>
  <si>
    <t xml:space="preserve">(PARK; JEONG, 2013) </t>
  </si>
  <si>
    <t>(LEE; KWAK, 2011)</t>
  </si>
  <si>
    <t>(LIAO; XU, 2015)</t>
  </si>
  <si>
    <t>TOPSIS e VIKOR e HFLTS</t>
  </si>
  <si>
    <t>VIKOR e fuzzy</t>
  </si>
  <si>
    <t>(BUYUKOZKAN; RUAN, 2008)</t>
  </si>
  <si>
    <t>(OLSON, 2007)</t>
  </si>
  <si>
    <t xml:space="preserve">(CASTRO et al., 2006) </t>
  </si>
  <si>
    <t>(JR et al., 2014)</t>
  </si>
  <si>
    <t>Strategic alignment with the Business Area</t>
  </si>
  <si>
    <t>Strategic alignment with the Corporation</t>
  </si>
  <si>
    <t>Technical assistance</t>
  </si>
  <si>
    <t>Product design</t>
  </si>
  <si>
    <t>Product mix</t>
  </si>
  <si>
    <t>Deadline</t>
  </si>
  <si>
    <t>Quality of products</t>
  </si>
  <si>
    <t>Speed in launching new products</t>
  </si>
  <si>
    <t>User satisfaction</t>
  </si>
  <si>
    <t>Standardization</t>
  </si>
  <si>
    <t>Culture and Structures</t>
  </si>
  <si>
    <t>Top management</t>
  </si>
  <si>
    <t>Personnel</t>
  </si>
  <si>
    <t>Decision mechanism</t>
  </si>
  <si>
    <t>Existing systems</t>
  </si>
  <si>
    <t>Existing processes</t>
  </si>
  <si>
    <t>ERP implementation Vision</t>
  </si>
  <si>
    <t>Resource allocation</t>
  </si>
  <si>
    <t>Assign responsibilities</t>
  </si>
  <si>
    <t>Project team</t>
  </si>
  <si>
    <t>Project scope</t>
  </si>
  <si>
    <t>Change Management Readiness</t>
  </si>
  <si>
    <t>Gerenciamento de Mudanças em Prontidão</t>
  </si>
  <si>
    <t>Organizational Readiness</t>
  </si>
  <si>
    <t>Organização em Prontidão</t>
  </si>
  <si>
    <t>Project Management Readiness</t>
  </si>
  <si>
    <t>Gerenciamento de Projetos em Prontidão</t>
  </si>
  <si>
    <t>Initial investment</t>
  </si>
  <si>
    <t>Maintenance and Support</t>
  </si>
  <si>
    <t>performance</t>
  </si>
  <si>
    <t>Data management</t>
  </si>
  <si>
    <t>Availability of experts</t>
  </si>
  <si>
    <t>Offer training</t>
  </si>
  <si>
    <t>Support Quality</t>
  </si>
  <si>
    <t>System Architecture</t>
  </si>
  <si>
    <t>Integration with legacy systems</t>
  </si>
  <si>
    <t>Interface (end user)</t>
  </si>
  <si>
    <t>Programming language</t>
  </si>
  <si>
    <t>features and possible improvements</t>
  </si>
  <si>
    <t>Market recognition</t>
  </si>
  <si>
    <t>Sales and marketing support</t>
  </si>
  <si>
    <t>Adherence to current processes</t>
  </si>
  <si>
    <t>Acquisition cost</t>
  </si>
  <si>
    <t>customization</t>
  </si>
  <si>
    <t>maintenance</t>
  </si>
  <si>
    <t>3ª Level SubCriteria</t>
  </si>
  <si>
    <t>3º Nivel SubCritérios</t>
  </si>
  <si>
    <t>Socio-economic factors</t>
  </si>
  <si>
    <t>Business issues</t>
  </si>
  <si>
    <t>Licensin arrangements</t>
  </si>
  <si>
    <t>Organizational politics</t>
  </si>
  <si>
    <t>Goal and vision-fit</t>
  </si>
  <si>
    <t>Risk factors</t>
  </si>
  <si>
    <t>Vendor Capability</t>
  </si>
  <si>
    <t>Market trends</t>
  </si>
  <si>
    <t>Training and support</t>
  </si>
  <si>
    <t>R &amp; D technology</t>
  </si>
  <si>
    <t>Consulting service</t>
  </si>
  <si>
    <t>Implementation and service ability</t>
  </si>
  <si>
    <t>Financial condition</t>
  </si>
  <si>
    <t>Fatores sócio-econômicos</t>
  </si>
  <si>
    <t>Questões de Negócios</t>
  </si>
  <si>
    <t>política organizacional</t>
  </si>
  <si>
    <t>Fatores de risco</t>
  </si>
  <si>
    <t>As tendências do mercado</t>
  </si>
  <si>
    <t>reputação fornecedor</t>
  </si>
  <si>
    <t>serviço de consultoria</t>
  </si>
  <si>
    <t>Capacidade de implementação e serviço</t>
  </si>
  <si>
    <t>Condição financeira</t>
  </si>
  <si>
    <t>Acordos de Licenciamento</t>
  </si>
  <si>
    <t>Objetivo e ajuste da visão</t>
  </si>
  <si>
    <t>Treinamento e Suporte</t>
  </si>
  <si>
    <t>P &amp; D Tecnologia</t>
  </si>
  <si>
    <t>Technology factors</t>
  </si>
  <si>
    <t>Platforms</t>
  </si>
  <si>
    <t>Database management systems</t>
  </si>
  <si>
    <t>Languages and development tools</t>
  </si>
  <si>
    <t>User management tools</t>
  </si>
  <si>
    <t>External connectivity</t>
  </si>
  <si>
    <t>User documentation</t>
  </si>
  <si>
    <t>Technical documentation</t>
  </si>
  <si>
    <t>Concepts of evaluation and versioning</t>
  </si>
  <si>
    <t>Interface standard</t>
  </si>
  <si>
    <t>Framework and architecture style</t>
  </si>
  <si>
    <t>Transparency and better information flow</t>
  </si>
  <si>
    <t>Multi language support</t>
  </si>
  <si>
    <t>Module completion</t>
  </si>
  <si>
    <t>Fatores Tecnológicos</t>
  </si>
  <si>
    <t>plataformas</t>
  </si>
  <si>
    <t>Sistemas de gerenciamento de banco de dados</t>
  </si>
  <si>
    <t>Linguagens e ferramentas de desenvolvimento</t>
  </si>
  <si>
    <t>Ferramentas de gerenciamento de usuário</t>
  </si>
  <si>
    <t>conectividade externa</t>
  </si>
  <si>
    <t>A documentação do usuário</t>
  </si>
  <si>
    <t>Documentação técnica</t>
  </si>
  <si>
    <t>Conceitos de avaliação e controle de versão</t>
  </si>
  <si>
    <t>padrão de interface</t>
  </si>
  <si>
    <t>Transparência e melhor informação fluxo</t>
  </si>
  <si>
    <t>Suporte multi idioma</t>
  </si>
  <si>
    <t>Completude dos módulos</t>
  </si>
  <si>
    <t>Estilo arquitetural e Framework</t>
  </si>
  <si>
    <t>Quality Characteristics</t>
  </si>
  <si>
    <t>Understandability</t>
  </si>
  <si>
    <t>Resource behaviour</t>
  </si>
  <si>
    <t>Time behaviour</t>
  </si>
  <si>
    <t>Conformance</t>
  </si>
  <si>
    <t>Installability</t>
  </si>
  <si>
    <t>Replaceability</t>
  </si>
  <si>
    <t>Características de qualidade</t>
  </si>
  <si>
    <t>funcionalidade</t>
  </si>
  <si>
    <t>eficiência</t>
  </si>
  <si>
    <t>Potabilidade</t>
  </si>
  <si>
    <t>exatidão</t>
  </si>
  <si>
    <t>interoperabilidade</t>
  </si>
  <si>
    <t>adequação</t>
  </si>
  <si>
    <t>maturidade</t>
  </si>
  <si>
    <t>recuperabilidade</t>
  </si>
  <si>
    <t>operabilidade</t>
  </si>
  <si>
    <t>compreensibilidade</t>
  </si>
  <si>
    <t>comportamento do recurso</t>
  </si>
  <si>
    <t>comportamento tempo</t>
  </si>
  <si>
    <t>analisabilidade</t>
  </si>
  <si>
    <t>inconstância</t>
  </si>
  <si>
    <t>adaptabilidade</t>
  </si>
  <si>
    <t>conformance</t>
  </si>
  <si>
    <t>instalabilidade</t>
  </si>
  <si>
    <t>testabilidade</t>
  </si>
  <si>
    <t>substitucionabilidade</t>
  </si>
  <si>
    <t>Performance; Data transfer bottienecks; 24/7 online access; Reduction of "SPoF"</t>
  </si>
  <si>
    <t>Data security and integrity; Sensitivity to hacker attacks</t>
  </si>
  <si>
    <t xml:space="preserve">Standardized software interfaces and management tools </t>
  </si>
  <si>
    <t>Platform and vendor diversification</t>
  </si>
  <si>
    <t>Software upgradability</t>
  </si>
  <si>
    <t>Hardware scalability</t>
  </si>
  <si>
    <t>capacidade de atualização de Software</t>
  </si>
  <si>
    <t>Escalabilidade de Hardware</t>
  </si>
  <si>
    <t>Padronizado interfaces de software e ferramentas de gestão</t>
  </si>
  <si>
    <t>Plataforma e diversificação de fornecedor</t>
  </si>
  <si>
    <t>Segurança de dados e integridade; Sensibilidade a ataques de hackers</t>
  </si>
  <si>
    <t>Desempenhoo; Transferência de dados Bottienecks; 24/7 acesso on-line; Redução de "SPOF"</t>
  </si>
  <si>
    <t>Upgrade</t>
  </si>
  <si>
    <t>Connectivity</t>
  </si>
  <si>
    <t>Reliability of Technology</t>
  </si>
  <si>
    <t>Software Ability</t>
  </si>
  <si>
    <t>Financial Stability</t>
  </si>
  <si>
    <t>Vendor Commitment to the Product</t>
  </si>
  <si>
    <t>Miscellaneous Criteria</t>
  </si>
  <si>
    <t>Engg. Support Training</t>
  </si>
  <si>
    <t>R &amp; D Support</t>
  </si>
  <si>
    <t>New Technology</t>
  </si>
  <si>
    <t>One Time Cost</t>
  </si>
  <si>
    <t>On Going Cost</t>
  </si>
  <si>
    <t>Upgrade Cost</t>
  </si>
  <si>
    <t>Confiabilidade de Tecnologia</t>
  </si>
  <si>
    <t>Capacidade software</t>
  </si>
  <si>
    <t>Atualização</t>
  </si>
  <si>
    <t>Conectividade</t>
  </si>
  <si>
    <t>Custo de tempo unitario</t>
  </si>
  <si>
    <t>Custo de fazer</t>
  </si>
  <si>
    <t>Custo de Atualização</t>
  </si>
  <si>
    <t>Estabilidade financeira</t>
  </si>
  <si>
    <t>Compromisso com o fornecedor do produto</t>
  </si>
  <si>
    <t>Critérios diversos</t>
  </si>
  <si>
    <t>Suporte da Engenharia e Treinamento</t>
  </si>
  <si>
    <t>Suporte Pesquisa e Desenvolvimento</t>
  </si>
  <si>
    <t>Novas Tecnologias</t>
  </si>
  <si>
    <t>SLA (Service Level Agreement)</t>
  </si>
  <si>
    <t>Warranty</t>
  </si>
  <si>
    <t>Service delivery</t>
  </si>
  <si>
    <t>Commercial conditions</t>
  </si>
  <si>
    <t>Initial cost</t>
  </si>
  <si>
    <t>Implementation cost</t>
  </si>
  <si>
    <t>Training cost</t>
  </si>
  <si>
    <t>Maintenance cost</t>
  </si>
  <si>
    <t>Fit with technology strategy</t>
  </si>
  <si>
    <t>Change management</t>
  </si>
  <si>
    <t>Production policy</t>
  </si>
  <si>
    <t>Internet service</t>
  </si>
  <si>
    <t>Independent platform</t>
  </si>
  <si>
    <t>Adequacy ofthe technical architecture</t>
  </si>
  <si>
    <t>Availability of resources</t>
  </si>
  <si>
    <t>R&amp;D technology</t>
  </si>
  <si>
    <t>Vendor experience</t>
  </si>
  <si>
    <t>Financial strength</t>
  </si>
  <si>
    <t>Sustainability and social responsibility</t>
  </si>
  <si>
    <t>Vendor Profile (vendor reputation)</t>
  </si>
  <si>
    <t>Support service</t>
  </si>
  <si>
    <t>Relationships between customers and suppliers</t>
  </si>
  <si>
    <t>Service time</t>
  </si>
  <si>
    <t>Creation of user applications</t>
  </si>
  <si>
    <t>Suitability (Function fitness)</t>
  </si>
  <si>
    <t>compliance</t>
  </si>
  <si>
    <t>Training time</t>
  </si>
  <si>
    <t>Production time</t>
  </si>
  <si>
    <t>Custo inicial</t>
  </si>
  <si>
    <t>Custo de Treinamento</t>
  </si>
  <si>
    <t>Custo de Manutenção</t>
  </si>
  <si>
    <t>Condições comerciais</t>
  </si>
  <si>
    <t>Fornecimento de serviço</t>
  </si>
  <si>
    <t>Garantia</t>
  </si>
  <si>
    <t>SLA (Acordo de nível de serviço)</t>
  </si>
  <si>
    <t>Fit with business strategy</t>
  </si>
  <si>
    <t>Alinhamento com a estratégia de negócio</t>
  </si>
  <si>
    <t>Alinhamento com a estratégia de tecnologia</t>
  </si>
  <si>
    <t>Gerenciamento de mudanças</t>
  </si>
  <si>
    <t>Tempo de implementação</t>
  </si>
  <si>
    <t>Tempo de treinamento</t>
  </si>
  <si>
    <t>Tempo de produção</t>
  </si>
  <si>
    <t>Adequação (Função fitness)</t>
  </si>
  <si>
    <t>Manutenibilidade</t>
  </si>
  <si>
    <t>Facilidade de uso</t>
  </si>
  <si>
    <t>Criação de aplicações pelo usuário</t>
  </si>
  <si>
    <t>Facilidade desenvolvimento in-house</t>
  </si>
  <si>
    <t>Ease of in-house development</t>
  </si>
  <si>
    <t>Customization</t>
  </si>
  <si>
    <t>Tolerância a falhas</t>
  </si>
  <si>
    <t>Independência de Plataforma</t>
  </si>
  <si>
    <t>Adequação da arquitetura técnica</t>
  </si>
  <si>
    <t>Serviço Internet</t>
  </si>
  <si>
    <t>Documentação do usuário</t>
  </si>
  <si>
    <t>Solidez financeira</t>
  </si>
  <si>
    <t>Sustentabilidade e Responsabilidade Social</t>
  </si>
  <si>
    <t>Disponibilidade de recursos</t>
  </si>
  <si>
    <t>Tecnologia P&amp;D</t>
  </si>
  <si>
    <t>Experiência do fornecedor</t>
  </si>
  <si>
    <t>Serviço de suporte</t>
  </si>
  <si>
    <t>Relacionamento entre clientes e fornecedores</t>
  </si>
  <si>
    <t>Tempo de atendimento</t>
  </si>
  <si>
    <t>(SEN et al., 2009)</t>
  </si>
  <si>
    <t>Client</t>
  </si>
  <si>
    <t>Técnica</t>
  </si>
  <si>
    <t>Simulation</t>
  </si>
  <si>
    <t>Lógica Fuzzy</t>
  </si>
  <si>
    <t>AHP, VIKOR</t>
  </si>
  <si>
    <t>Lógica Fuzzy, Delphi</t>
  </si>
  <si>
    <t>AHP, ANP</t>
  </si>
  <si>
    <t>Lógica Fuzzy, Rough</t>
  </si>
  <si>
    <t>AHP, TOPSIS</t>
  </si>
  <si>
    <t>Lógica Fuzzy, triangular fuzzy numbers</t>
  </si>
  <si>
    <t>ANP, TOPSIS</t>
  </si>
  <si>
    <t>ANP, MACBETH</t>
  </si>
  <si>
    <t>CI</t>
  </si>
  <si>
    <t>Lógica fuzzy, FPP</t>
  </si>
  <si>
    <t>HFLTS</t>
  </si>
  <si>
    <t>ANP, PROMETHEE</t>
  </si>
  <si>
    <t>InLinPreRa</t>
  </si>
  <si>
    <t>AHP, DEMATEL</t>
  </si>
  <si>
    <t>ANP, DEMATEL</t>
  </si>
  <si>
    <t>VIKOR, TOPSIS</t>
  </si>
  <si>
    <t>Qtde</t>
  </si>
  <si>
    <t>Não faz uso de técnica</t>
  </si>
  <si>
    <t>Qtdes</t>
  </si>
  <si>
    <t>Métodos</t>
  </si>
  <si>
    <t>%</t>
  </si>
  <si>
    <t xml:space="preserve">Seleção de sistemas ERP </t>
  </si>
  <si>
    <t xml:space="preserve">Examinar opções de customizações do ERP </t>
  </si>
  <si>
    <t>Classificar FCS de SI</t>
  </si>
  <si>
    <t xml:space="preserve">Avaliar riscos na implantação do ERP </t>
  </si>
  <si>
    <t>Seleção de sistemas ERP SaaS</t>
  </si>
  <si>
    <t xml:space="preserve">Avaliar a terceirização do ERP </t>
  </si>
  <si>
    <t>Qt</t>
  </si>
  <si>
    <t>Soma de Qt</t>
  </si>
  <si>
    <t>Avaliar a implantação do ERP</t>
  </si>
  <si>
    <t>Avaliar a adoção de EAI</t>
  </si>
  <si>
    <t>Identificar a sequencia implantação dos módulos do ERP</t>
  </si>
  <si>
    <t>Avaliar fornecedores de BI</t>
  </si>
  <si>
    <t xml:space="preserve">Avaliar desempenho do ERP </t>
  </si>
  <si>
    <t>Avaliar a capacidade da empresa para implantar o ERP</t>
  </si>
  <si>
    <t>Objetivos resolvidos pelos artigos da revisão da literatura</t>
  </si>
  <si>
    <t>Niveis</t>
  </si>
  <si>
    <t>A. Teltumbde</t>
  </si>
  <si>
    <t>Raphael de Brito Oliveira dos Santos</t>
  </si>
  <si>
    <t>S. Perçin</t>
  </si>
  <si>
    <t>F. Chen</t>
  </si>
  <si>
    <t>I. Grubisic</t>
  </si>
  <si>
    <t>Chih-Hsuan Wang</t>
  </si>
  <si>
    <t>Ufuk Cebeci</t>
  </si>
  <si>
    <t>David L. Olson</t>
  </si>
  <si>
    <t>CODIGO</t>
  </si>
  <si>
    <t>AUTORES</t>
  </si>
  <si>
    <t>M.M. Kamal</t>
  </si>
  <si>
    <t>M. Alsudairi</t>
  </si>
  <si>
    <t>A.N. Hidayanto</t>
  </si>
  <si>
    <t>M.A. Hasibuan</t>
  </si>
  <si>
    <t>P.W. Handayani</t>
  </si>
  <si>
    <t>Y.G. Sucahyo</t>
  </si>
  <si>
    <t>S.-M. Huang</t>
  </si>
  <si>
    <t>I.-C. Chang</t>
  </si>
  <si>
    <t>S.-H. Li</t>
  </si>
  <si>
    <t>M.-T. Lin</t>
  </si>
  <si>
    <t>H. Huiqun</t>
  </si>
  <si>
    <t>S. Guang</t>
  </si>
  <si>
    <t>Nevin Karaarslan</t>
  </si>
  <si>
    <t>Emin Gundogar</t>
  </si>
  <si>
    <t>P. Kaur</t>
  </si>
  <si>
    <t>N.C. Mahanti</t>
  </si>
  <si>
    <t>Monika Mital</t>
  </si>
  <si>
    <t>Ashis Pani</t>
  </si>
  <si>
    <t>Ram Ramesh</t>
  </si>
  <si>
    <t>S. Onut</t>
  </si>
  <si>
    <t>T. Efendigil</t>
  </si>
  <si>
    <t>Sudhaman Parthasarathy</t>
  </si>
  <si>
    <t>Srinarayan Sharma</t>
  </si>
  <si>
    <t>Helder Gomes Costa</t>
  </si>
  <si>
    <t>Osvaldo Luiz Gonçalves Quelhas</t>
  </si>
  <si>
    <t>Mirian Picinini Méxas</t>
  </si>
  <si>
    <t>S. Rouhani</t>
  </si>
  <si>
    <t>A. Ashrafi</t>
  </si>
  <si>
    <t>S. Afshari</t>
  </si>
  <si>
    <t>Jose L. Salmeron</t>
  </si>
  <si>
    <t>Cristina Lopez</t>
  </si>
  <si>
    <t>W.-H. Tsai</t>
  </si>
  <si>
    <t>T.W. Lin</t>
  </si>
  <si>
    <t>S.-P. Chen</t>
  </si>
  <si>
    <t>Can Ünal</t>
  </si>
  <si>
    <t>Mucella G. Güner</t>
  </si>
  <si>
    <t>C.-C. Wei</t>
  </si>
  <si>
    <t>C.-F. Chien</t>
  </si>
  <si>
    <t>M.-J.J. Wang</t>
  </si>
  <si>
    <t>A. Agrawal</t>
  </si>
  <si>
    <t>G. Finnie</t>
  </si>
  <si>
    <t>P. Krishnan</t>
  </si>
  <si>
    <t>Chin-Tsai Lin</t>
  </si>
  <si>
    <t>Chie-Bein Chen</t>
  </si>
  <si>
    <t>Ying-Chan Ting</t>
  </si>
  <si>
    <t>Harun Resit Yazgan</t>
  </si>
  <si>
    <t>Semra Boran</t>
  </si>
  <si>
    <t>Kerim Goztepe</t>
  </si>
  <si>
    <t>Fernando José Barbin Laurindo</t>
  </si>
  <si>
    <t>Marly Monteiro de Carvalho</t>
  </si>
  <si>
    <t>Marcelo Schneck de Paula Pessôa</t>
  </si>
  <si>
    <t>Tamio Shimizu</t>
  </si>
  <si>
    <t>Tuncay Gurbuz</t>
  </si>
  <si>
    <t>S. Emre Alptekin</t>
  </si>
  <si>
    <t>Gulfem Isiklar Alptekin</t>
  </si>
  <si>
    <t>Petri Hallikainen</t>
  </si>
  <si>
    <t>Hannu Kivijarvi</t>
  </si>
  <si>
    <t>Markku Tuominen</t>
  </si>
  <si>
    <t>Zhao Hui-ru</t>
  </si>
  <si>
    <t>Li Na-na</t>
  </si>
  <si>
    <t>J.-Y. Kuo</t>
  </si>
  <si>
    <t>Y.-C. Chen</t>
  </si>
  <si>
    <t>C.-H. Lin</t>
  </si>
  <si>
    <t>C. Liang</t>
  </si>
  <si>
    <t>Q. Li</t>
  </si>
  <si>
    <t>Jafar Razmi</t>
  </si>
  <si>
    <t>Mohamad Sadegh Sangari</t>
  </si>
  <si>
    <t>Reza Ghodsi</t>
  </si>
  <si>
    <t>X. Zhou</t>
  </si>
  <si>
    <t>B. Lv</t>
  </si>
  <si>
    <t>M. Lu</t>
  </si>
  <si>
    <t>M. Ghazanfari</t>
  </si>
  <si>
    <t>M. Jafari</t>
  </si>
  <si>
    <t>Carlos Francisco Simões Gomes</t>
  </si>
  <si>
    <t>Gabriel Gonzaga de Souza</t>
  </si>
  <si>
    <t>B.S. Ahn</t>
  </si>
  <si>
    <t>S.H. Choi</t>
  </si>
  <si>
    <t>K. W. Wang</t>
  </si>
  <si>
    <t>H. F. Lin</t>
  </si>
  <si>
    <t>Ming-Lang Wang</t>
  </si>
  <si>
    <t>Geraldo Galdino de Paula Junior</t>
  </si>
  <si>
    <t>Denise Nunes Sodré Barreto</t>
  </si>
  <si>
    <t>Tiago José Menezes Gonçalves</t>
  </si>
  <si>
    <t>Jeanderson da Silva Azeredo</t>
  </si>
  <si>
    <t>S. Parthasarathy</t>
  </si>
  <si>
    <t>M. Daneva</t>
  </si>
  <si>
    <t>J.L. Salmeron</t>
  </si>
  <si>
    <t>I. Herrero</t>
  </si>
  <si>
    <t>Huseyin Selcuk Kilic</t>
  </si>
  <si>
    <t>Selim Zaim</t>
  </si>
  <si>
    <t>Dursun Delen</t>
  </si>
  <si>
    <t>Betty Chang</t>
  </si>
  <si>
    <t>Chin Kuo</t>
  </si>
  <si>
    <t>Chih-Hung Wu</t>
  </si>
  <si>
    <t>Gwo-Hshiung Tzeng</t>
  </si>
  <si>
    <t>James Park</t>
  </si>
  <si>
    <t>Hwa-Young Jeong</t>
  </si>
  <si>
    <t>Chang Won Lee</t>
  </si>
  <si>
    <t>N. K. Kwak</t>
  </si>
  <si>
    <t>Ceyda Guengoer Sen</t>
  </si>
  <si>
    <t>Hayri Barach</t>
  </si>
  <si>
    <t>Selcuk Sen</t>
  </si>
  <si>
    <t>Hueseyin Basligil</t>
  </si>
  <si>
    <t>Huchang Liao</t>
  </si>
  <si>
    <t>Zeshui Xu</t>
  </si>
  <si>
    <t>Gulcin Buyukozkan</t>
  </si>
  <si>
    <t>Da Ruan</t>
  </si>
  <si>
    <t>NATALIA CASTRO</t>
  </si>
  <si>
    <t>ANA MARÍA BORGES</t>
  </si>
  <si>
    <t>NANCY BAQUERO</t>
  </si>
  <si>
    <t>SIMÓN RODRÍGUEZ</t>
  </si>
  <si>
    <t>Medeiros Jr</t>
  </si>
  <si>
    <t>Alberto De</t>
  </si>
  <si>
    <t>Gilberto Perez</t>
  </si>
  <si>
    <t>Sérgio Lex</t>
  </si>
  <si>
    <t>She-I. Chang</t>
  </si>
  <si>
    <t>David C. Yen</t>
  </si>
  <si>
    <t>Celeste See-Pui Ng</t>
  </si>
  <si>
    <t>I.-Cheng Chang</t>
  </si>
  <si>
    <t>Sheng-Yu Yu</t>
  </si>
  <si>
    <t>Tsung-Han Chang</t>
  </si>
  <si>
    <t>Shu-Chen Hsu</t>
  </si>
  <si>
    <t>Tien-Chin Wang</t>
  </si>
  <si>
    <t>Chao-Yen Wu</t>
  </si>
  <si>
    <t>C.-Y. Hsu</t>
  </si>
  <si>
    <t>Rótulos de Coluna</t>
  </si>
  <si>
    <t>Média</t>
  </si>
  <si>
    <t>Níveis</t>
  </si>
  <si>
    <t>1 Nível</t>
  </si>
  <si>
    <t>2 Níveis</t>
  </si>
  <si>
    <t>3 Níveis</t>
  </si>
  <si>
    <t>Contagem de Níveis</t>
  </si>
  <si>
    <t>Organizational</t>
  </si>
  <si>
    <t>Customer</t>
  </si>
  <si>
    <t>knowledge</t>
  </si>
  <si>
    <t>Implementation Experience</t>
  </si>
  <si>
    <t>Problem</t>
  </si>
  <si>
    <t>Product</t>
  </si>
  <si>
    <t>User</t>
  </si>
  <si>
    <t>Entendimento</t>
  </si>
  <si>
    <t>Criterio</t>
  </si>
  <si>
    <t>Artigos Concatenados</t>
  </si>
  <si>
    <t>Criteria Reclassificado</t>
  </si>
  <si>
    <t>Contagem de Artigo</t>
  </si>
  <si>
    <t>Frequência</t>
  </si>
  <si>
    <t>Valor de H0</t>
  </si>
  <si>
    <t>x2</t>
  </si>
  <si>
    <t>Nivel de sigificâcia</t>
  </si>
  <si>
    <t>x=5%</t>
  </si>
  <si>
    <t>Grau de Liberdade</t>
  </si>
  <si>
    <t>m -&gt; linhas e n -&gt; colunas</t>
  </si>
  <si>
    <t>(m-1)*(n-1)</t>
  </si>
  <si>
    <t>&lt;</t>
  </si>
  <si>
    <t>Logo, não rejeita H0</t>
  </si>
  <si>
    <t>Valor Observado para Seleção</t>
  </si>
  <si>
    <t>Todas Ocorrências (Seleção e Não Seleção)</t>
  </si>
  <si>
    <t>Valor Esperado para Não Seleção</t>
  </si>
  <si>
    <t>Valor Observado para Não Seleção</t>
  </si>
  <si>
    <t>Valor Esperado para Seleção</t>
  </si>
  <si>
    <t>Valor P</t>
  </si>
  <si>
    <t>&gt;</t>
  </si>
  <si>
    <t>Não há evidências que os dois critérios mais usados na seleção de software, também são os dois critérios mais usados para não seleção</t>
  </si>
  <si>
    <t>H0 - Hipótese nula (Independência entre critérios / fase) =&gt; Não existe relação entre o critério usado e a fase do software seleção ou outra fase que não seja a seleção</t>
  </si>
  <si>
    <t>H1 - Hipótese Alternativa (Dependência entre critérios / fase) =&gt; Existe relação entre o critério usado e a fase do software seleção ou outra fase que não seja a seleção</t>
  </si>
  <si>
    <t>Todos os valores da tabela esperada devem ser maior ou igual a 5 para usar o quiquadrado, caso contrário usar teste de fischer</t>
  </si>
  <si>
    <t>Não há evidências que os cinco critérios mais usados na seleção de software, também são os 5 critérios mais usados para não seleção</t>
  </si>
  <si>
    <t>Não Há evidências que os cinco critérios mais usados na seleção de software, também são os 5 critérios mais usados para não seleção</t>
  </si>
  <si>
    <t>Percentual</t>
  </si>
  <si>
    <t>X</t>
  </si>
  <si>
    <t>Critérios Finais</t>
  </si>
  <si>
    <t>Critérios Intermediários</t>
  </si>
  <si>
    <t>Critérios Iniciais</t>
  </si>
  <si>
    <t>Adequação Funcional</t>
  </si>
  <si>
    <t>Completude funcional</t>
  </si>
  <si>
    <t>Exatidão funcional</t>
  </si>
  <si>
    <t>Adequação funcional</t>
  </si>
  <si>
    <t>Eficiência do desempenho</t>
  </si>
  <si>
    <t>Utilização do tempo</t>
  </si>
  <si>
    <t>Utilização de recursos</t>
  </si>
  <si>
    <t>Co-existência</t>
  </si>
  <si>
    <t>Reconhecibilidade</t>
  </si>
  <si>
    <t>Operacionalidade</t>
  </si>
  <si>
    <t>Proteção do Erro do Usuário</t>
  </si>
  <si>
    <t>Estética da interface do Usuário ou Atratividade</t>
  </si>
  <si>
    <t>Disponibilidade</t>
  </si>
  <si>
    <t>Capacidade de recuperação</t>
  </si>
  <si>
    <t>Confidencialidade</t>
  </si>
  <si>
    <t>Integridade</t>
  </si>
  <si>
    <t>Não-repúdio</t>
  </si>
  <si>
    <t>Prestação de contas</t>
  </si>
  <si>
    <t>Autenticidade</t>
  </si>
  <si>
    <t xml:space="preserve">Manutenabilidade </t>
  </si>
  <si>
    <t>Modularidade</t>
  </si>
  <si>
    <t>Reutilização</t>
  </si>
  <si>
    <t>Modificabilidade</t>
  </si>
  <si>
    <t>Testabilidade</t>
  </si>
  <si>
    <t xml:space="preserve">Portabilidade </t>
  </si>
  <si>
    <t>Instalabilidade</t>
  </si>
  <si>
    <t>Substituinabilidade</t>
  </si>
  <si>
    <t>Qualidade Inerente aos Dados</t>
  </si>
  <si>
    <t xml:space="preserve">Exatidão </t>
  </si>
  <si>
    <t xml:space="preserve">Integralidade </t>
  </si>
  <si>
    <t xml:space="preserve">Consistência </t>
  </si>
  <si>
    <t xml:space="preserve">Atualidade </t>
  </si>
  <si>
    <t>Qualidade Dependente do Sistema de Dados</t>
  </si>
  <si>
    <t xml:space="preserve">Recuperabilidade </t>
  </si>
  <si>
    <t>Qualidade Inerente e Dependente do Sistema de Dados</t>
  </si>
  <si>
    <t xml:space="preserve">Conformidade </t>
  </si>
  <si>
    <t xml:space="preserve">Rastreabilidade </t>
  </si>
  <si>
    <t xml:space="preserve">Compreensibilidade </t>
  </si>
  <si>
    <t>ADQUIRENTE</t>
  </si>
  <si>
    <t>Fatores Internos</t>
  </si>
  <si>
    <t>Fatores Externos</t>
  </si>
  <si>
    <t>Riscos</t>
  </si>
  <si>
    <t>Forças ou benefícios</t>
  </si>
  <si>
    <t>Fraquezas ou custos</t>
  </si>
  <si>
    <t>CONTRATO</t>
  </si>
  <si>
    <t>Restrições legais</t>
  </si>
  <si>
    <t>Quantidade de horas presencial</t>
  </si>
  <si>
    <t>Quantidade de horas e-learning</t>
  </si>
  <si>
    <t>Metodos</t>
  </si>
  <si>
    <t>Treinamento</t>
  </si>
  <si>
    <t>Prazo pagamento</t>
  </si>
  <si>
    <t>desempenho em redução de custos</t>
  </si>
  <si>
    <t>índice de rejeição de matériaprima</t>
  </si>
  <si>
    <t>inovação quadro de clientes</t>
  </si>
  <si>
    <t>manuseio do produto durante operações logísticas</t>
  </si>
  <si>
    <t>perfil do fornecedor</t>
  </si>
  <si>
    <t>redução de custo</t>
  </si>
  <si>
    <t>Escopo</t>
  </si>
  <si>
    <t>Perspectiva do relacionamento pós venda</t>
  </si>
  <si>
    <t>FORNECEDOR</t>
  </si>
  <si>
    <t>SOFTWARE</t>
  </si>
  <si>
    <t xml:space="preserve">uso de kanban </t>
  </si>
  <si>
    <t>preço do produto</t>
  </si>
  <si>
    <t>Descrição</t>
  </si>
  <si>
    <t>Custo de configuração / parametrização do sistema, valor hora consultor implantação, consultoria para adaptações ou customizações do sistema.</t>
  </si>
  <si>
    <t>Custo de treinamento dos usuários (presencial, via universidade corporativa, ead, e-learnings) no uso do sistema.</t>
  </si>
  <si>
    <t>O prazo dado para o cumprimento total do aspecto financeiro referente ao custo total.</t>
  </si>
  <si>
    <t>Forma pagamento</t>
  </si>
  <si>
    <t>Custo de aquisição, treinamento, consultoria, suporte, incluindo deslocamento, alimentação, e custos diversos incorridos durante o projeto.</t>
  </si>
  <si>
    <t>Custo para manter o sistema após implantação, ou custos de relacionamento,  custo para atualizar o sistema no lançamento de releases e versões (upgrade).</t>
  </si>
  <si>
    <t>Custo de aquisição das licenças de software considerando número de usuários do sistema, ou custos do produto, hardware necessário, softwares complementares para comunicação na rede,  enfim, todo hardware e sofware prérequisitos da operação do sistema.</t>
  </si>
  <si>
    <t>C.</t>
  </si>
  <si>
    <t>Acordos de licenciamento, isos, normas, frameworks.</t>
  </si>
  <si>
    <t>A forma de pagamento se é venda, aluguel, leasing, quantidade de parcelas, se o pagamento tem marcos relacionadas aos entregáveis (do produto de software - licença, do projeto de implantação, do treinamento).</t>
  </si>
  <si>
    <t>Métricas, indicadores, formas / ferramentas / técnicas de monitoramento das métricas e indicadores para garantia do nível de prestação de serviço, definição formal dos níveis de serviço e garantias.</t>
  </si>
  <si>
    <t>Construção de relacionamento</t>
  </si>
  <si>
    <t>Suporte e serviço</t>
  </si>
  <si>
    <t>Agilidade do serviço</t>
  </si>
  <si>
    <t>Responde com rapidez aos chamados ou tickets de suporte dos usuários (tempo para atendimento ao chamado), é eficiente na resolução do problema (tempo de fechamento do chamado ao suporte).</t>
  </si>
  <si>
    <t>Proporciona  um crescimento conjunto através do bom relacionamento com usuários da empresa adquirente, ancorados na comunicação eficaz sem interferências idiomáticas específicas de localidades.</t>
  </si>
  <si>
    <t>Provê serviços de consultoria na fase de desenho das interfaces e integrações.</t>
  </si>
  <si>
    <t>Provê serviços de desenvolvimento das interfaces e integrações.</t>
  </si>
  <si>
    <t>Suporte no desenvolvimento estrutural de produto</t>
  </si>
  <si>
    <t>Suporte no desenvolvimento na engenharia do processo</t>
  </si>
  <si>
    <t>Proporciona suporte técnico, treinamento, consultoria, manutenção, adequados à realidade do negócio do adquirente.</t>
  </si>
  <si>
    <t>Capacidade de P&amp;D - Pesquisa e Desenvolvimento</t>
  </si>
  <si>
    <t>Realiza investimentos em pesquisa e desenvolvimento -P&amp;D, possui reputação com habilidade e experiência comprovadas em P&amp;D.</t>
  </si>
  <si>
    <t>Tempo de prototipagem</t>
  </si>
  <si>
    <t>Possui reputação de agilidade no tempo necessário para lançamento de protótipos tecnológicos de acordo com tendências do mercado.</t>
  </si>
  <si>
    <t>Fornece suporte pesquisando, desenvolvendo e treinando, tecnologias novas, específicas e personalizadas à empresa adquirente.</t>
  </si>
  <si>
    <t>Perspectiva da Inovação</t>
  </si>
  <si>
    <t>Capacidade tecnológica</t>
  </si>
  <si>
    <t>Possui reputação referente ao nível tecnológico, ditando ou acompanhando tendências do mercado, fornecendo novas tecnologias.</t>
  </si>
  <si>
    <t>Direitos sobre o uso, sobre o código fonte, sobre as atulizações; Instrução normativa, Lei ou norma que restinja o uso, dificulte a utilização de modo pleno ou obrigue o uso de determinado forma que exija um maior tempo ou custo na operação do sistema, quer relacionadas ao licenciamento do software ou não.</t>
  </si>
  <si>
    <t xml:space="preserve">Perspetiva Capacidade Técnica </t>
  </si>
  <si>
    <t>Custo de aquisição</t>
  </si>
  <si>
    <t>Custo de treinamento</t>
  </si>
  <si>
    <t>Custo de consultoria</t>
  </si>
  <si>
    <t>Custo de suporte</t>
  </si>
  <si>
    <t>Quantidade de horas (total ou mensal) de treinamento presencial garantidas na proposta.</t>
  </si>
  <si>
    <t>Quantidade de horas/usuário (total ou mensal) de treinamento através de e-learnings, EAD's, garantidas na proposta.</t>
  </si>
  <si>
    <t>Métodos de treinamento utilizados para a transmissão do conhecimento aos usuários.</t>
  </si>
  <si>
    <t>Quantidade de consultores necessários para um projeto de implantação.</t>
  </si>
  <si>
    <t>Existe ferramentas e métodos de versionamento, disponibilizaçãodos documentos do projeto.</t>
  </si>
  <si>
    <t>A empresa adquirente tem uma equipe adequada para a condução do projeto.</t>
  </si>
  <si>
    <t>As responsabilidades de cada stakeholder foi claramente definida.</t>
  </si>
  <si>
    <t>Todos os recursos necessários foram previstos e alocados.</t>
  </si>
  <si>
    <t>Perspectiva Negócios</t>
  </si>
  <si>
    <t xml:space="preserve">Market Share </t>
  </si>
  <si>
    <t>Participação de mercado que o fornecedor possui em seu segmento.</t>
  </si>
  <si>
    <t>Imagem do fornecedor perante o mercado, se é lider em seu segmento.</t>
  </si>
  <si>
    <t>Posição no mercado</t>
  </si>
  <si>
    <t>Reputação do fornecedor sobre seu poder financeiro ou capacidade financeira que garanta os projetos de curto prazo.</t>
  </si>
  <si>
    <t>Reputação ou status financeiro do fornecedor que garanta a continuidade do produto. Solidez financeira, estabilidade financeira, posição financeira.</t>
  </si>
  <si>
    <t>A visão do fornecedor tem garantido posicionamento de mercado para o software, rentabilidade, e participação de mercado de modo a garantir a longevidade do software.</t>
  </si>
  <si>
    <t>Grau em que o conjunto de funções abrange todas as tarefas e objetivos específicos de usuários.</t>
  </si>
  <si>
    <t>Grau ao qual um produto ou sistema fornece os resultados correctos com o grau necessário de precisão.</t>
  </si>
  <si>
    <t>Grau em que as funções para facilitar a realização das tarefas e objectivos especificados.</t>
  </si>
  <si>
    <t>Grau em que os tempos de resposta e de processamento e taxas de transferência de um produto ou sistema, no desempenho das suas funções, atender aos requisitos.</t>
  </si>
  <si>
    <t>Grau em que os montantes e tipos de recursos utilizados por um produto ou sistema, no desempenho das suas funções, atender aos requisitos.</t>
  </si>
  <si>
    <t>Grau em que os limites máximos de um produto ou sistema requisitos parâmetro se encontram.</t>
  </si>
  <si>
    <t>Grau em que um produto pode desempenhar as suas funções de forma eficiente necessários ao compartilhar um ambiente e dos recursos comum com outros produtos, sem impacto negativo em qualquer outro produto.</t>
  </si>
  <si>
    <t>Grau em que dois ou mais sistemas, produtos ou componentes podem trocar informações e utilizar as informações trocadas.</t>
  </si>
  <si>
    <t>Grau em que os usuários podem reconhecer se um produto ou sistema é apropriado para suas necessidades.</t>
  </si>
  <si>
    <t>Grau em que um produto ou sistema pode ser usado por usuários específicos para alcançar objetivos específicos de aprendizagem para usar o produto ou sistema com eficácia, a eficiência, a inexistência de risco e satisfação em um contexto de uso especificado.</t>
  </si>
  <si>
    <t>Grau em que um produto ou sistema tem atributos que o tornam fácil de operar e controle.</t>
  </si>
  <si>
    <t>Grau em que um sistema protege os usuários contra a cometer erros.</t>
  </si>
  <si>
    <t>Grau em que uma interface de usuário permite a interação agradável e satisfatória para o usuário.</t>
  </si>
  <si>
    <t>Grau em que um produto ou sistema pode ser usado por pessoas com a maior variedade de características e capacidades para alcançar um objetivo especificado em um contexto de uso especificado.</t>
  </si>
  <si>
    <t>Grau em que um sistema, produto ou componente satisfaz necessidades de confiabilidade em operação normal.</t>
  </si>
  <si>
    <t>Grau em que um sistema, o produto ou componente está operacional e acessível quando necessário para utilização.</t>
  </si>
  <si>
    <t>Grau em que um sistema, o produto ou componente opera como pretendido, apesar da presença de falhas de hardware ou software.</t>
  </si>
  <si>
    <t>Grau em que, no caso de uma interrupção ou a uma falha, um produto ou sistema pode recuperar os dados directamente afectadas e restabelecer o estado desejado do sistema.</t>
  </si>
  <si>
    <t>Grau em que um produto ou sistema garante que os dados são acessíveis somente por pessoas autorizadas a ter acesso.</t>
  </si>
  <si>
    <t>Grau em que um sistema, produto ou componente impede o acesso não autorizado, ou alteração de, programas de computador ou dados.</t>
  </si>
  <si>
    <t>Grau em que as ações ou eventos pode ser provada para ter ocorrido, para que os eventos ou ações não pode ser repudiado mais tarde.</t>
  </si>
  <si>
    <t>Grau em que as ações de uma entidade pode ser atribuída exclusivamente à entidade.</t>
  </si>
  <si>
    <t>Grau em que a identidade de um assunto ou recurso pode ser provado ser o único reivindicado.</t>
  </si>
  <si>
    <t>Grau em que um programa de computador ou sistema é composto por componentes discretos, de tal forma que uma mudança para um componente tem um impacto mínimo sobre os outros componentes.</t>
  </si>
  <si>
    <t>Grau em que um ativo pode ser usado em mais de um sistema, ou na construção de outros ativos.</t>
  </si>
  <si>
    <t>Grau de eficácia e a eficiência com a qual é possível avaliar o impacto sobre um produto ou sistema de uma mudança pretendida para um ou mais dos seus componentes, ou para diagnosticar um produto para deficiências ou causas de falhas, ou para identificar as partes de ser modificado.</t>
  </si>
  <si>
    <t>Grau em que um produto ou sistema pode ser eficaz e eficiente modificada sem a introdução de defeitos ou degradar a qualidade do produto existente.</t>
  </si>
  <si>
    <t>Grau de eficácia e eficiência com que podem ser estabelecidos critérios de teste para um sistema, produto ou componente e testes podem ser realizados para determinar se esses critérios foram cumpridos.</t>
  </si>
  <si>
    <t>Grau ao qual um produto ou sistema pode eficazmente e eficientemente ser adaptado para diferentes ou evolução de hardware, software ou outros ambientes operacionais ou de utilização.</t>
  </si>
  <si>
    <t>Grau de eficácia e eficiência com que um produto ou sistema pode ser instalado com êxito e / ou desinstalado em um ambiente especificado.</t>
  </si>
  <si>
    <t>Grau ao qual um produto pode substituir outro produto de software especificado para o mesmo fim no mesmo ambiente.</t>
  </si>
  <si>
    <t>Forças e fraquezas da organização adquirente em relação ao pessoal ou seus recursos humanos, ou seja o nível de qualificação dos profissionais; como são as características da organização, sua estrutura organizacional; seu tamanho; sua capacidade financeira; seu modelo e capacidade de gestão (centralizador, descentralizdor); seus mecanismos e processos de decisão (formalização); comunicação; cultura.</t>
  </si>
  <si>
    <t>Oportunidades e riscos que os fatores (global e local) tais como: economia, legislação, políticas, tecnologias, clientes, nivel sóciocultural, concorrentes e fornecedores podem impactar positivamente ou negativamente a organização.</t>
  </si>
  <si>
    <t>Nível de gestão interna, abrodagem gerencial.</t>
  </si>
  <si>
    <t>Cumpre e possui compromisso com políticas ambientais.</t>
  </si>
  <si>
    <t>Políticas ambientais</t>
  </si>
  <si>
    <t>Políticas de segurança</t>
  </si>
  <si>
    <t>Cumpre e possui compromisso com políticas de segurança para seus colaboradores e parceiros.</t>
  </si>
  <si>
    <t>Metodos e técnicas usadas na condução do projeto, metodologia de implantação .</t>
  </si>
  <si>
    <t>O escopo do projeto e a estratégia de implantação foi definido de forma clara e precisa.</t>
  </si>
  <si>
    <t>Domínio do conhecimento</t>
  </si>
  <si>
    <t>Especialização dos consultores</t>
  </si>
  <si>
    <t>O conhecimento dos consultores são comprovados via certificação; A certificação é realizada periodicamente; que garanta a capacidade técnica aperfeiçoando as habilidades técnicas dos recursos humanos.</t>
  </si>
  <si>
    <t>Existe um processo de treinamento continuo via Universidade Corporativa, Documentação Técnica; Documentação Funcional. Processos de negócios definidos certificados.</t>
  </si>
  <si>
    <t xml:space="preserve">Capacidade de implantação </t>
  </si>
  <si>
    <t xml:space="preserve">Experiência </t>
  </si>
  <si>
    <t>Desempenho de produção</t>
  </si>
  <si>
    <t>Localização geográfica</t>
  </si>
  <si>
    <t>Fornece serviços para vários países (abrangência geográfica).</t>
  </si>
  <si>
    <t>Possui velocidade de desenvolvimento dos produtos de software; com compromisso para com o software evidenciado pelas atualizações em tempo adequado, em respostas as demandas do mercado; possui reputação de flexibilidade em condescender com alterações nas quantidades solicitadas, ou possui restrições de suprimento ou qualquer outra restrições entre adquirente e fornecedor.</t>
  </si>
  <si>
    <t>Tem reputação na entrega do software com qualidade e desempenho aceitáveis.</t>
  </si>
  <si>
    <t>Possui experiência em implementação do software no segmento do adquirente.</t>
  </si>
  <si>
    <t>Tem capacidade em implementação do software; existe reputação que seus consultores possuem facilidade de comunicação; profissionalismo; habilidade de identificar necessidades; capacidade de solucionar problemas de qualidade do software.</t>
  </si>
  <si>
    <t>Tempo ou prazo necessário da compra a entrega, lead time,  tempo total do projeto; tempo de revisão do projeto.</t>
  </si>
  <si>
    <t>Existe avaliação positiva de clientes em relação aos serviços prestados; os cliente são do mesmo setor do adquirente; casos de sucesso e projeto campeão divulgado na imprensa; evidências do compromisso com prazo de entre, desempenho na entrega e eficiência.</t>
  </si>
  <si>
    <t>Número de consultores envolvidos</t>
  </si>
  <si>
    <t>Técnicas / metodologias empregadas</t>
  </si>
  <si>
    <t>Forma de gestão de documentação do projeto</t>
  </si>
  <si>
    <t>Equipe do projeto</t>
  </si>
  <si>
    <t>Atribuições de responsabilidades</t>
  </si>
  <si>
    <t>Alocação de recursos</t>
  </si>
  <si>
    <t>Grau ou nível de desempenho do software em relação à quantidade de recursos utilizados sob condições estabelecidas.</t>
  </si>
  <si>
    <t>Grau ou nível em que um produto ou sistema fornece funções que correspondam às necessidades explícitas e implícitas quando usado sob condições especificadas.</t>
  </si>
  <si>
    <t>Grau em que um produto, sistema ou componente pode trocar informações com outros produtos, sistemas ou componentes, e / ou realizar suas funções necessárias, ao compartilhar o mesmo ambiente de hardware ou software.</t>
  </si>
  <si>
    <t>Grau em que um produto ou sistema pode ser usado por usuários específicos para atingir metas especificadas com eficácia, eficiência e satisfação em um contexto de uso especificado.</t>
  </si>
  <si>
    <t>Grau em que um sistema, produto ou componente executa funções, em condições definidas especificado por um período de tempo especificado.</t>
  </si>
  <si>
    <t>Grau ao qual um produto ou sistema protege informações e dados, de modo que as pessoas ou outros produtos ou sistemas têm o grau de acesso de dados apropriado para os seus tipos e níveis de autorização.</t>
  </si>
  <si>
    <t>Grau de eficácia e eficiência com que um produto ou sistema pode ser modificado para melhorar, corrigir ou adaptá-lo às mudanças no meio ambiente, e em requisitos.</t>
  </si>
  <si>
    <t>Grau de eficácia e eficiência com que um sistema, o produto ou componente pode ser transferida de um hardware, software ou outro ambiente operacional ou para outro uso.</t>
  </si>
  <si>
    <t>Fatores que escapam ao controle ou poder de influência da gestão da organização adquirente.</t>
  </si>
  <si>
    <t>Fatores que estão sob o controle ou poder de influência da gestão da organização adquirente.</t>
  </si>
  <si>
    <t>Métricas, indicadores, e critérios financeiros constante na proposta de aquisição do software.</t>
  </si>
  <si>
    <t>Leis que interferem diretamente na aquisição e utilização do software; cláusulas contratuais.</t>
  </si>
  <si>
    <t>Métricas, indicadores, e critérios relacionados ao suporte de manutenção do software constantes na proposta / contrato de aquisição do software.</t>
  </si>
  <si>
    <t>Métricas, indicadores, e critérios relacionados ao treinamento para utilização do software constantes na proposta / contrato de aquisição do software.</t>
  </si>
  <si>
    <t>Métricas, indicadores, e critérios relacionados ao projeto de implantação constantes na proposta / contrato de aquisição do software, e também, externalidades que impactem no projeto.</t>
  </si>
  <si>
    <t>Métricas, indicadores, e critérios sob a perspectivas dos negócios, posicionamento da marca.</t>
  </si>
  <si>
    <t>Métricas, indicadores, e critérios sob a perspectiva da capacidade e desempenho técnico do fornecedor.</t>
  </si>
  <si>
    <t>Métricas, indicadores, e critérios sob a perspectiva da capacidade de pesquisa e desenvolvimento do produto.</t>
  </si>
  <si>
    <t>Métricas, indicadores, e critérios sob a perspectiva do relacionamento de qualidade entre adquirente e fornecedor, nos serviços prestados por ele, pós implantação do software.</t>
  </si>
  <si>
    <t>Critérios de qualidade do software objeto do acordo de aquisição.</t>
  </si>
  <si>
    <t>Critérios da análise ambiental da empresa adquirente do software, parte interessada no acordo de aquisição.</t>
  </si>
  <si>
    <t>Critérios referentes ao contrato de aquisição do software, envolvendo as partes interessadas.</t>
  </si>
  <si>
    <t>Critérios para avaliação da capacidade do fornecedor de software.</t>
  </si>
  <si>
    <t>Expert Systems with Applications</t>
  </si>
  <si>
    <t>Journal of Enterprise Information Management</t>
  </si>
  <si>
    <t>Applied Soft Computing</t>
  </si>
  <si>
    <t>Business Process Management Journal</t>
  </si>
  <si>
    <t>Computers in Industry</t>
  </si>
  <si>
    <t>Decision Support Systems</t>
  </si>
  <si>
    <t>Gestão &amp; Produção</t>
  </si>
  <si>
    <t>International Journal of Advancements in Computing Technology</t>
  </si>
  <si>
    <t>International Journal of Production Economics</t>
  </si>
  <si>
    <t>Periódicos</t>
  </si>
  <si>
    <t>Qtde. Artigos</t>
  </si>
  <si>
    <t>Qtde Citações</t>
  </si>
  <si>
    <t>An AHP-based approach to ERP system selection; M.-J.J. Wang.</t>
  </si>
  <si>
    <t>A framework for evaluating ERP projects; A. Teltumbde.</t>
  </si>
  <si>
    <t>Fuzzy AHP-based decision support system for selecting ERP systems in textile industry by using balanced scorecard; Ufuk Cebeci.</t>
  </si>
  <si>
    <t>Assessing risk in ERP projects: Identify and prioritize the factors; M.-T. Lin.</t>
  </si>
  <si>
    <t>The impact of enterprise application integration on information system lifecycles; P.E.D. Love.</t>
  </si>
  <si>
    <t>Evaluation of software development projects using a fuzzy multi-criteria decision approach; Da Ruan.</t>
  </si>
  <si>
    <t>An AHP-based methodology to rank critical success factors of executive information systems; I. Herrero.</t>
  </si>
  <si>
    <t>An ERP software selection process with using artificial neural network based on analytic network process approach; Kerim Goztepe.</t>
  </si>
  <si>
    <t>Developing a practical framework for ERP readiness assessment using fuzzy analytic network process; Reza Ghodsi.</t>
  </si>
  <si>
    <t>Evaluation model of business intelligence for enterprise systems using fuzzy TOPSIS; M. Jafari.</t>
  </si>
  <si>
    <t>Não foram usados.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</si>
</sst>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font>
      <sz val="11"/>
      <color theme="1"/>
      <name val="Calibri"/>
      <family val="2"/>
      <scheme val="minor"/>
    </font>
    <font>
      <b/>
      <sz val="11"/>
      <color theme="1"/>
      <name val="Calibri"/>
      <family val="2"/>
      <scheme val="minor"/>
    </font>
    <font>
      <b/>
      <sz val="8"/>
      <color theme="1"/>
      <name val="Arial"/>
      <family val="2"/>
    </font>
    <font>
      <sz val="8"/>
      <color theme="1"/>
      <name val="Arial"/>
      <family val="2"/>
    </font>
    <font>
      <sz val="12"/>
      <color theme="1"/>
      <name val="Arial"/>
      <family val="2"/>
    </font>
    <font>
      <sz val="9"/>
      <color indexed="81"/>
      <name val="Segoe UI"/>
      <family val="2"/>
    </font>
    <font>
      <b/>
      <sz val="9"/>
      <color indexed="81"/>
      <name val="Segoe UI"/>
      <family val="2"/>
    </font>
    <font>
      <sz val="13"/>
      <color rgb="FF000000"/>
      <name val="Minion W08 Regular_1167271"/>
    </font>
    <font>
      <sz val="11"/>
      <color theme="1"/>
      <name val="Calibri"/>
      <family val="2"/>
      <scheme val="minor"/>
    </font>
    <font>
      <sz val="11"/>
      <name val="Calibri"/>
      <family val="2"/>
      <scheme val="minor"/>
    </font>
    <font>
      <sz val="11"/>
      <color rgb="FF000000"/>
      <name val="Calibri"/>
      <family val="2"/>
      <scheme val="minor"/>
    </font>
    <font>
      <sz val="11"/>
      <color rgb="FFFF0000"/>
      <name val="Calibri"/>
      <family val="2"/>
      <scheme val="minor"/>
    </font>
    <font>
      <b/>
      <sz val="11"/>
      <name val="Calibri"/>
      <family val="2"/>
      <scheme val="minor"/>
    </font>
    <font>
      <sz val="11"/>
      <color rgb="FF00B050"/>
      <name val="Calibri"/>
      <family val="2"/>
      <scheme val="minor"/>
    </font>
    <font>
      <b/>
      <sz val="6"/>
      <color theme="1"/>
      <name val="Calibri"/>
      <family val="2"/>
    </font>
    <font>
      <sz val="6"/>
      <color theme="1"/>
      <name val="Calibri"/>
      <family val="2"/>
    </font>
    <font>
      <b/>
      <i/>
      <sz val="11"/>
      <color theme="1"/>
      <name val="Calibri"/>
      <family val="2"/>
      <scheme val="minor"/>
    </font>
    <font>
      <i/>
      <sz val="11"/>
      <color theme="1"/>
      <name val="Calibri"/>
      <family val="2"/>
      <scheme val="minor"/>
    </font>
    <font>
      <i/>
      <sz val="10"/>
      <color theme="1"/>
      <name val="Times New Roman"/>
      <family val="1"/>
    </font>
    <font>
      <i/>
      <sz val="11"/>
      <color rgb="FFFF0000"/>
      <name val="Calibri"/>
      <family val="2"/>
      <scheme val="minor"/>
    </font>
    <font>
      <b/>
      <sz val="12"/>
      <color theme="1"/>
      <name val="Arial"/>
      <family val="2"/>
    </font>
  </fonts>
  <fills count="2">
    <fill>
      <patternFill patternType="none"/>
    </fill>
    <fill>
      <patternFill patternType="gray125"/>
    </fill>
  </fills>
  <borders count="8">
    <border>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86">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0" xfId="0" applyFont="1" applyFill="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0" xfId="0" applyFont="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4" fillId="0" borderId="0" xfId="0" applyFont="1"/>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0"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0" fontId="0" fillId="0" borderId="0" xfId="0" applyFont="1" applyAlignment="1">
      <alignment horizontal="center"/>
    </xf>
    <xf numFmtId="0" fontId="4" fillId="0" borderId="0" xfId="0" applyFont="1" applyAlignment="1">
      <alignment horizontal="center" vertical="center"/>
    </xf>
    <xf numFmtId="0" fontId="0" fillId="0" borderId="0" xfId="0" applyNumberFormat="1"/>
    <xf numFmtId="0" fontId="0" fillId="0" borderId="0" xfId="0" applyNumberFormat="1" applyFont="1"/>
    <xf numFmtId="0" fontId="0" fillId="0" borderId="0" xfId="0" pivotButton="1"/>
    <xf numFmtId="0" fontId="0" fillId="0" borderId="0" xfId="0" applyAlignment="1">
      <alignment horizontal="left"/>
    </xf>
    <xf numFmtId="0" fontId="0" fillId="0" borderId="0" xfId="0" applyFont="1" applyAlignment="1">
      <alignment horizontal="left"/>
    </xf>
    <xf numFmtId="0" fontId="7" fillId="0" borderId="0" xfId="0" applyFont="1"/>
    <xf numFmtId="0" fontId="1" fillId="0" borderId="0" xfId="0" applyFont="1" applyFill="1" applyAlignment="1">
      <alignment horizontal="center" vertical="center"/>
    </xf>
    <xf numFmtId="0" fontId="0" fillId="0" borderId="0" xfId="0" applyFill="1"/>
    <xf numFmtId="0" fontId="0" fillId="0" borderId="0" xfId="0" applyFont="1" applyFill="1"/>
    <xf numFmtId="0" fontId="1" fillId="0" borderId="0" xfId="0" applyFont="1" applyFill="1"/>
    <xf numFmtId="0" fontId="0" fillId="0" borderId="0" xfId="0" applyFont="1" applyFill="1" applyAlignment="1">
      <alignment horizontal="justify" vertical="center"/>
    </xf>
    <xf numFmtId="0" fontId="9" fillId="0" borderId="0" xfId="0" applyFont="1" applyFill="1"/>
    <xf numFmtId="0" fontId="0" fillId="0" borderId="0" xfId="0" applyAlignment="1">
      <alignment horizontal="left" indent="1"/>
    </xf>
    <xf numFmtId="9" fontId="0" fillId="0" borderId="0" xfId="1" applyFont="1"/>
    <xf numFmtId="9" fontId="0" fillId="0" borderId="0" xfId="1" applyFont="1" applyFill="1"/>
    <xf numFmtId="9" fontId="0" fillId="0" borderId="0" xfId="0" applyNumberFormat="1" applyFill="1"/>
    <xf numFmtId="0" fontId="0" fillId="0" borderId="0" xfId="0" applyAlignment="1">
      <alignment vertical="center"/>
    </xf>
    <xf numFmtId="0" fontId="10" fillId="0" borderId="0" xfId="0" applyFont="1" applyAlignment="1">
      <alignment vertical="center"/>
    </xf>
    <xf numFmtId="0" fontId="1" fillId="0" borderId="0" xfId="0" applyFont="1" applyFill="1" applyAlignment="1">
      <alignment horizontal="center"/>
    </xf>
    <xf numFmtId="9" fontId="1" fillId="0" borderId="0" xfId="1" applyFont="1" applyFill="1"/>
    <xf numFmtId="49" fontId="0" fillId="0" borderId="0" xfId="0" applyNumberFormat="1"/>
    <xf numFmtId="1" fontId="0" fillId="0" borderId="0" xfId="0" applyNumberFormat="1"/>
    <xf numFmtId="0" fontId="11" fillId="0" borderId="0" xfId="0" applyFont="1"/>
    <xf numFmtId="0" fontId="9" fillId="0" borderId="0" xfId="0" applyFont="1"/>
    <xf numFmtId="0" fontId="9" fillId="0" borderId="0" xfId="0" applyFont="1" applyAlignment="1">
      <alignment horizontal="center" vertical="center"/>
    </xf>
    <xf numFmtId="0" fontId="9" fillId="0" borderId="0" xfId="0" applyFont="1" applyAlignment="1">
      <alignment horizontal="center"/>
    </xf>
    <xf numFmtId="0" fontId="12" fillId="0" borderId="0" xfId="0" applyFont="1" applyAlignment="1">
      <alignment horizontal="center" vertical="center"/>
    </xf>
    <xf numFmtId="0" fontId="12" fillId="0" borderId="0" xfId="0" applyFont="1" applyAlignment="1">
      <alignment horizontal="center"/>
    </xf>
    <xf numFmtId="0" fontId="11" fillId="0" borderId="0" xfId="0" applyFont="1" applyAlignment="1">
      <alignment horizontal="left"/>
    </xf>
    <xf numFmtId="0" fontId="11" fillId="0" borderId="0" xfId="0" applyNumberFormat="1" applyFont="1"/>
    <xf numFmtId="0" fontId="13" fillId="0" borderId="0" xfId="0" applyFont="1"/>
    <xf numFmtId="164" fontId="0" fillId="0" borderId="0" xfId="0" applyNumberFormat="1"/>
    <xf numFmtId="10" fontId="0" fillId="0" borderId="0" xfId="0" applyNumberFormat="1"/>
    <xf numFmtId="0" fontId="14" fillId="0" borderId="0" xfId="0" applyFont="1" applyBorder="1" applyAlignment="1">
      <alignment vertical="center"/>
    </xf>
    <xf numFmtId="0" fontId="15" fillId="0" borderId="0" xfId="0" applyFont="1" applyBorder="1" applyAlignment="1">
      <alignment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0" fontId="0" fillId="0" borderId="0" xfId="0" applyBorder="1" applyAlignment="1">
      <alignment horizontal="center" vertical="top"/>
    </xf>
    <xf numFmtId="0" fontId="17" fillId="0" borderId="4" xfId="0" applyFont="1" applyFill="1" applyBorder="1" applyAlignment="1">
      <alignment vertical="center"/>
    </xf>
    <xf numFmtId="0" fontId="17" fillId="0" borderId="4" xfId="0" applyFont="1" applyBorder="1"/>
    <xf numFmtId="0" fontId="16" fillId="0" borderId="4" xfId="0" applyFont="1" applyBorder="1" applyAlignment="1">
      <alignment vertical="center"/>
    </xf>
    <xf numFmtId="0" fontId="17" fillId="0" borderId="4" xfId="0" applyFont="1" applyBorder="1" applyAlignment="1">
      <alignment vertical="center"/>
    </xf>
    <xf numFmtId="0" fontId="17" fillId="0" borderId="4" xfId="0" applyFont="1" applyBorder="1" applyAlignment="1">
      <alignment vertical="center"/>
    </xf>
    <xf numFmtId="0" fontId="16" fillId="0" borderId="5" xfId="0" applyFont="1" applyBorder="1" applyAlignment="1">
      <alignment vertical="center"/>
    </xf>
    <xf numFmtId="0" fontId="16" fillId="0" borderId="5" xfId="0" applyFont="1" applyBorder="1" applyAlignment="1">
      <alignment vertical="center"/>
    </xf>
    <xf numFmtId="0" fontId="17" fillId="0" borderId="4" xfId="0" applyFont="1" applyFill="1" applyBorder="1"/>
    <xf numFmtId="0" fontId="0" fillId="0" borderId="4" xfId="0" applyBorder="1"/>
    <xf numFmtId="0" fontId="18" fillId="0" borderId="0" xfId="0" applyFont="1"/>
    <xf numFmtId="0" fontId="19" fillId="0" borderId="4" xfId="0" applyFont="1" applyBorder="1" applyAlignment="1">
      <alignment vertical="center"/>
    </xf>
    <xf numFmtId="0" fontId="17" fillId="0" borderId="6" xfId="0" applyFont="1" applyBorder="1" applyAlignment="1">
      <alignment vertical="center"/>
    </xf>
    <xf numFmtId="0" fontId="17" fillId="0" borderId="6" xfId="0" applyFont="1" applyBorder="1" applyAlignment="1">
      <alignment horizontal="left" vertical="center"/>
    </xf>
    <xf numFmtId="0" fontId="17" fillId="0" borderId="4" xfId="0" applyFont="1" applyBorder="1" applyAlignment="1">
      <alignment horizontal="left" vertical="center"/>
    </xf>
    <xf numFmtId="0" fontId="17" fillId="0" borderId="4" xfId="0" applyFont="1" applyBorder="1" applyAlignment="1">
      <alignment horizontal="left"/>
    </xf>
    <xf numFmtId="0" fontId="0" fillId="0" borderId="4" xfId="0" applyBorder="1" applyAlignment="1">
      <alignment horizontal="left" vertical="center"/>
    </xf>
    <xf numFmtId="0" fontId="17" fillId="0" borderId="4" xfId="0" applyFont="1" applyBorder="1" applyAlignment="1">
      <alignment horizontal="left" vertical="center"/>
    </xf>
    <xf numFmtId="0" fontId="19" fillId="0" borderId="4" xfId="0" applyFont="1" applyBorder="1" applyAlignment="1">
      <alignment horizontal="left" vertical="center"/>
    </xf>
    <xf numFmtId="0" fontId="0" fillId="0" borderId="4" xfId="0" applyBorder="1" applyAlignment="1">
      <alignment horizontal="left"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16" fillId="0" borderId="4" xfId="0" applyFont="1" applyBorder="1" applyAlignment="1">
      <alignment horizontal="left" vertical="center"/>
    </xf>
    <xf numFmtId="0" fontId="16" fillId="0" borderId="5" xfId="0" applyFont="1" applyBorder="1" applyAlignment="1">
      <alignment horizontal="left" vertical="center"/>
    </xf>
    <xf numFmtId="0" fontId="20" fillId="0" borderId="0" xfId="0" applyFont="1" applyAlignment="1">
      <alignment horizontal="center"/>
    </xf>
    <xf numFmtId="0" fontId="20" fillId="0" borderId="0" xfId="0" applyFont="1" applyAlignment="1">
      <alignment horizontal="justify" vertical="center"/>
    </xf>
    <xf numFmtId="0" fontId="4" fillId="0" borderId="7" xfId="0" applyFont="1" applyBorder="1" applyAlignment="1">
      <alignment horizontal="justify" vertical="center"/>
    </xf>
    <xf numFmtId="0" fontId="4" fillId="0" borderId="0" xfId="0" applyFont="1" applyAlignment="1">
      <alignment horizontal="justify" vertical="center"/>
    </xf>
    <xf numFmtId="0" fontId="0" fillId="0" borderId="0" xfId="0" applyAlignment="1">
      <alignment horizontal="center"/>
    </xf>
  </cellXfs>
  <cellStyles count="2">
    <cellStyle name="Normal" xfId="0" builtinId="0"/>
    <cellStyle name="Porcentagem" xfId="1" builtinId="5"/>
  </cellStyles>
  <dxfs count="2">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Quantidade de Artigos por 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Cronologia!$G$2:$G$15</c:f>
              <c:numCache>
                <c:formatCode>General</c:formatCode>
                <c:ptCount val="14"/>
                <c:pt idx="0">
                  <c:v>2015</c:v>
                </c:pt>
                <c:pt idx="1">
                  <c:v>2014</c:v>
                </c:pt>
                <c:pt idx="2">
                  <c:v>2013</c:v>
                </c:pt>
                <c:pt idx="3">
                  <c:v>2012</c:v>
                </c:pt>
                <c:pt idx="4">
                  <c:v>2011</c:v>
                </c:pt>
                <c:pt idx="5">
                  <c:v>2010</c:v>
                </c:pt>
                <c:pt idx="6">
                  <c:v>2009</c:v>
                </c:pt>
                <c:pt idx="7">
                  <c:v>2008</c:v>
                </c:pt>
                <c:pt idx="8">
                  <c:v>2007</c:v>
                </c:pt>
                <c:pt idx="9">
                  <c:v>2006</c:v>
                </c:pt>
                <c:pt idx="10">
                  <c:v>2005</c:v>
                </c:pt>
                <c:pt idx="11">
                  <c:v>2004</c:v>
                </c:pt>
                <c:pt idx="12">
                  <c:v>2002</c:v>
                </c:pt>
                <c:pt idx="13">
                  <c:v>2000</c:v>
                </c:pt>
              </c:numCache>
            </c:numRef>
          </c:xVal>
          <c:yVal>
            <c:numRef>
              <c:f>Cronologia!$H$2:$H$15</c:f>
              <c:numCache>
                <c:formatCode>General</c:formatCode>
                <c:ptCount val="14"/>
                <c:pt idx="0">
                  <c:v>4</c:v>
                </c:pt>
                <c:pt idx="1">
                  <c:v>6</c:v>
                </c:pt>
                <c:pt idx="2">
                  <c:v>9</c:v>
                </c:pt>
                <c:pt idx="3">
                  <c:v>8</c:v>
                </c:pt>
                <c:pt idx="4">
                  <c:v>4</c:v>
                </c:pt>
                <c:pt idx="5">
                  <c:v>4</c:v>
                </c:pt>
                <c:pt idx="6">
                  <c:v>9</c:v>
                </c:pt>
                <c:pt idx="7">
                  <c:v>5</c:v>
                </c:pt>
                <c:pt idx="8">
                  <c:v>2</c:v>
                </c:pt>
                <c:pt idx="9">
                  <c:v>1</c:v>
                </c:pt>
                <c:pt idx="10">
                  <c:v>2</c:v>
                </c:pt>
                <c:pt idx="11">
                  <c:v>1</c:v>
                </c:pt>
                <c:pt idx="12">
                  <c:v>1</c:v>
                </c:pt>
                <c:pt idx="13">
                  <c:v>1</c:v>
                </c:pt>
              </c:numCache>
            </c:numRef>
          </c:yVal>
          <c:smooth val="0"/>
        </c:ser>
        <c:dLbls>
          <c:showLegendKey val="0"/>
          <c:showVal val="0"/>
          <c:showCatName val="0"/>
          <c:showSerName val="0"/>
          <c:showPercent val="0"/>
          <c:showBubbleSize val="0"/>
        </c:dLbls>
        <c:axId val="-46576400"/>
        <c:axId val="-46586736"/>
      </c:scatterChart>
      <c:valAx>
        <c:axId val="-4657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86736"/>
        <c:crosses val="autoZero"/>
        <c:crossBetween val="midCat"/>
      </c:valAx>
      <c:valAx>
        <c:axId val="-4658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7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438150</xdr:colOff>
      <xdr:row>0</xdr:row>
      <xdr:rowOff>185737</xdr:rowOff>
    </xdr:from>
    <xdr:to>
      <xdr:col>16</xdr:col>
      <xdr:colOff>133350</xdr:colOff>
      <xdr:row>15</xdr:row>
      <xdr:rowOff>71437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utor" refreshedDate="42266.976139583334" createdVersion="5" refreshedVersion="5" minRefreshableVersion="3" recordCount="58">
  <cacheSource type="worksheet">
    <worksheetSource ref="A1:B58" sheet="Cronologia" r:id="rId2"/>
  </cacheSource>
  <cacheFields count="2">
    <cacheField name="ANO" numFmtId="0">
      <sharedItems containsSemiMixedTypes="0" containsString="0" containsNumber="1" containsInteger="1" minValue="2000" maxValue="2015" count="14">
        <n v="2009"/>
        <n v="2013"/>
        <n v="2002"/>
        <n v="2008"/>
        <n v="2011"/>
        <n v="2012"/>
        <n v="2014"/>
        <n v="2004"/>
        <n v="2010"/>
        <n v="2007"/>
        <n v="2005"/>
        <n v="2000"/>
        <n v="2015"/>
        <n v="2006"/>
      </sharedItems>
    </cacheField>
    <cacheField name="QTDE"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utor" refreshedDate="42272.825983564813" createdVersion="5" refreshedVersion="5" minRefreshableVersion="3" recordCount="57">
  <cacheSource type="worksheet">
    <worksheetSource ref="G1:H58" sheet="Fases" r:id="rId2"/>
  </cacheSource>
  <cacheFields count="2">
    <cacheField name="Código" numFmtId="0">
      <sharedItems/>
    </cacheField>
    <cacheField name="Fase" numFmtId="0">
      <sharedItems count="5">
        <s v="Aquisição"/>
        <s v="Utilização"/>
        <s v="Implantação"/>
        <s v="Desenvolvimento"/>
        <s v="Manutençã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or" refreshedDate="42271.918676967594" createdVersion="5" refreshedVersion="5" minRefreshableVersion="3" recordCount="57">
  <cacheSource type="worksheet">
    <worksheetSource ref="E1:F58" sheet="Métodos" r:id="rId2"/>
  </cacheSource>
  <cacheFields count="2">
    <cacheField name="Código" numFmtId="0">
      <sharedItems containsSemiMixedTypes="0" containsString="0" containsNumber="1" containsInteger="1" minValue="1" maxValue="1" count="1">
        <n v="1"/>
      </sharedItems>
    </cacheField>
    <cacheField name="Método" numFmtId="0">
      <sharedItems count="15">
        <s v="AHP"/>
        <s v="AHP, VIKOR"/>
        <s v="AHP, ANP"/>
        <s v="AHP, TOPSIS"/>
        <s v="ANP"/>
        <s v="AHP, DEMATEL"/>
        <s v="ANP, TOPSIS"/>
        <s v="ANP, MACBETH"/>
        <s v="ANP, DEMATEL"/>
        <s v="TOPSIS"/>
        <s v="ANP, PROMETHEE"/>
        <s v="MCDM"/>
        <s v="VIKOR, TOPSIS"/>
        <s v="VIKOR"/>
        <s v="SMAR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or" refreshedDate="42271.924234722224" createdVersion="5" refreshedVersion="5" minRefreshableVersion="3" recordCount="57">
  <cacheSource type="worksheet">
    <worksheetSource ref="A1:C58" sheet="Métodos" r:id="rId2"/>
  </cacheSource>
  <cacheFields count="3">
    <cacheField name="Qtde" numFmtId="0">
      <sharedItems containsSemiMixedTypes="0" containsString="0" containsNumber="1" containsInteger="1" minValue="1" maxValue="1"/>
    </cacheField>
    <cacheField name="Método" numFmtId="0">
      <sharedItems count="15">
        <s v="AHP"/>
        <s v="AHP, VIKOR"/>
        <s v="AHP, ANP"/>
        <s v="AHP, TOPSIS"/>
        <s v="ANP"/>
        <s v="AHP, DEMATEL"/>
        <s v="ANP, TOPSIS"/>
        <s v="ANP, MACBETH"/>
        <s v="ANP, DEMATEL"/>
        <s v="TOPSIS"/>
        <s v="ANP, PROMETHEE"/>
        <s v="MCDM"/>
        <s v="VIKOR, TOPSIS"/>
        <s v="VIKOR"/>
        <s v="SMART"/>
      </sharedItems>
    </cacheField>
    <cacheField name="Técnica" numFmtId="0">
      <sharedItems count="10">
        <s v="Não faz uso de técnica"/>
        <s v="Simulation"/>
        <s v="Lógica Fuzzy"/>
        <s v="InLinPreRa"/>
        <s v="Lógica Fuzzy, Delphi"/>
        <s v="Lógica Fuzzy, Rough"/>
        <s v="Lógica Fuzzy, triangular fuzzy numbers"/>
        <s v="CI"/>
        <s v="Lógica fuzzy, FPP"/>
        <s v="HFLT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or" refreshedDate="42271.950809374997" createdVersion="5" refreshedVersion="5" minRefreshableVersion="3" recordCount="57">
  <cacheSource type="worksheet">
    <worksheetSource ref="B1:C58" sheet="Objetivos" r:id="rId2"/>
  </cacheSource>
  <cacheFields count="2">
    <cacheField name="Objetivo" numFmtId="0">
      <sharedItems count="28">
        <s v="Avaliar a adoção de EAI"/>
        <s v="Seleção de sistemas ERP "/>
        <s v="Seleção de PCP"/>
        <s v="Avaliar desempenho do ERP"/>
        <s v="Avaliar sucesso em projetos de implantação ERP"/>
        <s v="Avaliar projeto de EAI entre o ERP e MES"/>
        <s v="Definir o tipo adequado de instalação (nuvem ou local) do ERP"/>
        <s v="Avaliar projeto de implantação ERP"/>
        <s v="Avaliar riscos em projetos de implantação ERP"/>
        <s v="Seleção de fornecedores de ERP"/>
        <s v="Seleção de um provedor de serviços ERP"/>
        <s v="Avaliar viabilidade de customização do ERP"/>
        <s v="Avaliar riscos na manutenção do ERP"/>
        <s v="Seleção consultores de ERP"/>
        <s v="Avaliar riscos na customização do ERP"/>
        <s v="Identificar a sequencia implantação dos módulos do ERP"/>
        <s v="Seleção do melhor projeto de MES"/>
        <s v="Avaliar a capacidade da empresa para implantar o ERP"/>
        <s v="Avaliar a flexibilidade do ERP"/>
        <s v="Avaliar sistemas de BI"/>
        <s v="Examinar opções de customizações do ERP "/>
        <s v="Classificar FCS de SI"/>
        <s v="Avaliar fornecedores de BI"/>
        <s v="Avaliar riscos na implantação do ERP "/>
        <s v="Seleção de sistemas ERP SaaS"/>
        <s v="Avaliar a implantação do ERP"/>
        <s v="Avaliar desempenho do ERP "/>
        <s v="Avaliar a terceirização do ERP "/>
      </sharedItems>
    </cacheField>
    <cacheField name="Q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or" refreshedDate="42272.032847453702" createdVersion="5" refreshedVersion="5" minRefreshableVersion="3" recordCount="154">
  <cacheSource type="worksheet">
    <worksheetSource ref="A1:B155" sheet="Autores" r:id="rId2"/>
  </cacheSource>
  <cacheFields count="2">
    <cacheField name="CODIGO" numFmtId="0">
      <sharedItems/>
    </cacheField>
    <cacheField name="AUTORES" numFmtId="49">
      <sharedItems count="133">
        <s v="M.M. Kamal"/>
        <s v="M. Alsudairi"/>
        <s v="I. Grubisic"/>
        <s v="A.N. Hidayanto"/>
        <s v="M.A. Hasibuan"/>
        <s v="P.W. Handayani"/>
        <s v="Y.G. Sucahyo"/>
        <s v="S.-M. Huang"/>
        <s v="I.-C. Chang"/>
        <s v="S.-H. Li"/>
        <s v="M.-T. Lin"/>
        <s v="H. Huiqun"/>
        <s v="S. Guang"/>
        <s v="Nevin Karaarslan"/>
        <s v="Emin Gundogar"/>
        <s v="P. Kaur"/>
        <s v="N.C. Mahanti"/>
        <s v="Monika Mital"/>
        <s v="Ashis Pani"/>
        <s v="Ram Ramesh"/>
        <s v="S. Onut"/>
        <s v="T. Efendigil"/>
        <s v="Sudhaman Parthasarathy"/>
        <s v="Srinarayan Sharma"/>
        <s v="S. Perçin"/>
        <s v="Helder Gomes Costa"/>
        <s v="Osvaldo Luiz Gonçalves Quelhas"/>
        <s v="Mirian Picinini Méxas"/>
        <s v="S. Rouhani"/>
        <s v="A. Ashrafi"/>
        <s v="S. Afshari"/>
        <s v="Jose L. Salmeron"/>
        <s v="Cristina Lopez"/>
        <s v="W.-H. Tsai"/>
        <s v="T.W. Lin"/>
        <s v="S.-P. Chen"/>
        <s v="Can Ünal"/>
        <s v="Mucella G. Güner"/>
        <s v="C.-C. Wei"/>
        <s v="C.-F. Chien"/>
        <s v="M.-J.J. Wang"/>
        <s v="A. Agrawal"/>
        <s v="G. Finnie"/>
        <s v="P. Krishnan"/>
        <s v="Chin-Tsai Lin"/>
        <s v="Chie-Bein Chen"/>
        <s v="Ying-Chan Ting"/>
        <s v="A. Teltumbde"/>
        <s v="Harun Resit Yazgan"/>
        <s v="Semra Boran"/>
        <s v="Kerim Goztepe"/>
        <s v="Fernando José Barbin Laurindo"/>
        <s v="Marly Monteiro de Carvalho"/>
        <s v="Marcelo Schneck de Paula Pessôa"/>
        <s v="Tamio Shimizu"/>
        <s v="Tuncay Gurbuz"/>
        <s v="S. Emre Alptekin"/>
        <s v="Gulfem Isiklar Alptekin"/>
        <s v="Petri Hallikainen"/>
        <s v="Hannu Kivijarvi"/>
        <s v="Markku Tuominen"/>
        <s v="Zhao Hui-ru"/>
        <s v="Li Na-na"/>
        <s v="J.-Y. Kuo"/>
        <s v="Y.-C. Chen"/>
        <s v="C.-H. Lin"/>
        <s v="C. Liang"/>
        <s v="Q. Li"/>
        <s v="Jafar Razmi"/>
        <s v="Mohamad Sadegh Sangari"/>
        <s v="Reza Ghodsi"/>
        <s v="X. Zhou"/>
        <s v="B. Lv"/>
        <s v="M. Lu"/>
        <s v="M. Ghazanfari"/>
        <s v="M. Jafari"/>
        <s v="Carlos Francisco Simões Gomes"/>
        <s v="Gabriel Gonzaga de Souza"/>
        <s v="B.S. Ahn"/>
        <s v="S.H. Choi"/>
        <s v="K. W. Wang"/>
        <s v="H. F. Lin"/>
        <s v="Ming-Lang Wang"/>
        <s v="Geraldo Galdino de Paula Junior"/>
        <s v="Raphael de Brito Oliveira dos Santos"/>
        <s v="Denise Nunes Sodré Barreto"/>
        <s v="Tiago José Menezes Gonçalves"/>
        <s v="Jeanderson da Silva Azeredo"/>
        <s v="S. Parthasarathy"/>
        <s v="M. Daneva"/>
        <s v="J.L. Salmeron"/>
        <s v="I. Herrero"/>
        <s v="Chih-Hsuan Wang"/>
        <s v="Huseyin Selcuk Kilic"/>
        <s v="Selim Zaim"/>
        <s v="Dursun Delen"/>
        <s v="Betty Chang"/>
        <s v="Chin Kuo"/>
        <s v="Chih-Hung Wu"/>
        <s v="Gwo-Hshiung Tzeng"/>
        <s v="Ufuk Cebeci"/>
        <s v="James Park"/>
        <s v="Hwa-Young Jeong"/>
        <s v="Chang Won Lee"/>
        <s v="N. K. Kwak"/>
        <s v="Ceyda Guengoer Sen"/>
        <s v="Hayri Barach"/>
        <s v="Selcuk Sen"/>
        <s v="Hueseyin Basligil"/>
        <s v="Huchang Liao"/>
        <s v="Zeshui Xu"/>
        <s v="Gulcin Buyukozkan"/>
        <s v="Da Ruan"/>
        <s v="David L. Olson"/>
        <s v="NATALIA CASTRO"/>
        <s v="ANA MARÍA BORGES"/>
        <s v="NANCY BAQUERO"/>
        <s v="SIMÓN RODRÍGUEZ"/>
        <s v="Medeiros Jr"/>
        <s v="Alberto De"/>
        <s v="Gilberto Perez"/>
        <s v="Sérgio Lex"/>
        <s v="She-I. Chang"/>
        <s v="David C. Yen"/>
        <s v="Celeste See-Pui Ng"/>
        <s v="I.-Cheng Chang"/>
        <s v="Sheng-Yu Yu"/>
        <s v="Tsung-Han Chang"/>
        <s v="Shu-Chen Hsu"/>
        <s v="Tien-Chin Wang"/>
        <s v="Chao-Yen Wu"/>
        <s v="F. Chen"/>
        <s v="C.-Y. Hsu"/>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utor" refreshedDate="42272.056053009263" createdVersion="5" refreshedVersion="5" minRefreshableVersion="3" recordCount="57">
  <cacheSource type="worksheet">
    <worksheetSource ref="A1:B58" sheet="Nivel" r:id="rId2"/>
  </cacheSource>
  <cacheFields count="2">
    <cacheField name="Código" numFmtId="0">
      <sharedItems count="57">
        <s v="A1"/>
        <s v="A2"/>
        <s v="A3"/>
        <s v="A4"/>
        <s v="A5"/>
        <s v="A6"/>
        <s v="A7"/>
        <s v="A8"/>
        <s v="A9"/>
        <s v="A10"/>
        <s v="A11"/>
        <s v="A12"/>
        <s v="A13"/>
        <s v="A14"/>
        <s v="A15"/>
        <s v="A16"/>
        <s v="A17"/>
        <s v="A18"/>
        <s v="A19"/>
        <s v="A20"/>
        <s v="A21"/>
        <s v="A22"/>
        <s v="A23"/>
        <s v="A24"/>
        <s v="A25"/>
        <s v="A26"/>
        <s v="A27"/>
        <s v="A28"/>
        <s v="A29"/>
        <s v="A30"/>
        <s v="A31"/>
        <s v="A32"/>
        <s v="A33"/>
        <s v="A34"/>
        <s v="A35"/>
        <s v="A36"/>
        <s v="A37"/>
        <s v="A38"/>
        <s v="A39"/>
        <s v="A40"/>
        <s v="A41"/>
        <s v="A42"/>
        <s v="A43"/>
        <s v="A44"/>
        <s v="A46"/>
        <s v="A47"/>
        <s v="A48"/>
        <s v="A49"/>
        <s v="A50"/>
        <s v="A51"/>
        <s v="A52"/>
        <s v="A53"/>
        <s v="A54"/>
        <s v="A55"/>
        <s v="A56"/>
        <s v="A57"/>
        <s v="A58"/>
      </sharedItems>
    </cacheField>
    <cacheField name="Níveis" numFmtId="0">
      <sharedItems count="3">
        <s v="2 Níveis"/>
        <s v="3 Níveis"/>
        <s v="1 Nível"/>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utor" refreshedDate="42272.485840277775" createdVersion="5" refreshedVersion="5" minRefreshableVersion="3" recordCount="324">
  <cacheSource type="worksheet">
    <worksheetSource ref="C1:D325" sheet="Etapa2trataCri" r:id="rId2"/>
  </cacheSource>
  <cacheFields count="2">
    <cacheField name="Criteria Reclassificado" numFmtId="0">
      <sharedItems count="174">
        <s v="Change Management Readiness"/>
        <s v="Organizational"/>
        <s v="Project"/>
        <s v="Financial"/>
        <s v="Pressure factors"/>
        <s v="Support"/>
        <s v="Technology"/>
        <s v="Cost"/>
        <s v="Service"/>
        <s v="Culture and structures"/>
        <s v="Human Resource"/>
        <s v="Systems and Processes"/>
        <s v="Vision and Goals"/>
        <s v="Skill mix"/>
        <s v="Software"/>
        <s v="User"/>
        <s v="Effectiveness"/>
        <s v="Efficiency"/>
        <s v="Quality"/>
        <s v="Risk"/>
        <s v="Commercial Criteria"/>
        <s v="Network Effects"/>
        <s v="Process"/>
        <s v="Resources"/>
        <s v="Reputation"/>
        <s v="Code Customization"/>
        <s v="Module Customization"/>
        <s v="Table Customization"/>
        <s v="Vendor"/>
        <s v="Context"/>
        <s v="Strategic"/>
        <s v="Acceptance testing"/>
        <s v="Analysis"/>
        <s v="Delivery"/>
        <s v="Design"/>
        <s v="Implementability"/>
        <s v="Problem"/>
        <s v="Regression system testing"/>
        <s v="knowledge"/>
        <s v="ERP implementation approaches and tools"/>
        <s v="Implementation Experience"/>
        <s v="Customer"/>
        <s v="flexibility"/>
        <s v="functionality"/>
        <s v="future strategy"/>
        <s v="Dependencies"/>
        <s v="Priorities"/>
        <s v="Price"/>
        <s v="Trust"/>
        <s v="Benefits"/>
        <s v="Business"/>
        <s v="Change implication"/>
        <s v="Data and Knowledge properties"/>
        <s v="General characteristics"/>
        <s v="Production planning"/>
        <s v="Deadline"/>
        <s v="Product"/>
        <s v="Speed in launching new products"/>
        <s v="Standardization"/>
        <s v="Cannibalisation inside forecasts"/>
        <s v="Collaborative forecasting"/>
        <s v="Demand classification"/>
        <s v="Demand data consolidation and control"/>
        <s v="Demand data downloads"/>
        <s v="Demand data level aggregation / disaggregation"/>
        <s v="Demand data upload &amp; cleansing"/>
        <s v="Demand management"/>
        <s v="Demand management integration into key account management"/>
        <s v="Demand management integration into operational systems"/>
        <s v="Demand management integration to NPD process"/>
        <s v="Demand view personalization"/>
        <s v="Different unit of measures"/>
        <s v="Enables historical sales analysis changes"/>
        <s v="Forecasting highlights non-compliance"/>
        <s v="Forecasting in time-buckets"/>
        <s v="Forecasting integration into NPD process and data"/>
        <s v="Graphical user interface in forecasting"/>
        <s v="Links historical product data with substitutes"/>
        <s v="Rules for inventory and forecast ownership"/>
        <s v="Statistical demand generation"/>
        <s v="Workflow-based forecasting"/>
        <s v="Operating efficiency indicators"/>
        <s v="EMS"/>
        <s v="EPM"/>
        <s v="MMS"/>
        <s v="PSS"/>
        <s v="SPC"/>
        <s v="WIP"/>
        <s v="Opportunities"/>
        <s v="architecture flexibility"/>
        <s v="client flexibility"/>
        <s v="responsiveness flexibility"/>
        <s v="transaction processing flexibility"/>
        <s v="Alarms and warning"/>
        <s v="Backward &amp; forward reasoning"/>
        <s v="Combination of experiments"/>
        <s v="Dashboard/Recommender"/>
        <s v="Data mining techniques"/>
        <s v="Data warehouses"/>
        <s v="Dynamic model prototyping"/>
        <s v="E-mail channel"/>
        <s v="Environmental awareness"/>
        <s v="Evolutionary prototyping model"/>
        <s v="Export reports to other systems"/>
        <s v="Fuzzy decision"/>
        <s v="Group decision-making"/>
        <s v="Group Sorting tools and methodology"/>
        <s v="Import data from other systems"/>
        <s v="Intelligent agent"/>
        <s v="MCDM tools"/>
        <s v="Mobile channel"/>
        <s v="Multi agent"/>
        <s v="OLAP"/>
        <s v="Optimization technique"/>
        <s v="Reliability and accuracy of analysis"/>
        <s v="Simulation models"/>
        <s v="Situation awareness modeling"/>
        <s v="Stakeholders’ satisfaction"/>
        <s v="Summarization"/>
        <s v="Visual graphs"/>
        <s v="Web channel"/>
        <s v="Vision"/>
        <s v="Business functionality &amp; coverage"/>
        <s v="Total costs"/>
        <s v="Internal factors"/>
        <s v="Results from ERP implementation"/>
        <s v="Acquisition cost"/>
        <s v="Adherence to current processes"/>
        <s v="customization"/>
        <s v="Maintainability"/>
        <s v="Application requirements"/>
        <s v="Human resources"/>
        <s v="Information and technology"/>
        <s v="Affinity association"/>
        <s v="Causality reasoning &amp; corporate diagnoses"/>
        <s v="Data visualization (dashboard &amp; scorecards)"/>
        <s v="Database compatibility &amp; integrity"/>
        <s v="Database maintenance &amp; recovery"/>
        <s v="ETL (extraction, transformation, loading)"/>
        <s v="Feature extraction &amp; selection"/>
        <s v="Performance monitoring &amp; management"/>
        <s v="Statistical regression"/>
        <s v="Supervised classification"/>
        <s v="Unsupervised clustering"/>
        <s v="Management"/>
        <s v="Reliability"/>
        <s v="Usability"/>
        <s v="Socio-economic factors"/>
        <s v="operation complexity"/>
        <s v="potential cost"/>
        <s v="Better fit with organizational structure"/>
        <s v="Compatibility with other systems"/>
        <s v="Cross-module integration"/>
        <s v="Ease of customization"/>
        <s v="Fit with parent/allied organization systems"/>
        <s v="Methodology of software"/>
        <s v="Integration"/>
        <s v="Reliability, availability, scalability"/>
        <s v="Security"/>
        <s v="Client"/>
        <s v="Compatible con la empresa"/>
        <s v="Enfoque web"/>
        <s v="Entrenamiento"/>
        <s v="Proveedor"/>
        <s v="IT Architectures"/>
        <s v="IT Governance"/>
        <s v="IT Processes"/>
        <s v="IT skills"/>
        <s v="Scope of IT"/>
        <s v="Internal Process"/>
        <s v="coordination"/>
        <s v="the senior manager support degree"/>
        <s v="Enterprise Performance"/>
        <s v="Time"/>
      </sharedItems>
    </cacheField>
    <cacheField name="Artigo" numFmtId="0">
      <sharedItems count="56">
        <s v="A35"/>
        <s v="A1"/>
        <s v="A10"/>
        <s v="A11"/>
        <s v="A12"/>
        <s v="A13"/>
        <s v="A15"/>
        <s v="A16"/>
        <s v="A17"/>
        <s v="A18"/>
        <s v="A19"/>
        <s v="A20"/>
        <s v="A21"/>
        <s v="A22"/>
        <s v="A23"/>
        <s v="A24"/>
        <s v="A25"/>
        <s v="A26"/>
        <s v="A28"/>
        <s v="A29"/>
        <s v="A3"/>
        <s v="A30"/>
        <s v="A31"/>
        <s v="A32"/>
        <s v="A33"/>
        <s v="A34"/>
        <s v="A36"/>
        <s v="A37"/>
        <s v="A38"/>
        <s v="A39"/>
        <s v="A4"/>
        <s v="A40"/>
        <s v="A41"/>
        <s v="A42"/>
        <s v="A44"/>
        <s v="A2"/>
        <s v="A27"/>
        <s v="A43"/>
        <s v="A46"/>
        <s v="A47"/>
        <s v="A48"/>
        <s v="A49"/>
        <s v="A5"/>
        <s v="A50"/>
        <s v="A51"/>
        <s v="A52"/>
        <s v="A53"/>
        <s v="A54"/>
        <s v="A55"/>
        <s v="A56"/>
        <s v="A57"/>
        <s v="A58"/>
        <s v="A6"/>
        <s v="A7"/>
        <s v="A8"/>
        <s v="A9"/>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utor" refreshedDate="42272.559619328706" createdVersion="5" refreshedVersion="5" minRefreshableVersion="3" recordCount="118">
  <cacheSource type="worksheet">
    <worksheetSource ref="C1:D119" sheet="Etapa3trataCriSel" r:id="rId2"/>
  </cacheSource>
  <cacheFields count="2">
    <cacheField name="Criteria Reclassificado" numFmtId="0">
      <sharedItems count="55">
        <s v="Change Management Readiness"/>
        <s v="Organizational"/>
        <s v="Project"/>
        <s v="Effectiveness"/>
        <s v="Efficiency"/>
        <s v="Quality"/>
        <s v="Risk"/>
        <s v="User"/>
        <s v="Cost"/>
        <s v="Reputation"/>
        <s v="Software"/>
        <s v="Vendor"/>
        <s v="Dependencies"/>
        <s v="Data and Knowledge properties"/>
        <s v="Financial"/>
        <s v="General characteristics"/>
        <s v="Production planning"/>
        <s v="Deadline"/>
        <s v="Product"/>
        <s v="Speed in launching new products"/>
        <s v="Standardization"/>
        <s v="Strategic"/>
        <s v="Technology"/>
        <s v="Customer"/>
        <s v="Functionality"/>
        <s v="Service"/>
        <s v="Vision"/>
        <s v="Business functionality &amp; coverage"/>
        <s v="Support"/>
        <s v="Total costs"/>
        <s v="Acquisition cost"/>
        <s v="Adherence to current processes"/>
        <s v="customization"/>
        <s v="Maintainability"/>
        <s v="Business"/>
        <s v="Human resources"/>
        <s v="Information and technology"/>
        <s v="Reliability"/>
        <s v="Usability"/>
        <s v="Socio-economic factors"/>
        <s v="operation complexity"/>
        <s v="potential cost"/>
        <s v="Integration"/>
        <s v="Reliability, availability, scalability"/>
        <s v="Security"/>
        <s v="Client"/>
        <s v="Compatible con la empresa"/>
        <s v="Enfoque web"/>
        <s v="Entrenamiento"/>
        <s v="Proveedor"/>
        <s v="IT Architectures"/>
        <s v="IT Governance"/>
        <s v="IT Processes"/>
        <s v="IT skills"/>
        <s v="Scope of IT"/>
      </sharedItems>
    </cacheField>
    <cacheField name="Artigo" numFmtId="0">
      <sharedItems count="27">
        <s v="A35"/>
        <s v="A13"/>
        <s v="A17"/>
        <s v="A19"/>
        <s v="A24"/>
        <s v="A25"/>
        <s v="A29"/>
        <s v="A3"/>
        <s v="A30"/>
        <s v="A38"/>
        <s v="A39"/>
        <s v="A4"/>
        <s v="A41"/>
        <s v="A42"/>
        <s v="A2"/>
        <s v="A27"/>
        <s v="A43"/>
        <s v="A46"/>
        <s v="A48"/>
        <s v="A5"/>
        <s v="A50"/>
        <s v="A51"/>
        <s v="A53"/>
        <s v="A54"/>
        <s v="A56"/>
        <s v="A57"/>
        <s v="A58"/>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Autor" refreshedDate="42272.594356597219" createdVersion="5" refreshedVersion="5" minRefreshableVersion="3" recordCount="324">
  <cacheSource type="worksheet">
    <worksheetSource ref="B308:C632" sheet="Etapa1trataCri" r:id="rId2"/>
  </cacheSource>
  <cacheFields count="2">
    <cacheField name="Criteria" numFmtId="0">
      <sharedItems count="269">
        <s v="Change Management Readiness"/>
        <s v="Organizational Readiness"/>
        <s v="Project Management Readiness"/>
        <s v="Financial factors"/>
        <s v="Organisational factors"/>
        <s v="Pressure factors"/>
        <s v="Support factors"/>
        <s v="Technological factors"/>
        <s v="Cost of Ownership"/>
        <s v="Service persistence and data resistance"/>
        <s v="Culture and structures"/>
        <s v="Human Resource"/>
        <s v="Project"/>
        <s v="Systems and Processes"/>
        <s v="Vision and Goals"/>
        <s v="Organization fit"/>
        <s v="Project management and control"/>
        <s v="Skill mix"/>
        <s v="Software system design"/>
        <s v="Technology planning"/>
        <s v="User involvement and training"/>
        <s v="Effectiveness"/>
        <s v="Efficiency"/>
        <s v="Quality"/>
        <s v="Risk"/>
        <s v="Users satisfaction"/>
        <s v="Commercial Criteria"/>
        <s v="Cost Related Criteria"/>
        <s v="Support Objective Criteria"/>
        <s v="Technical Objective Criteria"/>
        <s v="cost"/>
        <s v="Network Effects"/>
        <s v="process"/>
        <s v="quality of software"/>
        <s v="Resources"/>
        <s v="Technology"/>
        <s v="Reputation"/>
        <s v="Code Customization"/>
        <s v="Module Customization"/>
        <s v="Table Customization"/>
        <s v="System factors"/>
        <s v="Vendor factors"/>
        <s v="Context"/>
        <s v="Project management"/>
        <s v="Strategic"/>
        <s v="Acceptance testing"/>
        <s v="Analysis"/>
        <s v="Delivery"/>
        <s v="Design"/>
        <s v="Implementation"/>
        <s v="Problem/modification identification, classification and prioritization"/>
        <s v="Regression system testing"/>
        <s v="Domain Knowledge"/>
        <s v="ERP implementation approaches and tools"/>
        <s v="ERP implementation Experience"/>
        <s v="costs"/>
        <s v="customer focused"/>
        <s v="experience"/>
        <s v="flexibility"/>
        <s v="functionality"/>
        <s v="future strategy"/>
        <s v="implementation approach"/>
        <s v="organizational credibility"/>
        <s v="support"/>
        <s v="Vendor's factors"/>
        <s v="Dependencies"/>
        <s v="Priorities"/>
        <s v="Weight Between Organizational Factors"/>
        <s v="Price"/>
        <s v="Service"/>
        <s v="Trust"/>
        <s v="Benefits"/>
        <s v="Business functionality"/>
        <s v="Change implication"/>
        <s v="Implementability"/>
        <s v="Strategy fit"/>
        <s v="Vendor credentials"/>
        <s v="Data and Knowledge properties"/>
        <s v="Financial analyzes"/>
        <s v="General characteristics"/>
        <s v="Production planning"/>
        <s v="System control and software design"/>
        <s v="Deadline"/>
        <s v="Product design"/>
        <s v="Product mix"/>
        <s v="Quality of products"/>
        <s v="Speed in launching new products"/>
        <s v="Standardization"/>
        <s v="Strategic alignment with the Business Area"/>
        <s v="Strategic alignment with the Corporation"/>
        <s v="Technical assistance"/>
        <s v="User satisfaction"/>
        <s v="Customer related criteria"/>
        <s v="Software related criteria"/>
        <s v="Vendor related criteria"/>
        <s v="Cannibalisation inside forecasts"/>
        <s v="Collaborative forecasting"/>
        <s v="Customer / product hierarchies integration into forecasting"/>
        <s v="Customer flexibility in forecasting"/>
        <s v="Demand classification"/>
        <s v="Demand data consolidation and control"/>
        <s v="Demand data downloads"/>
        <s v="Demand data level aggregation / disaggregation"/>
        <s v="Demand data upload &amp; cleansing"/>
        <s v="Demand management"/>
        <s v="Demand management integration into key account management"/>
        <s v="Demand management integration into operational systems"/>
        <s v="Demand management integration to NPD process"/>
        <s v="Demand view personalization"/>
        <s v="Different unit of measures"/>
        <s v="Enables historical sales analysis changes"/>
        <s v="Forecasting highlights non-compliance"/>
        <s v="Forecasting in time-buckets"/>
        <s v="Forecasting integration into NPD process and data"/>
        <s v="Graphical user interface in forecasting"/>
        <s v="Links historical product data with substitutes"/>
        <s v="Rules for inventory and forecast ownership"/>
        <s v="Statistical demand generation"/>
        <s v="Workflow-based forecasting"/>
        <s v="Customer indicators"/>
        <s v="Financial indicators"/>
        <s v="Operating efficiency indicators"/>
        <s v="EMS"/>
        <s v="EPM"/>
        <s v="MMS"/>
        <s v="PSS"/>
        <s v="SPC"/>
        <s v="WIP"/>
        <s v="Opportunities"/>
        <s v="Risks"/>
        <s v="architecture flexibility"/>
        <s v="client flexibility"/>
        <s v="function flexibility"/>
        <s v="responsiveness flexibility"/>
        <s v="transaction processing flexibility"/>
        <s v="Alarms and warning"/>
        <s v="Backward &amp; forward reasoning"/>
        <s v="Combination of experiments"/>
        <s v="Dashboard/Recommender"/>
        <s v="Data mining techniques"/>
        <s v="Data warehouses"/>
        <s v="Dynamic model prototyping"/>
        <s v="E-mail channel"/>
        <s v="Environmental awareness"/>
        <s v="Evolutionary prototyping model"/>
        <s v="Export reports to other systems"/>
        <s v="Financial analyses tools"/>
        <s v="Flexible models"/>
        <s v="Fuzzy decision"/>
        <s v="Group decision-making"/>
        <s v="Group Sorting tools and methodology"/>
        <s v="Import data from other systems"/>
        <s v="Intelligent agent"/>
        <s v="Knowledge reasoning"/>
        <s v="Learning technique"/>
        <s v="MCDM tools"/>
        <s v="Mobile channel"/>
        <s v="Multi agent"/>
        <s v="OLAP"/>
        <s v="Optimization technique"/>
        <s v="Problem clustering"/>
        <s v="Reliability and accuracy of analysis"/>
        <s v="Risk simulation"/>
        <s v="Simulation models"/>
        <s v="Situation awareness modeling"/>
        <s v="Stakeholders’ satisfaction"/>
        <s v="Summarization"/>
        <s v="Visual graphs"/>
        <s v="Web channel"/>
        <s v="Services"/>
        <s v="Vision"/>
        <s v="Business functionality &amp; coverage"/>
        <s v="Supporting service"/>
        <s v="Total costs"/>
        <s v="ERP software support"/>
        <s v="ERP system"/>
        <s v="Internal factors"/>
        <s v="Results from ERP implementation"/>
        <s v="Acquisition cost"/>
        <s v="Adherence to current processes"/>
        <s v="customization"/>
        <s v="maintenance"/>
        <s v="Application requirements"/>
        <s v="Design requirements"/>
        <s v="Process requirements"/>
        <s v="Business"/>
        <s v="Financial"/>
        <s v="Software"/>
        <s v="Technological"/>
        <s v="Vendor"/>
        <s v="Human resources"/>
        <s v="Information and technology"/>
        <s v="System interaction"/>
        <s v="Affinity association"/>
        <s v="Causality reasoning &amp; corporate diagnoses"/>
        <s v="Data visualization (dashboard &amp; scorecards)"/>
        <s v="Database compatibility &amp; integrity"/>
        <s v="Database maintenance &amp; recovery"/>
        <s v="ETL (extraction, transformation, loading)"/>
        <s v="Feature extraction &amp; selection"/>
        <s v="Performance monitoring &amp; management"/>
        <s v="Statistical regression"/>
        <s v="Supervised classification"/>
        <s v="Temporal forecasting"/>
        <s v="Unsupervised clustering"/>
        <s v="Business criteria"/>
        <s v="Cost criteria"/>
        <s v="Technical criteria"/>
        <s v="Management &amp; Execution"/>
        <s v="Software System"/>
        <s v="Users"/>
        <s v="Investiment Factors"/>
        <s v="System Characteristics"/>
        <s v="Vendor Criteria"/>
        <s v="corporate criteria"/>
        <s v="financial criteria"/>
        <s v="Maintainability"/>
        <s v="Reliability"/>
        <s v="Usability"/>
        <s v="Quality Characteristics"/>
        <s v="Socio-economic factors"/>
        <s v="Technology factors"/>
        <s v="function"/>
        <s v="operation complexity"/>
        <s v="potential cost"/>
        <s v="Better fit with organizational structure"/>
        <s v="Compatibility with other systems"/>
        <s v="Cross-module integration"/>
        <s v="Domain knowledge of the vendor"/>
        <s v="Ease of customization"/>
        <s v="Fit with parent/allied organization systems"/>
        <s v="Implementation time"/>
        <s v="Market position of the vendor"/>
        <s v="Methodology of software"/>
        <s v="References of the vendor"/>
        <s v="Service and support"/>
        <s v="System reliability"/>
        <s v="Technical aspect"/>
        <s v="Customer service"/>
        <s v="Integration"/>
        <s v="Reliability, availability, scalability"/>
        <s v="Security"/>
        <s v="Service level"/>
        <s v="Client"/>
        <s v="Compatible con la empresa"/>
        <s v="Enfoque web"/>
        <s v="Entrenamiento"/>
        <s v="Inversión"/>
        <s v="Proveedor"/>
        <s v="Sistema"/>
        <s v="IT Architectures"/>
        <s v="IT Governance"/>
        <s v="IT Processes"/>
        <s v="IT skills"/>
        <s v="Scope of IT"/>
        <s v="Systemic competencies"/>
        <s v="Customers"/>
        <s v="Financial matters"/>
        <s v="Internal Process"/>
        <s v="Learning and growth"/>
        <s v="coordination"/>
        <s v="function of information system"/>
        <s v="organizational"/>
        <s v="Project procedure time"/>
        <s v="the senior manager support degree"/>
        <s v="user’s cooperation"/>
        <s v="Enterprise Performance"/>
        <s v="Management"/>
        <s v="Time"/>
      </sharedItems>
    </cacheField>
    <cacheField name="Artigo" numFmtId="0">
      <sharedItems count="56">
        <s v="A35"/>
        <s v="A1"/>
        <s v="A10"/>
        <s v="A11"/>
        <s v="A12"/>
        <s v="A13"/>
        <s v="A15"/>
        <s v="A16"/>
        <s v="A17"/>
        <s v="A18"/>
        <s v="A19"/>
        <s v="A20"/>
        <s v="A21"/>
        <s v="A22"/>
        <s v="A23"/>
        <s v="A24"/>
        <s v="A25"/>
        <s v="A26"/>
        <s v="A28"/>
        <s v="A29"/>
        <s v="A3"/>
        <s v="A30"/>
        <s v="A31"/>
        <s v="A32"/>
        <s v="A33"/>
        <s v="A34"/>
        <s v="A36"/>
        <s v="A37"/>
        <s v="A38"/>
        <s v="A39"/>
        <s v="A4"/>
        <s v="A40"/>
        <s v="A41"/>
        <s v="A42"/>
        <s v="A44"/>
        <s v="A2"/>
        <s v="A27"/>
        <s v="A43"/>
        <s v="A46"/>
        <s v="A47"/>
        <s v="A48"/>
        <s v="A49"/>
        <s v="A5"/>
        <s v="A50"/>
        <s v="A51"/>
        <s v="A52"/>
        <s v="A53"/>
        <s v="A54"/>
        <s v="A55"/>
        <s v="A56"/>
        <s v="A57"/>
        <s v="A58"/>
        <s v="A6"/>
        <s v="A7"/>
        <s v="A8"/>
        <s v="A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n v="1"/>
  </r>
  <r>
    <x v="1"/>
    <n v="1"/>
  </r>
  <r>
    <x v="2"/>
    <n v="1"/>
  </r>
  <r>
    <x v="3"/>
    <n v="1"/>
  </r>
  <r>
    <x v="0"/>
    <n v="1"/>
  </r>
  <r>
    <x v="4"/>
    <n v="1"/>
  </r>
  <r>
    <x v="5"/>
    <n v="1"/>
  </r>
  <r>
    <x v="5"/>
    <n v="1"/>
  </r>
  <r>
    <x v="5"/>
    <n v="1"/>
  </r>
  <r>
    <x v="6"/>
    <n v="1"/>
  </r>
  <r>
    <x v="1"/>
    <n v="1"/>
  </r>
  <r>
    <x v="7"/>
    <n v="1"/>
  </r>
  <r>
    <x v="5"/>
    <n v="1"/>
  </r>
  <r>
    <x v="0"/>
    <n v="1"/>
  </r>
  <r>
    <x v="3"/>
    <n v="1"/>
  </r>
  <r>
    <x v="6"/>
    <n v="1"/>
  </r>
  <r>
    <x v="8"/>
    <n v="1"/>
  </r>
  <r>
    <x v="6"/>
    <n v="1"/>
  </r>
  <r>
    <x v="3"/>
    <n v="1"/>
  </r>
  <r>
    <x v="1"/>
    <n v="1"/>
  </r>
  <r>
    <x v="8"/>
    <n v="1"/>
  </r>
  <r>
    <x v="9"/>
    <n v="1"/>
  </r>
  <r>
    <x v="0"/>
    <n v="1"/>
  </r>
  <r>
    <x v="10"/>
    <n v="1"/>
  </r>
  <r>
    <x v="8"/>
    <n v="1"/>
  </r>
  <r>
    <x v="4"/>
    <n v="1"/>
  </r>
  <r>
    <x v="1"/>
    <n v="1"/>
  </r>
  <r>
    <x v="11"/>
    <n v="1"/>
  </r>
  <r>
    <x v="0"/>
    <n v="1"/>
  </r>
  <r>
    <x v="5"/>
    <n v="1"/>
  </r>
  <r>
    <x v="0"/>
    <n v="1"/>
  </r>
  <r>
    <x v="1"/>
    <n v="1"/>
  </r>
  <r>
    <x v="5"/>
    <n v="1"/>
  </r>
  <r>
    <x v="3"/>
    <n v="1"/>
  </r>
  <r>
    <x v="0"/>
    <n v="1"/>
  </r>
  <r>
    <x v="1"/>
    <n v="1"/>
  </r>
  <r>
    <x v="5"/>
    <n v="1"/>
  </r>
  <r>
    <x v="4"/>
    <n v="1"/>
  </r>
  <r>
    <x v="1"/>
    <n v="1"/>
  </r>
  <r>
    <x v="1"/>
    <n v="1"/>
  </r>
  <r>
    <x v="0"/>
    <n v="1"/>
  </r>
  <r>
    <x v="8"/>
    <n v="1"/>
  </r>
  <r>
    <x v="5"/>
    <n v="1"/>
  </r>
  <r>
    <x v="6"/>
    <n v="1"/>
  </r>
  <r>
    <x v="1"/>
    <n v="1"/>
  </r>
  <r>
    <x v="10"/>
    <n v="1"/>
  </r>
  <r>
    <x v="12"/>
    <n v="1"/>
  </r>
  <r>
    <x v="12"/>
    <n v="1"/>
  </r>
  <r>
    <x v="12"/>
    <n v="1"/>
  </r>
  <r>
    <x v="6"/>
    <n v="1"/>
  </r>
  <r>
    <x v="1"/>
    <n v="1"/>
  </r>
  <r>
    <x v="4"/>
    <n v="1"/>
  </r>
  <r>
    <x v="0"/>
    <n v="1"/>
  </r>
  <r>
    <x v="12"/>
    <n v="1"/>
  </r>
  <r>
    <x v="3"/>
    <n v="1"/>
  </r>
  <r>
    <x v="9"/>
    <n v="1"/>
  </r>
  <r>
    <x v="13"/>
    <n v="1"/>
  </r>
  <r>
    <x v="6"/>
    <n v="1"/>
  </r>
</pivotCacheRecords>
</file>

<file path=xl/pivotCache/pivotCacheRecords10.xml><?xml version="1.0" encoding="utf-8"?>
<pivotCacheRecords xmlns="http://schemas.openxmlformats.org/spreadsheetml/2006/main" xmlns:r="http://schemas.openxmlformats.org/officeDocument/2006/relationships" count="57">
  <r>
    <s v="A1"/>
    <x v="0"/>
  </r>
  <r>
    <s v="A2"/>
    <x v="0"/>
  </r>
  <r>
    <s v="A3"/>
    <x v="0"/>
  </r>
  <r>
    <s v="A4"/>
    <x v="0"/>
  </r>
  <r>
    <s v="A5"/>
    <x v="0"/>
  </r>
  <r>
    <s v="A6"/>
    <x v="1"/>
  </r>
  <r>
    <s v="A7"/>
    <x v="2"/>
  </r>
  <r>
    <s v="A8"/>
    <x v="1"/>
  </r>
  <r>
    <s v="A9"/>
    <x v="2"/>
  </r>
  <r>
    <s v="A10"/>
    <x v="0"/>
  </r>
  <r>
    <s v="A11"/>
    <x v="2"/>
  </r>
  <r>
    <s v="A12"/>
    <x v="2"/>
  </r>
  <r>
    <s v="A13"/>
    <x v="0"/>
  </r>
  <r>
    <s v="A14"/>
    <x v="0"/>
  </r>
  <r>
    <s v="A15"/>
    <x v="0"/>
  </r>
  <r>
    <s v="A16"/>
    <x v="0"/>
  </r>
  <r>
    <s v="A17"/>
    <x v="0"/>
  </r>
  <r>
    <s v="A18"/>
    <x v="3"/>
  </r>
  <r>
    <s v="A19"/>
    <x v="0"/>
  </r>
  <r>
    <s v="A20"/>
    <x v="2"/>
  </r>
  <r>
    <s v="A21"/>
    <x v="4"/>
  </r>
  <r>
    <s v="A22"/>
    <x v="2"/>
  </r>
  <r>
    <s v="A23"/>
    <x v="0"/>
  </r>
  <r>
    <s v="A24"/>
    <x v="0"/>
  </r>
  <r>
    <s v="A25"/>
    <x v="3"/>
  </r>
  <r>
    <s v="A26"/>
    <x v="1"/>
  </r>
  <r>
    <s v="A27"/>
    <x v="0"/>
  </r>
  <r>
    <s v="A28"/>
    <x v="2"/>
  </r>
  <r>
    <s v="A29"/>
    <x v="0"/>
  </r>
  <r>
    <s v="A30"/>
    <x v="0"/>
  </r>
  <r>
    <s v="A31"/>
    <x v="2"/>
  </r>
  <r>
    <s v="A32"/>
    <x v="2"/>
  </r>
  <r>
    <s v="A33"/>
    <x v="0"/>
  </r>
  <r>
    <s v="A34"/>
    <x v="0"/>
  </r>
  <r>
    <s v="A35"/>
    <x v="2"/>
  </r>
  <r>
    <s v="A36"/>
    <x v="0"/>
  </r>
  <r>
    <s v="A37"/>
    <x v="0"/>
  </r>
  <r>
    <s v="A38"/>
    <x v="0"/>
  </r>
  <r>
    <s v="A39"/>
    <x v="0"/>
  </r>
  <r>
    <s v="A40"/>
    <x v="2"/>
  </r>
  <r>
    <s v="A41"/>
    <x v="0"/>
  </r>
  <r>
    <s v="A42"/>
    <x v="0"/>
  </r>
  <r>
    <s v="A43"/>
    <x v="0"/>
  </r>
  <r>
    <s v="A44"/>
    <x v="3"/>
  </r>
  <r>
    <s v="A46"/>
    <x v="0"/>
  </r>
  <r>
    <s v="A47"/>
    <x v="0"/>
  </r>
  <r>
    <s v="A48"/>
    <x v="0"/>
  </r>
  <r>
    <s v="A49"/>
    <x v="2"/>
  </r>
  <r>
    <s v="A50"/>
    <x v="0"/>
  </r>
  <r>
    <s v="A51"/>
    <x v="0"/>
  </r>
  <r>
    <s v="A52"/>
    <x v="2"/>
  </r>
  <r>
    <s v="A53"/>
    <x v="0"/>
  </r>
  <r>
    <s v="A54"/>
    <x v="0"/>
  </r>
  <r>
    <s v="A55"/>
    <x v="0"/>
  </r>
  <r>
    <s v="A56"/>
    <x v="0"/>
  </r>
  <r>
    <s v="A57"/>
    <x v="0"/>
  </r>
  <r>
    <s v="A58"/>
    <x v="0"/>
  </r>
</pivotCacheRecords>
</file>

<file path=xl/pivotCache/pivotCacheRecords2.xml><?xml version="1.0" encoding="utf-8"?>
<pivotCacheRecords xmlns="http://schemas.openxmlformats.org/spreadsheetml/2006/main" xmlns:r="http://schemas.openxmlformats.org/officeDocument/2006/relationships" count="57">
  <r>
    <x v="0"/>
    <x v="0"/>
  </r>
  <r>
    <x v="0"/>
    <x v="0"/>
  </r>
  <r>
    <x v="0"/>
    <x v="0"/>
  </r>
  <r>
    <x v="0"/>
    <x v="0"/>
  </r>
  <r>
    <x v="0"/>
    <x v="0"/>
  </r>
  <r>
    <x v="0"/>
    <x v="0"/>
  </r>
  <r>
    <x v="0"/>
    <x v="0"/>
  </r>
  <r>
    <x v="0"/>
    <x v="0"/>
  </r>
  <r>
    <x v="0"/>
    <x v="1"/>
  </r>
  <r>
    <x v="0"/>
    <x v="0"/>
  </r>
  <r>
    <x v="0"/>
    <x v="2"/>
  </r>
  <r>
    <x v="0"/>
    <x v="0"/>
  </r>
  <r>
    <x v="0"/>
    <x v="3"/>
  </r>
  <r>
    <x v="0"/>
    <x v="0"/>
  </r>
  <r>
    <x v="0"/>
    <x v="4"/>
  </r>
  <r>
    <x v="0"/>
    <x v="0"/>
  </r>
  <r>
    <x v="0"/>
    <x v="0"/>
  </r>
  <r>
    <x v="0"/>
    <x v="0"/>
  </r>
  <r>
    <x v="0"/>
    <x v="4"/>
  </r>
  <r>
    <x v="0"/>
    <x v="5"/>
  </r>
  <r>
    <x v="0"/>
    <x v="0"/>
  </r>
  <r>
    <x v="0"/>
    <x v="0"/>
  </r>
  <r>
    <x v="0"/>
    <x v="0"/>
  </r>
  <r>
    <x v="0"/>
    <x v="0"/>
  </r>
  <r>
    <x v="0"/>
    <x v="0"/>
  </r>
  <r>
    <x v="0"/>
    <x v="6"/>
  </r>
  <r>
    <x v="0"/>
    <x v="0"/>
  </r>
  <r>
    <x v="0"/>
    <x v="0"/>
  </r>
  <r>
    <x v="0"/>
    <x v="4"/>
  </r>
  <r>
    <x v="0"/>
    <x v="7"/>
  </r>
  <r>
    <x v="0"/>
    <x v="4"/>
  </r>
  <r>
    <x v="0"/>
    <x v="4"/>
  </r>
  <r>
    <x v="0"/>
    <x v="8"/>
  </r>
  <r>
    <x v="0"/>
    <x v="4"/>
  </r>
  <r>
    <x v="0"/>
    <x v="4"/>
  </r>
  <r>
    <x v="0"/>
    <x v="4"/>
  </r>
  <r>
    <x v="0"/>
    <x v="9"/>
  </r>
  <r>
    <x v="0"/>
    <x v="0"/>
  </r>
  <r>
    <x v="0"/>
    <x v="0"/>
  </r>
  <r>
    <x v="0"/>
    <x v="0"/>
  </r>
  <r>
    <x v="0"/>
    <x v="0"/>
  </r>
  <r>
    <x v="0"/>
    <x v="0"/>
  </r>
  <r>
    <x v="0"/>
    <x v="0"/>
  </r>
  <r>
    <x v="0"/>
    <x v="0"/>
  </r>
  <r>
    <x v="0"/>
    <x v="0"/>
  </r>
  <r>
    <x v="0"/>
    <x v="5"/>
  </r>
  <r>
    <x v="0"/>
    <x v="10"/>
  </r>
  <r>
    <x v="0"/>
    <x v="4"/>
  </r>
  <r>
    <x v="0"/>
    <x v="3"/>
  </r>
  <r>
    <x v="0"/>
    <x v="11"/>
  </r>
  <r>
    <x v="0"/>
    <x v="0"/>
  </r>
  <r>
    <x v="0"/>
    <x v="0"/>
  </r>
  <r>
    <x v="0"/>
    <x v="12"/>
  </r>
  <r>
    <x v="0"/>
    <x v="13"/>
  </r>
  <r>
    <x v="0"/>
    <x v="14"/>
  </r>
  <r>
    <x v="0"/>
    <x v="0"/>
  </r>
  <r>
    <x v="0"/>
    <x v="4"/>
  </r>
</pivotCacheRecords>
</file>

<file path=xl/pivotCache/pivotCacheRecords3.xml><?xml version="1.0" encoding="utf-8"?>
<pivotCacheRecords xmlns="http://schemas.openxmlformats.org/spreadsheetml/2006/main" xmlns:r="http://schemas.openxmlformats.org/officeDocument/2006/relationships" count="57">
  <r>
    <n v="1"/>
    <x v="0"/>
    <x v="0"/>
  </r>
  <r>
    <n v="1"/>
    <x v="0"/>
    <x v="0"/>
  </r>
  <r>
    <n v="1"/>
    <x v="0"/>
    <x v="0"/>
  </r>
  <r>
    <n v="1"/>
    <x v="0"/>
    <x v="1"/>
  </r>
  <r>
    <n v="1"/>
    <x v="0"/>
    <x v="2"/>
  </r>
  <r>
    <n v="1"/>
    <x v="0"/>
    <x v="2"/>
  </r>
  <r>
    <n v="1"/>
    <x v="0"/>
    <x v="3"/>
  </r>
  <r>
    <n v="1"/>
    <x v="0"/>
    <x v="2"/>
  </r>
  <r>
    <n v="1"/>
    <x v="1"/>
    <x v="4"/>
  </r>
  <r>
    <n v="1"/>
    <x v="0"/>
    <x v="0"/>
  </r>
  <r>
    <n v="1"/>
    <x v="2"/>
    <x v="2"/>
  </r>
  <r>
    <n v="1"/>
    <x v="0"/>
    <x v="0"/>
  </r>
  <r>
    <n v="1"/>
    <x v="3"/>
    <x v="5"/>
  </r>
  <r>
    <n v="1"/>
    <x v="0"/>
    <x v="0"/>
  </r>
  <r>
    <n v="1"/>
    <x v="4"/>
    <x v="6"/>
  </r>
  <r>
    <n v="1"/>
    <x v="0"/>
    <x v="0"/>
  </r>
  <r>
    <n v="1"/>
    <x v="0"/>
    <x v="2"/>
  </r>
  <r>
    <n v="1"/>
    <x v="0"/>
    <x v="0"/>
  </r>
  <r>
    <n v="1"/>
    <x v="4"/>
    <x v="0"/>
  </r>
  <r>
    <n v="1"/>
    <x v="5"/>
    <x v="2"/>
  </r>
  <r>
    <n v="1"/>
    <x v="0"/>
    <x v="0"/>
  </r>
  <r>
    <n v="1"/>
    <x v="0"/>
    <x v="0"/>
  </r>
  <r>
    <n v="1"/>
    <x v="0"/>
    <x v="0"/>
  </r>
  <r>
    <n v="1"/>
    <x v="0"/>
    <x v="0"/>
  </r>
  <r>
    <n v="1"/>
    <x v="0"/>
    <x v="0"/>
  </r>
  <r>
    <n v="1"/>
    <x v="6"/>
    <x v="0"/>
  </r>
  <r>
    <n v="1"/>
    <x v="0"/>
    <x v="0"/>
  </r>
  <r>
    <n v="1"/>
    <x v="0"/>
    <x v="0"/>
  </r>
  <r>
    <n v="1"/>
    <x v="4"/>
    <x v="0"/>
  </r>
  <r>
    <n v="1"/>
    <x v="7"/>
    <x v="7"/>
  </r>
  <r>
    <n v="1"/>
    <x v="4"/>
    <x v="0"/>
  </r>
  <r>
    <n v="1"/>
    <x v="4"/>
    <x v="0"/>
  </r>
  <r>
    <n v="1"/>
    <x v="8"/>
    <x v="0"/>
  </r>
  <r>
    <n v="1"/>
    <x v="4"/>
    <x v="0"/>
  </r>
  <r>
    <n v="1"/>
    <x v="4"/>
    <x v="0"/>
  </r>
  <r>
    <n v="1"/>
    <x v="4"/>
    <x v="8"/>
  </r>
  <r>
    <n v="1"/>
    <x v="9"/>
    <x v="0"/>
  </r>
  <r>
    <n v="1"/>
    <x v="0"/>
    <x v="0"/>
  </r>
  <r>
    <n v="1"/>
    <x v="0"/>
    <x v="0"/>
  </r>
  <r>
    <n v="1"/>
    <x v="0"/>
    <x v="0"/>
  </r>
  <r>
    <n v="1"/>
    <x v="0"/>
    <x v="0"/>
  </r>
  <r>
    <n v="1"/>
    <x v="0"/>
    <x v="0"/>
  </r>
  <r>
    <n v="1"/>
    <x v="0"/>
    <x v="0"/>
  </r>
  <r>
    <n v="1"/>
    <x v="0"/>
    <x v="0"/>
  </r>
  <r>
    <n v="1"/>
    <x v="0"/>
    <x v="0"/>
  </r>
  <r>
    <n v="1"/>
    <x v="5"/>
    <x v="4"/>
  </r>
  <r>
    <n v="1"/>
    <x v="10"/>
    <x v="0"/>
  </r>
  <r>
    <n v="1"/>
    <x v="4"/>
    <x v="2"/>
  </r>
  <r>
    <n v="1"/>
    <x v="3"/>
    <x v="2"/>
  </r>
  <r>
    <n v="1"/>
    <x v="11"/>
    <x v="0"/>
  </r>
  <r>
    <n v="1"/>
    <x v="0"/>
    <x v="0"/>
  </r>
  <r>
    <n v="1"/>
    <x v="0"/>
    <x v="2"/>
  </r>
  <r>
    <n v="1"/>
    <x v="12"/>
    <x v="9"/>
  </r>
  <r>
    <n v="1"/>
    <x v="13"/>
    <x v="2"/>
  </r>
  <r>
    <n v="1"/>
    <x v="14"/>
    <x v="0"/>
  </r>
  <r>
    <n v="1"/>
    <x v="0"/>
    <x v="0"/>
  </r>
  <r>
    <n v="1"/>
    <x v="4"/>
    <x v="0"/>
  </r>
</pivotCacheRecords>
</file>

<file path=xl/pivotCache/pivotCacheRecords4.xml><?xml version="1.0" encoding="utf-8"?>
<pivotCacheRecords xmlns="http://schemas.openxmlformats.org/spreadsheetml/2006/main" xmlns:r="http://schemas.openxmlformats.org/officeDocument/2006/relationships" count="57">
  <r>
    <x v="0"/>
    <n v="1"/>
  </r>
  <r>
    <x v="1"/>
    <n v="1"/>
  </r>
  <r>
    <x v="2"/>
    <n v="1"/>
  </r>
  <r>
    <x v="1"/>
    <n v="1"/>
  </r>
  <r>
    <x v="1"/>
    <n v="1"/>
  </r>
  <r>
    <x v="3"/>
    <n v="1"/>
  </r>
  <r>
    <x v="4"/>
    <n v="1"/>
  </r>
  <r>
    <x v="3"/>
    <n v="1"/>
  </r>
  <r>
    <x v="5"/>
    <n v="1"/>
  </r>
  <r>
    <x v="6"/>
    <n v="1"/>
  </r>
  <r>
    <x v="7"/>
    <n v="1"/>
  </r>
  <r>
    <x v="8"/>
    <n v="1"/>
  </r>
  <r>
    <x v="1"/>
    <n v="1"/>
  </r>
  <r>
    <x v="1"/>
    <n v="1"/>
  </r>
  <r>
    <x v="9"/>
    <n v="1"/>
  </r>
  <r>
    <x v="10"/>
    <n v="1"/>
  </r>
  <r>
    <x v="1"/>
    <n v="1"/>
  </r>
  <r>
    <x v="11"/>
    <n v="1"/>
  </r>
  <r>
    <x v="1"/>
    <n v="1"/>
  </r>
  <r>
    <x v="4"/>
    <n v="1"/>
  </r>
  <r>
    <x v="12"/>
    <n v="1"/>
  </r>
  <r>
    <x v="13"/>
    <n v="1"/>
  </r>
  <r>
    <x v="9"/>
    <n v="1"/>
  </r>
  <r>
    <x v="1"/>
    <n v="1"/>
  </r>
  <r>
    <x v="14"/>
    <n v="1"/>
  </r>
  <r>
    <x v="9"/>
    <n v="1"/>
  </r>
  <r>
    <x v="1"/>
    <n v="1"/>
  </r>
  <r>
    <x v="7"/>
    <n v="1"/>
  </r>
  <r>
    <x v="1"/>
    <n v="1"/>
  </r>
  <r>
    <x v="1"/>
    <n v="1"/>
  </r>
  <r>
    <x v="15"/>
    <n v="1"/>
  </r>
  <r>
    <x v="7"/>
    <n v="1"/>
  </r>
  <r>
    <x v="5"/>
    <n v="1"/>
  </r>
  <r>
    <x v="16"/>
    <n v="1"/>
  </r>
  <r>
    <x v="17"/>
    <n v="1"/>
  </r>
  <r>
    <x v="18"/>
    <n v="1"/>
  </r>
  <r>
    <x v="19"/>
    <n v="1"/>
  </r>
  <r>
    <x v="1"/>
    <n v="1"/>
  </r>
  <r>
    <x v="1"/>
    <n v="1"/>
  </r>
  <r>
    <x v="7"/>
    <n v="1"/>
  </r>
  <r>
    <x v="1"/>
    <n v="1"/>
  </r>
  <r>
    <x v="1"/>
    <n v="1"/>
  </r>
  <r>
    <x v="1"/>
    <n v="1"/>
  </r>
  <r>
    <x v="20"/>
    <n v="1"/>
  </r>
  <r>
    <x v="21"/>
    <n v="1"/>
  </r>
  <r>
    <x v="22"/>
    <n v="1"/>
  </r>
  <r>
    <x v="1"/>
    <n v="1"/>
  </r>
  <r>
    <x v="23"/>
    <n v="1"/>
  </r>
  <r>
    <x v="1"/>
    <n v="1"/>
  </r>
  <r>
    <x v="24"/>
    <n v="1"/>
  </r>
  <r>
    <x v="25"/>
    <n v="1"/>
  </r>
  <r>
    <x v="1"/>
    <n v="1"/>
  </r>
  <r>
    <x v="1"/>
    <n v="1"/>
  </r>
  <r>
    <x v="26"/>
    <n v="1"/>
  </r>
  <r>
    <x v="27"/>
    <n v="1"/>
  </r>
  <r>
    <x v="1"/>
    <n v="1"/>
  </r>
  <r>
    <x v="1"/>
    <n v="1"/>
  </r>
</pivotCacheRecords>
</file>

<file path=xl/pivotCache/pivotCacheRecords5.xml><?xml version="1.0" encoding="utf-8"?>
<pivotCacheRecords xmlns="http://schemas.openxmlformats.org/spreadsheetml/2006/main" xmlns:r="http://schemas.openxmlformats.org/officeDocument/2006/relationships" count="154">
  <r>
    <s v="A1"/>
    <x v="0"/>
  </r>
  <r>
    <s v="A1"/>
    <x v="1"/>
  </r>
  <r>
    <s v="A10"/>
    <x v="2"/>
  </r>
  <r>
    <s v="A11"/>
    <x v="3"/>
  </r>
  <r>
    <s v="A11"/>
    <x v="4"/>
  </r>
  <r>
    <s v="A11"/>
    <x v="5"/>
  </r>
  <r>
    <s v="A11"/>
    <x v="6"/>
  </r>
  <r>
    <s v="A12"/>
    <x v="7"/>
  </r>
  <r>
    <s v="A12"/>
    <x v="8"/>
  </r>
  <r>
    <s v="A12"/>
    <x v="9"/>
  </r>
  <r>
    <s v="A12"/>
    <x v="10"/>
  </r>
  <r>
    <s v="A13"/>
    <x v="11"/>
  </r>
  <r>
    <s v="A13"/>
    <x v="12"/>
  </r>
  <r>
    <s v="A14"/>
    <x v="13"/>
  </r>
  <r>
    <s v="A14"/>
    <x v="14"/>
  </r>
  <r>
    <s v="A15"/>
    <x v="15"/>
  </r>
  <r>
    <s v="A15"/>
    <x v="16"/>
  </r>
  <r>
    <s v="A16"/>
    <x v="17"/>
  </r>
  <r>
    <s v="A16"/>
    <x v="18"/>
  </r>
  <r>
    <s v="A16"/>
    <x v="19"/>
  </r>
  <r>
    <s v="A17"/>
    <x v="20"/>
  </r>
  <r>
    <s v="A17"/>
    <x v="21"/>
  </r>
  <r>
    <s v="A18"/>
    <x v="22"/>
  </r>
  <r>
    <s v="A18"/>
    <x v="23"/>
  </r>
  <r>
    <s v="A19"/>
    <x v="24"/>
  </r>
  <r>
    <s v="A2"/>
    <x v="25"/>
  </r>
  <r>
    <s v="A2"/>
    <x v="26"/>
  </r>
  <r>
    <s v="A2"/>
    <x v="27"/>
  </r>
  <r>
    <s v="A20"/>
    <x v="28"/>
  </r>
  <r>
    <s v="A20"/>
    <x v="29"/>
  </r>
  <r>
    <s v="A20"/>
    <x v="30"/>
  </r>
  <r>
    <s v="A21"/>
    <x v="31"/>
  </r>
  <r>
    <s v="A21"/>
    <x v="32"/>
  </r>
  <r>
    <s v="A22"/>
    <x v="33"/>
  </r>
  <r>
    <s v="A22"/>
    <x v="34"/>
  </r>
  <r>
    <s v="A22"/>
    <x v="35"/>
  </r>
  <r>
    <s v="A23"/>
    <x v="36"/>
  </r>
  <r>
    <s v="A23"/>
    <x v="37"/>
  </r>
  <r>
    <s v="A24"/>
    <x v="38"/>
  </r>
  <r>
    <s v="A24"/>
    <x v="39"/>
  </r>
  <r>
    <s v="A24"/>
    <x v="40"/>
  </r>
  <r>
    <s v="A25"/>
    <x v="41"/>
  </r>
  <r>
    <s v="A25"/>
    <x v="42"/>
  </r>
  <r>
    <s v="A25"/>
    <x v="43"/>
  </r>
  <r>
    <s v="A26"/>
    <x v="44"/>
  </r>
  <r>
    <s v="A26"/>
    <x v="45"/>
  </r>
  <r>
    <s v="A26"/>
    <x v="46"/>
  </r>
  <r>
    <s v="A27"/>
    <x v="25"/>
  </r>
  <r>
    <s v="A27"/>
    <x v="27"/>
  </r>
  <r>
    <s v="A27"/>
    <x v="26"/>
  </r>
  <r>
    <s v="A28"/>
    <x v="47"/>
  </r>
  <r>
    <s v="A29"/>
    <x v="48"/>
  </r>
  <r>
    <s v="A29"/>
    <x v="49"/>
  </r>
  <r>
    <s v="A29"/>
    <x v="50"/>
  </r>
  <r>
    <s v="A3"/>
    <x v="51"/>
  </r>
  <r>
    <s v="A3"/>
    <x v="52"/>
  </r>
  <r>
    <s v="A3"/>
    <x v="53"/>
  </r>
  <r>
    <s v="A3"/>
    <x v="54"/>
  </r>
  <r>
    <s v="A30"/>
    <x v="55"/>
  </r>
  <r>
    <s v="A30"/>
    <x v="56"/>
  </r>
  <r>
    <s v="A30"/>
    <x v="57"/>
  </r>
  <r>
    <s v="A31"/>
    <x v="58"/>
  </r>
  <r>
    <s v="A31"/>
    <x v="59"/>
  </r>
  <r>
    <s v="A31"/>
    <x v="60"/>
  </r>
  <r>
    <s v="A32"/>
    <x v="61"/>
  </r>
  <r>
    <s v="A32"/>
    <x v="62"/>
  </r>
  <r>
    <s v="A33"/>
    <x v="63"/>
  </r>
  <r>
    <s v="A33"/>
    <x v="64"/>
  </r>
  <r>
    <s v="A33"/>
    <x v="65"/>
  </r>
  <r>
    <s v="A34"/>
    <x v="66"/>
  </r>
  <r>
    <s v="A34"/>
    <x v="67"/>
  </r>
  <r>
    <s v="A35"/>
    <x v="68"/>
  </r>
  <r>
    <s v="A35"/>
    <x v="69"/>
  </r>
  <r>
    <s v="A35"/>
    <x v="70"/>
  </r>
  <r>
    <s v="A36"/>
    <x v="71"/>
  </r>
  <r>
    <s v="A36"/>
    <x v="72"/>
  </r>
  <r>
    <s v="A36"/>
    <x v="73"/>
  </r>
  <r>
    <s v="A37"/>
    <x v="28"/>
  </r>
  <r>
    <s v="A37"/>
    <x v="74"/>
  </r>
  <r>
    <s v="A37"/>
    <x v="75"/>
  </r>
  <r>
    <s v="A38"/>
    <x v="76"/>
  </r>
  <r>
    <s v="A38"/>
    <x v="25"/>
  </r>
  <r>
    <s v="A38"/>
    <x v="77"/>
  </r>
  <r>
    <s v="A39"/>
    <x v="76"/>
  </r>
  <r>
    <s v="A39"/>
    <x v="25"/>
  </r>
  <r>
    <s v="A39"/>
    <x v="77"/>
  </r>
  <r>
    <s v="A4"/>
    <x v="78"/>
  </r>
  <r>
    <s v="A4"/>
    <x v="79"/>
  </r>
  <r>
    <s v="A40"/>
    <x v="80"/>
  </r>
  <r>
    <s v="A40"/>
    <x v="81"/>
  </r>
  <r>
    <s v="A40"/>
    <x v="82"/>
  </r>
  <r>
    <s v="A41"/>
    <x v="83"/>
  </r>
  <r>
    <s v="A41"/>
    <x v="84"/>
  </r>
  <r>
    <s v="A41"/>
    <x v="85"/>
  </r>
  <r>
    <s v="A41"/>
    <x v="86"/>
  </r>
  <r>
    <s v="A41"/>
    <x v="87"/>
  </r>
  <r>
    <s v="A42"/>
    <x v="84"/>
  </r>
  <r>
    <s v="A43"/>
    <x v="27"/>
  </r>
  <r>
    <s v="A43"/>
    <x v="26"/>
  </r>
  <r>
    <s v="A43"/>
    <x v="25"/>
  </r>
  <r>
    <s v="A44"/>
    <x v="88"/>
  </r>
  <r>
    <s v="A44"/>
    <x v="89"/>
  </r>
  <r>
    <s v="A46"/>
    <x v="90"/>
  </r>
  <r>
    <s v="A46"/>
    <x v="91"/>
  </r>
  <r>
    <s v="A47"/>
    <x v="92"/>
  </r>
  <r>
    <s v="A48"/>
    <x v="93"/>
  </r>
  <r>
    <s v="A48"/>
    <x v="94"/>
  </r>
  <r>
    <s v="A48"/>
    <x v="95"/>
  </r>
  <r>
    <s v="A49"/>
    <x v="96"/>
  </r>
  <r>
    <s v="A49"/>
    <x v="97"/>
  </r>
  <r>
    <s v="A49"/>
    <x v="98"/>
  </r>
  <r>
    <s v="A49"/>
    <x v="99"/>
  </r>
  <r>
    <s v="A5"/>
    <x v="100"/>
  </r>
  <r>
    <s v="A50"/>
    <x v="93"/>
  </r>
  <r>
    <s v="A50"/>
    <x v="94"/>
  </r>
  <r>
    <s v="A50"/>
    <x v="95"/>
  </r>
  <r>
    <s v="A51"/>
    <x v="101"/>
  </r>
  <r>
    <s v="A51"/>
    <x v="102"/>
  </r>
  <r>
    <s v="A52"/>
    <x v="103"/>
  </r>
  <r>
    <s v="A52"/>
    <x v="104"/>
  </r>
  <r>
    <s v="A53"/>
    <x v="105"/>
  </r>
  <r>
    <s v="A53"/>
    <x v="106"/>
  </r>
  <r>
    <s v="A53"/>
    <x v="107"/>
  </r>
  <r>
    <s v="A53"/>
    <x v="108"/>
  </r>
  <r>
    <s v="A54"/>
    <x v="109"/>
  </r>
  <r>
    <s v="A54"/>
    <x v="110"/>
  </r>
  <r>
    <s v="A55"/>
    <x v="111"/>
  </r>
  <r>
    <s v="A55"/>
    <x v="112"/>
  </r>
  <r>
    <s v="A56"/>
    <x v="113"/>
  </r>
  <r>
    <s v="A57"/>
    <x v="114"/>
  </r>
  <r>
    <s v="A57"/>
    <x v="115"/>
  </r>
  <r>
    <s v="A57"/>
    <x v="116"/>
  </r>
  <r>
    <s v="A57"/>
    <x v="117"/>
  </r>
  <r>
    <s v="A58"/>
    <x v="118"/>
  </r>
  <r>
    <s v="A58"/>
    <x v="119"/>
  </r>
  <r>
    <s v="A58"/>
    <x v="120"/>
  </r>
  <r>
    <s v="A58"/>
    <x v="121"/>
  </r>
  <r>
    <s v="A58"/>
    <x v="118"/>
  </r>
  <r>
    <s v="A58"/>
    <x v="119"/>
  </r>
  <r>
    <s v="A58"/>
    <x v="120"/>
  </r>
  <r>
    <s v="A58"/>
    <x v="121"/>
  </r>
  <r>
    <s v="A6"/>
    <x v="122"/>
  </r>
  <r>
    <s v="A6"/>
    <x v="123"/>
  </r>
  <r>
    <s v="A6"/>
    <x v="124"/>
  </r>
  <r>
    <s v="A6"/>
    <x v="125"/>
  </r>
  <r>
    <s v="A6"/>
    <x v="126"/>
  </r>
  <r>
    <s v="A7"/>
    <x v="127"/>
  </r>
  <r>
    <s v="A7"/>
    <x v="128"/>
  </r>
  <r>
    <s v="A7"/>
    <x v="129"/>
  </r>
  <r>
    <s v="A7"/>
    <x v="130"/>
  </r>
  <r>
    <s v="A8"/>
    <x v="131"/>
  </r>
  <r>
    <s v="A9"/>
    <x v="64"/>
  </r>
  <r>
    <s v="A9"/>
    <x v="63"/>
  </r>
  <r>
    <s v="A9"/>
    <x v="132"/>
  </r>
</pivotCacheRecords>
</file>

<file path=xl/pivotCache/pivotCacheRecords6.xml><?xml version="1.0" encoding="utf-8"?>
<pivotCacheRecords xmlns="http://schemas.openxmlformats.org/spreadsheetml/2006/main" xmlns:r="http://schemas.openxmlformats.org/officeDocument/2006/relationships" count="57">
  <r>
    <x v="0"/>
    <x v="0"/>
  </r>
  <r>
    <x v="1"/>
    <x v="1"/>
  </r>
  <r>
    <x v="2"/>
    <x v="2"/>
  </r>
  <r>
    <x v="3"/>
    <x v="0"/>
  </r>
  <r>
    <x v="4"/>
    <x v="0"/>
  </r>
  <r>
    <x v="5"/>
    <x v="0"/>
  </r>
  <r>
    <x v="6"/>
    <x v="2"/>
  </r>
  <r>
    <x v="7"/>
    <x v="0"/>
  </r>
  <r>
    <x v="8"/>
    <x v="0"/>
  </r>
  <r>
    <x v="9"/>
    <x v="1"/>
  </r>
  <r>
    <x v="10"/>
    <x v="0"/>
  </r>
  <r>
    <x v="11"/>
    <x v="0"/>
  </r>
  <r>
    <x v="12"/>
    <x v="2"/>
  </r>
  <r>
    <x v="13"/>
    <x v="0"/>
  </r>
  <r>
    <x v="14"/>
    <x v="1"/>
  </r>
  <r>
    <x v="15"/>
    <x v="0"/>
  </r>
  <r>
    <x v="16"/>
    <x v="0"/>
  </r>
  <r>
    <x v="17"/>
    <x v="2"/>
  </r>
  <r>
    <x v="18"/>
    <x v="0"/>
  </r>
  <r>
    <x v="19"/>
    <x v="0"/>
  </r>
  <r>
    <x v="20"/>
    <x v="0"/>
  </r>
  <r>
    <x v="21"/>
    <x v="2"/>
  </r>
  <r>
    <x v="22"/>
    <x v="2"/>
  </r>
  <r>
    <x v="23"/>
    <x v="0"/>
  </r>
  <r>
    <x v="24"/>
    <x v="0"/>
  </r>
  <r>
    <x v="25"/>
    <x v="0"/>
  </r>
  <r>
    <x v="26"/>
    <x v="1"/>
  </r>
  <r>
    <x v="27"/>
    <x v="2"/>
  </r>
  <r>
    <x v="28"/>
    <x v="0"/>
  </r>
  <r>
    <x v="29"/>
    <x v="0"/>
  </r>
  <r>
    <x v="30"/>
    <x v="2"/>
  </r>
  <r>
    <x v="31"/>
    <x v="0"/>
  </r>
  <r>
    <x v="32"/>
    <x v="2"/>
  </r>
  <r>
    <x v="33"/>
    <x v="0"/>
  </r>
  <r>
    <x v="34"/>
    <x v="1"/>
  </r>
  <r>
    <x v="35"/>
    <x v="0"/>
  </r>
  <r>
    <x v="36"/>
    <x v="2"/>
  </r>
  <r>
    <x v="37"/>
    <x v="0"/>
  </r>
  <r>
    <x v="38"/>
    <x v="0"/>
  </r>
  <r>
    <x v="39"/>
    <x v="0"/>
  </r>
  <r>
    <x v="40"/>
    <x v="2"/>
  </r>
  <r>
    <x v="41"/>
    <x v="2"/>
  </r>
  <r>
    <x v="42"/>
    <x v="1"/>
  </r>
  <r>
    <x v="43"/>
    <x v="0"/>
  </r>
  <r>
    <x v="44"/>
    <x v="0"/>
  </r>
  <r>
    <x v="45"/>
    <x v="0"/>
  </r>
  <r>
    <x v="46"/>
    <x v="0"/>
  </r>
  <r>
    <x v="47"/>
    <x v="0"/>
  </r>
  <r>
    <x v="48"/>
    <x v="0"/>
  </r>
  <r>
    <x v="49"/>
    <x v="0"/>
  </r>
  <r>
    <x v="50"/>
    <x v="0"/>
  </r>
  <r>
    <x v="51"/>
    <x v="1"/>
  </r>
  <r>
    <x v="52"/>
    <x v="2"/>
  </r>
  <r>
    <x v="53"/>
    <x v="2"/>
  </r>
  <r>
    <x v="54"/>
    <x v="2"/>
  </r>
  <r>
    <x v="55"/>
    <x v="0"/>
  </r>
  <r>
    <x v="56"/>
    <x v="0"/>
  </r>
</pivotCacheRecords>
</file>

<file path=xl/pivotCache/pivotCacheRecords7.xml><?xml version="1.0" encoding="utf-8"?>
<pivotCacheRecords xmlns="http://schemas.openxmlformats.org/spreadsheetml/2006/main" xmlns:r="http://schemas.openxmlformats.org/officeDocument/2006/relationships" count="324">
  <r>
    <x v="0"/>
    <x v="0"/>
  </r>
  <r>
    <x v="1"/>
    <x v="0"/>
  </r>
  <r>
    <x v="2"/>
    <x v="0"/>
  </r>
  <r>
    <x v="3"/>
    <x v="1"/>
  </r>
  <r>
    <x v="1"/>
    <x v="1"/>
  </r>
  <r>
    <x v="4"/>
    <x v="1"/>
  </r>
  <r>
    <x v="5"/>
    <x v="1"/>
  </r>
  <r>
    <x v="6"/>
    <x v="1"/>
  </r>
  <r>
    <x v="7"/>
    <x v="2"/>
  </r>
  <r>
    <x v="8"/>
    <x v="2"/>
  </r>
  <r>
    <x v="9"/>
    <x v="3"/>
  </r>
  <r>
    <x v="10"/>
    <x v="3"/>
  </r>
  <r>
    <x v="2"/>
    <x v="3"/>
  </r>
  <r>
    <x v="11"/>
    <x v="3"/>
  </r>
  <r>
    <x v="12"/>
    <x v="3"/>
  </r>
  <r>
    <x v="1"/>
    <x v="4"/>
  </r>
  <r>
    <x v="2"/>
    <x v="4"/>
  </r>
  <r>
    <x v="13"/>
    <x v="4"/>
  </r>
  <r>
    <x v="14"/>
    <x v="4"/>
  </r>
  <r>
    <x v="6"/>
    <x v="4"/>
  </r>
  <r>
    <x v="15"/>
    <x v="4"/>
  </r>
  <r>
    <x v="16"/>
    <x v="5"/>
  </r>
  <r>
    <x v="17"/>
    <x v="5"/>
  </r>
  <r>
    <x v="18"/>
    <x v="5"/>
  </r>
  <r>
    <x v="19"/>
    <x v="5"/>
  </r>
  <r>
    <x v="15"/>
    <x v="5"/>
  </r>
  <r>
    <x v="20"/>
    <x v="6"/>
  </r>
  <r>
    <x v="7"/>
    <x v="6"/>
  </r>
  <r>
    <x v="5"/>
    <x v="6"/>
  </r>
  <r>
    <x v="6"/>
    <x v="6"/>
  </r>
  <r>
    <x v="7"/>
    <x v="7"/>
  </r>
  <r>
    <x v="21"/>
    <x v="7"/>
  </r>
  <r>
    <x v="22"/>
    <x v="7"/>
  </r>
  <r>
    <x v="18"/>
    <x v="7"/>
  </r>
  <r>
    <x v="23"/>
    <x v="7"/>
  </r>
  <r>
    <x v="6"/>
    <x v="7"/>
  </r>
  <r>
    <x v="7"/>
    <x v="8"/>
  </r>
  <r>
    <x v="18"/>
    <x v="8"/>
  </r>
  <r>
    <x v="24"/>
    <x v="8"/>
  </r>
  <r>
    <x v="25"/>
    <x v="9"/>
  </r>
  <r>
    <x v="26"/>
    <x v="9"/>
  </r>
  <r>
    <x v="27"/>
    <x v="9"/>
  </r>
  <r>
    <x v="14"/>
    <x v="10"/>
  </r>
  <r>
    <x v="28"/>
    <x v="10"/>
  </r>
  <r>
    <x v="29"/>
    <x v="11"/>
  </r>
  <r>
    <x v="2"/>
    <x v="11"/>
  </r>
  <r>
    <x v="30"/>
    <x v="11"/>
  </r>
  <r>
    <x v="31"/>
    <x v="12"/>
  </r>
  <r>
    <x v="32"/>
    <x v="12"/>
  </r>
  <r>
    <x v="33"/>
    <x v="12"/>
  </r>
  <r>
    <x v="34"/>
    <x v="12"/>
  </r>
  <r>
    <x v="35"/>
    <x v="12"/>
  </r>
  <r>
    <x v="36"/>
    <x v="12"/>
  </r>
  <r>
    <x v="37"/>
    <x v="12"/>
  </r>
  <r>
    <x v="38"/>
    <x v="13"/>
  </r>
  <r>
    <x v="39"/>
    <x v="13"/>
  </r>
  <r>
    <x v="40"/>
    <x v="13"/>
  </r>
  <r>
    <x v="7"/>
    <x v="14"/>
  </r>
  <r>
    <x v="41"/>
    <x v="14"/>
  </r>
  <r>
    <x v="40"/>
    <x v="14"/>
  </r>
  <r>
    <x v="42"/>
    <x v="14"/>
  </r>
  <r>
    <x v="43"/>
    <x v="14"/>
  </r>
  <r>
    <x v="44"/>
    <x v="14"/>
  </r>
  <r>
    <x v="35"/>
    <x v="14"/>
  </r>
  <r>
    <x v="1"/>
    <x v="14"/>
  </r>
  <r>
    <x v="5"/>
    <x v="14"/>
  </r>
  <r>
    <x v="14"/>
    <x v="15"/>
  </r>
  <r>
    <x v="28"/>
    <x v="15"/>
  </r>
  <r>
    <x v="45"/>
    <x v="16"/>
  </r>
  <r>
    <x v="46"/>
    <x v="16"/>
  </r>
  <r>
    <x v="1"/>
    <x v="16"/>
  </r>
  <r>
    <x v="33"/>
    <x v="17"/>
  </r>
  <r>
    <x v="47"/>
    <x v="17"/>
  </r>
  <r>
    <x v="18"/>
    <x v="17"/>
  </r>
  <r>
    <x v="8"/>
    <x v="17"/>
  </r>
  <r>
    <x v="48"/>
    <x v="17"/>
  </r>
  <r>
    <x v="49"/>
    <x v="18"/>
  </r>
  <r>
    <x v="50"/>
    <x v="18"/>
  </r>
  <r>
    <x v="51"/>
    <x v="18"/>
  </r>
  <r>
    <x v="7"/>
    <x v="18"/>
  </r>
  <r>
    <x v="42"/>
    <x v="18"/>
  </r>
  <r>
    <x v="35"/>
    <x v="18"/>
  </r>
  <r>
    <x v="19"/>
    <x v="18"/>
  </r>
  <r>
    <x v="30"/>
    <x v="18"/>
  </r>
  <r>
    <x v="6"/>
    <x v="18"/>
  </r>
  <r>
    <x v="28"/>
    <x v="18"/>
  </r>
  <r>
    <x v="52"/>
    <x v="19"/>
  </r>
  <r>
    <x v="3"/>
    <x v="19"/>
  </r>
  <r>
    <x v="53"/>
    <x v="19"/>
  </r>
  <r>
    <x v="54"/>
    <x v="19"/>
  </r>
  <r>
    <x v="14"/>
    <x v="19"/>
  </r>
  <r>
    <x v="7"/>
    <x v="20"/>
  </r>
  <r>
    <x v="55"/>
    <x v="20"/>
  </r>
  <r>
    <x v="56"/>
    <x v="20"/>
  </r>
  <r>
    <x v="56"/>
    <x v="20"/>
  </r>
  <r>
    <x v="18"/>
    <x v="20"/>
  </r>
  <r>
    <x v="57"/>
    <x v="20"/>
  </r>
  <r>
    <x v="58"/>
    <x v="20"/>
  </r>
  <r>
    <x v="30"/>
    <x v="20"/>
  </r>
  <r>
    <x v="30"/>
    <x v="20"/>
  </r>
  <r>
    <x v="6"/>
    <x v="20"/>
  </r>
  <r>
    <x v="15"/>
    <x v="20"/>
  </r>
  <r>
    <x v="41"/>
    <x v="21"/>
  </r>
  <r>
    <x v="14"/>
    <x v="21"/>
  </r>
  <r>
    <x v="28"/>
    <x v="21"/>
  </r>
  <r>
    <x v="59"/>
    <x v="22"/>
  </r>
  <r>
    <x v="60"/>
    <x v="22"/>
  </r>
  <r>
    <x v="41"/>
    <x v="22"/>
  </r>
  <r>
    <x v="41"/>
    <x v="22"/>
  </r>
  <r>
    <x v="61"/>
    <x v="22"/>
  </r>
  <r>
    <x v="62"/>
    <x v="22"/>
  </r>
  <r>
    <x v="63"/>
    <x v="22"/>
  </r>
  <r>
    <x v="64"/>
    <x v="22"/>
  </r>
  <r>
    <x v="65"/>
    <x v="22"/>
  </r>
  <r>
    <x v="66"/>
    <x v="22"/>
  </r>
  <r>
    <x v="67"/>
    <x v="22"/>
  </r>
  <r>
    <x v="68"/>
    <x v="22"/>
  </r>
  <r>
    <x v="69"/>
    <x v="22"/>
  </r>
  <r>
    <x v="70"/>
    <x v="22"/>
  </r>
  <r>
    <x v="71"/>
    <x v="22"/>
  </r>
  <r>
    <x v="72"/>
    <x v="22"/>
  </r>
  <r>
    <x v="73"/>
    <x v="22"/>
  </r>
  <r>
    <x v="74"/>
    <x v="22"/>
  </r>
  <r>
    <x v="75"/>
    <x v="22"/>
  </r>
  <r>
    <x v="76"/>
    <x v="22"/>
  </r>
  <r>
    <x v="77"/>
    <x v="22"/>
  </r>
  <r>
    <x v="78"/>
    <x v="22"/>
  </r>
  <r>
    <x v="79"/>
    <x v="22"/>
  </r>
  <r>
    <x v="80"/>
    <x v="22"/>
  </r>
  <r>
    <x v="41"/>
    <x v="23"/>
  </r>
  <r>
    <x v="3"/>
    <x v="23"/>
  </r>
  <r>
    <x v="81"/>
    <x v="23"/>
  </r>
  <r>
    <x v="82"/>
    <x v="24"/>
  </r>
  <r>
    <x v="83"/>
    <x v="24"/>
  </r>
  <r>
    <x v="84"/>
    <x v="24"/>
  </r>
  <r>
    <x v="85"/>
    <x v="24"/>
  </r>
  <r>
    <x v="86"/>
    <x v="24"/>
  </r>
  <r>
    <x v="87"/>
    <x v="24"/>
  </r>
  <r>
    <x v="49"/>
    <x v="25"/>
  </r>
  <r>
    <x v="7"/>
    <x v="25"/>
  </r>
  <r>
    <x v="88"/>
    <x v="25"/>
  </r>
  <r>
    <x v="19"/>
    <x v="25"/>
  </r>
  <r>
    <x v="89"/>
    <x v="26"/>
  </r>
  <r>
    <x v="90"/>
    <x v="26"/>
  </r>
  <r>
    <x v="42"/>
    <x v="26"/>
  </r>
  <r>
    <x v="91"/>
    <x v="26"/>
  </r>
  <r>
    <x v="92"/>
    <x v="26"/>
  </r>
  <r>
    <x v="93"/>
    <x v="27"/>
  </r>
  <r>
    <x v="94"/>
    <x v="27"/>
  </r>
  <r>
    <x v="95"/>
    <x v="27"/>
  </r>
  <r>
    <x v="96"/>
    <x v="27"/>
  </r>
  <r>
    <x v="97"/>
    <x v="27"/>
  </r>
  <r>
    <x v="98"/>
    <x v="27"/>
  </r>
  <r>
    <x v="99"/>
    <x v="27"/>
  </r>
  <r>
    <x v="100"/>
    <x v="27"/>
  </r>
  <r>
    <x v="101"/>
    <x v="27"/>
  </r>
  <r>
    <x v="102"/>
    <x v="27"/>
  </r>
  <r>
    <x v="103"/>
    <x v="27"/>
  </r>
  <r>
    <x v="3"/>
    <x v="27"/>
  </r>
  <r>
    <x v="42"/>
    <x v="27"/>
  </r>
  <r>
    <x v="104"/>
    <x v="27"/>
  </r>
  <r>
    <x v="105"/>
    <x v="27"/>
  </r>
  <r>
    <x v="106"/>
    <x v="27"/>
  </r>
  <r>
    <x v="107"/>
    <x v="27"/>
  </r>
  <r>
    <x v="108"/>
    <x v="27"/>
  </r>
  <r>
    <x v="38"/>
    <x v="27"/>
  </r>
  <r>
    <x v="38"/>
    <x v="27"/>
  </r>
  <r>
    <x v="109"/>
    <x v="27"/>
  </r>
  <r>
    <x v="110"/>
    <x v="27"/>
  </r>
  <r>
    <x v="111"/>
    <x v="27"/>
  </r>
  <r>
    <x v="112"/>
    <x v="27"/>
  </r>
  <r>
    <x v="113"/>
    <x v="27"/>
  </r>
  <r>
    <x v="36"/>
    <x v="27"/>
  </r>
  <r>
    <x v="114"/>
    <x v="27"/>
  </r>
  <r>
    <x v="19"/>
    <x v="27"/>
  </r>
  <r>
    <x v="115"/>
    <x v="27"/>
  </r>
  <r>
    <x v="116"/>
    <x v="27"/>
  </r>
  <r>
    <x v="117"/>
    <x v="27"/>
  </r>
  <r>
    <x v="118"/>
    <x v="27"/>
  </r>
  <r>
    <x v="119"/>
    <x v="27"/>
  </r>
  <r>
    <x v="120"/>
    <x v="27"/>
  </r>
  <r>
    <x v="7"/>
    <x v="28"/>
  </r>
  <r>
    <x v="43"/>
    <x v="28"/>
  </r>
  <r>
    <x v="8"/>
    <x v="28"/>
  </r>
  <r>
    <x v="6"/>
    <x v="28"/>
  </r>
  <r>
    <x v="121"/>
    <x v="28"/>
  </r>
  <r>
    <x v="7"/>
    <x v="29"/>
  </r>
  <r>
    <x v="43"/>
    <x v="29"/>
  </r>
  <r>
    <x v="8"/>
    <x v="29"/>
  </r>
  <r>
    <x v="6"/>
    <x v="29"/>
  </r>
  <r>
    <x v="121"/>
    <x v="29"/>
  </r>
  <r>
    <x v="122"/>
    <x v="30"/>
  </r>
  <r>
    <x v="5"/>
    <x v="30"/>
  </r>
  <r>
    <x v="6"/>
    <x v="30"/>
  </r>
  <r>
    <x v="123"/>
    <x v="30"/>
  </r>
  <r>
    <x v="28"/>
    <x v="30"/>
  </r>
  <r>
    <x v="5"/>
    <x v="31"/>
  </r>
  <r>
    <x v="14"/>
    <x v="31"/>
  </r>
  <r>
    <x v="124"/>
    <x v="31"/>
  </r>
  <r>
    <x v="125"/>
    <x v="31"/>
  </r>
  <r>
    <x v="126"/>
    <x v="32"/>
  </r>
  <r>
    <x v="127"/>
    <x v="32"/>
  </r>
  <r>
    <x v="128"/>
    <x v="32"/>
  </r>
  <r>
    <x v="129"/>
    <x v="32"/>
  </r>
  <r>
    <x v="5"/>
    <x v="32"/>
  </r>
  <r>
    <x v="126"/>
    <x v="33"/>
  </r>
  <r>
    <x v="127"/>
    <x v="33"/>
  </r>
  <r>
    <x v="128"/>
    <x v="33"/>
  </r>
  <r>
    <x v="129"/>
    <x v="33"/>
  </r>
  <r>
    <x v="5"/>
    <x v="33"/>
  </r>
  <r>
    <x v="130"/>
    <x v="34"/>
  </r>
  <r>
    <x v="34"/>
    <x v="34"/>
  </r>
  <r>
    <x v="22"/>
    <x v="34"/>
  </r>
  <r>
    <x v="50"/>
    <x v="35"/>
  </r>
  <r>
    <x v="3"/>
    <x v="35"/>
  </r>
  <r>
    <x v="14"/>
    <x v="35"/>
  </r>
  <r>
    <x v="6"/>
    <x v="35"/>
  </r>
  <r>
    <x v="28"/>
    <x v="35"/>
  </r>
  <r>
    <x v="50"/>
    <x v="36"/>
  </r>
  <r>
    <x v="3"/>
    <x v="36"/>
  </r>
  <r>
    <x v="14"/>
    <x v="36"/>
  </r>
  <r>
    <x v="6"/>
    <x v="36"/>
  </r>
  <r>
    <x v="28"/>
    <x v="36"/>
  </r>
  <r>
    <x v="50"/>
    <x v="37"/>
  </r>
  <r>
    <x v="3"/>
    <x v="37"/>
  </r>
  <r>
    <x v="14"/>
    <x v="37"/>
  </r>
  <r>
    <x v="6"/>
    <x v="37"/>
  </r>
  <r>
    <x v="28"/>
    <x v="37"/>
  </r>
  <r>
    <x v="131"/>
    <x v="38"/>
  </r>
  <r>
    <x v="132"/>
    <x v="38"/>
  </r>
  <r>
    <x v="14"/>
    <x v="38"/>
  </r>
  <r>
    <x v="133"/>
    <x v="39"/>
  </r>
  <r>
    <x v="134"/>
    <x v="39"/>
  </r>
  <r>
    <x v="135"/>
    <x v="39"/>
  </r>
  <r>
    <x v="136"/>
    <x v="39"/>
  </r>
  <r>
    <x v="137"/>
    <x v="39"/>
  </r>
  <r>
    <x v="138"/>
    <x v="39"/>
  </r>
  <r>
    <x v="139"/>
    <x v="39"/>
  </r>
  <r>
    <x v="140"/>
    <x v="39"/>
  </r>
  <r>
    <x v="141"/>
    <x v="39"/>
  </r>
  <r>
    <x v="142"/>
    <x v="39"/>
  </r>
  <r>
    <x v="6"/>
    <x v="39"/>
  </r>
  <r>
    <x v="143"/>
    <x v="39"/>
  </r>
  <r>
    <x v="50"/>
    <x v="40"/>
  </r>
  <r>
    <x v="7"/>
    <x v="40"/>
  </r>
  <r>
    <x v="6"/>
    <x v="40"/>
  </r>
  <r>
    <x v="144"/>
    <x v="41"/>
  </r>
  <r>
    <x v="14"/>
    <x v="41"/>
  </r>
  <r>
    <x v="6"/>
    <x v="41"/>
  </r>
  <r>
    <x v="15"/>
    <x v="41"/>
  </r>
  <r>
    <x v="3"/>
    <x v="42"/>
  </r>
  <r>
    <x v="14"/>
    <x v="42"/>
  </r>
  <r>
    <x v="28"/>
    <x v="42"/>
  </r>
  <r>
    <x v="1"/>
    <x v="43"/>
  </r>
  <r>
    <x v="3"/>
    <x v="43"/>
  </r>
  <r>
    <x v="6"/>
    <x v="43"/>
  </r>
  <r>
    <x v="50"/>
    <x v="44"/>
  </r>
  <r>
    <x v="17"/>
    <x v="44"/>
  </r>
  <r>
    <x v="43"/>
    <x v="44"/>
  </r>
  <r>
    <x v="129"/>
    <x v="44"/>
  </r>
  <r>
    <x v="145"/>
    <x v="44"/>
  </r>
  <r>
    <x v="146"/>
    <x v="44"/>
  </r>
  <r>
    <x v="7"/>
    <x v="45"/>
  </r>
  <r>
    <x v="33"/>
    <x v="45"/>
  </r>
  <r>
    <x v="42"/>
    <x v="45"/>
  </r>
  <r>
    <x v="18"/>
    <x v="45"/>
  </r>
  <r>
    <x v="18"/>
    <x v="46"/>
  </r>
  <r>
    <x v="147"/>
    <x v="46"/>
  </r>
  <r>
    <x v="6"/>
    <x v="46"/>
  </r>
  <r>
    <x v="43"/>
    <x v="47"/>
  </r>
  <r>
    <x v="148"/>
    <x v="47"/>
  </r>
  <r>
    <x v="149"/>
    <x v="47"/>
  </r>
  <r>
    <x v="150"/>
    <x v="48"/>
  </r>
  <r>
    <x v="151"/>
    <x v="48"/>
  </r>
  <r>
    <x v="7"/>
    <x v="48"/>
  </r>
  <r>
    <x v="152"/>
    <x v="48"/>
  </r>
  <r>
    <x v="38"/>
    <x v="48"/>
  </r>
  <r>
    <x v="153"/>
    <x v="48"/>
  </r>
  <r>
    <x v="154"/>
    <x v="48"/>
  </r>
  <r>
    <x v="43"/>
    <x v="48"/>
  </r>
  <r>
    <x v="35"/>
    <x v="48"/>
  </r>
  <r>
    <x v="28"/>
    <x v="48"/>
  </r>
  <r>
    <x v="155"/>
    <x v="48"/>
  </r>
  <r>
    <x v="24"/>
    <x v="48"/>
  </r>
  <r>
    <x v="8"/>
    <x v="48"/>
  </r>
  <r>
    <x v="14"/>
    <x v="48"/>
  </r>
  <r>
    <x v="6"/>
    <x v="48"/>
  </r>
  <r>
    <x v="121"/>
    <x v="48"/>
  </r>
  <r>
    <x v="7"/>
    <x v="49"/>
  </r>
  <r>
    <x v="41"/>
    <x v="49"/>
  </r>
  <r>
    <x v="156"/>
    <x v="49"/>
  </r>
  <r>
    <x v="157"/>
    <x v="49"/>
  </r>
  <r>
    <x v="158"/>
    <x v="49"/>
  </r>
  <r>
    <x v="8"/>
    <x v="49"/>
  </r>
  <r>
    <x v="159"/>
    <x v="50"/>
  </r>
  <r>
    <x v="160"/>
    <x v="50"/>
  </r>
  <r>
    <x v="161"/>
    <x v="50"/>
  </r>
  <r>
    <x v="162"/>
    <x v="50"/>
  </r>
  <r>
    <x v="3"/>
    <x v="50"/>
  </r>
  <r>
    <x v="163"/>
    <x v="50"/>
  </r>
  <r>
    <x v="14"/>
    <x v="50"/>
  </r>
  <r>
    <x v="164"/>
    <x v="51"/>
  </r>
  <r>
    <x v="165"/>
    <x v="51"/>
  </r>
  <r>
    <x v="166"/>
    <x v="51"/>
  </r>
  <r>
    <x v="167"/>
    <x v="51"/>
  </r>
  <r>
    <x v="168"/>
    <x v="51"/>
  </r>
  <r>
    <x v="14"/>
    <x v="51"/>
  </r>
  <r>
    <x v="41"/>
    <x v="52"/>
  </r>
  <r>
    <x v="3"/>
    <x v="52"/>
  </r>
  <r>
    <x v="169"/>
    <x v="52"/>
  </r>
  <r>
    <x v="38"/>
    <x v="52"/>
  </r>
  <r>
    <x v="170"/>
    <x v="53"/>
  </r>
  <r>
    <x v="7"/>
    <x v="53"/>
  </r>
  <r>
    <x v="43"/>
    <x v="53"/>
  </r>
  <r>
    <x v="1"/>
    <x v="53"/>
  </r>
  <r>
    <x v="2"/>
    <x v="53"/>
  </r>
  <r>
    <x v="171"/>
    <x v="53"/>
  </r>
  <r>
    <x v="15"/>
    <x v="53"/>
  </r>
  <r>
    <x v="172"/>
    <x v="54"/>
  </r>
  <r>
    <x v="144"/>
    <x v="54"/>
  </r>
  <r>
    <x v="6"/>
    <x v="54"/>
  </r>
  <r>
    <x v="7"/>
    <x v="55"/>
  </r>
  <r>
    <x v="22"/>
    <x v="55"/>
  </r>
  <r>
    <x v="173"/>
    <x v="55"/>
  </r>
</pivotCacheRecords>
</file>

<file path=xl/pivotCache/pivotCacheRecords8.xml><?xml version="1.0" encoding="utf-8"?>
<pivotCacheRecords xmlns="http://schemas.openxmlformats.org/spreadsheetml/2006/main" xmlns:r="http://schemas.openxmlformats.org/officeDocument/2006/relationships" count="118">
  <r>
    <x v="0"/>
    <x v="0"/>
  </r>
  <r>
    <x v="1"/>
    <x v="0"/>
  </r>
  <r>
    <x v="2"/>
    <x v="0"/>
  </r>
  <r>
    <x v="3"/>
    <x v="1"/>
  </r>
  <r>
    <x v="4"/>
    <x v="1"/>
  </r>
  <r>
    <x v="5"/>
    <x v="1"/>
  </r>
  <r>
    <x v="6"/>
    <x v="1"/>
  </r>
  <r>
    <x v="7"/>
    <x v="1"/>
  </r>
  <r>
    <x v="8"/>
    <x v="2"/>
  </r>
  <r>
    <x v="5"/>
    <x v="2"/>
  </r>
  <r>
    <x v="9"/>
    <x v="2"/>
  </r>
  <r>
    <x v="10"/>
    <x v="3"/>
  </r>
  <r>
    <x v="11"/>
    <x v="3"/>
  </r>
  <r>
    <x v="10"/>
    <x v="4"/>
  </r>
  <r>
    <x v="11"/>
    <x v="4"/>
  </r>
  <r>
    <x v="12"/>
    <x v="5"/>
  </r>
  <r>
    <x v="13"/>
    <x v="6"/>
  </r>
  <r>
    <x v="14"/>
    <x v="6"/>
  </r>
  <r>
    <x v="15"/>
    <x v="6"/>
  </r>
  <r>
    <x v="16"/>
    <x v="6"/>
  </r>
  <r>
    <x v="10"/>
    <x v="6"/>
  </r>
  <r>
    <x v="8"/>
    <x v="7"/>
  </r>
  <r>
    <x v="17"/>
    <x v="7"/>
  </r>
  <r>
    <x v="18"/>
    <x v="7"/>
  </r>
  <r>
    <x v="18"/>
    <x v="7"/>
  </r>
  <r>
    <x v="5"/>
    <x v="7"/>
  </r>
  <r>
    <x v="19"/>
    <x v="7"/>
  </r>
  <r>
    <x v="20"/>
    <x v="7"/>
  </r>
  <r>
    <x v="21"/>
    <x v="7"/>
  </r>
  <r>
    <x v="21"/>
    <x v="7"/>
  </r>
  <r>
    <x v="22"/>
    <x v="7"/>
  </r>
  <r>
    <x v="7"/>
    <x v="7"/>
  </r>
  <r>
    <x v="23"/>
    <x v="8"/>
  </r>
  <r>
    <x v="10"/>
    <x v="8"/>
  </r>
  <r>
    <x v="11"/>
    <x v="8"/>
  </r>
  <r>
    <x v="8"/>
    <x v="9"/>
  </r>
  <r>
    <x v="24"/>
    <x v="9"/>
  </r>
  <r>
    <x v="25"/>
    <x v="9"/>
  </r>
  <r>
    <x v="22"/>
    <x v="9"/>
  </r>
  <r>
    <x v="26"/>
    <x v="9"/>
  </r>
  <r>
    <x v="8"/>
    <x v="10"/>
  </r>
  <r>
    <x v="24"/>
    <x v="10"/>
  </r>
  <r>
    <x v="25"/>
    <x v="10"/>
  </r>
  <r>
    <x v="22"/>
    <x v="10"/>
  </r>
  <r>
    <x v="26"/>
    <x v="10"/>
  </r>
  <r>
    <x v="27"/>
    <x v="11"/>
  </r>
  <r>
    <x v="28"/>
    <x v="11"/>
  </r>
  <r>
    <x v="22"/>
    <x v="11"/>
  </r>
  <r>
    <x v="29"/>
    <x v="11"/>
  </r>
  <r>
    <x v="11"/>
    <x v="11"/>
  </r>
  <r>
    <x v="30"/>
    <x v="12"/>
  </r>
  <r>
    <x v="31"/>
    <x v="12"/>
  </r>
  <r>
    <x v="32"/>
    <x v="12"/>
  </r>
  <r>
    <x v="33"/>
    <x v="12"/>
  </r>
  <r>
    <x v="28"/>
    <x v="12"/>
  </r>
  <r>
    <x v="30"/>
    <x v="13"/>
  </r>
  <r>
    <x v="31"/>
    <x v="13"/>
  </r>
  <r>
    <x v="32"/>
    <x v="13"/>
  </r>
  <r>
    <x v="33"/>
    <x v="13"/>
  </r>
  <r>
    <x v="28"/>
    <x v="13"/>
  </r>
  <r>
    <x v="34"/>
    <x v="14"/>
  </r>
  <r>
    <x v="14"/>
    <x v="14"/>
  </r>
  <r>
    <x v="10"/>
    <x v="14"/>
  </r>
  <r>
    <x v="22"/>
    <x v="14"/>
  </r>
  <r>
    <x v="11"/>
    <x v="14"/>
  </r>
  <r>
    <x v="34"/>
    <x v="15"/>
  </r>
  <r>
    <x v="14"/>
    <x v="15"/>
  </r>
  <r>
    <x v="10"/>
    <x v="15"/>
  </r>
  <r>
    <x v="22"/>
    <x v="15"/>
  </r>
  <r>
    <x v="11"/>
    <x v="15"/>
  </r>
  <r>
    <x v="34"/>
    <x v="16"/>
  </r>
  <r>
    <x v="14"/>
    <x v="16"/>
  </r>
  <r>
    <x v="10"/>
    <x v="16"/>
  </r>
  <r>
    <x v="22"/>
    <x v="16"/>
  </r>
  <r>
    <x v="11"/>
    <x v="16"/>
  </r>
  <r>
    <x v="35"/>
    <x v="17"/>
  </r>
  <r>
    <x v="36"/>
    <x v="17"/>
  </r>
  <r>
    <x v="10"/>
    <x v="17"/>
  </r>
  <r>
    <x v="34"/>
    <x v="18"/>
  </r>
  <r>
    <x v="8"/>
    <x v="18"/>
  </r>
  <r>
    <x v="22"/>
    <x v="18"/>
  </r>
  <r>
    <x v="14"/>
    <x v="19"/>
  </r>
  <r>
    <x v="10"/>
    <x v="19"/>
  </r>
  <r>
    <x v="11"/>
    <x v="19"/>
  </r>
  <r>
    <x v="1"/>
    <x v="20"/>
  </r>
  <r>
    <x v="14"/>
    <x v="20"/>
  </r>
  <r>
    <x v="22"/>
    <x v="20"/>
  </r>
  <r>
    <x v="34"/>
    <x v="21"/>
  </r>
  <r>
    <x v="4"/>
    <x v="21"/>
  </r>
  <r>
    <x v="24"/>
    <x v="21"/>
  </r>
  <r>
    <x v="33"/>
    <x v="21"/>
  </r>
  <r>
    <x v="37"/>
    <x v="21"/>
  </r>
  <r>
    <x v="38"/>
    <x v="21"/>
  </r>
  <r>
    <x v="5"/>
    <x v="22"/>
  </r>
  <r>
    <x v="39"/>
    <x v="22"/>
  </r>
  <r>
    <x v="22"/>
    <x v="22"/>
  </r>
  <r>
    <x v="24"/>
    <x v="23"/>
  </r>
  <r>
    <x v="40"/>
    <x v="23"/>
  </r>
  <r>
    <x v="41"/>
    <x v="23"/>
  </r>
  <r>
    <x v="8"/>
    <x v="24"/>
  </r>
  <r>
    <x v="23"/>
    <x v="24"/>
  </r>
  <r>
    <x v="42"/>
    <x v="24"/>
  </r>
  <r>
    <x v="43"/>
    <x v="24"/>
  </r>
  <r>
    <x v="44"/>
    <x v="24"/>
  </r>
  <r>
    <x v="25"/>
    <x v="24"/>
  </r>
  <r>
    <x v="45"/>
    <x v="25"/>
  </r>
  <r>
    <x v="46"/>
    <x v="25"/>
  </r>
  <r>
    <x v="47"/>
    <x v="25"/>
  </r>
  <r>
    <x v="48"/>
    <x v="25"/>
  </r>
  <r>
    <x v="14"/>
    <x v="25"/>
  </r>
  <r>
    <x v="49"/>
    <x v="25"/>
  </r>
  <r>
    <x v="10"/>
    <x v="25"/>
  </r>
  <r>
    <x v="50"/>
    <x v="26"/>
  </r>
  <r>
    <x v="51"/>
    <x v="26"/>
  </r>
  <r>
    <x v="52"/>
    <x v="26"/>
  </r>
  <r>
    <x v="53"/>
    <x v="26"/>
  </r>
  <r>
    <x v="54"/>
    <x v="26"/>
  </r>
  <r>
    <x v="10"/>
    <x v="26"/>
  </r>
</pivotCacheRecords>
</file>

<file path=xl/pivotCache/pivotCacheRecords9.xml><?xml version="1.0" encoding="utf-8"?>
<pivotCacheRecords xmlns="http://schemas.openxmlformats.org/spreadsheetml/2006/main" xmlns:r="http://schemas.openxmlformats.org/officeDocument/2006/relationships" count="324">
  <r>
    <x v="0"/>
    <x v="0"/>
  </r>
  <r>
    <x v="1"/>
    <x v="0"/>
  </r>
  <r>
    <x v="2"/>
    <x v="0"/>
  </r>
  <r>
    <x v="3"/>
    <x v="1"/>
  </r>
  <r>
    <x v="4"/>
    <x v="1"/>
  </r>
  <r>
    <x v="5"/>
    <x v="1"/>
  </r>
  <r>
    <x v="6"/>
    <x v="1"/>
  </r>
  <r>
    <x v="7"/>
    <x v="1"/>
  </r>
  <r>
    <x v="8"/>
    <x v="2"/>
  </r>
  <r>
    <x v="9"/>
    <x v="2"/>
  </r>
  <r>
    <x v="10"/>
    <x v="3"/>
  </r>
  <r>
    <x v="11"/>
    <x v="3"/>
  </r>
  <r>
    <x v="12"/>
    <x v="3"/>
  </r>
  <r>
    <x v="13"/>
    <x v="3"/>
  </r>
  <r>
    <x v="14"/>
    <x v="3"/>
  </r>
  <r>
    <x v="15"/>
    <x v="4"/>
  </r>
  <r>
    <x v="16"/>
    <x v="4"/>
  </r>
  <r>
    <x v="17"/>
    <x v="4"/>
  </r>
  <r>
    <x v="18"/>
    <x v="4"/>
  </r>
  <r>
    <x v="19"/>
    <x v="4"/>
  </r>
  <r>
    <x v="20"/>
    <x v="4"/>
  </r>
  <r>
    <x v="21"/>
    <x v="5"/>
  </r>
  <r>
    <x v="22"/>
    <x v="5"/>
  </r>
  <r>
    <x v="23"/>
    <x v="5"/>
  </r>
  <r>
    <x v="24"/>
    <x v="5"/>
  </r>
  <r>
    <x v="25"/>
    <x v="5"/>
  </r>
  <r>
    <x v="26"/>
    <x v="6"/>
  </r>
  <r>
    <x v="27"/>
    <x v="6"/>
  </r>
  <r>
    <x v="28"/>
    <x v="6"/>
  </r>
  <r>
    <x v="29"/>
    <x v="6"/>
  </r>
  <r>
    <x v="30"/>
    <x v="7"/>
  </r>
  <r>
    <x v="31"/>
    <x v="7"/>
  </r>
  <r>
    <x v="32"/>
    <x v="7"/>
  </r>
  <r>
    <x v="33"/>
    <x v="7"/>
  </r>
  <r>
    <x v="34"/>
    <x v="7"/>
  </r>
  <r>
    <x v="35"/>
    <x v="7"/>
  </r>
  <r>
    <x v="30"/>
    <x v="8"/>
  </r>
  <r>
    <x v="23"/>
    <x v="8"/>
  </r>
  <r>
    <x v="36"/>
    <x v="8"/>
  </r>
  <r>
    <x v="37"/>
    <x v="9"/>
  </r>
  <r>
    <x v="38"/>
    <x v="9"/>
  </r>
  <r>
    <x v="39"/>
    <x v="9"/>
  </r>
  <r>
    <x v="40"/>
    <x v="10"/>
  </r>
  <r>
    <x v="41"/>
    <x v="10"/>
  </r>
  <r>
    <x v="42"/>
    <x v="11"/>
  </r>
  <r>
    <x v="43"/>
    <x v="11"/>
  </r>
  <r>
    <x v="44"/>
    <x v="11"/>
  </r>
  <r>
    <x v="45"/>
    <x v="12"/>
  </r>
  <r>
    <x v="46"/>
    <x v="12"/>
  </r>
  <r>
    <x v="47"/>
    <x v="12"/>
  </r>
  <r>
    <x v="48"/>
    <x v="12"/>
  </r>
  <r>
    <x v="49"/>
    <x v="12"/>
  </r>
  <r>
    <x v="50"/>
    <x v="12"/>
  </r>
  <r>
    <x v="51"/>
    <x v="12"/>
  </r>
  <r>
    <x v="52"/>
    <x v="13"/>
  </r>
  <r>
    <x v="53"/>
    <x v="13"/>
  </r>
  <r>
    <x v="54"/>
    <x v="13"/>
  </r>
  <r>
    <x v="55"/>
    <x v="14"/>
  </r>
  <r>
    <x v="56"/>
    <x v="14"/>
  </r>
  <r>
    <x v="57"/>
    <x v="14"/>
  </r>
  <r>
    <x v="58"/>
    <x v="14"/>
  </r>
  <r>
    <x v="59"/>
    <x v="14"/>
  </r>
  <r>
    <x v="60"/>
    <x v="14"/>
  </r>
  <r>
    <x v="61"/>
    <x v="14"/>
  </r>
  <r>
    <x v="62"/>
    <x v="14"/>
  </r>
  <r>
    <x v="63"/>
    <x v="14"/>
  </r>
  <r>
    <x v="40"/>
    <x v="15"/>
  </r>
  <r>
    <x v="64"/>
    <x v="15"/>
  </r>
  <r>
    <x v="65"/>
    <x v="16"/>
  </r>
  <r>
    <x v="66"/>
    <x v="16"/>
  </r>
  <r>
    <x v="67"/>
    <x v="16"/>
  </r>
  <r>
    <x v="47"/>
    <x v="17"/>
  </r>
  <r>
    <x v="68"/>
    <x v="17"/>
  </r>
  <r>
    <x v="23"/>
    <x v="17"/>
  </r>
  <r>
    <x v="69"/>
    <x v="17"/>
  </r>
  <r>
    <x v="70"/>
    <x v="17"/>
  </r>
  <r>
    <x v="71"/>
    <x v="18"/>
  </r>
  <r>
    <x v="72"/>
    <x v="18"/>
  </r>
  <r>
    <x v="73"/>
    <x v="18"/>
  </r>
  <r>
    <x v="30"/>
    <x v="18"/>
  </r>
  <r>
    <x v="58"/>
    <x v="18"/>
  </r>
  <r>
    <x v="74"/>
    <x v="18"/>
  </r>
  <r>
    <x v="24"/>
    <x v="18"/>
  </r>
  <r>
    <x v="75"/>
    <x v="18"/>
  </r>
  <r>
    <x v="35"/>
    <x v="18"/>
  </r>
  <r>
    <x v="76"/>
    <x v="18"/>
  </r>
  <r>
    <x v="77"/>
    <x v="19"/>
  </r>
  <r>
    <x v="78"/>
    <x v="19"/>
  </r>
  <r>
    <x v="79"/>
    <x v="19"/>
  </r>
  <r>
    <x v="80"/>
    <x v="19"/>
  </r>
  <r>
    <x v="81"/>
    <x v="19"/>
  </r>
  <r>
    <x v="55"/>
    <x v="20"/>
  </r>
  <r>
    <x v="82"/>
    <x v="20"/>
  </r>
  <r>
    <x v="83"/>
    <x v="20"/>
  </r>
  <r>
    <x v="84"/>
    <x v="20"/>
  </r>
  <r>
    <x v="85"/>
    <x v="20"/>
  </r>
  <r>
    <x v="86"/>
    <x v="20"/>
  </r>
  <r>
    <x v="87"/>
    <x v="20"/>
  </r>
  <r>
    <x v="88"/>
    <x v="20"/>
  </r>
  <r>
    <x v="89"/>
    <x v="20"/>
  </r>
  <r>
    <x v="90"/>
    <x v="20"/>
  </r>
  <r>
    <x v="91"/>
    <x v="20"/>
  </r>
  <r>
    <x v="92"/>
    <x v="21"/>
  </r>
  <r>
    <x v="93"/>
    <x v="21"/>
  </r>
  <r>
    <x v="94"/>
    <x v="21"/>
  </r>
  <r>
    <x v="95"/>
    <x v="22"/>
  </r>
  <r>
    <x v="96"/>
    <x v="22"/>
  </r>
  <r>
    <x v="97"/>
    <x v="22"/>
  </r>
  <r>
    <x v="98"/>
    <x v="22"/>
  </r>
  <r>
    <x v="99"/>
    <x v="22"/>
  </r>
  <r>
    <x v="100"/>
    <x v="22"/>
  </r>
  <r>
    <x v="101"/>
    <x v="22"/>
  </r>
  <r>
    <x v="102"/>
    <x v="22"/>
  </r>
  <r>
    <x v="103"/>
    <x v="22"/>
  </r>
  <r>
    <x v="104"/>
    <x v="22"/>
  </r>
  <r>
    <x v="105"/>
    <x v="22"/>
  </r>
  <r>
    <x v="106"/>
    <x v="22"/>
  </r>
  <r>
    <x v="107"/>
    <x v="22"/>
  </r>
  <r>
    <x v="108"/>
    <x v="22"/>
  </r>
  <r>
    <x v="109"/>
    <x v="22"/>
  </r>
  <r>
    <x v="110"/>
    <x v="22"/>
  </r>
  <r>
    <x v="111"/>
    <x v="22"/>
  </r>
  <r>
    <x v="112"/>
    <x v="22"/>
  </r>
  <r>
    <x v="113"/>
    <x v="22"/>
  </r>
  <r>
    <x v="114"/>
    <x v="22"/>
  </r>
  <r>
    <x v="115"/>
    <x v="22"/>
  </r>
  <r>
    <x v="116"/>
    <x v="22"/>
  </r>
  <r>
    <x v="117"/>
    <x v="22"/>
  </r>
  <r>
    <x v="118"/>
    <x v="22"/>
  </r>
  <r>
    <x v="119"/>
    <x v="23"/>
  </r>
  <r>
    <x v="120"/>
    <x v="23"/>
  </r>
  <r>
    <x v="121"/>
    <x v="23"/>
  </r>
  <r>
    <x v="122"/>
    <x v="24"/>
  </r>
  <r>
    <x v="123"/>
    <x v="24"/>
  </r>
  <r>
    <x v="124"/>
    <x v="24"/>
  </r>
  <r>
    <x v="125"/>
    <x v="24"/>
  </r>
  <r>
    <x v="126"/>
    <x v="24"/>
  </r>
  <r>
    <x v="127"/>
    <x v="24"/>
  </r>
  <r>
    <x v="71"/>
    <x v="25"/>
  </r>
  <r>
    <x v="55"/>
    <x v="25"/>
  </r>
  <r>
    <x v="128"/>
    <x v="25"/>
  </r>
  <r>
    <x v="129"/>
    <x v="25"/>
  </r>
  <r>
    <x v="130"/>
    <x v="26"/>
  </r>
  <r>
    <x v="131"/>
    <x v="26"/>
  </r>
  <r>
    <x v="132"/>
    <x v="26"/>
  </r>
  <r>
    <x v="133"/>
    <x v="26"/>
  </r>
  <r>
    <x v="134"/>
    <x v="26"/>
  </r>
  <r>
    <x v="135"/>
    <x v="27"/>
  </r>
  <r>
    <x v="136"/>
    <x v="27"/>
  </r>
  <r>
    <x v="137"/>
    <x v="27"/>
  </r>
  <r>
    <x v="138"/>
    <x v="27"/>
  </r>
  <r>
    <x v="139"/>
    <x v="27"/>
  </r>
  <r>
    <x v="140"/>
    <x v="27"/>
  </r>
  <r>
    <x v="141"/>
    <x v="27"/>
  </r>
  <r>
    <x v="142"/>
    <x v="27"/>
  </r>
  <r>
    <x v="143"/>
    <x v="27"/>
  </r>
  <r>
    <x v="144"/>
    <x v="27"/>
  </r>
  <r>
    <x v="145"/>
    <x v="27"/>
  </r>
  <r>
    <x v="146"/>
    <x v="27"/>
  </r>
  <r>
    <x v="147"/>
    <x v="27"/>
  </r>
  <r>
    <x v="148"/>
    <x v="27"/>
  </r>
  <r>
    <x v="149"/>
    <x v="27"/>
  </r>
  <r>
    <x v="150"/>
    <x v="27"/>
  </r>
  <r>
    <x v="151"/>
    <x v="27"/>
  </r>
  <r>
    <x v="152"/>
    <x v="27"/>
  </r>
  <r>
    <x v="153"/>
    <x v="27"/>
  </r>
  <r>
    <x v="154"/>
    <x v="27"/>
  </r>
  <r>
    <x v="155"/>
    <x v="27"/>
  </r>
  <r>
    <x v="156"/>
    <x v="27"/>
  </r>
  <r>
    <x v="157"/>
    <x v="27"/>
  </r>
  <r>
    <x v="158"/>
    <x v="27"/>
  </r>
  <r>
    <x v="159"/>
    <x v="27"/>
  </r>
  <r>
    <x v="160"/>
    <x v="27"/>
  </r>
  <r>
    <x v="161"/>
    <x v="27"/>
  </r>
  <r>
    <x v="162"/>
    <x v="27"/>
  </r>
  <r>
    <x v="163"/>
    <x v="27"/>
  </r>
  <r>
    <x v="164"/>
    <x v="27"/>
  </r>
  <r>
    <x v="165"/>
    <x v="27"/>
  </r>
  <r>
    <x v="166"/>
    <x v="27"/>
  </r>
  <r>
    <x v="167"/>
    <x v="27"/>
  </r>
  <r>
    <x v="168"/>
    <x v="27"/>
  </r>
  <r>
    <x v="30"/>
    <x v="28"/>
  </r>
  <r>
    <x v="59"/>
    <x v="28"/>
  </r>
  <r>
    <x v="169"/>
    <x v="28"/>
  </r>
  <r>
    <x v="35"/>
    <x v="28"/>
  </r>
  <r>
    <x v="170"/>
    <x v="28"/>
  </r>
  <r>
    <x v="30"/>
    <x v="29"/>
  </r>
  <r>
    <x v="59"/>
    <x v="29"/>
  </r>
  <r>
    <x v="169"/>
    <x v="29"/>
  </r>
  <r>
    <x v="35"/>
    <x v="29"/>
  </r>
  <r>
    <x v="170"/>
    <x v="29"/>
  </r>
  <r>
    <x v="171"/>
    <x v="30"/>
  </r>
  <r>
    <x v="172"/>
    <x v="30"/>
  </r>
  <r>
    <x v="35"/>
    <x v="30"/>
  </r>
  <r>
    <x v="173"/>
    <x v="30"/>
  </r>
  <r>
    <x v="76"/>
    <x v="30"/>
  </r>
  <r>
    <x v="174"/>
    <x v="31"/>
  </r>
  <r>
    <x v="175"/>
    <x v="31"/>
  </r>
  <r>
    <x v="176"/>
    <x v="31"/>
  </r>
  <r>
    <x v="177"/>
    <x v="31"/>
  </r>
  <r>
    <x v="178"/>
    <x v="32"/>
  </r>
  <r>
    <x v="179"/>
    <x v="32"/>
  </r>
  <r>
    <x v="180"/>
    <x v="32"/>
  </r>
  <r>
    <x v="181"/>
    <x v="32"/>
  </r>
  <r>
    <x v="63"/>
    <x v="32"/>
  </r>
  <r>
    <x v="178"/>
    <x v="33"/>
  </r>
  <r>
    <x v="179"/>
    <x v="33"/>
  </r>
  <r>
    <x v="180"/>
    <x v="33"/>
  </r>
  <r>
    <x v="181"/>
    <x v="33"/>
  </r>
  <r>
    <x v="63"/>
    <x v="33"/>
  </r>
  <r>
    <x v="182"/>
    <x v="34"/>
  </r>
  <r>
    <x v="183"/>
    <x v="34"/>
  </r>
  <r>
    <x v="184"/>
    <x v="34"/>
  </r>
  <r>
    <x v="185"/>
    <x v="35"/>
  </r>
  <r>
    <x v="186"/>
    <x v="35"/>
  </r>
  <r>
    <x v="187"/>
    <x v="35"/>
  </r>
  <r>
    <x v="188"/>
    <x v="35"/>
  </r>
  <r>
    <x v="189"/>
    <x v="35"/>
  </r>
  <r>
    <x v="185"/>
    <x v="36"/>
  </r>
  <r>
    <x v="186"/>
    <x v="36"/>
  </r>
  <r>
    <x v="187"/>
    <x v="36"/>
  </r>
  <r>
    <x v="188"/>
    <x v="36"/>
  </r>
  <r>
    <x v="189"/>
    <x v="36"/>
  </r>
  <r>
    <x v="185"/>
    <x v="37"/>
  </r>
  <r>
    <x v="186"/>
    <x v="37"/>
  </r>
  <r>
    <x v="187"/>
    <x v="37"/>
  </r>
  <r>
    <x v="188"/>
    <x v="37"/>
  </r>
  <r>
    <x v="189"/>
    <x v="37"/>
  </r>
  <r>
    <x v="190"/>
    <x v="38"/>
  </r>
  <r>
    <x v="191"/>
    <x v="38"/>
  </r>
  <r>
    <x v="192"/>
    <x v="38"/>
  </r>
  <r>
    <x v="193"/>
    <x v="39"/>
  </r>
  <r>
    <x v="194"/>
    <x v="39"/>
  </r>
  <r>
    <x v="195"/>
    <x v="39"/>
  </r>
  <r>
    <x v="196"/>
    <x v="39"/>
  </r>
  <r>
    <x v="197"/>
    <x v="39"/>
  </r>
  <r>
    <x v="198"/>
    <x v="39"/>
  </r>
  <r>
    <x v="199"/>
    <x v="39"/>
  </r>
  <r>
    <x v="200"/>
    <x v="39"/>
  </r>
  <r>
    <x v="201"/>
    <x v="39"/>
  </r>
  <r>
    <x v="202"/>
    <x v="39"/>
  </r>
  <r>
    <x v="203"/>
    <x v="39"/>
  </r>
  <r>
    <x v="204"/>
    <x v="39"/>
  </r>
  <r>
    <x v="205"/>
    <x v="40"/>
  </r>
  <r>
    <x v="206"/>
    <x v="40"/>
  </r>
  <r>
    <x v="207"/>
    <x v="40"/>
  </r>
  <r>
    <x v="208"/>
    <x v="41"/>
  </r>
  <r>
    <x v="209"/>
    <x v="41"/>
  </r>
  <r>
    <x v="19"/>
    <x v="41"/>
  </r>
  <r>
    <x v="210"/>
    <x v="41"/>
  </r>
  <r>
    <x v="211"/>
    <x v="42"/>
  </r>
  <r>
    <x v="212"/>
    <x v="42"/>
  </r>
  <r>
    <x v="213"/>
    <x v="42"/>
  </r>
  <r>
    <x v="214"/>
    <x v="43"/>
  </r>
  <r>
    <x v="215"/>
    <x v="43"/>
  </r>
  <r>
    <x v="207"/>
    <x v="43"/>
  </r>
  <r>
    <x v="185"/>
    <x v="44"/>
  </r>
  <r>
    <x v="22"/>
    <x v="44"/>
  </r>
  <r>
    <x v="59"/>
    <x v="44"/>
  </r>
  <r>
    <x v="216"/>
    <x v="44"/>
  </r>
  <r>
    <x v="217"/>
    <x v="44"/>
  </r>
  <r>
    <x v="218"/>
    <x v="44"/>
  </r>
  <r>
    <x v="30"/>
    <x v="45"/>
  </r>
  <r>
    <x v="47"/>
    <x v="45"/>
  </r>
  <r>
    <x v="58"/>
    <x v="45"/>
  </r>
  <r>
    <x v="23"/>
    <x v="45"/>
  </r>
  <r>
    <x v="219"/>
    <x v="46"/>
  </r>
  <r>
    <x v="220"/>
    <x v="46"/>
  </r>
  <r>
    <x v="221"/>
    <x v="46"/>
  </r>
  <r>
    <x v="222"/>
    <x v="47"/>
  </r>
  <r>
    <x v="223"/>
    <x v="47"/>
  </r>
  <r>
    <x v="224"/>
    <x v="47"/>
  </r>
  <r>
    <x v="225"/>
    <x v="48"/>
  </r>
  <r>
    <x v="226"/>
    <x v="48"/>
  </r>
  <r>
    <x v="30"/>
    <x v="48"/>
  </r>
  <r>
    <x v="227"/>
    <x v="48"/>
  </r>
  <r>
    <x v="228"/>
    <x v="48"/>
  </r>
  <r>
    <x v="229"/>
    <x v="48"/>
  </r>
  <r>
    <x v="230"/>
    <x v="48"/>
  </r>
  <r>
    <x v="59"/>
    <x v="48"/>
  </r>
  <r>
    <x v="231"/>
    <x v="48"/>
  </r>
  <r>
    <x v="232"/>
    <x v="48"/>
  </r>
  <r>
    <x v="233"/>
    <x v="48"/>
  </r>
  <r>
    <x v="234"/>
    <x v="48"/>
  </r>
  <r>
    <x v="235"/>
    <x v="48"/>
  </r>
  <r>
    <x v="236"/>
    <x v="48"/>
  </r>
  <r>
    <x v="237"/>
    <x v="48"/>
  </r>
  <r>
    <x v="170"/>
    <x v="48"/>
  </r>
  <r>
    <x v="30"/>
    <x v="49"/>
  </r>
  <r>
    <x v="238"/>
    <x v="49"/>
  </r>
  <r>
    <x v="239"/>
    <x v="49"/>
  </r>
  <r>
    <x v="240"/>
    <x v="49"/>
  </r>
  <r>
    <x v="241"/>
    <x v="49"/>
  </r>
  <r>
    <x v="242"/>
    <x v="49"/>
  </r>
  <r>
    <x v="243"/>
    <x v="50"/>
  </r>
  <r>
    <x v="244"/>
    <x v="50"/>
  </r>
  <r>
    <x v="245"/>
    <x v="50"/>
  </r>
  <r>
    <x v="246"/>
    <x v="50"/>
  </r>
  <r>
    <x v="247"/>
    <x v="50"/>
  </r>
  <r>
    <x v="248"/>
    <x v="50"/>
  </r>
  <r>
    <x v="249"/>
    <x v="50"/>
  </r>
  <r>
    <x v="250"/>
    <x v="51"/>
  </r>
  <r>
    <x v="251"/>
    <x v="51"/>
  </r>
  <r>
    <x v="252"/>
    <x v="51"/>
  </r>
  <r>
    <x v="253"/>
    <x v="51"/>
  </r>
  <r>
    <x v="254"/>
    <x v="51"/>
  </r>
  <r>
    <x v="255"/>
    <x v="51"/>
  </r>
  <r>
    <x v="256"/>
    <x v="52"/>
  </r>
  <r>
    <x v="257"/>
    <x v="52"/>
  </r>
  <r>
    <x v="258"/>
    <x v="52"/>
  </r>
  <r>
    <x v="259"/>
    <x v="52"/>
  </r>
  <r>
    <x v="260"/>
    <x v="53"/>
  </r>
  <r>
    <x v="30"/>
    <x v="53"/>
  </r>
  <r>
    <x v="261"/>
    <x v="53"/>
  </r>
  <r>
    <x v="262"/>
    <x v="53"/>
  </r>
  <r>
    <x v="263"/>
    <x v="53"/>
  </r>
  <r>
    <x v="264"/>
    <x v="53"/>
  </r>
  <r>
    <x v="265"/>
    <x v="53"/>
  </r>
  <r>
    <x v="266"/>
    <x v="54"/>
  </r>
  <r>
    <x v="267"/>
    <x v="54"/>
  </r>
  <r>
    <x v="35"/>
    <x v="54"/>
  </r>
  <r>
    <x v="30"/>
    <x v="55"/>
  </r>
  <r>
    <x v="32"/>
    <x v="55"/>
  </r>
  <r>
    <x v="268"/>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fieldListSortAscending="1">
  <location ref="H1:I17" firstHeaderRow="1" firstDataRow="1" firstDataCol="1"/>
  <pivotFields count="2">
    <pivotField dataField="1" showAll="0">
      <items count="2">
        <item x="0"/>
        <item t="default"/>
      </items>
    </pivotField>
    <pivotField axis="axisRow" showAll="0" defaultSubtotal="0">
      <items count="15">
        <item x="0"/>
        <item x="2"/>
        <item x="5"/>
        <item x="3"/>
        <item x="1"/>
        <item x="4"/>
        <item x="8"/>
        <item x="7"/>
        <item x="10"/>
        <item x="6"/>
        <item x="11"/>
        <item x="14"/>
        <item x="9"/>
        <item x="13"/>
        <item x="12"/>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Qtde" fld="0" baseField="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ela dinâmica5"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1:AI58" firstHeaderRow="1" firstDataRow="2" firstDataCol="1"/>
  <pivotFields count="2">
    <pivotField axis="axisRow" showAll="0" sortType="descending">
      <items count="56">
        <item x="30"/>
        <item x="31"/>
        <item x="34"/>
        <item x="27"/>
        <item x="0"/>
        <item x="45"/>
        <item x="46"/>
        <item x="8"/>
        <item x="23"/>
        <item x="32"/>
        <item x="13"/>
        <item x="17"/>
        <item x="12"/>
        <item x="3"/>
        <item x="4"/>
        <item x="47"/>
        <item x="48"/>
        <item x="14"/>
        <item x="24"/>
        <item x="15"/>
        <item x="35"/>
        <item x="36"/>
        <item x="42"/>
        <item x="50"/>
        <item x="51"/>
        <item x="52"/>
        <item x="53"/>
        <item x="33"/>
        <item x="40"/>
        <item x="1"/>
        <item x="41"/>
        <item x="18"/>
        <item x="16"/>
        <item x="2"/>
        <item x="49"/>
        <item x="5"/>
        <item x="37"/>
        <item x="43"/>
        <item x="9"/>
        <item x="6"/>
        <item x="54"/>
        <item x="44"/>
        <item x="25"/>
        <item x="39"/>
        <item x="10"/>
        <item x="19"/>
        <item x="20"/>
        <item x="21"/>
        <item x="28"/>
        <item x="22"/>
        <item x="29"/>
        <item x="38"/>
        <item x="7"/>
        <item x="11"/>
        <item x="26"/>
        <item t="default"/>
      </items>
      <autoSortScope>
        <pivotArea dataOnly="0" outline="0" fieldPosition="0">
          <references count="1">
            <reference field="4294967294" count="1" selected="0">
              <x v="0"/>
            </reference>
          </references>
        </pivotArea>
      </autoSortScope>
    </pivotField>
    <pivotField axis="axisCol" dataField="1" showAll="0">
      <items count="28">
        <item x="14"/>
        <item x="1"/>
        <item x="2"/>
        <item x="3"/>
        <item x="4"/>
        <item x="5"/>
        <item x="15"/>
        <item x="6"/>
        <item x="7"/>
        <item x="8"/>
        <item x="0"/>
        <item x="9"/>
        <item x="10"/>
        <item x="11"/>
        <item x="12"/>
        <item x="13"/>
        <item x="16"/>
        <item x="17"/>
        <item x="18"/>
        <item x="19"/>
        <item x="20"/>
        <item x="21"/>
        <item x="22"/>
        <item x="23"/>
        <item x="24"/>
        <item x="25"/>
        <item x="26"/>
        <item t="default"/>
      </items>
    </pivotField>
  </pivotFields>
  <rowFields count="1">
    <field x="0"/>
  </rowFields>
  <rowItems count="56">
    <i>
      <x v="44"/>
    </i>
    <i>
      <x v="49"/>
    </i>
    <i>
      <x v="53"/>
    </i>
    <i>
      <x v="17"/>
    </i>
    <i>
      <x v="7"/>
    </i>
    <i>
      <x v="2"/>
    </i>
    <i>
      <x v="35"/>
    </i>
    <i>
      <x v="18"/>
    </i>
    <i>
      <x v="42"/>
    </i>
    <i>
      <x v="48"/>
    </i>
    <i>
      <x v="27"/>
    </i>
    <i>
      <x v="8"/>
    </i>
    <i>
      <x v="1"/>
    </i>
    <i>
      <x v="52"/>
    </i>
    <i>
      <x v="14"/>
    </i>
    <i>
      <x v="47"/>
    </i>
    <i>
      <x/>
    </i>
    <i>
      <x v="9"/>
    </i>
    <i>
      <x v="29"/>
    </i>
    <i>
      <x v="54"/>
    </i>
    <i>
      <x v="31"/>
    </i>
    <i>
      <x v="20"/>
    </i>
    <i>
      <x v="16"/>
    </i>
    <i>
      <x v="40"/>
    </i>
    <i>
      <x v="22"/>
    </i>
    <i>
      <x v="4"/>
    </i>
    <i>
      <x v="23"/>
    </i>
    <i>
      <x v="38"/>
    </i>
    <i>
      <x v="24"/>
    </i>
    <i>
      <x v="6"/>
    </i>
    <i>
      <x v="25"/>
    </i>
    <i>
      <x v="46"/>
    </i>
    <i>
      <x v="26"/>
    </i>
    <i>
      <x v="50"/>
    </i>
    <i>
      <x v="13"/>
    </i>
    <i>
      <x v="37"/>
    </i>
    <i>
      <x v="28"/>
    </i>
    <i>
      <x v="39"/>
    </i>
    <i>
      <x v="12"/>
    </i>
    <i>
      <x v="41"/>
    </i>
    <i>
      <x v="30"/>
    </i>
    <i>
      <x v="43"/>
    </i>
    <i>
      <x v="10"/>
    </i>
    <i>
      <x v="45"/>
    </i>
    <i>
      <x v="15"/>
    </i>
    <i>
      <x v="3"/>
    </i>
    <i>
      <x v="33"/>
    </i>
    <i>
      <x v="19"/>
    </i>
    <i>
      <x v="34"/>
    </i>
    <i>
      <x v="51"/>
    </i>
    <i>
      <x v="5"/>
    </i>
    <i>
      <x v="21"/>
    </i>
    <i>
      <x v="36"/>
    </i>
    <i>
      <x v="11"/>
    </i>
    <i>
      <x v="32"/>
    </i>
    <i t="grand">
      <x/>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Contagem de Artigo"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3"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L1:M35" firstHeaderRow="1" firstDataRow="1" firstDataCol="1"/>
  <pivotFields count="3">
    <pivotField dataField="1" showAll="0"/>
    <pivotField axis="axisRow" showAll="0">
      <items count="16">
        <item x="0"/>
        <item x="2"/>
        <item x="5"/>
        <item x="3"/>
        <item x="1"/>
        <item x="4"/>
        <item x="8"/>
        <item x="7"/>
        <item x="10"/>
        <item x="6"/>
        <item x="11"/>
        <item x="14"/>
        <item x="9"/>
        <item x="13"/>
        <item x="12"/>
        <item t="default"/>
      </items>
    </pivotField>
    <pivotField axis="axisRow" showAll="0">
      <items count="11">
        <item x="7"/>
        <item x="9"/>
        <item x="3"/>
        <item x="2"/>
        <item x="4"/>
        <item x="8"/>
        <item x="5"/>
        <item x="6"/>
        <item x="0"/>
        <item x="1"/>
        <item t="default"/>
      </items>
    </pivotField>
  </pivotFields>
  <rowFields count="2">
    <field x="2"/>
    <field x="1"/>
  </rowFields>
  <rowItems count="34">
    <i>
      <x/>
    </i>
    <i r="1">
      <x v="7"/>
    </i>
    <i>
      <x v="1"/>
    </i>
    <i r="1">
      <x v="14"/>
    </i>
    <i>
      <x v="2"/>
    </i>
    <i r="1">
      <x/>
    </i>
    <i>
      <x v="3"/>
    </i>
    <i r="1">
      <x/>
    </i>
    <i r="1">
      <x v="1"/>
    </i>
    <i r="1">
      <x v="2"/>
    </i>
    <i r="1">
      <x v="3"/>
    </i>
    <i r="1">
      <x v="5"/>
    </i>
    <i r="1">
      <x v="13"/>
    </i>
    <i>
      <x v="4"/>
    </i>
    <i r="1">
      <x v="2"/>
    </i>
    <i r="1">
      <x v="4"/>
    </i>
    <i>
      <x v="5"/>
    </i>
    <i r="1">
      <x v="5"/>
    </i>
    <i>
      <x v="6"/>
    </i>
    <i r="1">
      <x v="3"/>
    </i>
    <i>
      <x v="7"/>
    </i>
    <i r="1">
      <x v="5"/>
    </i>
    <i>
      <x v="8"/>
    </i>
    <i r="1">
      <x/>
    </i>
    <i r="1">
      <x v="5"/>
    </i>
    <i r="1">
      <x v="6"/>
    </i>
    <i r="1">
      <x v="8"/>
    </i>
    <i r="1">
      <x v="9"/>
    </i>
    <i r="1">
      <x v="10"/>
    </i>
    <i r="1">
      <x v="11"/>
    </i>
    <i r="1">
      <x v="12"/>
    </i>
    <i>
      <x v="9"/>
    </i>
    <i r="1">
      <x/>
    </i>
    <i t="grand">
      <x/>
    </i>
  </rowItems>
  <colItems count="1">
    <i/>
  </colItems>
  <dataFields count="1">
    <dataField name="Qtdes" fld="0"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5"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H59:I88" firstHeaderRow="1" firstDataRow="1" firstDataCol="1"/>
  <pivotFields count="2">
    <pivotField axis="axisRow" showAll="0">
      <items count="29">
        <item x="0"/>
        <item x="17"/>
        <item x="18"/>
        <item x="25"/>
        <item x="27"/>
        <item x="3"/>
        <item x="26"/>
        <item x="22"/>
        <item x="5"/>
        <item x="7"/>
        <item x="8"/>
        <item x="14"/>
        <item x="23"/>
        <item x="12"/>
        <item x="19"/>
        <item x="4"/>
        <item x="11"/>
        <item x="21"/>
        <item x="6"/>
        <item x="20"/>
        <item x="15"/>
        <item x="13"/>
        <item x="9"/>
        <item x="2"/>
        <item x="1"/>
        <item x="24"/>
        <item x="10"/>
        <item x="16"/>
        <item t="default"/>
      </items>
    </pivotField>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oma de Qt"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8"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Autores">
  <location ref="E1:F135" firstHeaderRow="1" firstDataRow="1" firstDataCol="1"/>
  <pivotFields count="2">
    <pivotField dataField="1" showAll="0"/>
    <pivotField axis="axisRow" showAll="0" sortType="descending">
      <items count="134">
        <item x="41"/>
        <item x="29"/>
        <item x="47"/>
        <item x="3"/>
        <item x="119"/>
        <item x="115"/>
        <item x="18"/>
        <item x="72"/>
        <item x="78"/>
        <item x="96"/>
        <item x="66"/>
        <item x="38"/>
        <item x="39"/>
        <item x="65"/>
        <item x="132"/>
        <item x="36"/>
        <item x="76"/>
        <item x="124"/>
        <item x="105"/>
        <item x="103"/>
        <item x="130"/>
        <item x="45"/>
        <item x="92"/>
        <item x="98"/>
        <item x="97"/>
        <item x="44"/>
        <item x="32"/>
        <item x="112"/>
        <item x="123"/>
        <item x="113"/>
        <item x="85"/>
        <item x="95"/>
        <item x="14"/>
        <item x="131"/>
        <item x="51"/>
        <item x="42"/>
        <item x="77"/>
        <item x="83"/>
        <item x="120"/>
        <item x="111"/>
        <item x="57"/>
        <item x="99"/>
        <item x="81"/>
        <item x="11"/>
        <item x="59"/>
        <item x="48"/>
        <item x="106"/>
        <item x="25"/>
        <item x="109"/>
        <item x="108"/>
        <item x="93"/>
        <item x="102"/>
        <item x="2"/>
        <item x="91"/>
        <item x="8"/>
        <item x="125"/>
        <item x="90"/>
        <item x="63"/>
        <item x="68"/>
        <item x="101"/>
        <item x="87"/>
        <item x="31"/>
        <item x="80"/>
        <item x="50"/>
        <item x="62"/>
        <item x="1"/>
        <item x="89"/>
        <item x="74"/>
        <item x="75"/>
        <item x="73"/>
        <item x="4"/>
        <item x="40"/>
        <item x="0"/>
        <item x="10"/>
        <item x="53"/>
        <item x="60"/>
        <item x="52"/>
        <item x="118"/>
        <item x="82"/>
        <item x="27"/>
        <item x="69"/>
        <item x="17"/>
        <item x="37"/>
        <item x="104"/>
        <item x="16"/>
        <item x="116"/>
        <item x="114"/>
        <item x="13"/>
        <item x="26"/>
        <item x="15"/>
        <item x="43"/>
        <item x="5"/>
        <item x="58"/>
        <item x="67"/>
        <item x="19"/>
        <item x="84"/>
        <item x="70"/>
        <item x="30"/>
        <item x="56"/>
        <item x="12"/>
        <item x="20"/>
        <item x="88"/>
        <item x="24"/>
        <item x="28"/>
        <item x="79"/>
        <item x="9"/>
        <item x="7"/>
        <item x="35"/>
        <item x="107"/>
        <item x="94"/>
        <item x="49"/>
        <item x="121"/>
        <item x="122"/>
        <item x="126"/>
        <item x="128"/>
        <item x="117"/>
        <item x="23"/>
        <item x="22"/>
        <item x="21"/>
        <item x="34"/>
        <item x="54"/>
        <item x="86"/>
        <item x="129"/>
        <item x="127"/>
        <item x="55"/>
        <item x="100"/>
        <item x="33"/>
        <item x="71"/>
        <item x="64"/>
        <item x="6"/>
        <item x="46"/>
        <item x="110"/>
        <item x="61"/>
        <item t="default"/>
      </items>
      <autoSortScope>
        <pivotArea dataOnly="0" outline="0" fieldPosition="0">
          <references count="1">
            <reference field="4294967294" count="1" selected="0">
              <x v="0"/>
            </reference>
          </references>
        </pivotArea>
      </autoSortScope>
    </pivotField>
  </pivotFields>
  <rowFields count="1">
    <field x="1"/>
  </rowFields>
  <rowItems count="134">
    <i>
      <x v="47"/>
    </i>
    <i>
      <x v="79"/>
    </i>
    <i>
      <x v="88"/>
    </i>
    <i>
      <x v="31"/>
    </i>
    <i>
      <x v="57"/>
    </i>
    <i>
      <x v="4"/>
    </i>
    <i>
      <x v="36"/>
    </i>
    <i>
      <x v="77"/>
    </i>
    <i>
      <x v="16"/>
    </i>
    <i>
      <x v="95"/>
    </i>
    <i>
      <x v="38"/>
    </i>
    <i>
      <x v="103"/>
    </i>
    <i>
      <x v="109"/>
    </i>
    <i>
      <x v="111"/>
    </i>
    <i>
      <x v="50"/>
    </i>
    <i>
      <x v="128"/>
    </i>
    <i>
      <x v="10"/>
    </i>
    <i>
      <x v="15"/>
    </i>
    <i>
      <x v="12"/>
    </i>
    <i>
      <x v="17"/>
    </i>
    <i>
      <x v="2"/>
    </i>
    <i>
      <x v="18"/>
    </i>
    <i>
      <x v="87"/>
    </i>
    <i>
      <x v="19"/>
    </i>
    <i>
      <x v="13"/>
    </i>
    <i>
      <x v="20"/>
    </i>
    <i>
      <x v="119"/>
    </i>
    <i>
      <x v="21"/>
    </i>
    <i>
      <x v="75"/>
    </i>
    <i>
      <x v="22"/>
    </i>
    <i>
      <x v="83"/>
    </i>
    <i>
      <x v="23"/>
    </i>
    <i>
      <x v="91"/>
    </i>
    <i>
      <x v="24"/>
    </i>
    <i>
      <x v="99"/>
    </i>
    <i>
      <x v="25"/>
    </i>
    <i>
      <x v="107"/>
    </i>
    <i>
      <x v="26"/>
    </i>
    <i>
      <x v="115"/>
    </i>
    <i>
      <x v="27"/>
    </i>
    <i>
      <x v="123"/>
    </i>
    <i>
      <x v="28"/>
    </i>
    <i>
      <x v="73"/>
    </i>
    <i>
      <x v="29"/>
    </i>
    <i>
      <x v="9"/>
    </i>
    <i>
      <x v="30"/>
    </i>
    <i>
      <x v="81"/>
    </i>
    <i>
      <x v="3"/>
    </i>
    <i>
      <x v="85"/>
    </i>
    <i>
      <x v="32"/>
    </i>
    <i>
      <x v="89"/>
    </i>
    <i>
      <x v="33"/>
    </i>
    <i>
      <x v="93"/>
    </i>
    <i>
      <x v="34"/>
    </i>
    <i>
      <x v="97"/>
    </i>
    <i>
      <x v="35"/>
    </i>
    <i>
      <x v="101"/>
    </i>
    <i>
      <x v="1"/>
    </i>
    <i>
      <x v="105"/>
    </i>
    <i>
      <x v="37"/>
    </i>
    <i>
      <x v="14"/>
    </i>
    <i>
      <x v="5"/>
    </i>
    <i>
      <x v="113"/>
    </i>
    <i>
      <x v="39"/>
    </i>
    <i>
      <x v="117"/>
    </i>
    <i>
      <x v="40"/>
    </i>
    <i>
      <x v="121"/>
    </i>
    <i>
      <x v="41"/>
    </i>
    <i>
      <x v="125"/>
    </i>
    <i>
      <x v="42"/>
    </i>
    <i>
      <x v="72"/>
    </i>
    <i>
      <x v="43"/>
    </i>
    <i>
      <x v="74"/>
    </i>
    <i>
      <x v="44"/>
    </i>
    <i>
      <x v="76"/>
    </i>
    <i>
      <x v="45"/>
    </i>
    <i>
      <x v="78"/>
    </i>
    <i>
      <x v="46"/>
    </i>
    <i>
      <x v="80"/>
    </i>
    <i>
      <x v="6"/>
    </i>
    <i>
      <x v="82"/>
    </i>
    <i>
      <x v="48"/>
    </i>
    <i>
      <x v="84"/>
    </i>
    <i>
      <x v="49"/>
    </i>
    <i>
      <x v="86"/>
    </i>
    <i>
      <x v="7"/>
    </i>
    <i>
      <x v="11"/>
    </i>
    <i>
      <x v="51"/>
    </i>
    <i>
      <x v="90"/>
    </i>
    <i>
      <x v="52"/>
    </i>
    <i>
      <x v="92"/>
    </i>
    <i>
      <x v="53"/>
    </i>
    <i>
      <x v="94"/>
    </i>
    <i>
      <x v="54"/>
    </i>
    <i>
      <x v="96"/>
    </i>
    <i>
      <x v="55"/>
    </i>
    <i>
      <x v="98"/>
    </i>
    <i>
      <x v="56"/>
    </i>
    <i>
      <x v="100"/>
    </i>
    <i>
      <x v="8"/>
    </i>
    <i>
      <x v="102"/>
    </i>
    <i>
      <x v="58"/>
    </i>
    <i>
      <x v="104"/>
    </i>
    <i>
      <x v="59"/>
    </i>
    <i>
      <x v="106"/>
    </i>
    <i>
      <x v="60"/>
    </i>
    <i>
      <x v="108"/>
    </i>
    <i>
      <x v="61"/>
    </i>
    <i>
      <x v="110"/>
    </i>
    <i>
      <x v="62"/>
    </i>
    <i>
      <x v="112"/>
    </i>
    <i>
      <x v="127"/>
    </i>
    <i>
      <x v="114"/>
    </i>
    <i>
      <x v="129"/>
    </i>
    <i>
      <x v="116"/>
    </i>
    <i>
      <x v="131"/>
    </i>
    <i>
      <x v="118"/>
    </i>
    <i>
      <x/>
    </i>
    <i>
      <x v="120"/>
    </i>
    <i>
      <x v="67"/>
    </i>
    <i>
      <x v="122"/>
    </i>
    <i>
      <x v="68"/>
    </i>
    <i>
      <x v="124"/>
    </i>
    <i>
      <x v="69"/>
    </i>
    <i>
      <x v="126"/>
    </i>
    <i>
      <x v="70"/>
    </i>
    <i>
      <x v="71"/>
    </i>
    <i>
      <x v="63"/>
    </i>
    <i>
      <x v="130"/>
    </i>
    <i>
      <x v="64"/>
    </i>
    <i>
      <x v="132"/>
    </i>
    <i>
      <x v="65"/>
    </i>
    <i>
      <x v="66"/>
    </i>
    <i t="grand">
      <x/>
    </i>
  </rowItems>
  <colItems count="1">
    <i/>
  </colItems>
  <dataFields count="1">
    <dataField name="Qtde"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D1:E16" firstHeaderRow="1" firstDataRow="1" firstDataCol="1"/>
  <pivotFields count="2">
    <pivotField axis="axisRow" showAll="0" sortType="descending">
      <items count="15">
        <item x="12"/>
        <item x="6"/>
        <item x="1"/>
        <item x="5"/>
        <item x="4"/>
        <item x="8"/>
        <item x="0"/>
        <item x="3"/>
        <item x="9"/>
        <item x="13"/>
        <item x="10"/>
        <item x="7"/>
        <item x="2"/>
        <item x="11"/>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oma de QTDE"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10" cacheId="5"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E1:I60" firstHeaderRow="1" firstDataRow="2" firstDataCol="1"/>
  <pivotFields count="2">
    <pivotField axis="axisRow" showAll="0">
      <items count="58">
        <item x="0"/>
        <item x="1"/>
        <item x="9"/>
        <item x="10"/>
        <item x="11"/>
        <item x="12"/>
        <item x="13"/>
        <item x="14"/>
        <item x="15"/>
        <item x="16"/>
        <item x="17"/>
        <item x="18"/>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
        <item x="48"/>
        <item x="49"/>
        <item x="50"/>
        <item x="51"/>
        <item x="52"/>
        <item x="53"/>
        <item x="54"/>
        <item x="55"/>
        <item x="56"/>
        <item x="5"/>
        <item x="6"/>
        <item x="7"/>
        <item x="8"/>
        <item t="default"/>
      </items>
    </pivotField>
    <pivotField axis="axisCol" dataField="1" showAll="0">
      <items count="4">
        <item x="2"/>
        <item x="0"/>
        <item x="1"/>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1"/>
  </colFields>
  <colItems count="4">
    <i>
      <x/>
    </i>
    <i>
      <x v="1"/>
    </i>
    <i>
      <x v="2"/>
    </i>
    <i t="grand">
      <x/>
    </i>
  </colItems>
  <dataFields count="1">
    <dataField name="Contagem de Níveis"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7" cacheId="9"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Fase">
  <location ref="K1:M7" firstHeaderRow="0" firstDataRow="1" firstDataCol="1"/>
  <pivotFields count="2">
    <pivotField dataField="1"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s>
  <rowFields count="1">
    <field x="1"/>
  </rowFields>
  <rowItems count="6">
    <i>
      <x/>
    </i>
    <i>
      <x v="2"/>
    </i>
    <i>
      <x v="1"/>
    </i>
    <i>
      <x v="4"/>
    </i>
    <i>
      <x v="3"/>
    </i>
    <i t="grand">
      <x/>
    </i>
  </rowItems>
  <colFields count="1">
    <field x="-2"/>
  </colFields>
  <colItems count="2">
    <i>
      <x/>
    </i>
    <i i="1">
      <x v="1"/>
    </i>
  </colItems>
  <dataFields count="2">
    <dataField name="Qtde Artigos" fld="0" subtotal="count" baseField="0" baseItem="0"/>
    <dataField name="Percentual" fld="0" subtotal="count" showDataAs="percentOfTotal" baseField="1" baseItem="2"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6" cacheId="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ritérios">
  <location ref="E308:BJ579" firstHeaderRow="1" firstDataRow="2" firstDataCol="1"/>
  <pivotFields count="2">
    <pivotField axis="axisRow" showAll="0" sortType="descending">
      <items count="270">
        <item x="45"/>
        <item x="178"/>
        <item x="179"/>
        <item x="193"/>
        <item x="135"/>
        <item x="46"/>
        <item x="182"/>
        <item x="130"/>
        <item x="136"/>
        <item x="71"/>
        <item x="225"/>
        <item x="185"/>
        <item x="205"/>
        <item x="72"/>
        <item x="171"/>
        <item x="95"/>
        <item x="194"/>
        <item x="73"/>
        <item x="0"/>
        <item x="243"/>
        <item x="131"/>
        <item x="37"/>
        <item x="96"/>
        <item x="137"/>
        <item x="26"/>
        <item x="226"/>
        <item x="244"/>
        <item x="42"/>
        <item x="260"/>
        <item x="214"/>
        <item x="30"/>
        <item x="206"/>
        <item x="8"/>
        <item x="27"/>
        <item x="55"/>
        <item x="227"/>
        <item x="10"/>
        <item x="97"/>
        <item x="98"/>
        <item x="56"/>
        <item x="119"/>
        <item x="92"/>
        <item x="238"/>
        <item x="256"/>
        <item x="180"/>
        <item x="138"/>
        <item x="77"/>
        <item x="139"/>
        <item x="195"/>
        <item x="140"/>
        <item x="196"/>
        <item x="197"/>
        <item x="82"/>
        <item x="47"/>
        <item x="99"/>
        <item x="100"/>
        <item x="101"/>
        <item x="102"/>
        <item x="103"/>
        <item x="104"/>
        <item x="105"/>
        <item x="106"/>
        <item x="107"/>
        <item x="108"/>
        <item x="65"/>
        <item x="48"/>
        <item x="183"/>
        <item x="109"/>
        <item x="52"/>
        <item x="228"/>
        <item x="141"/>
        <item x="229"/>
        <item x="21"/>
        <item x="22"/>
        <item x="142"/>
        <item x="122"/>
        <item x="110"/>
        <item x="245"/>
        <item x="266"/>
        <item x="246"/>
        <item x="143"/>
        <item x="123"/>
        <item x="53"/>
        <item x="54"/>
        <item x="174"/>
        <item x="175"/>
        <item x="198"/>
        <item x="144"/>
        <item x="57"/>
        <item x="145"/>
        <item x="199"/>
        <item x="186"/>
        <item x="146"/>
        <item x="78"/>
        <item x="215"/>
        <item x="3"/>
        <item x="120"/>
        <item x="257"/>
        <item x="230"/>
        <item x="58"/>
        <item x="147"/>
        <item x="111"/>
        <item x="112"/>
        <item x="113"/>
        <item x="222"/>
        <item x="132"/>
        <item x="261"/>
        <item x="59"/>
        <item x="60"/>
        <item x="148"/>
        <item x="79"/>
        <item x="114"/>
        <item x="149"/>
        <item x="150"/>
        <item x="11"/>
        <item x="190"/>
        <item x="74"/>
        <item x="49"/>
        <item x="61"/>
        <item x="231"/>
        <item x="151"/>
        <item x="191"/>
        <item x="239"/>
        <item x="152"/>
        <item x="176"/>
        <item x="258"/>
        <item x="247"/>
        <item x="211"/>
        <item x="250"/>
        <item x="251"/>
        <item x="252"/>
        <item x="253"/>
        <item x="153"/>
        <item x="259"/>
        <item x="154"/>
        <item x="115"/>
        <item x="216"/>
        <item x="181"/>
        <item x="267"/>
        <item x="208"/>
        <item x="232"/>
        <item x="155"/>
        <item x="233"/>
        <item x="124"/>
        <item x="156"/>
        <item x="38"/>
        <item x="157"/>
        <item x="31"/>
        <item x="158"/>
        <item x="121"/>
        <item x="223"/>
        <item x="128"/>
        <item x="159"/>
        <item x="4"/>
        <item x="15"/>
        <item x="262"/>
        <item x="62"/>
        <item x="1"/>
        <item x="200"/>
        <item x="224"/>
        <item x="5"/>
        <item x="68"/>
        <item x="66"/>
        <item x="160"/>
        <item x="50"/>
        <item x="32"/>
        <item x="184"/>
        <item x="83"/>
        <item x="84"/>
        <item x="80"/>
        <item x="12"/>
        <item x="43"/>
        <item x="16"/>
        <item x="2"/>
        <item x="263"/>
        <item x="248"/>
        <item x="125"/>
        <item x="23"/>
        <item x="219"/>
        <item x="85"/>
        <item x="33"/>
        <item x="234"/>
        <item x="51"/>
        <item x="217"/>
        <item x="161"/>
        <item x="240"/>
        <item x="36"/>
        <item x="34"/>
        <item x="133"/>
        <item x="177"/>
        <item x="24"/>
        <item x="162"/>
        <item x="129"/>
        <item x="116"/>
        <item x="254"/>
        <item x="241"/>
        <item x="69"/>
        <item x="235"/>
        <item x="242"/>
        <item x="9"/>
        <item x="169"/>
        <item x="163"/>
        <item x="249"/>
        <item x="164"/>
        <item x="17"/>
        <item x="220"/>
        <item x="187"/>
        <item x="93"/>
        <item x="209"/>
        <item x="18"/>
        <item x="126"/>
        <item x="86"/>
        <item x="165"/>
        <item x="87"/>
        <item x="117"/>
        <item x="201"/>
        <item x="44"/>
        <item x="88"/>
        <item x="89"/>
        <item x="75"/>
        <item x="166"/>
        <item x="202"/>
        <item x="63"/>
        <item x="6"/>
        <item x="28"/>
        <item x="172"/>
        <item x="212"/>
        <item x="81"/>
        <item x="40"/>
        <item x="192"/>
        <item x="236"/>
        <item x="255"/>
        <item x="13"/>
        <item x="39"/>
        <item x="237"/>
        <item x="90"/>
        <item x="207"/>
        <item x="29"/>
        <item x="188"/>
        <item x="7"/>
        <item x="35"/>
        <item x="221"/>
        <item x="19"/>
        <item x="203"/>
        <item x="264"/>
        <item x="268"/>
        <item x="173"/>
        <item x="134"/>
        <item x="70"/>
        <item x="204"/>
        <item x="218"/>
        <item x="20"/>
        <item x="91"/>
        <item x="265"/>
        <item x="210"/>
        <item x="25"/>
        <item x="189"/>
        <item x="76"/>
        <item x="213"/>
        <item x="41"/>
        <item x="94"/>
        <item x="64"/>
        <item x="170"/>
        <item x="14"/>
        <item x="167"/>
        <item x="168"/>
        <item x="67"/>
        <item x="127"/>
        <item x="118"/>
        <item t="default"/>
      </items>
      <autoSortScope>
        <pivotArea dataOnly="0" outline="0" fieldPosition="0">
          <references count="1">
            <reference field="4294967294" count="1" selected="0">
              <x v="0"/>
            </reference>
          </references>
        </pivotArea>
      </autoSortScope>
    </pivotField>
    <pivotField axis="axisCol" dataField="1" showAll="0">
      <items count="57">
        <item x="1"/>
        <item x="35"/>
        <item x="2"/>
        <item x="3"/>
        <item x="4"/>
        <item x="5"/>
        <item x="6"/>
        <item x="7"/>
        <item x="8"/>
        <item x="9"/>
        <item x="10"/>
        <item x="11"/>
        <item x="12"/>
        <item x="13"/>
        <item x="14"/>
        <item x="15"/>
        <item x="16"/>
        <item x="17"/>
        <item x="36"/>
        <item x="18"/>
        <item x="19"/>
        <item x="20"/>
        <item x="21"/>
        <item x="22"/>
        <item x="23"/>
        <item x="24"/>
        <item x="25"/>
        <item x="0"/>
        <item x="26"/>
        <item x="27"/>
        <item x="28"/>
        <item x="29"/>
        <item x="30"/>
        <item x="31"/>
        <item x="32"/>
        <item x="33"/>
        <item x="37"/>
        <item x="34"/>
        <item x="38"/>
        <item x="39"/>
        <item x="40"/>
        <item x="41"/>
        <item x="42"/>
        <item x="43"/>
        <item x="44"/>
        <item x="45"/>
        <item x="46"/>
        <item x="47"/>
        <item x="48"/>
        <item x="49"/>
        <item x="50"/>
        <item x="51"/>
        <item x="52"/>
        <item x="53"/>
        <item x="54"/>
        <item x="55"/>
        <item t="default"/>
      </items>
    </pivotField>
  </pivotFields>
  <rowFields count="1">
    <field x="0"/>
  </rowFields>
  <rowItems count="270">
    <i>
      <x v="30"/>
    </i>
    <i>
      <x v="240"/>
    </i>
    <i>
      <x v="107"/>
    </i>
    <i>
      <x v="11"/>
    </i>
    <i>
      <x v="177"/>
    </i>
    <i>
      <x v="34"/>
    </i>
    <i>
      <x v="206"/>
    </i>
    <i>
      <x v="53"/>
    </i>
    <i>
      <x v="222"/>
    </i>
    <i>
      <x v="238"/>
    </i>
    <i>
      <x v="256"/>
    </i>
    <i>
      <x v="91"/>
    </i>
    <i>
      <x v="99"/>
    </i>
    <i>
      <x v="262"/>
    </i>
    <i>
      <x v="9"/>
    </i>
    <i>
      <x v="242"/>
    </i>
    <i>
      <x v="236"/>
    </i>
    <i>
      <x v="2"/>
    </i>
    <i>
      <x v="200"/>
    </i>
    <i>
      <x v="44"/>
    </i>
    <i>
      <x v="228"/>
    </i>
    <i>
      <x v="73"/>
    </i>
    <i>
      <x v="1"/>
    </i>
    <i>
      <x v="165"/>
    </i>
    <i>
      <x v="257"/>
    </i>
    <i>
      <x v="190"/>
    </i>
    <i>
      <x v="137"/>
    </i>
    <i>
      <x v="154"/>
    </i>
    <i>
      <x v="218"/>
    </i>
    <i>
      <x v="186"/>
    </i>
    <i>
      <x v="28"/>
    </i>
    <i>
      <x v="250"/>
    </i>
    <i>
      <x v="29"/>
    </i>
    <i>
      <x v="170"/>
    </i>
    <i>
      <x v="15"/>
    </i>
    <i>
      <x v="202"/>
    </i>
    <i>
      <x v="31"/>
    </i>
    <i>
      <x v="234"/>
    </i>
    <i>
      <x v="32"/>
    </i>
    <i>
      <x v="146"/>
    </i>
    <i>
      <x v="33"/>
    </i>
    <i>
      <x v="162"/>
    </i>
    <i>
      <x v="3"/>
    </i>
    <i>
      <x v="178"/>
    </i>
    <i>
      <x v="35"/>
    </i>
    <i>
      <x v="194"/>
    </i>
    <i>
      <x v="36"/>
    </i>
    <i>
      <x v="210"/>
    </i>
    <i>
      <x v="37"/>
    </i>
    <i>
      <x v="226"/>
    </i>
    <i>
      <x v="38"/>
    </i>
    <i>
      <x v="25"/>
    </i>
    <i>
      <x v="39"/>
    </i>
    <i>
      <x v="258"/>
    </i>
    <i>
      <x v="40"/>
    </i>
    <i>
      <x v="150"/>
    </i>
    <i>
      <x v="41"/>
    </i>
    <i>
      <x v="158"/>
    </i>
    <i>
      <x v="42"/>
    </i>
    <i>
      <x v="166"/>
    </i>
    <i>
      <x v="43"/>
    </i>
    <i>
      <x v="174"/>
    </i>
    <i>
      <x v="16"/>
    </i>
    <i>
      <x v="182"/>
    </i>
    <i>
      <x v="45"/>
    </i>
    <i>
      <x v="19"/>
    </i>
    <i>
      <x v="46"/>
    </i>
    <i>
      <x v="198"/>
    </i>
    <i>
      <x v="47"/>
    </i>
    <i>
      <x v="21"/>
    </i>
    <i>
      <x v="48"/>
    </i>
    <i>
      <x v="214"/>
    </i>
    <i>
      <x v="49"/>
    </i>
    <i>
      <x v="10"/>
    </i>
    <i>
      <x v="50"/>
    </i>
    <i>
      <x v="230"/>
    </i>
    <i>
      <x v="51"/>
    </i>
    <i>
      <x v="24"/>
    </i>
    <i>
      <x v="52"/>
    </i>
    <i>
      <x v="246"/>
    </i>
    <i>
      <x v="4"/>
    </i>
    <i>
      <x v="254"/>
    </i>
    <i>
      <x v="54"/>
    </i>
    <i>
      <x v="144"/>
    </i>
    <i>
      <x v="55"/>
    </i>
    <i>
      <x v="148"/>
    </i>
    <i>
      <x v="56"/>
    </i>
    <i>
      <x v="152"/>
    </i>
    <i>
      <x v="57"/>
    </i>
    <i>
      <x v="156"/>
    </i>
    <i>
      <x v="58"/>
    </i>
    <i>
      <x v="160"/>
    </i>
    <i>
      <x v="59"/>
    </i>
    <i>
      <x v="164"/>
    </i>
    <i>
      <x v="60"/>
    </i>
    <i>
      <x v="168"/>
    </i>
    <i>
      <x v="61"/>
    </i>
    <i>
      <x v="172"/>
    </i>
    <i>
      <x v="62"/>
    </i>
    <i>
      <x v="176"/>
    </i>
    <i>
      <x v="63"/>
    </i>
    <i>
      <x v="180"/>
    </i>
    <i>
      <x v="64"/>
    </i>
    <i>
      <x v="184"/>
    </i>
    <i>
      <x v="65"/>
    </i>
    <i>
      <x v="188"/>
    </i>
    <i>
      <x v="66"/>
    </i>
    <i>
      <x v="192"/>
    </i>
    <i>
      <x v="67"/>
    </i>
    <i>
      <x v="196"/>
    </i>
    <i>
      <x v="68"/>
    </i>
    <i>
      <x v="20"/>
    </i>
    <i>
      <x v="69"/>
    </i>
    <i>
      <x v="204"/>
    </i>
    <i>
      <x v="70"/>
    </i>
    <i>
      <x v="208"/>
    </i>
    <i>
      <x v="71"/>
    </i>
    <i>
      <x v="212"/>
    </i>
    <i>
      <x v="72"/>
    </i>
    <i>
      <x v="216"/>
    </i>
    <i>
      <x v="17"/>
    </i>
    <i>
      <x v="220"/>
    </i>
    <i>
      <x v="74"/>
    </i>
    <i>
      <x v="224"/>
    </i>
    <i>
      <x v="75"/>
    </i>
    <i>
      <x v="22"/>
    </i>
    <i>
      <x v="76"/>
    </i>
    <i>
      <x v="232"/>
    </i>
    <i>
      <x v="77"/>
    </i>
    <i>
      <x v="23"/>
    </i>
    <i>
      <x v="78"/>
    </i>
    <i>
      <x v="12"/>
    </i>
    <i>
      <x v="79"/>
    </i>
    <i>
      <x v="244"/>
    </i>
    <i>
      <x v="80"/>
    </i>
    <i>
      <x v="248"/>
    </i>
    <i>
      <x v="81"/>
    </i>
    <i>
      <x v="252"/>
    </i>
    <i>
      <x v="82"/>
    </i>
    <i>
      <x v="13"/>
    </i>
    <i>
      <x v="83"/>
    </i>
    <i>
      <x v="260"/>
    </i>
    <i>
      <x v="84"/>
    </i>
    <i>
      <x v="145"/>
    </i>
    <i>
      <x v="85"/>
    </i>
    <i>
      <x v="147"/>
    </i>
    <i>
      <x v="86"/>
    </i>
    <i>
      <x v="149"/>
    </i>
    <i>
      <x v="87"/>
    </i>
    <i>
      <x v="151"/>
    </i>
    <i>
      <x v="88"/>
    </i>
    <i>
      <x v="153"/>
    </i>
    <i>
      <x v="89"/>
    </i>
    <i>
      <x v="155"/>
    </i>
    <i>
      <x v="90"/>
    </i>
    <i>
      <x v="157"/>
    </i>
    <i>
      <x v="5"/>
    </i>
    <i>
      <x v="159"/>
    </i>
    <i>
      <x v="92"/>
    </i>
    <i>
      <x v="161"/>
    </i>
    <i>
      <x v="93"/>
    </i>
    <i>
      <x v="163"/>
    </i>
    <i>
      <x v="94"/>
    </i>
    <i>
      <x v="18"/>
    </i>
    <i>
      <x v="95"/>
    </i>
    <i>
      <x v="167"/>
    </i>
    <i>
      <x v="96"/>
    </i>
    <i>
      <x v="169"/>
    </i>
    <i>
      <x v="97"/>
    </i>
    <i>
      <x v="171"/>
    </i>
    <i>
      <x v="98"/>
    </i>
    <i>
      <x v="173"/>
    </i>
    <i>
      <x v="6"/>
    </i>
    <i>
      <x v="175"/>
    </i>
    <i>
      <x v="100"/>
    </i>
    <i>
      <x v="8"/>
    </i>
    <i>
      <x v="101"/>
    </i>
    <i>
      <x v="179"/>
    </i>
    <i>
      <x v="102"/>
    </i>
    <i>
      <x v="181"/>
    </i>
    <i>
      <x v="103"/>
    </i>
    <i>
      <x v="183"/>
    </i>
    <i>
      <x v="104"/>
    </i>
    <i>
      <x v="185"/>
    </i>
    <i>
      <x v="105"/>
    </i>
    <i>
      <x v="187"/>
    </i>
    <i>
      <x v="106"/>
    </i>
    <i>
      <x v="189"/>
    </i>
    <i>
      <x v="7"/>
    </i>
    <i>
      <x v="191"/>
    </i>
    <i>
      <x v="108"/>
    </i>
    <i>
      <x v="193"/>
    </i>
    <i>
      <x v="109"/>
    </i>
    <i>
      <x v="195"/>
    </i>
    <i>
      <x v="110"/>
    </i>
    <i>
      <x v="197"/>
    </i>
    <i>
      <x v="111"/>
    </i>
    <i>
      <x v="199"/>
    </i>
    <i>
      <x v="112"/>
    </i>
    <i>
      <x v="201"/>
    </i>
    <i>
      <x v="113"/>
    </i>
    <i>
      <x v="203"/>
    </i>
    <i>
      <x v="114"/>
    </i>
    <i>
      <x v="205"/>
    </i>
    <i>
      <x v="115"/>
    </i>
    <i>
      <x v="207"/>
    </i>
    <i>
      <x v="116"/>
    </i>
    <i>
      <x v="209"/>
    </i>
    <i>
      <x v="117"/>
    </i>
    <i>
      <x v="211"/>
    </i>
    <i>
      <x v="118"/>
    </i>
    <i>
      <x v="213"/>
    </i>
    <i>
      <x v="119"/>
    </i>
    <i>
      <x v="215"/>
    </i>
    <i>
      <x v="120"/>
    </i>
    <i>
      <x v="217"/>
    </i>
    <i>
      <x v="121"/>
    </i>
    <i>
      <x v="219"/>
    </i>
    <i>
      <x v="122"/>
    </i>
    <i>
      <x v="221"/>
    </i>
    <i>
      <x v="123"/>
    </i>
    <i>
      <x v="223"/>
    </i>
    <i>
      <x v="124"/>
    </i>
    <i>
      <x v="225"/>
    </i>
    <i>
      <x v="125"/>
    </i>
    <i>
      <x v="227"/>
    </i>
    <i>
      <x v="126"/>
    </i>
    <i>
      <x v="229"/>
    </i>
    <i>
      <x v="127"/>
    </i>
    <i>
      <x v="231"/>
    </i>
    <i>
      <x v="128"/>
    </i>
    <i>
      <x v="233"/>
    </i>
    <i>
      <x v="129"/>
    </i>
    <i>
      <x v="235"/>
    </i>
    <i>
      <x v="261"/>
    </i>
    <i>
      <x v="237"/>
    </i>
    <i>
      <x v="263"/>
    </i>
    <i>
      <x v="239"/>
    </i>
    <i>
      <x v="265"/>
    </i>
    <i>
      <x v="241"/>
    </i>
    <i>
      <x v="267"/>
    </i>
    <i>
      <x v="243"/>
    </i>
    <i>
      <x/>
    </i>
    <i>
      <x v="245"/>
    </i>
    <i>
      <x v="135"/>
    </i>
    <i>
      <x v="247"/>
    </i>
    <i>
      <x v="136"/>
    </i>
    <i>
      <x v="249"/>
    </i>
    <i>
      <x v="14"/>
    </i>
    <i>
      <x v="251"/>
    </i>
    <i>
      <x v="138"/>
    </i>
    <i>
      <x v="253"/>
    </i>
    <i>
      <x v="139"/>
    </i>
    <i>
      <x v="255"/>
    </i>
    <i>
      <x v="140"/>
    </i>
    <i>
      <x v="26"/>
    </i>
    <i>
      <x v="141"/>
    </i>
    <i>
      <x v="259"/>
    </i>
    <i>
      <x v="142"/>
    </i>
    <i>
      <x v="27"/>
    </i>
    <i>
      <x v="143"/>
    </i>
    <i>
      <x v="130"/>
    </i>
    <i>
      <x v="264"/>
    </i>
    <i>
      <x v="131"/>
    </i>
    <i>
      <x v="266"/>
    </i>
    <i>
      <x v="132"/>
    </i>
    <i>
      <x v="268"/>
    </i>
    <i>
      <x v="133"/>
    </i>
    <i>
      <x v="134"/>
    </i>
    <i t="grand">
      <x/>
    </i>
  </rowItems>
  <colFields count="1">
    <field x="1"/>
  </colFields>
  <col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colItems>
  <dataFields count="1">
    <dataField name="Frequência" fld="1" subtotal="count" baseField="0" baseItem="0"/>
  </dataFields>
  <formats count="2">
    <format dxfId="1">
      <pivotArea collapsedLevelsAreSubtotals="1" fieldPosition="0">
        <references count="1">
          <reference field="0" count="5">
            <x v="11"/>
            <x v="30"/>
            <x v="107"/>
            <x v="177"/>
            <x v="240"/>
          </reference>
        </references>
      </pivotArea>
    </format>
    <format dxfId="0">
      <pivotArea dataOnly="0" labelOnly="1" fieldPosition="0">
        <references count="1">
          <reference field="0" count="5">
            <x v="11"/>
            <x v="30"/>
            <x v="107"/>
            <x v="177"/>
            <x v="24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ela dinâmica4"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1:BL177" firstHeaderRow="1" firstDataRow="2" firstDataCol="1"/>
  <pivotFields count="2">
    <pivotField axis="axisRow" showAll="0" sortType="descending">
      <items count="175">
        <item x="31"/>
        <item x="126"/>
        <item x="127"/>
        <item x="133"/>
        <item x="93"/>
        <item x="32"/>
        <item x="130"/>
        <item x="89"/>
        <item x="94"/>
        <item x="49"/>
        <item x="150"/>
        <item x="50"/>
        <item x="122"/>
        <item x="59"/>
        <item x="134"/>
        <item x="51"/>
        <item x="0"/>
        <item x="159"/>
        <item x="90"/>
        <item x="25"/>
        <item x="60"/>
        <item x="95"/>
        <item x="20"/>
        <item x="151"/>
        <item x="160"/>
        <item x="29"/>
        <item x="170"/>
        <item x="7"/>
        <item x="152"/>
        <item x="9"/>
        <item x="41"/>
        <item x="128"/>
        <item x="96"/>
        <item x="52"/>
        <item x="97"/>
        <item x="135"/>
        <item x="98"/>
        <item x="136"/>
        <item x="137"/>
        <item x="55"/>
        <item x="33"/>
        <item x="61"/>
        <item x="62"/>
        <item x="63"/>
        <item x="64"/>
        <item x="65"/>
        <item x="66"/>
        <item x="67"/>
        <item x="68"/>
        <item x="69"/>
        <item x="70"/>
        <item x="45"/>
        <item x="34"/>
        <item x="71"/>
        <item x="99"/>
        <item x="153"/>
        <item x="16"/>
        <item x="17"/>
        <item x="100"/>
        <item x="82"/>
        <item x="72"/>
        <item x="161"/>
        <item x="172"/>
        <item x="162"/>
        <item x="101"/>
        <item x="83"/>
        <item x="39"/>
        <item x="138"/>
        <item x="102"/>
        <item x="103"/>
        <item x="139"/>
        <item x="3"/>
        <item x="154"/>
        <item x="42"/>
        <item x="73"/>
        <item x="74"/>
        <item x="75"/>
        <item x="43"/>
        <item x="44"/>
        <item x="104"/>
        <item x="53"/>
        <item x="76"/>
        <item x="105"/>
        <item x="106"/>
        <item x="10"/>
        <item x="131"/>
        <item x="35"/>
        <item x="40"/>
        <item x="107"/>
        <item x="132"/>
        <item x="156"/>
        <item x="108"/>
        <item x="124"/>
        <item x="169"/>
        <item x="164"/>
        <item x="165"/>
        <item x="166"/>
        <item x="167"/>
        <item x="38"/>
        <item x="77"/>
        <item x="129"/>
        <item x="144"/>
        <item x="109"/>
        <item x="155"/>
        <item x="84"/>
        <item x="110"/>
        <item x="26"/>
        <item x="111"/>
        <item x="21"/>
        <item x="112"/>
        <item x="81"/>
        <item x="148"/>
        <item x="88"/>
        <item x="113"/>
        <item x="1"/>
        <item x="140"/>
        <item x="149"/>
        <item x="4"/>
        <item x="47"/>
        <item x="46"/>
        <item x="36"/>
        <item x="22"/>
        <item x="56"/>
        <item x="54"/>
        <item x="2"/>
        <item x="163"/>
        <item x="85"/>
        <item x="18"/>
        <item x="37"/>
        <item x="145"/>
        <item x="114"/>
        <item x="157"/>
        <item x="24"/>
        <item x="23"/>
        <item x="91"/>
        <item x="125"/>
        <item x="19"/>
        <item x="78"/>
        <item x="168"/>
        <item x="158"/>
        <item x="8"/>
        <item x="115"/>
        <item x="116"/>
        <item x="13"/>
        <item x="147"/>
        <item x="14"/>
        <item x="86"/>
        <item x="57"/>
        <item x="117"/>
        <item x="58"/>
        <item x="79"/>
        <item x="141"/>
        <item x="30"/>
        <item x="118"/>
        <item x="142"/>
        <item x="5"/>
        <item x="11"/>
        <item x="27"/>
        <item x="6"/>
        <item x="171"/>
        <item x="173"/>
        <item x="123"/>
        <item x="92"/>
        <item x="48"/>
        <item x="143"/>
        <item x="146"/>
        <item x="15"/>
        <item x="28"/>
        <item x="121"/>
        <item x="12"/>
        <item x="119"/>
        <item x="120"/>
        <item x="87"/>
        <item x="80"/>
        <item t="default"/>
      </items>
      <autoSortScope>
        <pivotArea dataOnly="0" outline="0" fieldPosition="0">
          <references count="1">
            <reference field="4294967294" count="1" selected="0">
              <x v="0"/>
            </reference>
          </references>
        </pivotArea>
      </autoSortScope>
    </pivotField>
    <pivotField axis="axisCol" dataField="1" showAll="0">
      <items count="57">
        <item x="1"/>
        <item x="35"/>
        <item x="2"/>
        <item x="3"/>
        <item x="4"/>
        <item x="5"/>
        <item x="6"/>
        <item x="7"/>
        <item x="8"/>
        <item x="9"/>
        <item x="10"/>
        <item x="11"/>
        <item x="12"/>
        <item x="13"/>
        <item x="14"/>
        <item x="15"/>
        <item x="16"/>
        <item x="17"/>
        <item x="36"/>
        <item x="18"/>
        <item x="19"/>
        <item x="20"/>
        <item x="21"/>
        <item x="22"/>
        <item x="23"/>
        <item x="24"/>
        <item x="25"/>
        <item x="0"/>
        <item x="26"/>
        <item x="27"/>
        <item x="28"/>
        <item x="29"/>
        <item x="30"/>
        <item x="31"/>
        <item x="32"/>
        <item x="33"/>
        <item x="37"/>
        <item x="34"/>
        <item x="38"/>
        <item x="39"/>
        <item x="40"/>
        <item x="41"/>
        <item x="42"/>
        <item x="43"/>
        <item x="44"/>
        <item x="45"/>
        <item x="46"/>
        <item x="47"/>
        <item x="48"/>
        <item x="49"/>
        <item x="50"/>
        <item x="51"/>
        <item x="52"/>
        <item x="53"/>
        <item x="54"/>
        <item x="55"/>
        <item t="default"/>
      </items>
    </pivotField>
  </pivotFields>
  <rowFields count="1">
    <field x="0"/>
  </rowFields>
  <rowItems count="175">
    <i>
      <x v="158"/>
    </i>
    <i>
      <x v="27"/>
    </i>
    <i>
      <x v="145"/>
    </i>
    <i>
      <x v="71"/>
    </i>
    <i>
      <x v="167"/>
    </i>
    <i>
      <x v="30"/>
    </i>
    <i>
      <x v="155"/>
    </i>
    <i>
      <x v="127"/>
    </i>
    <i>
      <x v="77"/>
    </i>
    <i>
      <x v="114"/>
    </i>
    <i>
      <x v="140"/>
    </i>
    <i>
      <x v="11"/>
    </i>
    <i>
      <x v="166"/>
    </i>
    <i>
      <x v="124"/>
    </i>
    <i>
      <x v="73"/>
    </i>
    <i>
      <x v="98"/>
    </i>
    <i>
      <x v="136"/>
    </i>
    <i>
      <x v="152"/>
    </i>
    <i>
      <x v="86"/>
    </i>
    <i>
      <x v="121"/>
    </i>
    <i>
      <x v="100"/>
    </i>
    <i>
      <x v="40"/>
    </i>
    <i>
      <x v="168"/>
    </i>
    <i>
      <x v="122"/>
    </i>
    <i>
      <x v="120"/>
    </i>
    <i>
      <x v="132"/>
    </i>
    <i>
      <x v="57"/>
    </i>
    <i>
      <x v="2"/>
    </i>
    <i>
      <x v="1"/>
    </i>
    <i>
      <x v="9"/>
    </i>
    <i>
      <x v="31"/>
    </i>
    <i>
      <x v="52"/>
    </i>
    <i>
      <x v="101"/>
    </i>
    <i>
      <x v="87"/>
    </i>
    <i>
      <x v="97"/>
    </i>
    <i>
      <x v="129"/>
    </i>
    <i>
      <x v="113"/>
    </i>
    <i>
      <x v="35"/>
    </i>
    <i>
      <x v="13"/>
    </i>
    <i>
      <x v="36"/>
    </i>
    <i>
      <x v="105"/>
    </i>
    <i>
      <x v="37"/>
    </i>
    <i>
      <x v="29"/>
    </i>
    <i>
      <x v="38"/>
    </i>
    <i>
      <x v="137"/>
    </i>
    <i>
      <x v="39"/>
    </i>
    <i>
      <x v="153"/>
    </i>
    <i>
      <x v="22"/>
    </i>
    <i>
      <x v="20"/>
    </i>
    <i>
      <x v="41"/>
    </i>
    <i>
      <x v="109"/>
    </i>
    <i>
      <x v="42"/>
    </i>
    <i>
      <x v="117"/>
    </i>
    <i>
      <x v="43"/>
    </i>
    <i>
      <x v="125"/>
    </i>
    <i>
      <x v="44"/>
    </i>
    <i>
      <x v="133"/>
    </i>
    <i>
      <x v="45"/>
    </i>
    <i>
      <x v="141"/>
    </i>
    <i>
      <x v="46"/>
    </i>
    <i>
      <x v="149"/>
    </i>
    <i>
      <x v="47"/>
    </i>
    <i>
      <x v="34"/>
    </i>
    <i>
      <x v="48"/>
    </i>
    <i>
      <x v="99"/>
    </i>
    <i>
      <x v="49"/>
    </i>
    <i>
      <x v="103"/>
    </i>
    <i>
      <x v="50"/>
    </i>
    <i>
      <x v="107"/>
    </i>
    <i>
      <x v="51"/>
    </i>
    <i>
      <x v="111"/>
    </i>
    <i>
      <x v="23"/>
    </i>
    <i>
      <x v="115"/>
    </i>
    <i>
      <x v="53"/>
    </i>
    <i>
      <x v="119"/>
    </i>
    <i>
      <x v="54"/>
    </i>
    <i>
      <x v="123"/>
    </i>
    <i>
      <x v="55"/>
    </i>
    <i>
      <x v="10"/>
    </i>
    <i>
      <x v="56"/>
    </i>
    <i>
      <x v="131"/>
    </i>
    <i>
      <x v="24"/>
    </i>
    <i>
      <x v="135"/>
    </i>
    <i>
      <x v="58"/>
    </i>
    <i>
      <x v="139"/>
    </i>
    <i>
      <x v="59"/>
    </i>
    <i>
      <x v="143"/>
    </i>
    <i>
      <x v="60"/>
    </i>
    <i>
      <x v="147"/>
    </i>
    <i>
      <x v="61"/>
    </i>
    <i>
      <x v="151"/>
    </i>
    <i>
      <x v="62"/>
    </i>
    <i>
      <x v="15"/>
    </i>
    <i>
      <x v="63"/>
    </i>
    <i>
      <x v="19"/>
    </i>
    <i>
      <x v="64"/>
    </i>
    <i>
      <x v="7"/>
    </i>
    <i>
      <x v="65"/>
    </i>
    <i>
      <x v="26"/>
    </i>
    <i>
      <x v="66"/>
    </i>
    <i>
      <x v="102"/>
    </i>
    <i>
      <x v="67"/>
    </i>
    <i>
      <x v="104"/>
    </i>
    <i>
      <x v="68"/>
    </i>
    <i>
      <x v="106"/>
    </i>
    <i>
      <x v="69"/>
    </i>
    <i>
      <x v="108"/>
    </i>
    <i>
      <x v="70"/>
    </i>
    <i>
      <x v="110"/>
    </i>
    <i>
      <x v="4"/>
    </i>
    <i>
      <x v="112"/>
    </i>
    <i>
      <x v="72"/>
    </i>
    <i>
      <x v="8"/>
    </i>
    <i>
      <x v="5"/>
    </i>
    <i>
      <x v="116"/>
    </i>
    <i>
      <x v="74"/>
    </i>
    <i>
      <x v="118"/>
    </i>
    <i>
      <x v="75"/>
    </i>
    <i>
      <x v="28"/>
    </i>
    <i>
      <x v="76"/>
    </i>
    <i>
      <x v="3"/>
    </i>
    <i>
      <x v="6"/>
    </i>
    <i>
      <x v="21"/>
    </i>
    <i>
      <x v="78"/>
    </i>
    <i>
      <x v="126"/>
    </i>
    <i>
      <x v="79"/>
    </i>
    <i>
      <x v="128"/>
    </i>
    <i>
      <x v="80"/>
    </i>
    <i>
      <x v="130"/>
    </i>
    <i>
      <x v="81"/>
    </i>
    <i>
      <x v="32"/>
    </i>
    <i>
      <x v="82"/>
    </i>
    <i>
      <x v="134"/>
    </i>
    <i>
      <x v="83"/>
    </i>
    <i>
      <x v="33"/>
    </i>
    <i>
      <x v="84"/>
    </i>
    <i>
      <x v="138"/>
    </i>
    <i>
      <x v="85"/>
    </i>
    <i>
      <x v="12"/>
    </i>
    <i>
      <x/>
    </i>
    <i>
      <x v="142"/>
    </i>
    <i>
      <x v="157"/>
    </i>
    <i>
      <x v="144"/>
    </i>
    <i>
      <x v="16"/>
    </i>
    <i>
      <x v="146"/>
    </i>
    <i>
      <x v="160"/>
    </i>
    <i>
      <x v="148"/>
    </i>
    <i>
      <x v="162"/>
    </i>
    <i>
      <x v="150"/>
    </i>
    <i>
      <x v="164"/>
    </i>
    <i>
      <x v="14"/>
    </i>
    <i>
      <x v="17"/>
    </i>
    <i>
      <x v="154"/>
    </i>
    <i>
      <x v="25"/>
    </i>
    <i>
      <x v="156"/>
    </i>
    <i>
      <x v="170"/>
    </i>
    <i>
      <x v="172"/>
    </i>
    <i>
      <x v="159"/>
    </i>
    <i>
      <x v="88"/>
    </i>
    <i>
      <x v="161"/>
    </i>
    <i>
      <x v="89"/>
    </i>
    <i>
      <x v="163"/>
    </i>
    <i>
      <x v="90"/>
    </i>
    <i>
      <x v="165"/>
    </i>
    <i>
      <x v="91"/>
    </i>
    <i>
      <x v="18"/>
    </i>
    <i>
      <x v="92"/>
    </i>
    <i>
      <x v="169"/>
    </i>
    <i>
      <x v="93"/>
    </i>
    <i>
      <x v="171"/>
    </i>
    <i>
      <x v="94"/>
    </i>
    <i>
      <x v="173"/>
    </i>
    <i>
      <x v="95"/>
    </i>
    <i>
      <x v="96"/>
    </i>
    <i t="grand">
      <x/>
    </i>
  </rowItems>
  <colFields count="1">
    <field x="1"/>
  </colFields>
  <col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colItems>
  <dataFields count="1">
    <dataField name="Contagem de Artigo"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pivotTable" Target="../pivotTables/pivotTable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C15" sqref="C15"/>
    </sheetView>
  </sheetViews>
  <sheetFormatPr defaultRowHeight="15"/>
  <cols>
    <col min="1" max="1" width="12" bestFit="1" customWidth="1"/>
    <col min="2" max="2" width="15.85546875" bestFit="1" customWidth="1"/>
    <col min="3" max="3" width="99.85546875" customWidth="1"/>
    <col min="4" max="4" width="11.28515625" bestFit="1" customWidth="1"/>
    <col min="5" max="5" width="13.28515625" bestFit="1" customWidth="1"/>
  </cols>
  <sheetData>
    <row r="1" spans="1:5" ht="15.75" thickBot="1">
      <c r="A1" s="1" t="s">
        <v>0</v>
      </c>
      <c r="B1" s="1" t="s">
        <v>1</v>
      </c>
      <c r="C1" s="2" t="s">
        <v>2</v>
      </c>
      <c r="D1" s="3" t="s">
        <v>3</v>
      </c>
      <c r="E1" s="2" t="s">
        <v>4</v>
      </c>
    </row>
    <row r="2" spans="1:5" ht="15.75" thickBot="1">
      <c r="A2" s="4" t="s">
        <v>5</v>
      </c>
      <c r="B2" s="4" t="s">
        <v>6</v>
      </c>
      <c r="C2" s="5" t="s">
        <v>7</v>
      </c>
      <c r="D2">
        <v>0</v>
      </c>
      <c r="E2">
        <v>0</v>
      </c>
    </row>
    <row r="3" spans="1:5" ht="15.75" thickBot="1">
      <c r="A3" s="4" t="s">
        <v>5</v>
      </c>
      <c r="B3" s="4" t="s">
        <v>8</v>
      </c>
      <c r="C3" s="5" t="s">
        <v>9</v>
      </c>
      <c r="D3">
        <v>1</v>
      </c>
      <c r="E3">
        <v>1</v>
      </c>
    </row>
    <row r="4" spans="1:5" ht="15.75" thickBot="1">
      <c r="A4" s="4" t="s">
        <v>5</v>
      </c>
      <c r="B4" s="4" t="s">
        <v>10</v>
      </c>
      <c r="C4" s="5" t="s">
        <v>11</v>
      </c>
      <c r="D4">
        <v>0</v>
      </c>
      <c r="E4">
        <v>0</v>
      </c>
    </row>
    <row r="5" spans="1:5" ht="15.75" thickBot="1">
      <c r="A5" s="4" t="s">
        <v>5</v>
      </c>
      <c r="B5" s="4" t="s">
        <v>12</v>
      </c>
      <c r="C5" s="5" t="s">
        <v>13</v>
      </c>
      <c r="D5">
        <v>3</v>
      </c>
      <c r="E5">
        <v>3</v>
      </c>
    </row>
    <row r="6" spans="1:5" ht="15.75" thickBot="1">
      <c r="A6" s="4" t="s">
        <v>5</v>
      </c>
      <c r="B6" s="4" t="s">
        <v>14</v>
      </c>
      <c r="C6" s="5" t="s">
        <v>15</v>
      </c>
      <c r="D6">
        <v>0</v>
      </c>
      <c r="E6">
        <v>0</v>
      </c>
    </row>
    <row r="7" spans="1:5" ht="15.75" thickBot="1">
      <c r="A7" s="4" t="s">
        <v>5</v>
      </c>
      <c r="B7" s="4" t="s">
        <v>16</v>
      </c>
      <c r="C7" s="5" t="s">
        <v>17</v>
      </c>
      <c r="D7">
        <v>0</v>
      </c>
      <c r="E7">
        <v>0</v>
      </c>
    </row>
    <row r="8" spans="1:5" ht="15.75" thickBot="1">
      <c r="A8" s="4" t="s">
        <v>5</v>
      </c>
      <c r="B8" s="4" t="s">
        <v>18</v>
      </c>
      <c r="C8" s="5" t="s">
        <v>19</v>
      </c>
      <c r="D8">
        <v>0</v>
      </c>
      <c r="E8">
        <v>0</v>
      </c>
    </row>
    <row r="9" spans="1:5" ht="15.75" thickBot="1">
      <c r="A9" s="4" t="s">
        <v>5</v>
      </c>
      <c r="B9" s="4" t="s">
        <v>20</v>
      </c>
      <c r="C9" s="5" t="s">
        <v>21</v>
      </c>
      <c r="D9">
        <v>0</v>
      </c>
      <c r="E9">
        <v>0</v>
      </c>
    </row>
    <row r="10" spans="1:5" ht="15.75" thickBot="1">
      <c r="A10" s="4" t="s">
        <v>5</v>
      </c>
      <c r="B10" s="4" t="s">
        <v>22</v>
      </c>
      <c r="C10" s="5" t="s">
        <v>23</v>
      </c>
      <c r="D10">
        <v>0</v>
      </c>
      <c r="E10">
        <v>0</v>
      </c>
    </row>
    <row r="11" spans="1:5" ht="15.75" thickBot="1">
      <c r="A11" s="4" t="s">
        <v>5</v>
      </c>
      <c r="B11" s="4" t="s">
        <v>24</v>
      </c>
      <c r="C11" s="5" t="s">
        <v>25</v>
      </c>
      <c r="D11">
        <v>0</v>
      </c>
      <c r="E11">
        <v>0</v>
      </c>
    </row>
    <row r="12" spans="1:5" ht="15.75" thickBot="1">
      <c r="A12" s="4" t="s">
        <v>5</v>
      </c>
      <c r="B12" s="4" t="s">
        <v>26</v>
      </c>
      <c r="C12" s="5" t="s">
        <v>27</v>
      </c>
      <c r="D12">
        <v>0</v>
      </c>
      <c r="E12">
        <v>0</v>
      </c>
    </row>
    <row r="13" spans="1:5" ht="15.75" thickBot="1">
      <c r="A13" s="4" t="s">
        <v>5</v>
      </c>
      <c r="B13" s="4" t="s">
        <v>28</v>
      </c>
      <c r="C13" s="5" t="s">
        <v>29</v>
      </c>
      <c r="D13">
        <v>0</v>
      </c>
      <c r="E13">
        <v>0</v>
      </c>
    </row>
    <row r="14" spans="1:5" ht="15.75" thickBot="1">
      <c r="A14" s="4" t="s">
        <v>5</v>
      </c>
      <c r="B14" s="4" t="s">
        <v>30</v>
      </c>
      <c r="C14" s="5" t="s">
        <v>31</v>
      </c>
      <c r="D14">
        <v>0</v>
      </c>
      <c r="E14">
        <v>0</v>
      </c>
    </row>
    <row r="15" spans="1:5" ht="15.75" thickBot="1">
      <c r="A15" s="4" t="s">
        <v>5</v>
      </c>
      <c r="B15" s="4" t="s">
        <v>32</v>
      </c>
      <c r="C15" s="5" t="s">
        <v>33</v>
      </c>
      <c r="D15">
        <v>1</v>
      </c>
      <c r="E15">
        <v>1</v>
      </c>
    </row>
    <row r="16" spans="1:5" ht="15.75" thickBot="1">
      <c r="A16" s="4" t="s">
        <v>5</v>
      </c>
      <c r="B16" s="4" t="s">
        <v>34</v>
      </c>
      <c r="C16" s="5" t="s">
        <v>35</v>
      </c>
      <c r="D16">
        <v>0</v>
      </c>
      <c r="E16">
        <v>0</v>
      </c>
    </row>
    <row r="17" spans="1:5" ht="15.75" thickBot="1">
      <c r="A17" s="4" t="s">
        <v>5</v>
      </c>
      <c r="B17" s="4" t="s">
        <v>36</v>
      </c>
      <c r="C17" s="5" t="s">
        <v>37</v>
      </c>
      <c r="D17">
        <v>0</v>
      </c>
      <c r="E17">
        <v>0</v>
      </c>
    </row>
    <row r="18" spans="1:5" ht="15.75" thickBot="1">
      <c r="A18" s="4" t="s">
        <v>5</v>
      </c>
      <c r="B18" s="4" t="s">
        <v>38</v>
      </c>
      <c r="C18" s="5" t="s">
        <v>39</v>
      </c>
      <c r="D18">
        <v>0</v>
      </c>
      <c r="E18">
        <v>0</v>
      </c>
    </row>
    <row r="19" spans="1:5" ht="15.75" thickBot="1">
      <c r="A19" s="4" t="s">
        <v>5</v>
      </c>
      <c r="B19" s="4" t="s">
        <v>40</v>
      </c>
      <c r="C19" s="5" t="s">
        <v>41</v>
      </c>
      <c r="D19">
        <v>0</v>
      </c>
      <c r="E19">
        <v>0</v>
      </c>
    </row>
    <row r="20" spans="1:5" ht="15.75" thickBot="1">
      <c r="A20" s="4" t="s">
        <v>5</v>
      </c>
      <c r="B20" s="4" t="s">
        <v>42</v>
      </c>
      <c r="C20" s="5" t="s">
        <v>43</v>
      </c>
      <c r="D20">
        <v>0</v>
      </c>
      <c r="E20">
        <v>0</v>
      </c>
    </row>
    <row r="21" spans="1:5" ht="15.75" thickBot="1">
      <c r="A21" s="4" t="s">
        <v>5</v>
      </c>
      <c r="B21" s="4" t="s">
        <v>44</v>
      </c>
      <c r="C21" s="5" t="s">
        <v>45</v>
      </c>
      <c r="D21">
        <v>0</v>
      </c>
      <c r="E21">
        <v>0</v>
      </c>
    </row>
    <row r="22" spans="1:5" ht="15.75" thickBot="1">
      <c r="A22" s="4" t="s">
        <v>5</v>
      </c>
      <c r="B22" s="4" t="s">
        <v>46</v>
      </c>
      <c r="C22" s="5" t="s">
        <v>47</v>
      </c>
      <c r="D22">
        <v>0</v>
      </c>
      <c r="E22">
        <v>0</v>
      </c>
    </row>
    <row r="23" spans="1:5" ht="15.75" thickBot="1">
      <c r="A23" s="4" t="s">
        <v>5</v>
      </c>
      <c r="B23" s="4" t="s">
        <v>48</v>
      </c>
      <c r="C23" s="5" t="s">
        <v>49</v>
      </c>
      <c r="D23">
        <v>0</v>
      </c>
      <c r="E23">
        <v>0</v>
      </c>
    </row>
    <row r="24" spans="1:5" ht="15.75" thickBot="1">
      <c r="A24" s="4" t="s">
        <v>5</v>
      </c>
      <c r="B24" s="4" t="s">
        <v>50</v>
      </c>
      <c r="C24" s="5" t="s">
        <v>51</v>
      </c>
      <c r="D24">
        <v>0</v>
      </c>
      <c r="E24">
        <v>0</v>
      </c>
    </row>
    <row r="25" spans="1:5" ht="15.75" thickBot="1">
      <c r="A25" s="4" t="s">
        <v>5</v>
      </c>
      <c r="B25" s="4" t="s">
        <v>52</v>
      </c>
      <c r="C25" s="5" t="s">
        <v>53</v>
      </c>
      <c r="D25">
        <v>0</v>
      </c>
      <c r="E25">
        <v>0</v>
      </c>
    </row>
    <row r="26" spans="1:5" ht="15.75" thickBot="1">
      <c r="A26" s="4" t="s">
        <v>5</v>
      </c>
      <c r="B26" s="4" t="s">
        <v>54</v>
      </c>
      <c r="C26" s="5" t="s">
        <v>55</v>
      </c>
      <c r="D26">
        <v>0</v>
      </c>
      <c r="E26">
        <v>0</v>
      </c>
    </row>
    <row r="27" spans="1:5" ht="15.75" thickBot="1">
      <c r="A27" s="4" t="s">
        <v>5</v>
      </c>
      <c r="B27" s="4" t="s">
        <v>56</v>
      </c>
      <c r="C27" s="5" t="s">
        <v>57</v>
      </c>
      <c r="D27">
        <v>0</v>
      </c>
      <c r="E27">
        <v>0</v>
      </c>
    </row>
    <row r="28" spans="1:5" ht="15.75" thickBot="1">
      <c r="A28" s="4" t="s">
        <v>5</v>
      </c>
      <c r="B28" s="4" t="s">
        <v>58</v>
      </c>
      <c r="C28" s="5" t="s">
        <v>59</v>
      </c>
      <c r="D28">
        <v>0</v>
      </c>
      <c r="E28">
        <v>0</v>
      </c>
    </row>
    <row r="29" spans="1:5" ht="15.75" thickBot="1">
      <c r="A29" s="4" t="s">
        <v>5</v>
      </c>
      <c r="B29" s="4" t="s">
        <v>60</v>
      </c>
      <c r="C29" s="5" t="s">
        <v>61</v>
      </c>
      <c r="D29">
        <v>0</v>
      </c>
      <c r="E29">
        <v>0</v>
      </c>
    </row>
    <row r="30" spans="1:5" ht="15.75" thickBot="1">
      <c r="A30" s="4" t="s">
        <v>5</v>
      </c>
      <c r="B30" s="4" t="s">
        <v>62</v>
      </c>
      <c r="C30" s="5" t="s">
        <v>63</v>
      </c>
      <c r="D30">
        <v>0</v>
      </c>
      <c r="E30">
        <v>0</v>
      </c>
    </row>
    <row r="31" spans="1:5" ht="15.75" thickBot="1">
      <c r="A31" s="4" t="s">
        <v>5</v>
      </c>
      <c r="B31" s="4" t="s">
        <v>64</v>
      </c>
      <c r="C31" s="5" t="s">
        <v>65</v>
      </c>
      <c r="D31">
        <v>0</v>
      </c>
      <c r="E31">
        <v>0</v>
      </c>
    </row>
    <row r="32" spans="1:5" ht="15.75" thickBot="1">
      <c r="A32" s="4" t="s">
        <v>5</v>
      </c>
      <c r="B32" s="4" t="s">
        <v>66</v>
      </c>
      <c r="C32" s="5" t="s">
        <v>67</v>
      </c>
      <c r="D32">
        <v>0</v>
      </c>
      <c r="E32">
        <v>0</v>
      </c>
    </row>
    <row r="33" spans="1:5" ht="15.75" thickBot="1">
      <c r="A33" s="4" t="s">
        <v>5</v>
      </c>
      <c r="B33" s="4" t="s">
        <v>68</v>
      </c>
      <c r="C33" s="5" t="s">
        <v>69</v>
      </c>
      <c r="D33">
        <v>0</v>
      </c>
      <c r="E33">
        <v>0</v>
      </c>
    </row>
    <row r="34" spans="1:5" ht="15.75" thickBot="1">
      <c r="A34" s="4" t="s">
        <v>5</v>
      </c>
      <c r="B34" s="4" t="s">
        <v>70</v>
      </c>
      <c r="C34" s="5" t="s">
        <v>71</v>
      </c>
      <c r="D34">
        <v>0</v>
      </c>
      <c r="E34">
        <v>0</v>
      </c>
    </row>
    <row r="35" spans="1:5" ht="15.75" thickBot="1">
      <c r="A35" s="4" t="s">
        <v>5</v>
      </c>
      <c r="B35" s="4" t="s">
        <v>72</v>
      </c>
      <c r="C35" s="5" t="s">
        <v>73</v>
      </c>
      <c r="D35">
        <v>0</v>
      </c>
      <c r="E35">
        <v>0</v>
      </c>
    </row>
    <row r="36" spans="1:5" ht="15.75" thickBot="1">
      <c r="A36" s="4" t="s">
        <v>5</v>
      </c>
      <c r="B36" s="4" t="s">
        <v>74</v>
      </c>
      <c r="C36" s="5" t="s">
        <v>75</v>
      </c>
      <c r="D36">
        <v>0</v>
      </c>
      <c r="E36">
        <v>0</v>
      </c>
    </row>
    <row r="37" spans="1:5" ht="15.75" thickBot="1">
      <c r="A37" s="4" t="s">
        <v>5</v>
      </c>
      <c r="B37" s="4" t="s">
        <v>76</v>
      </c>
      <c r="C37" s="5" t="s">
        <v>77</v>
      </c>
      <c r="D37">
        <v>0</v>
      </c>
      <c r="E37">
        <v>0</v>
      </c>
    </row>
    <row r="38" spans="1:5" ht="15.75" thickBot="1">
      <c r="A38" s="4" t="s">
        <v>5</v>
      </c>
      <c r="B38" s="4" t="s">
        <v>78</v>
      </c>
      <c r="C38" s="5" t="s">
        <v>79</v>
      </c>
      <c r="D38">
        <v>0</v>
      </c>
      <c r="E38">
        <v>0</v>
      </c>
    </row>
    <row r="39" spans="1:5" ht="15.75" thickBot="1">
      <c r="A39" s="4" t="s">
        <v>5</v>
      </c>
      <c r="B39" s="4" t="s">
        <v>80</v>
      </c>
      <c r="C39" s="5" t="s">
        <v>81</v>
      </c>
      <c r="D39">
        <v>1</v>
      </c>
      <c r="E39">
        <v>1</v>
      </c>
    </row>
    <row r="40" spans="1:5" ht="15.75" thickBot="1">
      <c r="A40" s="4" t="s">
        <v>5</v>
      </c>
      <c r="B40" s="4" t="s">
        <v>82</v>
      </c>
      <c r="C40" s="5" t="s">
        <v>83</v>
      </c>
      <c r="D40">
        <v>0</v>
      </c>
      <c r="E40">
        <v>0</v>
      </c>
    </row>
    <row r="41" spans="1:5" ht="15.75" thickBot="1">
      <c r="A41" s="4" t="s">
        <v>5</v>
      </c>
      <c r="B41" s="4" t="s">
        <v>84</v>
      </c>
      <c r="C41" s="5" t="s">
        <v>85</v>
      </c>
      <c r="D41">
        <v>6</v>
      </c>
      <c r="E41">
        <v>6</v>
      </c>
    </row>
    <row r="42" spans="1:5" ht="15.75" thickBot="1">
      <c r="A42" s="4" t="s">
        <v>5</v>
      </c>
      <c r="B42" s="4" t="s">
        <v>86</v>
      </c>
      <c r="C42" s="5" t="s">
        <v>87</v>
      </c>
      <c r="D42">
        <v>0</v>
      </c>
      <c r="E42">
        <v>0</v>
      </c>
    </row>
    <row r="43" spans="1:5" ht="15.75" thickBot="1">
      <c r="A43" s="4" t="s">
        <v>5</v>
      </c>
      <c r="B43" s="4" t="s">
        <v>88</v>
      </c>
      <c r="C43" s="5" t="s">
        <v>89</v>
      </c>
      <c r="D43">
        <v>0</v>
      </c>
      <c r="E43">
        <v>0</v>
      </c>
    </row>
    <row r="44" spans="1:5" ht="15.75" thickBot="1">
      <c r="A44" s="4" t="s">
        <v>90</v>
      </c>
      <c r="B44" s="4" t="s">
        <v>6</v>
      </c>
      <c r="C44" s="5" t="s">
        <v>91</v>
      </c>
      <c r="D44">
        <v>0</v>
      </c>
      <c r="E44">
        <v>0</v>
      </c>
    </row>
    <row r="45" spans="1:5" ht="15.75" thickBot="1">
      <c r="A45" s="4" t="s">
        <v>90</v>
      </c>
      <c r="B45" s="4" t="s">
        <v>8</v>
      </c>
      <c r="C45" s="5" t="s">
        <v>92</v>
      </c>
      <c r="D45">
        <v>58</v>
      </c>
      <c r="E45">
        <v>34</v>
      </c>
    </row>
    <row r="46" spans="1:5" ht="15.75" thickBot="1">
      <c r="A46" s="4" t="s">
        <v>90</v>
      </c>
      <c r="B46" s="4" t="s">
        <v>10</v>
      </c>
      <c r="C46" s="5" t="s">
        <v>93</v>
      </c>
      <c r="D46">
        <v>1</v>
      </c>
      <c r="E46">
        <v>1</v>
      </c>
    </row>
    <row r="47" spans="1:5" ht="15.75" thickBot="1">
      <c r="A47" s="4" t="s">
        <v>90</v>
      </c>
      <c r="B47" s="4" t="s">
        <v>94</v>
      </c>
      <c r="C47" s="5" t="s">
        <v>95</v>
      </c>
      <c r="D47">
        <v>0</v>
      </c>
      <c r="E47">
        <v>0</v>
      </c>
    </row>
    <row r="48" spans="1:5" ht="15.75" thickBot="1">
      <c r="A48" s="4" t="s">
        <v>90</v>
      </c>
      <c r="B48" s="4" t="s">
        <v>14</v>
      </c>
      <c r="C48" s="5" t="s">
        <v>96</v>
      </c>
      <c r="D48">
        <v>0</v>
      </c>
      <c r="E48">
        <v>0</v>
      </c>
    </row>
    <row r="49" spans="1:5" ht="15.75" thickBot="1">
      <c r="A49" s="4" t="s">
        <v>90</v>
      </c>
      <c r="B49" s="4" t="s">
        <v>97</v>
      </c>
      <c r="C49" s="5" t="s">
        <v>98</v>
      </c>
      <c r="D49">
        <v>0</v>
      </c>
      <c r="E49">
        <v>0</v>
      </c>
    </row>
    <row r="50" spans="1:5" ht="15.75" thickBot="1">
      <c r="A50" s="4" t="s">
        <v>90</v>
      </c>
      <c r="B50" s="4" t="s">
        <v>18</v>
      </c>
      <c r="C50" s="5" t="s">
        <v>99</v>
      </c>
      <c r="D50">
        <v>0</v>
      </c>
      <c r="E50">
        <v>0</v>
      </c>
    </row>
    <row r="51" spans="1:5" ht="15.75" thickBot="1">
      <c r="A51" s="4" t="s">
        <v>90</v>
      </c>
      <c r="B51" s="4" t="s">
        <v>100</v>
      </c>
      <c r="C51" s="5" t="s">
        <v>101</v>
      </c>
      <c r="D51">
        <v>0</v>
      </c>
      <c r="E51">
        <v>0</v>
      </c>
    </row>
    <row r="52" spans="1:5" ht="15.75" thickBot="1">
      <c r="A52" s="4" t="s">
        <v>90</v>
      </c>
      <c r="B52" s="4" t="s">
        <v>22</v>
      </c>
      <c r="C52" s="5" t="s">
        <v>102</v>
      </c>
      <c r="D52">
        <v>0</v>
      </c>
      <c r="E52">
        <v>0</v>
      </c>
    </row>
    <row r="53" spans="1:5" ht="15.75" thickBot="1">
      <c r="A53" s="4" t="s">
        <v>90</v>
      </c>
      <c r="B53" s="4" t="s">
        <v>103</v>
      </c>
      <c r="C53" s="5" t="s">
        <v>104</v>
      </c>
      <c r="D53">
        <v>2</v>
      </c>
      <c r="E53">
        <v>1</v>
      </c>
    </row>
    <row r="54" spans="1:5" ht="15.75" thickBot="1">
      <c r="A54" s="4" t="s">
        <v>90</v>
      </c>
      <c r="B54" s="4" t="s">
        <v>26</v>
      </c>
      <c r="C54" s="5" t="s">
        <v>105</v>
      </c>
      <c r="D54">
        <v>0</v>
      </c>
      <c r="E54">
        <v>0</v>
      </c>
    </row>
    <row r="55" spans="1:5" ht="15.75" thickBot="1">
      <c r="A55" s="4" t="s">
        <v>90</v>
      </c>
      <c r="B55" s="4" t="s">
        <v>106</v>
      </c>
      <c r="C55" s="5" t="s">
        <v>107</v>
      </c>
      <c r="D55">
        <v>2</v>
      </c>
      <c r="E55">
        <v>1</v>
      </c>
    </row>
    <row r="56" spans="1:5" ht="15.75" thickBot="1">
      <c r="A56" s="4" t="s">
        <v>90</v>
      </c>
      <c r="B56" s="4" t="s">
        <v>30</v>
      </c>
      <c r="C56" s="5" t="s">
        <v>108</v>
      </c>
      <c r="D56">
        <v>0</v>
      </c>
      <c r="E56">
        <v>0</v>
      </c>
    </row>
    <row r="57" spans="1:5" ht="15.75" thickBot="1">
      <c r="A57" s="4" t="s">
        <v>90</v>
      </c>
      <c r="B57" s="4" t="s">
        <v>32</v>
      </c>
      <c r="C57" s="5" t="s">
        <v>109</v>
      </c>
      <c r="D57">
        <v>61</v>
      </c>
      <c r="E57">
        <v>52</v>
      </c>
    </row>
    <row r="58" spans="1:5" ht="15.75" thickBot="1">
      <c r="A58" s="4" t="s">
        <v>90</v>
      </c>
      <c r="B58" s="4" t="s">
        <v>34</v>
      </c>
      <c r="C58" s="5" t="s">
        <v>110</v>
      </c>
      <c r="D58">
        <v>2</v>
      </c>
      <c r="E58">
        <v>2</v>
      </c>
    </row>
    <row r="59" spans="1:5" ht="15.75" thickBot="1">
      <c r="A59" s="4" t="s">
        <v>90</v>
      </c>
      <c r="B59" s="4" t="s">
        <v>36</v>
      </c>
      <c r="C59" s="5" t="s">
        <v>111</v>
      </c>
      <c r="D59">
        <v>4</v>
      </c>
      <c r="E59">
        <v>2</v>
      </c>
    </row>
    <row r="60" spans="1:5" ht="15.75" thickBot="1">
      <c r="A60" s="4" t="s">
        <v>90</v>
      </c>
      <c r="B60" s="4" t="s">
        <v>38</v>
      </c>
      <c r="C60" s="5" t="s">
        <v>112</v>
      </c>
      <c r="D60">
        <v>0</v>
      </c>
      <c r="E60">
        <v>0</v>
      </c>
    </row>
    <row r="61" spans="1:5" ht="15.75" thickBot="1">
      <c r="A61" s="4" t="s">
        <v>90</v>
      </c>
      <c r="B61" s="4" t="s">
        <v>113</v>
      </c>
      <c r="C61" s="5" t="s">
        <v>114</v>
      </c>
      <c r="D61">
        <v>0</v>
      </c>
      <c r="E61">
        <v>0</v>
      </c>
    </row>
    <row r="62" spans="1:5" ht="15.75" thickBot="1">
      <c r="A62" s="4" t="s">
        <v>90</v>
      </c>
      <c r="B62" s="4" t="s">
        <v>42</v>
      </c>
      <c r="C62" s="5" t="s">
        <v>115</v>
      </c>
      <c r="D62">
        <v>0</v>
      </c>
      <c r="E62">
        <v>0</v>
      </c>
    </row>
    <row r="63" spans="1:5" ht="15.75" thickBot="1">
      <c r="A63" s="4" t="s">
        <v>90</v>
      </c>
      <c r="B63" s="4" t="s">
        <v>116</v>
      </c>
      <c r="C63" s="5" t="s">
        <v>117</v>
      </c>
      <c r="D63">
        <v>0</v>
      </c>
      <c r="E63">
        <v>0</v>
      </c>
    </row>
    <row r="64" spans="1:5" ht="15.75" thickBot="1">
      <c r="A64" s="4" t="s">
        <v>90</v>
      </c>
      <c r="B64" s="4" t="s">
        <v>46</v>
      </c>
      <c r="C64" s="5" t="s">
        <v>118</v>
      </c>
      <c r="D64">
        <v>0</v>
      </c>
      <c r="E64">
        <v>0</v>
      </c>
    </row>
    <row r="65" spans="1:5" ht="15.75" thickBot="1">
      <c r="A65" s="4" t="s">
        <v>90</v>
      </c>
      <c r="B65" s="4" t="s">
        <v>48</v>
      </c>
      <c r="C65" s="5" t="s">
        <v>119</v>
      </c>
      <c r="D65">
        <v>0</v>
      </c>
      <c r="E65">
        <v>0</v>
      </c>
    </row>
    <row r="66" spans="1:5" ht="15.75" thickBot="1">
      <c r="A66" s="4" t="s">
        <v>90</v>
      </c>
      <c r="B66" s="4" t="s">
        <v>50</v>
      </c>
      <c r="C66" s="5" t="s">
        <v>120</v>
      </c>
      <c r="D66">
        <v>0</v>
      </c>
      <c r="E66">
        <v>0</v>
      </c>
    </row>
    <row r="67" spans="1:5" ht="15.75" thickBot="1">
      <c r="A67" s="4" t="s">
        <v>90</v>
      </c>
      <c r="B67" s="4" t="s">
        <v>121</v>
      </c>
      <c r="C67" s="5" t="s">
        <v>122</v>
      </c>
      <c r="D67">
        <v>1</v>
      </c>
      <c r="E67">
        <v>1</v>
      </c>
    </row>
    <row r="68" spans="1:5" ht="15.75" thickBot="1">
      <c r="A68" s="4" t="s">
        <v>90</v>
      </c>
      <c r="B68" s="4" t="s">
        <v>54</v>
      </c>
      <c r="C68" s="5" t="s">
        <v>123</v>
      </c>
      <c r="D68">
        <v>0</v>
      </c>
      <c r="E68">
        <v>0</v>
      </c>
    </row>
    <row r="69" spans="1:5" ht="15.75" thickBot="1">
      <c r="A69" s="4" t="s">
        <v>90</v>
      </c>
      <c r="B69" s="4" t="s">
        <v>56</v>
      </c>
      <c r="C69" s="5" t="s">
        <v>124</v>
      </c>
      <c r="D69">
        <v>3</v>
      </c>
      <c r="E69">
        <v>3</v>
      </c>
    </row>
    <row r="70" spans="1:5" ht="15.75" thickBot="1">
      <c r="A70" s="4" t="s">
        <v>90</v>
      </c>
      <c r="B70" s="4" t="s">
        <v>58</v>
      </c>
      <c r="C70" s="5" t="s">
        <v>125</v>
      </c>
      <c r="D70">
        <v>0</v>
      </c>
      <c r="E70">
        <v>0</v>
      </c>
    </row>
    <row r="71" spans="1:5" ht="15.75" thickBot="1">
      <c r="A71" s="4" t="s">
        <v>90</v>
      </c>
      <c r="B71" s="4" t="s">
        <v>60</v>
      </c>
      <c r="C71" s="5" t="s">
        <v>126</v>
      </c>
      <c r="D71">
        <v>15</v>
      </c>
      <c r="E71">
        <v>9</v>
      </c>
    </row>
    <row r="72" spans="1:5" ht="15.75" thickBot="1">
      <c r="A72" s="4" t="s">
        <v>90</v>
      </c>
      <c r="B72" s="4" t="s">
        <v>62</v>
      </c>
      <c r="C72" s="5" t="s">
        <v>127</v>
      </c>
      <c r="D72">
        <v>0</v>
      </c>
      <c r="E72">
        <v>0</v>
      </c>
    </row>
    <row r="73" spans="1:5" ht="15.75" thickBot="1">
      <c r="A73" s="4" t="s">
        <v>90</v>
      </c>
      <c r="B73" s="4" t="s">
        <v>64</v>
      </c>
      <c r="C73" s="5" t="s">
        <v>128</v>
      </c>
      <c r="D73">
        <v>0</v>
      </c>
      <c r="E73">
        <v>0</v>
      </c>
    </row>
    <row r="74" spans="1:5" ht="15.75" thickBot="1">
      <c r="A74" s="4" t="s">
        <v>90</v>
      </c>
      <c r="B74" s="4" t="s">
        <v>66</v>
      </c>
      <c r="C74" s="5" t="s">
        <v>129</v>
      </c>
      <c r="D74">
        <v>0</v>
      </c>
      <c r="E74">
        <v>0</v>
      </c>
    </row>
    <row r="75" spans="1:5" ht="15.75" thickBot="1">
      <c r="A75" s="4" t="s">
        <v>90</v>
      </c>
      <c r="B75" s="4" t="s">
        <v>68</v>
      </c>
      <c r="C75" s="5" t="s">
        <v>130</v>
      </c>
      <c r="D75">
        <v>0</v>
      </c>
      <c r="E75">
        <v>0</v>
      </c>
    </row>
    <row r="76" spans="1:5" ht="15.75" thickBot="1">
      <c r="A76" s="4" t="s">
        <v>90</v>
      </c>
      <c r="B76" s="4" t="s">
        <v>70</v>
      </c>
      <c r="C76" s="5" t="s">
        <v>131</v>
      </c>
      <c r="D76">
        <v>0</v>
      </c>
      <c r="E76">
        <v>0</v>
      </c>
    </row>
    <row r="77" spans="1:5" ht="15.75" thickBot="1">
      <c r="A77" s="4" t="s">
        <v>90</v>
      </c>
      <c r="B77" s="4" t="s">
        <v>72</v>
      </c>
      <c r="C77" s="5" t="s">
        <v>132</v>
      </c>
      <c r="D77">
        <v>0</v>
      </c>
      <c r="E77">
        <v>0</v>
      </c>
    </row>
    <row r="78" spans="1:5" ht="15.75" thickBot="1">
      <c r="A78" s="4" t="s">
        <v>90</v>
      </c>
      <c r="B78" s="4" t="s">
        <v>74</v>
      </c>
      <c r="C78" s="5" t="s">
        <v>133</v>
      </c>
      <c r="D78">
        <v>0</v>
      </c>
      <c r="E78">
        <v>0</v>
      </c>
    </row>
    <row r="79" spans="1:5" ht="15.75" thickBot="1">
      <c r="A79" s="4" t="s">
        <v>90</v>
      </c>
      <c r="B79" s="4" t="s">
        <v>76</v>
      </c>
      <c r="C79" s="5" t="s">
        <v>134</v>
      </c>
      <c r="D79">
        <v>183</v>
      </c>
      <c r="E79">
        <v>42</v>
      </c>
    </row>
    <row r="80" spans="1:5" ht="15.75" thickBot="1">
      <c r="A80" s="4" t="s">
        <v>90</v>
      </c>
      <c r="B80" s="4" t="s">
        <v>78</v>
      </c>
      <c r="C80" s="5" t="s">
        <v>135</v>
      </c>
      <c r="D80">
        <v>10</v>
      </c>
      <c r="E80">
        <v>3</v>
      </c>
    </row>
    <row r="81" spans="1:5" ht="15.75" thickBot="1">
      <c r="A81" s="4" t="s">
        <v>90</v>
      </c>
      <c r="B81" s="4" t="s">
        <v>80</v>
      </c>
      <c r="C81" s="5" t="s">
        <v>136</v>
      </c>
      <c r="D81">
        <v>44</v>
      </c>
      <c r="E81">
        <v>26</v>
      </c>
    </row>
    <row r="82" spans="1:5" ht="15.75" thickBot="1">
      <c r="A82" s="4" t="s">
        <v>90</v>
      </c>
      <c r="B82" s="4" t="s">
        <v>82</v>
      </c>
      <c r="C82" s="5" t="s">
        <v>137</v>
      </c>
      <c r="D82">
        <v>1</v>
      </c>
      <c r="E82">
        <v>1</v>
      </c>
    </row>
    <row r="83" spans="1:5" ht="15.75" thickBot="1">
      <c r="A83" s="4" t="s">
        <v>90</v>
      </c>
      <c r="B83" s="4" t="s">
        <v>84</v>
      </c>
      <c r="C83" s="5" t="s">
        <v>138</v>
      </c>
      <c r="D83">
        <v>118</v>
      </c>
      <c r="E83">
        <v>58</v>
      </c>
    </row>
    <row r="84" spans="1:5" ht="15.75" thickBot="1">
      <c r="A84" s="4" t="s">
        <v>90</v>
      </c>
      <c r="B84" s="4" t="s">
        <v>86</v>
      </c>
      <c r="C84" s="5" t="s">
        <v>139</v>
      </c>
      <c r="D84">
        <v>3</v>
      </c>
      <c r="E84">
        <v>2</v>
      </c>
    </row>
    <row r="85" spans="1:5" ht="15.75" thickBot="1">
      <c r="A85" s="4" t="s">
        <v>90</v>
      </c>
      <c r="B85" s="4" t="s">
        <v>88</v>
      </c>
      <c r="C85" s="5" t="s">
        <v>140</v>
      </c>
      <c r="D85">
        <v>161</v>
      </c>
      <c r="E85">
        <v>63</v>
      </c>
    </row>
    <row r="86" spans="1:5" ht="15.75" thickBot="1">
      <c r="A86" s="4" t="s">
        <v>141</v>
      </c>
      <c r="B86" s="4" t="s">
        <v>6</v>
      </c>
      <c r="C86" s="5" t="s">
        <v>91</v>
      </c>
      <c r="D86">
        <v>0</v>
      </c>
      <c r="E86">
        <v>0</v>
      </c>
    </row>
    <row r="87" spans="1:5" ht="15.75" thickBot="1">
      <c r="A87" s="4" t="s">
        <v>141</v>
      </c>
      <c r="B87" s="4" t="s">
        <v>8</v>
      </c>
      <c r="C87" s="5" t="s">
        <v>92</v>
      </c>
      <c r="D87">
        <v>36</v>
      </c>
      <c r="E87">
        <v>22</v>
      </c>
    </row>
    <row r="88" spans="1:5" ht="15.75" thickBot="1">
      <c r="A88" s="4" t="s">
        <v>141</v>
      </c>
      <c r="B88" s="4" t="s">
        <v>10</v>
      </c>
      <c r="C88" s="5" t="s">
        <v>93</v>
      </c>
      <c r="D88">
        <v>1</v>
      </c>
      <c r="E88">
        <v>1</v>
      </c>
    </row>
    <row r="89" spans="1:5" ht="15.75" thickBot="1">
      <c r="A89" s="4" t="s">
        <v>141</v>
      </c>
      <c r="B89" s="4" t="s">
        <v>94</v>
      </c>
      <c r="C89" s="5" t="s">
        <v>95</v>
      </c>
      <c r="D89">
        <v>2</v>
      </c>
      <c r="E89">
        <v>2</v>
      </c>
    </row>
    <row r="90" spans="1:5" ht="15.75" thickBot="1">
      <c r="A90" s="4" t="s">
        <v>141</v>
      </c>
      <c r="B90" s="4" t="s">
        <v>14</v>
      </c>
      <c r="C90" s="5" t="s">
        <v>96</v>
      </c>
      <c r="D90">
        <v>0</v>
      </c>
      <c r="E90">
        <v>0</v>
      </c>
    </row>
    <row r="91" spans="1:5" ht="15.75" thickBot="1">
      <c r="A91" s="4" t="s">
        <v>141</v>
      </c>
      <c r="B91" s="4" t="s">
        <v>97</v>
      </c>
      <c r="C91" s="5" t="s">
        <v>98</v>
      </c>
      <c r="D91">
        <v>0</v>
      </c>
      <c r="E91">
        <v>0</v>
      </c>
    </row>
    <row r="92" spans="1:5" ht="15.75" thickBot="1">
      <c r="A92" s="4" t="s">
        <v>141</v>
      </c>
      <c r="B92" s="4" t="s">
        <v>18</v>
      </c>
      <c r="C92" s="5" t="s">
        <v>99</v>
      </c>
      <c r="D92">
        <v>0</v>
      </c>
      <c r="E92">
        <v>0</v>
      </c>
    </row>
    <row r="93" spans="1:5" ht="15.75" thickBot="1">
      <c r="A93" s="4" t="s">
        <v>141</v>
      </c>
      <c r="B93" s="4" t="s">
        <v>100</v>
      </c>
      <c r="C93" s="5" t="s">
        <v>101</v>
      </c>
      <c r="D93">
        <v>0</v>
      </c>
      <c r="E93">
        <v>0</v>
      </c>
    </row>
    <row r="94" spans="1:5" ht="15.75" thickBot="1">
      <c r="A94" s="4" t="s">
        <v>141</v>
      </c>
      <c r="B94" s="4" t="s">
        <v>22</v>
      </c>
      <c r="C94" s="5" t="s">
        <v>102</v>
      </c>
      <c r="D94">
        <v>0</v>
      </c>
      <c r="E94">
        <v>0</v>
      </c>
    </row>
    <row r="95" spans="1:5" ht="15.75" thickBot="1">
      <c r="A95" s="4" t="s">
        <v>141</v>
      </c>
      <c r="B95" s="4" t="s">
        <v>103</v>
      </c>
      <c r="C95" s="5" t="s">
        <v>104</v>
      </c>
      <c r="D95">
        <v>1</v>
      </c>
      <c r="E95">
        <v>0</v>
      </c>
    </row>
    <row r="96" spans="1:5" ht="15.75" thickBot="1">
      <c r="A96" s="4" t="s">
        <v>141</v>
      </c>
      <c r="B96" s="4" t="s">
        <v>26</v>
      </c>
      <c r="C96" s="5" t="s">
        <v>105</v>
      </c>
      <c r="D96">
        <v>0</v>
      </c>
      <c r="E96">
        <v>0</v>
      </c>
    </row>
    <row r="97" spans="1:5" ht="15.75" thickBot="1">
      <c r="A97" s="4" t="s">
        <v>141</v>
      </c>
      <c r="B97" s="4" t="s">
        <v>106</v>
      </c>
      <c r="C97" s="5" t="s">
        <v>107</v>
      </c>
      <c r="D97">
        <v>3</v>
      </c>
      <c r="E97">
        <v>2</v>
      </c>
    </row>
    <row r="98" spans="1:5" ht="15.75" thickBot="1">
      <c r="A98" s="4" t="s">
        <v>141</v>
      </c>
      <c r="B98" s="4" t="s">
        <v>30</v>
      </c>
      <c r="C98" s="5" t="s">
        <v>108</v>
      </c>
      <c r="D98">
        <v>0</v>
      </c>
      <c r="E98">
        <v>0</v>
      </c>
    </row>
    <row r="99" spans="1:5" ht="15.75" thickBot="1">
      <c r="A99" s="4" t="s">
        <v>141</v>
      </c>
      <c r="B99" s="4" t="s">
        <v>32</v>
      </c>
      <c r="C99" s="5" t="s">
        <v>109</v>
      </c>
      <c r="D99">
        <v>39</v>
      </c>
      <c r="E99">
        <v>39</v>
      </c>
    </row>
    <row r="100" spans="1:5" ht="15.75" thickBot="1">
      <c r="A100" s="4" t="s">
        <v>141</v>
      </c>
      <c r="B100" s="4" t="s">
        <v>34</v>
      </c>
      <c r="C100" s="5" t="s">
        <v>110</v>
      </c>
      <c r="D100">
        <v>1</v>
      </c>
      <c r="E100">
        <v>1</v>
      </c>
    </row>
    <row r="101" spans="1:5" ht="15.75" thickBot="1">
      <c r="A101" s="4" t="s">
        <v>141</v>
      </c>
      <c r="B101" s="4" t="s">
        <v>142</v>
      </c>
      <c r="C101" s="5" t="s">
        <v>111</v>
      </c>
      <c r="D101">
        <v>2</v>
      </c>
      <c r="E101">
        <v>1</v>
      </c>
    </row>
    <row r="102" spans="1:5" ht="15.75" thickBot="1">
      <c r="A102" s="4" t="s">
        <v>141</v>
      </c>
      <c r="B102" s="4" t="s">
        <v>38</v>
      </c>
      <c r="C102" s="5" t="s">
        <v>112</v>
      </c>
      <c r="D102">
        <v>0</v>
      </c>
      <c r="E102">
        <v>0</v>
      </c>
    </row>
    <row r="103" spans="1:5" ht="15.75" thickBot="1">
      <c r="A103" s="4" t="s">
        <v>141</v>
      </c>
      <c r="B103" s="4" t="s">
        <v>113</v>
      </c>
      <c r="C103" s="5" t="s">
        <v>114</v>
      </c>
      <c r="D103">
        <v>0</v>
      </c>
      <c r="E103">
        <v>0</v>
      </c>
    </row>
    <row r="104" spans="1:5" ht="15.75" thickBot="1">
      <c r="A104" s="4" t="s">
        <v>141</v>
      </c>
      <c r="B104" s="4" t="s">
        <v>42</v>
      </c>
      <c r="C104" s="5" t="s">
        <v>115</v>
      </c>
      <c r="D104">
        <v>0</v>
      </c>
      <c r="E104">
        <v>0</v>
      </c>
    </row>
    <row r="105" spans="1:5" ht="15.75" thickBot="1">
      <c r="A105" s="4" t="s">
        <v>141</v>
      </c>
      <c r="B105" s="4" t="s">
        <v>116</v>
      </c>
      <c r="C105" s="5" t="s">
        <v>117</v>
      </c>
      <c r="D105">
        <v>0</v>
      </c>
      <c r="E105">
        <v>0</v>
      </c>
    </row>
    <row r="106" spans="1:5" ht="15.75" thickBot="1">
      <c r="A106" s="4" t="s">
        <v>141</v>
      </c>
      <c r="B106" s="4" t="s">
        <v>46</v>
      </c>
      <c r="C106" s="5" t="s">
        <v>118</v>
      </c>
      <c r="D106">
        <v>0</v>
      </c>
      <c r="E106">
        <v>0</v>
      </c>
    </row>
    <row r="107" spans="1:5" ht="15.75" thickBot="1">
      <c r="A107" s="4" t="s">
        <v>141</v>
      </c>
      <c r="B107" s="4" t="s">
        <v>48</v>
      </c>
      <c r="C107" s="5" t="s">
        <v>119</v>
      </c>
      <c r="D107">
        <v>0</v>
      </c>
      <c r="E107">
        <v>0</v>
      </c>
    </row>
    <row r="108" spans="1:5" ht="15.75" thickBot="1">
      <c r="A108" s="4" t="s">
        <v>141</v>
      </c>
      <c r="B108" s="4" t="s">
        <v>50</v>
      </c>
      <c r="C108" s="5" t="s">
        <v>120</v>
      </c>
      <c r="D108">
        <v>0</v>
      </c>
      <c r="E108">
        <v>0</v>
      </c>
    </row>
    <row r="109" spans="1:5" ht="15.75" thickBot="1">
      <c r="A109" s="4" t="s">
        <v>141</v>
      </c>
      <c r="B109" s="4" t="s">
        <v>121</v>
      </c>
      <c r="C109" s="5" t="s">
        <v>122</v>
      </c>
      <c r="D109">
        <v>0</v>
      </c>
      <c r="E109">
        <v>0</v>
      </c>
    </row>
    <row r="110" spans="1:5" ht="15.75" thickBot="1">
      <c r="A110" s="4" t="s">
        <v>141</v>
      </c>
      <c r="B110" s="4" t="s">
        <v>54</v>
      </c>
      <c r="C110" s="5" t="s">
        <v>123</v>
      </c>
      <c r="D110">
        <v>0</v>
      </c>
      <c r="E110">
        <v>0</v>
      </c>
    </row>
    <row r="111" spans="1:5" ht="15.75" thickBot="1">
      <c r="A111" s="4" t="s">
        <v>141</v>
      </c>
      <c r="B111" s="4" t="s">
        <v>56</v>
      </c>
      <c r="C111" s="5" t="s">
        <v>124</v>
      </c>
      <c r="D111">
        <v>3</v>
      </c>
      <c r="E111">
        <v>3</v>
      </c>
    </row>
    <row r="112" spans="1:5" ht="15.75" thickBot="1">
      <c r="A112" s="4" t="s">
        <v>141</v>
      </c>
      <c r="B112" s="4" t="s">
        <v>58</v>
      </c>
      <c r="C112" s="5" t="s">
        <v>125</v>
      </c>
      <c r="D112">
        <v>0</v>
      </c>
      <c r="E112">
        <v>0</v>
      </c>
    </row>
    <row r="113" spans="1:5" ht="15.75" thickBot="1">
      <c r="A113" s="4" t="s">
        <v>141</v>
      </c>
      <c r="B113" s="4" t="s">
        <v>60</v>
      </c>
      <c r="C113" s="5" t="s">
        <v>126</v>
      </c>
      <c r="D113">
        <v>10</v>
      </c>
      <c r="E113">
        <v>7</v>
      </c>
    </row>
    <row r="114" spans="1:5" ht="15.75" thickBot="1">
      <c r="A114" s="4" t="s">
        <v>141</v>
      </c>
      <c r="B114" s="4" t="s">
        <v>62</v>
      </c>
      <c r="C114" s="5" t="s">
        <v>127</v>
      </c>
      <c r="D114">
        <v>0</v>
      </c>
      <c r="E114">
        <v>0</v>
      </c>
    </row>
    <row r="115" spans="1:5" ht="15.75" thickBot="1">
      <c r="A115" s="4" t="s">
        <v>141</v>
      </c>
      <c r="B115" s="4" t="s">
        <v>64</v>
      </c>
      <c r="C115" s="5" t="s">
        <v>128</v>
      </c>
      <c r="D115">
        <v>0</v>
      </c>
      <c r="E115">
        <v>0</v>
      </c>
    </row>
    <row r="116" spans="1:5" ht="15.75" thickBot="1">
      <c r="A116" s="4" t="s">
        <v>141</v>
      </c>
      <c r="B116" s="4" t="s">
        <v>66</v>
      </c>
      <c r="C116" s="5" t="s">
        <v>129</v>
      </c>
      <c r="D116">
        <v>0</v>
      </c>
      <c r="E116">
        <v>0</v>
      </c>
    </row>
    <row r="117" spans="1:5" ht="15.75" thickBot="1">
      <c r="A117" s="4" t="s">
        <v>141</v>
      </c>
      <c r="B117" s="4" t="s">
        <v>68</v>
      </c>
      <c r="C117" s="5" t="s">
        <v>130</v>
      </c>
      <c r="D117">
        <v>0</v>
      </c>
      <c r="E117">
        <v>0</v>
      </c>
    </row>
    <row r="118" spans="1:5" ht="15.75" thickBot="1">
      <c r="A118" s="4" t="s">
        <v>141</v>
      </c>
      <c r="B118" s="4" t="s">
        <v>70</v>
      </c>
      <c r="C118" s="5" t="s">
        <v>131</v>
      </c>
      <c r="D118">
        <v>0</v>
      </c>
      <c r="E118">
        <v>0</v>
      </c>
    </row>
    <row r="119" spans="1:5" ht="15.75" thickBot="1">
      <c r="A119" s="4" t="s">
        <v>141</v>
      </c>
      <c r="B119" s="4" t="s">
        <v>72</v>
      </c>
      <c r="C119" s="5" t="s">
        <v>132</v>
      </c>
      <c r="D119">
        <v>0</v>
      </c>
      <c r="E119">
        <v>0</v>
      </c>
    </row>
    <row r="120" spans="1:5" ht="15.75" thickBot="1">
      <c r="A120" s="4" t="s">
        <v>141</v>
      </c>
      <c r="B120" s="4" t="s">
        <v>74</v>
      </c>
      <c r="C120" s="5" t="s">
        <v>133</v>
      </c>
      <c r="D120">
        <v>0</v>
      </c>
      <c r="E120">
        <v>0</v>
      </c>
    </row>
    <row r="121" spans="1:5" ht="15.75" thickBot="1">
      <c r="A121" s="4" t="s">
        <v>141</v>
      </c>
      <c r="B121" s="4" t="s">
        <v>76</v>
      </c>
      <c r="C121" s="5" t="s">
        <v>134</v>
      </c>
      <c r="D121">
        <v>89</v>
      </c>
      <c r="E121">
        <v>16</v>
      </c>
    </row>
    <row r="122" spans="1:5" ht="15.75" thickBot="1">
      <c r="A122" s="4" t="s">
        <v>141</v>
      </c>
      <c r="B122" s="4" t="s">
        <v>78</v>
      </c>
      <c r="C122" s="5" t="s">
        <v>135</v>
      </c>
      <c r="D122">
        <v>10</v>
      </c>
      <c r="E122">
        <v>1</v>
      </c>
    </row>
    <row r="123" spans="1:5" ht="15.75" thickBot="1">
      <c r="A123" s="4" t="s">
        <v>141</v>
      </c>
      <c r="B123" s="4" t="s">
        <v>80</v>
      </c>
      <c r="C123" s="5" t="s">
        <v>136</v>
      </c>
      <c r="D123">
        <v>31</v>
      </c>
      <c r="E123">
        <v>23</v>
      </c>
    </row>
    <row r="124" spans="1:5" ht="15.75" thickBot="1">
      <c r="A124" s="4" t="s">
        <v>141</v>
      </c>
      <c r="B124" s="4" t="s">
        <v>82</v>
      </c>
      <c r="C124" s="5" t="s">
        <v>137</v>
      </c>
      <c r="D124">
        <v>1</v>
      </c>
      <c r="E124">
        <v>1</v>
      </c>
    </row>
    <row r="125" spans="1:5" ht="15.75" thickBot="1">
      <c r="A125" s="4" t="s">
        <v>141</v>
      </c>
      <c r="B125" s="4" t="s">
        <v>84</v>
      </c>
      <c r="C125" s="5" t="s">
        <v>138</v>
      </c>
      <c r="D125">
        <v>89</v>
      </c>
      <c r="E125">
        <v>54</v>
      </c>
    </row>
    <row r="126" spans="1:5" ht="15.75" thickBot="1">
      <c r="A126" s="4" t="s">
        <v>141</v>
      </c>
      <c r="B126" s="4" t="s">
        <v>86</v>
      </c>
      <c r="C126" s="5" t="s">
        <v>139</v>
      </c>
      <c r="D126">
        <v>1</v>
      </c>
      <c r="E126">
        <v>1</v>
      </c>
    </row>
    <row r="127" spans="1:5">
      <c r="A127" s="6" t="s">
        <v>141</v>
      </c>
      <c r="B127" s="6" t="s">
        <v>88</v>
      </c>
      <c r="C127" s="7" t="s">
        <v>140</v>
      </c>
      <c r="D127">
        <v>79</v>
      </c>
      <c r="E127">
        <v>28</v>
      </c>
    </row>
    <row r="128" spans="1:5">
      <c r="A128" s="8" t="s">
        <v>90</v>
      </c>
      <c r="C128" s="9" t="s">
        <v>143</v>
      </c>
      <c r="D128">
        <f>SUM(D44:D85)</f>
        <v>669</v>
      </c>
      <c r="E128">
        <f>SUM(E44:E85)</f>
        <v>301</v>
      </c>
    </row>
    <row r="129" spans="1:5">
      <c r="A129" s="6" t="s">
        <v>141</v>
      </c>
      <c r="C129" s="9" t="s">
        <v>144</v>
      </c>
      <c r="D129">
        <f>SUM(D86:D127)</f>
        <v>398</v>
      </c>
      <c r="E129">
        <f>SUM(E86:E127)</f>
        <v>202</v>
      </c>
    </row>
    <row r="130" spans="1:5">
      <c r="A130" s="8" t="s">
        <v>5</v>
      </c>
      <c r="C130" s="9" t="s">
        <v>145</v>
      </c>
      <c r="D130">
        <f>SUM(D2:D43)</f>
        <v>12</v>
      </c>
      <c r="E130">
        <f>SUM(E2:E43)</f>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6" workbookViewId="0">
      <selection activeCell="A61" sqref="A61:C77"/>
    </sheetView>
  </sheetViews>
  <sheetFormatPr defaultRowHeight="15"/>
  <cols>
    <col min="1" max="1" width="7.140625" bestFit="1" customWidth="1"/>
    <col min="2" max="2" width="15" customWidth="1"/>
    <col min="3" max="3" width="35.42578125" bestFit="1" customWidth="1"/>
    <col min="8" max="8" width="18" bestFit="1" customWidth="1"/>
    <col min="9" max="10" width="5.42578125" customWidth="1"/>
    <col min="12" max="12" width="37.28515625" bestFit="1" customWidth="1"/>
    <col min="13" max="13" width="6.28515625" bestFit="1" customWidth="1"/>
    <col min="14" max="14" width="6.28515625" customWidth="1"/>
    <col min="15" max="15" width="15.28515625" bestFit="1" customWidth="1"/>
  </cols>
  <sheetData>
    <row r="1" spans="1:13" s="27" customFormat="1">
      <c r="A1" s="26" t="s">
        <v>3069</v>
      </c>
      <c r="B1" s="26" t="s">
        <v>1143</v>
      </c>
      <c r="C1" s="29" t="s">
        <v>3050</v>
      </c>
      <c r="E1" s="26" t="s">
        <v>3069</v>
      </c>
      <c r="F1" s="26" t="s">
        <v>1143</v>
      </c>
      <c r="H1" s="22" t="s">
        <v>2237</v>
      </c>
      <c r="I1" t="s">
        <v>3069</v>
      </c>
      <c r="J1"/>
      <c r="L1" s="22" t="s">
        <v>2237</v>
      </c>
      <c r="M1" t="s">
        <v>3071</v>
      </c>
    </row>
    <row r="2" spans="1:13" s="27" customFormat="1">
      <c r="A2" s="28">
        <v>1</v>
      </c>
      <c r="B2" s="28" t="s">
        <v>1150</v>
      </c>
      <c r="C2" s="27" t="s">
        <v>3070</v>
      </c>
      <c r="E2" s="28">
        <v>1</v>
      </c>
      <c r="F2" s="28" t="s">
        <v>1150</v>
      </c>
      <c r="H2" s="23" t="s">
        <v>1150</v>
      </c>
      <c r="I2" s="20">
        <v>32</v>
      </c>
      <c r="J2" s="33"/>
      <c r="L2" s="23" t="s">
        <v>3061</v>
      </c>
      <c r="M2" s="20">
        <v>1</v>
      </c>
    </row>
    <row r="3" spans="1:13" s="27" customFormat="1">
      <c r="A3" s="28">
        <v>1</v>
      </c>
      <c r="B3" s="28" t="s">
        <v>1150</v>
      </c>
      <c r="C3" s="27" t="s">
        <v>3070</v>
      </c>
      <c r="E3" s="28">
        <v>1</v>
      </c>
      <c r="F3" s="28" t="s">
        <v>1150</v>
      </c>
      <c r="H3" s="23" t="s">
        <v>3055</v>
      </c>
      <c r="I3" s="20">
        <v>1</v>
      </c>
      <c r="J3" s="33"/>
      <c r="L3" s="32" t="s">
        <v>3060</v>
      </c>
      <c r="M3" s="20">
        <v>1</v>
      </c>
    </row>
    <row r="4" spans="1:13" s="27" customFormat="1">
      <c r="A4" s="28">
        <v>1</v>
      </c>
      <c r="B4" s="28" t="s">
        <v>1150</v>
      </c>
      <c r="C4" s="27" t="s">
        <v>3070</v>
      </c>
      <c r="E4" s="28">
        <v>1</v>
      </c>
      <c r="F4" s="28" t="s">
        <v>1150</v>
      </c>
      <c r="H4" s="23" t="s">
        <v>3066</v>
      </c>
      <c r="I4" s="20">
        <v>2</v>
      </c>
      <c r="J4" s="33"/>
      <c r="L4" s="23" t="s">
        <v>3063</v>
      </c>
      <c r="M4" s="20">
        <v>1</v>
      </c>
    </row>
    <row r="5" spans="1:13" s="27" customFormat="1">
      <c r="A5" s="28">
        <v>1</v>
      </c>
      <c r="B5" s="28" t="s">
        <v>1150</v>
      </c>
      <c r="C5" s="27" t="s">
        <v>3051</v>
      </c>
      <c r="E5" s="28">
        <v>1</v>
      </c>
      <c r="F5" s="28" t="s">
        <v>1150</v>
      </c>
      <c r="H5" s="23" t="s">
        <v>3057</v>
      </c>
      <c r="I5" s="20">
        <v>2</v>
      </c>
      <c r="J5" s="33"/>
      <c r="L5" s="32" t="s">
        <v>3068</v>
      </c>
      <c r="M5" s="20">
        <v>1</v>
      </c>
    </row>
    <row r="6" spans="1:13" s="27" customFormat="1">
      <c r="A6" s="28">
        <v>1</v>
      </c>
      <c r="B6" s="28" t="s">
        <v>1150</v>
      </c>
      <c r="C6" s="27" t="s">
        <v>3052</v>
      </c>
      <c r="E6" s="28">
        <v>1</v>
      </c>
      <c r="F6" s="28" t="s">
        <v>1150</v>
      </c>
      <c r="H6" s="23" t="s">
        <v>3053</v>
      </c>
      <c r="I6" s="20">
        <v>1</v>
      </c>
      <c r="J6" s="33"/>
      <c r="L6" s="23" t="s">
        <v>3065</v>
      </c>
      <c r="M6" s="20">
        <v>1</v>
      </c>
    </row>
    <row r="7" spans="1:13" s="27" customFormat="1">
      <c r="A7" s="28">
        <v>1</v>
      </c>
      <c r="B7" s="28" t="s">
        <v>1150</v>
      </c>
      <c r="C7" s="27" t="s">
        <v>3052</v>
      </c>
      <c r="E7" s="28">
        <v>1</v>
      </c>
      <c r="F7" s="28" t="s">
        <v>1150</v>
      </c>
      <c r="H7" s="23" t="s">
        <v>1195</v>
      </c>
      <c r="I7" s="20">
        <v>10</v>
      </c>
      <c r="J7" s="33"/>
      <c r="L7" s="32" t="s">
        <v>1150</v>
      </c>
      <c r="M7" s="20">
        <v>1</v>
      </c>
    </row>
    <row r="8" spans="1:13" s="27" customFormat="1">
      <c r="A8" s="28">
        <v>1</v>
      </c>
      <c r="B8" s="28" t="s">
        <v>1150</v>
      </c>
      <c r="C8" s="27" t="s">
        <v>3065</v>
      </c>
      <c r="E8" s="28">
        <v>1</v>
      </c>
      <c r="F8" s="28" t="s">
        <v>1150</v>
      </c>
      <c r="H8" s="23" t="s">
        <v>3067</v>
      </c>
      <c r="I8" s="20">
        <v>1</v>
      </c>
      <c r="J8" s="33"/>
      <c r="L8" s="23" t="s">
        <v>3052</v>
      </c>
      <c r="M8" s="20">
        <v>10</v>
      </c>
    </row>
    <row r="9" spans="1:13" s="27" customFormat="1">
      <c r="A9" s="28">
        <v>1</v>
      </c>
      <c r="B9" s="28" t="s">
        <v>1150</v>
      </c>
      <c r="C9" s="27" t="s">
        <v>3052</v>
      </c>
      <c r="E9" s="28">
        <v>1</v>
      </c>
      <c r="F9" s="28" t="s">
        <v>1150</v>
      </c>
      <c r="H9" s="23" t="s">
        <v>3060</v>
      </c>
      <c r="I9" s="20">
        <v>1</v>
      </c>
      <c r="J9" s="33"/>
      <c r="L9" s="32" t="s">
        <v>1150</v>
      </c>
      <c r="M9" s="20">
        <v>5</v>
      </c>
    </row>
    <row r="10" spans="1:13" s="27" customFormat="1">
      <c r="A10" s="28">
        <v>1</v>
      </c>
      <c r="B10" s="28" t="s">
        <v>3053</v>
      </c>
      <c r="C10" s="28" t="s">
        <v>3054</v>
      </c>
      <c r="E10" s="28">
        <v>1</v>
      </c>
      <c r="F10" s="28" t="s">
        <v>3053</v>
      </c>
      <c r="H10" s="23" t="s">
        <v>3064</v>
      </c>
      <c r="I10" s="20">
        <v>1</v>
      </c>
      <c r="J10" s="33"/>
      <c r="L10" s="32" t="s">
        <v>3055</v>
      </c>
      <c r="M10" s="20">
        <v>1</v>
      </c>
    </row>
    <row r="11" spans="1:13" s="27" customFormat="1">
      <c r="A11" s="28">
        <v>1</v>
      </c>
      <c r="B11" s="28" t="s">
        <v>1150</v>
      </c>
      <c r="C11" s="27" t="s">
        <v>3070</v>
      </c>
      <c r="E11" s="28">
        <v>1</v>
      </c>
      <c r="F11" s="28" t="s">
        <v>1150</v>
      </c>
      <c r="H11" s="23" t="s">
        <v>3059</v>
      </c>
      <c r="I11" s="20">
        <v>1</v>
      </c>
      <c r="J11" s="33"/>
      <c r="L11" s="32" t="s">
        <v>3066</v>
      </c>
      <c r="M11" s="20">
        <v>1</v>
      </c>
    </row>
    <row r="12" spans="1:13" s="27" customFormat="1">
      <c r="A12" s="28">
        <v>1</v>
      </c>
      <c r="B12" s="28" t="s">
        <v>3055</v>
      </c>
      <c r="C12" s="27" t="s">
        <v>3052</v>
      </c>
      <c r="E12" s="28">
        <v>1</v>
      </c>
      <c r="F12" s="28" t="s">
        <v>3055</v>
      </c>
      <c r="H12" s="23" t="s">
        <v>1284</v>
      </c>
      <c r="I12" s="20">
        <v>1</v>
      </c>
      <c r="J12" s="33"/>
      <c r="L12" s="32" t="s">
        <v>3057</v>
      </c>
      <c r="M12" s="20">
        <v>1</v>
      </c>
    </row>
    <row r="13" spans="1:13" s="27" customFormat="1">
      <c r="A13" s="28">
        <v>1</v>
      </c>
      <c r="B13" s="28" t="s">
        <v>1150</v>
      </c>
      <c r="C13" s="27" t="s">
        <v>3070</v>
      </c>
      <c r="E13" s="28">
        <v>1</v>
      </c>
      <c r="F13" s="28" t="s">
        <v>1150</v>
      </c>
      <c r="H13" s="23" t="s">
        <v>1291</v>
      </c>
      <c r="I13" s="20">
        <v>1</v>
      </c>
      <c r="J13" s="33"/>
      <c r="L13" s="32" t="s">
        <v>1195</v>
      </c>
      <c r="M13" s="20">
        <v>1</v>
      </c>
    </row>
    <row r="14" spans="1:13" s="27" customFormat="1">
      <c r="A14" s="28">
        <v>1</v>
      </c>
      <c r="B14" s="28" t="s">
        <v>3057</v>
      </c>
      <c r="C14" s="28" t="s">
        <v>3056</v>
      </c>
      <c r="E14" s="28">
        <v>1</v>
      </c>
      <c r="F14" s="28" t="s">
        <v>3057</v>
      </c>
      <c r="H14" s="23" t="s">
        <v>1252</v>
      </c>
      <c r="I14" s="20">
        <v>1</v>
      </c>
      <c r="J14" s="33"/>
      <c r="L14" s="32" t="s">
        <v>1289</v>
      </c>
      <c r="M14" s="20">
        <v>1</v>
      </c>
    </row>
    <row r="15" spans="1:13" s="27" customFormat="1">
      <c r="A15" s="28">
        <v>1</v>
      </c>
      <c r="B15" s="28" t="s">
        <v>1150</v>
      </c>
      <c r="C15" s="27" t="s">
        <v>3070</v>
      </c>
      <c r="E15" s="28">
        <v>1</v>
      </c>
      <c r="F15" s="28" t="s">
        <v>1150</v>
      </c>
      <c r="H15" s="23" t="s">
        <v>1289</v>
      </c>
      <c r="I15" s="20">
        <v>1</v>
      </c>
      <c r="J15" s="33"/>
      <c r="L15" s="23" t="s">
        <v>3054</v>
      </c>
      <c r="M15" s="20">
        <v>2</v>
      </c>
    </row>
    <row r="16" spans="1:13" s="27" customFormat="1">
      <c r="A16" s="28">
        <v>1</v>
      </c>
      <c r="B16" s="28" t="s">
        <v>1195</v>
      </c>
      <c r="C16" s="27" t="s">
        <v>3058</v>
      </c>
      <c r="E16" s="28">
        <v>1</v>
      </c>
      <c r="F16" s="28" t="s">
        <v>1195</v>
      </c>
      <c r="H16" s="23" t="s">
        <v>3068</v>
      </c>
      <c r="I16" s="20">
        <v>1</v>
      </c>
      <c r="J16" s="33"/>
      <c r="L16" s="32" t="s">
        <v>3066</v>
      </c>
      <c r="M16" s="20">
        <v>1</v>
      </c>
    </row>
    <row r="17" spans="1:13" s="27" customFormat="1">
      <c r="A17" s="28">
        <v>1</v>
      </c>
      <c r="B17" s="28" t="s">
        <v>1150</v>
      </c>
      <c r="C17" s="27" t="s">
        <v>3070</v>
      </c>
      <c r="E17" s="28">
        <v>1</v>
      </c>
      <c r="F17" s="28" t="s">
        <v>1150</v>
      </c>
      <c r="H17" s="23" t="s">
        <v>2238</v>
      </c>
      <c r="I17" s="20">
        <v>57</v>
      </c>
      <c r="J17" s="20"/>
      <c r="L17" s="32" t="s">
        <v>3053</v>
      </c>
      <c r="M17" s="20">
        <v>1</v>
      </c>
    </row>
    <row r="18" spans="1:13" s="27" customFormat="1">
      <c r="A18" s="28">
        <v>1</v>
      </c>
      <c r="B18" s="28" t="s">
        <v>1150</v>
      </c>
      <c r="C18" s="27" t="s">
        <v>3052</v>
      </c>
      <c r="E18" s="28">
        <v>1</v>
      </c>
      <c r="F18" s="28" t="s">
        <v>1150</v>
      </c>
      <c r="L18" s="23" t="s">
        <v>3062</v>
      </c>
      <c r="M18" s="20">
        <v>1</v>
      </c>
    </row>
    <row r="19" spans="1:13" s="27" customFormat="1">
      <c r="A19" s="28">
        <v>1</v>
      </c>
      <c r="B19" s="28" t="s">
        <v>1150</v>
      </c>
      <c r="C19" s="27" t="s">
        <v>3070</v>
      </c>
      <c r="E19" s="28">
        <v>1</v>
      </c>
      <c r="F19" s="28" t="s">
        <v>1150</v>
      </c>
      <c r="L19" s="32" t="s">
        <v>1195</v>
      </c>
      <c r="M19" s="20">
        <v>1</v>
      </c>
    </row>
    <row r="20" spans="1:13" s="27" customFormat="1">
      <c r="A20" s="28">
        <v>1</v>
      </c>
      <c r="B20" s="28" t="s">
        <v>1195</v>
      </c>
      <c r="C20" s="27" t="s">
        <v>3070</v>
      </c>
      <c r="E20" s="28">
        <v>1</v>
      </c>
      <c r="F20" s="28" t="s">
        <v>1195</v>
      </c>
      <c r="L20" s="23" t="s">
        <v>3056</v>
      </c>
      <c r="M20" s="20">
        <v>1</v>
      </c>
    </row>
    <row r="21" spans="1:13" s="27" customFormat="1">
      <c r="A21" s="28">
        <v>1</v>
      </c>
      <c r="B21" s="28" t="s">
        <v>3066</v>
      </c>
      <c r="C21" s="27" t="s">
        <v>3052</v>
      </c>
      <c r="E21" s="28">
        <v>1</v>
      </c>
      <c r="F21" s="28" t="s">
        <v>3066</v>
      </c>
      <c r="L21" s="32" t="s">
        <v>3057</v>
      </c>
      <c r="M21" s="20">
        <v>1</v>
      </c>
    </row>
    <row r="22" spans="1:13" s="27" customFormat="1">
      <c r="A22" s="28">
        <v>1</v>
      </c>
      <c r="B22" s="28" t="s">
        <v>1150</v>
      </c>
      <c r="C22" s="27" t="s">
        <v>3070</v>
      </c>
      <c r="E22" s="28">
        <v>1</v>
      </c>
      <c r="F22" s="28" t="s">
        <v>1150</v>
      </c>
      <c r="L22" s="23" t="s">
        <v>3058</v>
      </c>
      <c r="M22" s="20">
        <v>1</v>
      </c>
    </row>
    <row r="23" spans="1:13" s="27" customFormat="1">
      <c r="A23" s="28">
        <v>1</v>
      </c>
      <c r="B23" s="28" t="s">
        <v>1150</v>
      </c>
      <c r="C23" s="27" t="s">
        <v>3070</v>
      </c>
      <c r="E23" s="28">
        <v>1</v>
      </c>
      <c r="F23" s="28" t="s">
        <v>1150</v>
      </c>
      <c r="L23" s="32" t="s">
        <v>1195</v>
      </c>
      <c r="M23" s="20">
        <v>1</v>
      </c>
    </row>
    <row r="24" spans="1:13" s="27" customFormat="1">
      <c r="A24" s="28">
        <v>1</v>
      </c>
      <c r="B24" s="28" t="s">
        <v>1150</v>
      </c>
      <c r="C24" s="27" t="s">
        <v>3070</v>
      </c>
      <c r="E24" s="28">
        <v>1</v>
      </c>
      <c r="F24" s="28" t="s">
        <v>1150</v>
      </c>
      <c r="L24" s="23" t="s">
        <v>3070</v>
      </c>
      <c r="M24" s="20">
        <v>38</v>
      </c>
    </row>
    <row r="25" spans="1:13" s="27" customFormat="1">
      <c r="A25" s="28">
        <v>1</v>
      </c>
      <c r="B25" s="28" t="s">
        <v>1150</v>
      </c>
      <c r="C25" s="27" t="s">
        <v>3070</v>
      </c>
      <c r="E25" s="28">
        <v>1</v>
      </c>
      <c r="F25" s="28" t="s">
        <v>1150</v>
      </c>
      <c r="L25" s="32" t="s">
        <v>1150</v>
      </c>
      <c r="M25" s="20">
        <v>25</v>
      </c>
    </row>
    <row r="26" spans="1:13" s="27" customFormat="1">
      <c r="A26" s="28">
        <v>1</v>
      </c>
      <c r="B26" s="28" t="s">
        <v>1150</v>
      </c>
      <c r="C26" s="27" t="s">
        <v>3070</v>
      </c>
      <c r="E26" s="28">
        <v>1</v>
      </c>
      <c r="F26" s="28" t="s">
        <v>1150</v>
      </c>
      <c r="L26" s="32" t="s">
        <v>1195</v>
      </c>
      <c r="M26" s="20">
        <v>7</v>
      </c>
    </row>
    <row r="27" spans="1:13" s="27" customFormat="1">
      <c r="A27" s="28">
        <v>1</v>
      </c>
      <c r="B27" s="28" t="s">
        <v>3059</v>
      </c>
      <c r="C27" s="27" t="s">
        <v>3070</v>
      </c>
      <c r="E27" s="28">
        <v>1</v>
      </c>
      <c r="F27" s="28" t="s">
        <v>3059</v>
      </c>
      <c r="L27" s="32" t="s">
        <v>3067</v>
      </c>
      <c r="M27" s="20">
        <v>1</v>
      </c>
    </row>
    <row r="28" spans="1:13" s="27" customFormat="1">
      <c r="A28" s="28">
        <v>1</v>
      </c>
      <c r="B28" s="28" t="s">
        <v>1150</v>
      </c>
      <c r="C28" s="27" t="s">
        <v>3070</v>
      </c>
      <c r="E28" s="28">
        <v>1</v>
      </c>
      <c r="F28" s="28" t="s">
        <v>1150</v>
      </c>
      <c r="L28" s="32" t="s">
        <v>3064</v>
      </c>
      <c r="M28" s="20">
        <v>1</v>
      </c>
    </row>
    <row r="29" spans="1:13" s="27" customFormat="1">
      <c r="A29" s="28">
        <v>1</v>
      </c>
      <c r="B29" s="28" t="s">
        <v>1150</v>
      </c>
      <c r="C29" s="27" t="s">
        <v>3070</v>
      </c>
      <c r="E29" s="28">
        <v>1</v>
      </c>
      <c r="F29" s="28" t="s">
        <v>1150</v>
      </c>
      <c r="L29" s="32" t="s">
        <v>3059</v>
      </c>
      <c r="M29" s="20">
        <v>1</v>
      </c>
    </row>
    <row r="30" spans="1:13" s="27" customFormat="1">
      <c r="A30" s="28">
        <v>1</v>
      </c>
      <c r="B30" s="28" t="s">
        <v>1195</v>
      </c>
      <c r="C30" s="27" t="s">
        <v>3070</v>
      </c>
      <c r="E30" s="28">
        <v>1</v>
      </c>
      <c r="F30" s="28" t="s">
        <v>1195</v>
      </c>
      <c r="L30" s="32" t="s">
        <v>1284</v>
      </c>
      <c r="M30" s="20">
        <v>1</v>
      </c>
    </row>
    <row r="31" spans="1:13" s="27" customFormat="1">
      <c r="A31" s="28">
        <v>1</v>
      </c>
      <c r="B31" s="28" t="s">
        <v>3060</v>
      </c>
      <c r="C31" s="27" t="s">
        <v>3061</v>
      </c>
      <c r="E31" s="28">
        <v>1</v>
      </c>
      <c r="F31" s="28" t="s">
        <v>3060</v>
      </c>
      <c r="L31" s="32" t="s">
        <v>1291</v>
      </c>
      <c r="M31" s="20">
        <v>1</v>
      </c>
    </row>
    <row r="32" spans="1:13" s="27" customFormat="1">
      <c r="A32" s="28">
        <v>1</v>
      </c>
      <c r="B32" s="28" t="s">
        <v>1195</v>
      </c>
      <c r="C32" s="27" t="s">
        <v>3070</v>
      </c>
      <c r="E32" s="28">
        <v>1</v>
      </c>
      <c r="F32" s="28" t="s">
        <v>1195</v>
      </c>
      <c r="L32" s="32" t="s">
        <v>1252</v>
      </c>
      <c r="M32" s="20">
        <v>1</v>
      </c>
    </row>
    <row r="33" spans="1:13" s="27" customFormat="1">
      <c r="A33" s="28">
        <v>1</v>
      </c>
      <c r="B33" s="28" t="s">
        <v>1195</v>
      </c>
      <c r="C33" s="27" t="s">
        <v>3070</v>
      </c>
      <c r="E33" s="28">
        <v>1</v>
      </c>
      <c r="F33" s="28" t="s">
        <v>1195</v>
      </c>
      <c r="L33" s="23" t="s">
        <v>3051</v>
      </c>
      <c r="M33" s="20">
        <v>1</v>
      </c>
    </row>
    <row r="34" spans="1:13" s="27" customFormat="1">
      <c r="A34" s="28">
        <v>1</v>
      </c>
      <c r="B34" s="28" t="s">
        <v>3067</v>
      </c>
      <c r="C34" s="27" t="s">
        <v>3070</v>
      </c>
      <c r="E34" s="28">
        <v>1</v>
      </c>
      <c r="F34" s="28" t="s">
        <v>3067</v>
      </c>
      <c r="L34" s="32" t="s">
        <v>1150</v>
      </c>
      <c r="M34" s="20">
        <v>1</v>
      </c>
    </row>
    <row r="35" spans="1:13" s="27" customFormat="1">
      <c r="A35" s="28">
        <v>1</v>
      </c>
      <c r="B35" s="28" t="s">
        <v>1195</v>
      </c>
      <c r="C35" s="27" t="s">
        <v>3070</v>
      </c>
      <c r="E35" s="28">
        <v>1</v>
      </c>
      <c r="F35" s="28" t="s">
        <v>1195</v>
      </c>
      <c r="L35" s="23" t="s">
        <v>2238</v>
      </c>
      <c r="M35" s="20">
        <v>57</v>
      </c>
    </row>
    <row r="36" spans="1:13" s="27" customFormat="1">
      <c r="A36" s="28">
        <v>1</v>
      </c>
      <c r="B36" s="28" t="s">
        <v>1195</v>
      </c>
      <c r="C36" s="27" t="s">
        <v>3070</v>
      </c>
      <c r="E36" s="28">
        <v>1</v>
      </c>
      <c r="F36" s="28" t="s">
        <v>1195</v>
      </c>
    </row>
    <row r="37" spans="1:13" s="27" customFormat="1">
      <c r="A37" s="28">
        <v>1</v>
      </c>
      <c r="B37" s="28" t="s">
        <v>1195</v>
      </c>
      <c r="C37" s="27" t="s">
        <v>3062</v>
      </c>
      <c r="E37" s="28">
        <v>1</v>
      </c>
      <c r="F37" s="28" t="s">
        <v>1195</v>
      </c>
    </row>
    <row r="38" spans="1:13" s="27" customFormat="1">
      <c r="A38" s="28">
        <v>1</v>
      </c>
      <c r="B38" s="28" t="s">
        <v>1252</v>
      </c>
      <c r="C38" s="27" t="s">
        <v>3070</v>
      </c>
      <c r="E38" s="28">
        <v>1</v>
      </c>
      <c r="F38" s="28" t="s">
        <v>1252</v>
      </c>
    </row>
    <row r="39" spans="1:13" s="27" customFormat="1">
      <c r="A39" s="28">
        <v>1</v>
      </c>
      <c r="B39" s="28" t="s">
        <v>1150</v>
      </c>
      <c r="C39" s="27" t="s">
        <v>3070</v>
      </c>
      <c r="E39" s="28">
        <v>1</v>
      </c>
      <c r="F39" s="28" t="s">
        <v>1150</v>
      </c>
    </row>
    <row r="40" spans="1:13" s="27" customFormat="1">
      <c r="A40" s="28">
        <v>1</v>
      </c>
      <c r="B40" s="28" t="s">
        <v>1150</v>
      </c>
      <c r="C40" s="27" t="s">
        <v>3070</v>
      </c>
      <c r="E40" s="28">
        <v>1</v>
      </c>
      <c r="F40" s="28" t="s">
        <v>1150</v>
      </c>
    </row>
    <row r="41" spans="1:13" s="27" customFormat="1">
      <c r="A41" s="28">
        <v>1</v>
      </c>
      <c r="B41" s="28" t="s">
        <v>1150</v>
      </c>
      <c r="C41" s="27" t="s">
        <v>3070</v>
      </c>
      <c r="E41" s="28">
        <v>1</v>
      </c>
      <c r="F41" s="28" t="s">
        <v>1150</v>
      </c>
    </row>
    <row r="42" spans="1:13" s="27" customFormat="1">
      <c r="A42" s="28">
        <v>1</v>
      </c>
      <c r="B42" s="28" t="s">
        <v>1150</v>
      </c>
      <c r="C42" s="27" t="s">
        <v>3070</v>
      </c>
      <c r="E42" s="28">
        <v>1</v>
      </c>
      <c r="F42" s="28" t="s">
        <v>1150</v>
      </c>
    </row>
    <row r="43" spans="1:13" s="27" customFormat="1">
      <c r="A43" s="28">
        <v>1</v>
      </c>
      <c r="B43" s="28" t="s">
        <v>1150</v>
      </c>
      <c r="C43" s="27" t="s">
        <v>3070</v>
      </c>
      <c r="E43" s="28">
        <v>1</v>
      </c>
      <c r="F43" s="28" t="s">
        <v>1150</v>
      </c>
    </row>
    <row r="44" spans="1:13" s="27" customFormat="1">
      <c r="A44" s="28">
        <v>1</v>
      </c>
      <c r="B44" s="28" t="s">
        <v>1150</v>
      </c>
      <c r="C44" s="27" t="s">
        <v>3070</v>
      </c>
      <c r="E44" s="28">
        <v>1</v>
      </c>
      <c r="F44" s="28" t="s">
        <v>1150</v>
      </c>
    </row>
    <row r="45" spans="1:13" s="27" customFormat="1">
      <c r="A45" s="28">
        <v>1</v>
      </c>
      <c r="B45" s="28" t="s">
        <v>1150</v>
      </c>
      <c r="C45" s="27" t="s">
        <v>3070</v>
      </c>
      <c r="E45" s="28">
        <v>1</v>
      </c>
      <c r="F45" s="28" t="s">
        <v>1150</v>
      </c>
    </row>
    <row r="46" spans="1:13" s="27" customFormat="1">
      <c r="A46" s="28">
        <v>1</v>
      </c>
      <c r="B46" s="28" t="s">
        <v>1150</v>
      </c>
      <c r="C46" s="27" t="s">
        <v>3070</v>
      </c>
      <c r="E46" s="28">
        <v>1</v>
      </c>
      <c r="F46" s="28" t="s">
        <v>1150</v>
      </c>
    </row>
    <row r="47" spans="1:13" s="27" customFormat="1">
      <c r="A47" s="28">
        <v>1</v>
      </c>
      <c r="B47" s="28" t="s">
        <v>3066</v>
      </c>
      <c r="C47" s="28" t="s">
        <v>3054</v>
      </c>
      <c r="E47" s="28">
        <v>1</v>
      </c>
      <c r="F47" s="28" t="s">
        <v>3066</v>
      </c>
    </row>
    <row r="48" spans="1:13" s="27" customFormat="1">
      <c r="A48" s="28">
        <v>1</v>
      </c>
      <c r="B48" s="28" t="s">
        <v>3064</v>
      </c>
      <c r="C48" s="27" t="s">
        <v>3070</v>
      </c>
      <c r="E48" s="28">
        <v>1</v>
      </c>
      <c r="F48" s="28" t="s">
        <v>3064</v>
      </c>
    </row>
    <row r="49" spans="1:6" s="27" customFormat="1">
      <c r="A49" s="28">
        <v>1</v>
      </c>
      <c r="B49" s="28" t="s">
        <v>1195</v>
      </c>
      <c r="C49" s="27" t="s">
        <v>3052</v>
      </c>
      <c r="E49" s="28">
        <v>1</v>
      </c>
      <c r="F49" s="28" t="s">
        <v>1195</v>
      </c>
    </row>
    <row r="50" spans="1:6" s="27" customFormat="1">
      <c r="A50" s="28">
        <v>1</v>
      </c>
      <c r="B50" s="28" t="s">
        <v>3057</v>
      </c>
      <c r="C50" s="27" t="s">
        <v>3052</v>
      </c>
      <c r="E50" s="28">
        <v>1</v>
      </c>
      <c r="F50" s="28" t="s">
        <v>3057</v>
      </c>
    </row>
    <row r="51" spans="1:6" s="27" customFormat="1">
      <c r="A51" s="28">
        <v>1</v>
      </c>
      <c r="B51" s="28" t="s">
        <v>1284</v>
      </c>
      <c r="C51" s="27" t="s">
        <v>3070</v>
      </c>
      <c r="E51" s="28">
        <v>1</v>
      </c>
      <c r="F51" s="28" t="s">
        <v>1284</v>
      </c>
    </row>
    <row r="52" spans="1:6" s="27" customFormat="1">
      <c r="A52" s="28">
        <v>1</v>
      </c>
      <c r="B52" s="28" t="s">
        <v>1150</v>
      </c>
      <c r="C52" s="27" t="s">
        <v>3070</v>
      </c>
      <c r="E52" s="28">
        <v>1</v>
      </c>
      <c r="F52" s="28" t="s">
        <v>1150</v>
      </c>
    </row>
    <row r="53" spans="1:6" s="27" customFormat="1">
      <c r="A53" s="28">
        <v>1</v>
      </c>
      <c r="B53" s="28" t="s">
        <v>1150</v>
      </c>
      <c r="C53" s="27" t="s">
        <v>3052</v>
      </c>
      <c r="E53" s="28">
        <v>1</v>
      </c>
      <c r="F53" s="28" t="s">
        <v>1150</v>
      </c>
    </row>
    <row r="54" spans="1:6" s="27" customFormat="1">
      <c r="A54" s="28">
        <v>1</v>
      </c>
      <c r="B54" s="28" t="s">
        <v>3068</v>
      </c>
      <c r="C54" s="27" t="s">
        <v>3063</v>
      </c>
      <c r="E54" s="28">
        <v>1</v>
      </c>
      <c r="F54" s="28" t="s">
        <v>3068</v>
      </c>
    </row>
    <row r="55" spans="1:6" s="27" customFormat="1">
      <c r="A55" s="28">
        <v>1</v>
      </c>
      <c r="B55" s="28" t="s">
        <v>1289</v>
      </c>
      <c r="C55" s="27" t="s">
        <v>3052</v>
      </c>
      <c r="E55" s="28">
        <v>1</v>
      </c>
      <c r="F55" s="28" t="s">
        <v>1289</v>
      </c>
    </row>
    <row r="56" spans="1:6" s="27" customFormat="1">
      <c r="A56" s="28">
        <v>1</v>
      </c>
      <c r="B56" s="28" t="s">
        <v>1291</v>
      </c>
      <c r="C56" s="27" t="s">
        <v>3070</v>
      </c>
      <c r="E56" s="28">
        <v>1</v>
      </c>
      <c r="F56" s="28" t="s">
        <v>1291</v>
      </c>
    </row>
    <row r="57" spans="1:6" s="31" customFormat="1">
      <c r="A57" s="28">
        <v>1</v>
      </c>
      <c r="B57" s="31" t="s">
        <v>1150</v>
      </c>
      <c r="C57" s="27" t="s">
        <v>3070</v>
      </c>
      <c r="E57" s="28">
        <v>1</v>
      </c>
      <c r="F57" s="31" t="s">
        <v>1150</v>
      </c>
    </row>
    <row r="58" spans="1:6" s="27" customFormat="1">
      <c r="A58" s="28">
        <v>1</v>
      </c>
      <c r="B58" s="28" t="s">
        <v>1195</v>
      </c>
      <c r="C58" s="27" t="s">
        <v>3070</v>
      </c>
      <c r="E58" s="28">
        <v>1</v>
      </c>
      <c r="F58" s="28" t="s">
        <v>1195</v>
      </c>
    </row>
    <row r="61" spans="1:6">
      <c r="A61" s="27" t="s">
        <v>3072</v>
      </c>
      <c r="B61" s="27" t="s">
        <v>3069</v>
      </c>
      <c r="C61" s="27" t="s">
        <v>3073</v>
      </c>
    </row>
    <row r="62" spans="1:6">
      <c r="A62" s="27" t="s">
        <v>1150</v>
      </c>
      <c r="B62" s="27">
        <v>32</v>
      </c>
      <c r="C62" s="34">
        <f t="shared" ref="C62:C76" si="0">B62/$B$77</f>
        <v>0.56140350877192979</v>
      </c>
    </row>
    <row r="63" spans="1:6">
      <c r="A63" s="27" t="s">
        <v>1195</v>
      </c>
      <c r="B63" s="27">
        <v>10</v>
      </c>
      <c r="C63" s="34">
        <f t="shared" si="0"/>
        <v>0.17543859649122806</v>
      </c>
    </row>
    <row r="64" spans="1:6">
      <c r="A64" s="27" t="s">
        <v>3066</v>
      </c>
      <c r="B64" s="27">
        <v>2</v>
      </c>
      <c r="C64" s="34">
        <f t="shared" si="0"/>
        <v>3.5087719298245612E-2</v>
      </c>
    </row>
    <row r="65" spans="1:3">
      <c r="A65" s="27" t="s">
        <v>3057</v>
      </c>
      <c r="B65" s="27">
        <v>2</v>
      </c>
      <c r="C65" s="34">
        <f t="shared" si="0"/>
        <v>3.5087719298245612E-2</v>
      </c>
    </row>
    <row r="66" spans="1:3">
      <c r="A66" s="27" t="s">
        <v>3055</v>
      </c>
      <c r="B66" s="27">
        <v>1</v>
      </c>
      <c r="C66" s="34">
        <f t="shared" si="0"/>
        <v>1.7543859649122806E-2</v>
      </c>
    </row>
    <row r="67" spans="1:3">
      <c r="A67" s="27" t="s">
        <v>3053</v>
      </c>
      <c r="B67" s="27">
        <v>1</v>
      </c>
      <c r="C67" s="34">
        <f t="shared" si="0"/>
        <v>1.7543859649122806E-2</v>
      </c>
    </row>
    <row r="68" spans="1:3">
      <c r="A68" s="27" t="s">
        <v>3067</v>
      </c>
      <c r="B68" s="27">
        <v>1</v>
      </c>
      <c r="C68" s="34">
        <f t="shared" si="0"/>
        <v>1.7543859649122806E-2</v>
      </c>
    </row>
    <row r="69" spans="1:3">
      <c r="A69" s="27" t="s">
        <v>3060</v>
      </c>
      <c r="B69" s="27">
        <v>1</v>
      </c>
      <c r="C69" s="34">
        <f t="shared" si="0"/>
        <v>1.7543859649122806E-2</v>
      </c>
    </row>
    <row r="70" spans="1:3">
      <c r="A70" s="27" t="s">
        <v>3064</v>
      </c>
      <c r="B70" s="27">
        <v>1</v>
      </c>
      <c r="C70" s="34">
        <f t="shared" si="0"/>
        <v>1.7543859649122806E-2</v>
      </c>
    </row>
    <row r="71" spans="1:3">
      <c r="A71" s="27" t="s">
        <v>3059</v>
      </c>
      <c r="B71" s="27">
        <v>1</v>
      </c>
      <c r="C71" s="34">
        <f t="shared" si="0"/>
        <v>1.7543859649122806E-2</v>
      </c>
    </row>
    <row r="72" spans="1:3">
      <c r="A72" s="27" t="s">
        <v>1284</v>
      </c>
      <c r="B72" s="27">
        <v>1</v>
      </c>
      <c r="C72" s="34">
        <f t="shared" si="0"/>
        <v>1.7543859649122806E-2</v>
      </c>
    </row>
    <row r="73" spans="1:3">
      <c r="A73" s="27" t="s">
        <v>1291</v>
      </c>
      <c r="B73" s="27">
        <v>1</v>
      </c>
      <c r="C73" s="34">
        <f t="shared" si="0"/>
        <v>1.7543859649122806E-2</v>
      </c>
    </row>
    <row r="74" spans="1:3">
      <c r="A74" s="27" t="s">
        <v>1252</v>
      </c>
      <c r="B74" s="27">
        <v>1</v>
      </c>
      <c r="C74" s="34">
        <f t="shared" si="0"/>
        <v>1.7543859649122806E-2</v>
      </c>
    </row>
    <row r="75" spans="1:3">
      <c r="A75" s="27" t="s">
        <v>1289</v>
      </c>
      <c r="B75" s="27">
        <v>1</v>
      </c>
      <c r="C75" s="34">
        <f t="shared" si="0"/>
        <v>1.7543859649122806E-2</v>
      </c>
    </row>
    <row r="76" spans="1:3">
      <c r="A76" s="27" t="s">
        <v>3068</v>
      </c>
      <c r="B76" s="27">
        <v>1</v>
      </c>
      <c r="C76" s="34">
        <f t="shared" si="0"/>
        <v>1.7543859649122806E-2</v>
      </c>
    </row>
    <row r="77" spans="1:3">
      <c r="A77" s="27" t="s">
        <v>2238</v>
      </c>
      <c r="B77" s="27">
        <v>57</v>
      </c>
      <c r="C77" s="35">
        <f>SUM(C62:C76)</f>
        <v>1.0000000000000004</v>
      </c>
    </row>
  </sheetData>
  <sortState ref="A62:C76">
    <sortCondition descending="1" ref="C62:C76"/>
  </sortState>
  <pageMargins left="0.511811024" right="0.511811024" top="0.78740157499999996" bottom="0.78740157499999996" header="0.31496062000000002" footer="0.31496062000000002"/>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selection activeCell="D15" sqref="D15"/>
    </sheetView>
  </sheetViews>
  <sheetFormatPr defaultRowHeight="15"/>
  <cols>
    <col min="1" max="1" width="7.140625" bestFit="1" customWidth="1"/>
    <col min="2" max="2" width="57.5703125" customWidth="1"/>
    <col min="8" max="8" width="57.28515625" bestFit="1" customWidth="1"/>
    <col min="9" max="9" width="11.140625" bestFit="1" customWidth="1"/>
  </cols>
  <sheetData>
    <row r="1" spans="1:10" s="27" customFormat="1">
      <c r="A1" s="26" t="s">
        <v>1138</v>
      </c>
      <c r="B1" s="26" t="s">
        <v>1145</v>
      </c>
      <c r="C1" s="38" t="s">
        <v>3080</v>
      </c>
      <c r="H1" s="38" t="s">
        <v>3088</v>
      </c>
      <c r="I1" s="38" t="s">
        <v>3069</v>
      </c>
      <c r="J1" s="38" t="s">
        <v>3073</v>
      </c>
    </row>
    <row r="2" spans="1:10" s="27" customFormat="1">
      <c r="A2" s="28" t="s">
        <v>1148</v>
      </c>
      <c r="B2" s="28" t="s">
        <v>3083</v>
      </c>
      <c r="C2" s="27">
        <v>1</v>
      </c>
      <c r="H2" s="27" t="s">
        <v>3074</v>
      </c>
      <c r="I2" s="27">
        <v>22</v>
      </c>
      <c r="J2" s="34">
        <f t="shared" ref="J2:J29" si="0">I2/$I$30</f>
        <v>0.38596491228070173</v>
      </c>
    </row>
    <row r="3" spans="1:10" s="27" customFormat="1">
      <c r="A3" s="28" t="s">
        <v>1153</v>
      </c>
      <c r="B3" s="28" t="s">
        <v>3074</v>
      </c>
      <c r="C3" s="27">
        <v>1</v>
      </c>
      <c r="H3" s="27" t="s">
        <v>1185</v>
      </c>
      <c r="I3" s="27">
        <v>4</v>
      </c>
      <c r="J3" s="34">
        <f t="shared" si="0"/>
        <v>7.0175438596491224E-2</v>
      </c>
    </row>
    <row r="4" spans="1:10" s="27" customFormat="1">
      <c r="A4" s="28" t="s">
        <v>1157</v>
      </c>
      <c r="B4" s="28" t="s">
        <v>1160</v>
      </c>
      <c r="C4" s="27">
        <v>1</v>
      </c>
      <c r="H4" s="27" t="s">
        <v>1196</v>
      </c>
      <c r="I4" s="27">
        <v>3</v>
      </c>
      <c r="J4" s="34">
        <f t="shared" si="0"/>
        <v>5.2631578947368418E-2</v>
      </c>
    </row>
    <row r="5" spans="1:10" s="27" customFormat="1">
      <c r="A5" s="28" t="s">
        <v>1161</v>
      </c>
      <c r="B5" s="28" t="s">
        <v>3074</v>
      </c>
      <c r="C5" s="27">
        <v>1</v>
      </c>
      <c r="H5" s="27" t="s">
        <v>1167</v>
      </c>
      <c r="I5" s="27">
        <v>2</v>
      </c>
      <c r="J5" s="34">
        <f t="shared" si="0"/>
        <v>3.5087719298245612E-2</v>
      </c>
    </row>
    <row r="6" spans="1:10" s="27" customFormat="1">
      <c r="A6" s="28" t="s">
        <v>1163</v>
      </c>
      <c r="B6" s="28" t="s">
        <v>3074</v>
      </c>
      <c r="C6" s="27">
        <v>1</v>
      </c>
      <c r="H6" s="27" t="s">
        <v>1179</v>
      </c>
      <c r="I6" s="27">
        <v>2</v>
      </c>
      <c r="J6" s="34">
        <f t="shared" si="0"/>
        <v>3.5087719298245612E-2</v>
      </c>
    </row>
    <row r="7" spans="1:10" s="27" customFormat="1">
      <c r="A7" s="28" t="s">
        <v>1165</v>
      </c>
      <c r="B7" s="28" t="s">
        <v>1167</v>
      </c>
      <c r="C7" s="27">
        <v>1</v>
      </c>
      <c r="H7" s="27" t="s">
        <v>1172</v>
      </c>
      <c r="I7" s="27">
        <v>2</v>
      </c>
      <c r="J7" s="34">
        <f t="shared" si="0"/>
        <v>3.5087719298245612E-2</v>
      </c>
    </row>
    <row r="8" spans="1:10" s="27" customFormat="1">
      <c r="A8" s="28" t="s">
        <v>1169</v>
      </c>
      <c r="B8" s="28" t="s">
        <v>1172</v>
      </c>
      <c r="C8" s="27">
        <v>1</v>
      </c>
      <c r="H8" s="27" t="s">
        <v>3083</v>
      </c>
      <c r="I8" s="27">
        <v>1</v>
      </c>
      <c r="J8" s="34">
        <f t="shared" si="0"/>
        <v>1.7543859649122806E-2</v>
      </c>
    </row>
    <row r="9" spans="1:10" s="27" customFormat="1">
      <c r="A9" s="28" t="s">
        <v>1174</v>
      </c>
      <c r="B9" s="28" t="s">
        <v>1167</v>
      </c>
      <c r="C9" s="27">
        <v>1</v>
      </c>
      <c r="H9" s="27" t="s">
        <v>3087</v>
      </c>
      <c r="I9" s="27">
        <v>1</v>
      </c>
      <c r="J9" s="34">
        <f t="shared" si="0"/>
        <v>1.7543859649122806E-2</v>
      </c>
    </row>
    <row r="10" spans="1:10" s="27" customFormat="1">
      <c r="A10" s="28" t="s">
        <v>1176</v>
      </c>
      <c r="B10" s="28" t="s">
        <v>1179</v>
      </c>
      <c r="C10" s="27">
        <v>1</v>
      </c>
      <c r="H10" s="27" t="s">
        <v>1249</v>
      </c>
      <c r="I10" s="27">
        <v>1</v>
      </c>
      <c r="J10" s="34">
        <f t="shared" si="0"/>
        <v>1.7543859649122806E-2</v>
      </c>
    </row>
    <row r="11" spans="1:10" s="27" customFormat="1">
      <c r="A11" s="28" t="s">
        <v>1180</v>
      </c>
      <c r="B11" s="28" t="s">
        <v>1182</v>
      </c>
      <c r="C11" s="27">
        <v>1</v>
      </c>
      <c r="H11" s="27" t="s">
        <v>3082</v>
      </c>
      <c r="I11" s="27">
        <v>1</v>
      </c>
      <c r="J11" s="34">
        <f t="shared" si="0"/>
        <v>1.7543859649122806E-2</v>
      </c>
    </row>
    <row r="12" spans="1:10" s="27" customFormat="1">
      <c r="A12" s="28" t="s">
        <v>1183</v>
      </c>
      <c r="B12" s="28" t="s">
        <v>1185</v>
      </c>
      <c r="C12" s="27">
        <v>1</v>
      </c>
      <c r="H12" s="27" t="s">
        <v>3079</v>
      </c>
      <c r="I12" s="27">
        <v>1</v>
      </c>
      <c r="J12" s="34">
        <f t="shared" si="0"/>
        <v>1.7543859649122806E-2</v>
      </c>
    </row>
    <row r="13" spans="1:10" s="27" customFormat="1">
      <c r="A13" s="28" t="s">
        <v>1186</v>
      </c>
      <c r="B13" s="28" t="s">
        <v>1188</v>
      </c>
      <c r="C13" s="27">
        <v>1</v>
      </c>
      <c r="H13" s="27" t="s">
        <v>3086</v>
      </c>
      <c r="I13" s="27">
        <v>1</v>
      </c>
      <c r="J13" s="34">
        <f t="shared" si="0"/>
        <v>1.7543859649122806E-2</v>
      </c>
    </row>
    <row r="14" spans="1:10" s="27" customFormat="1">
      <c r="A14" s="28" t="s">
        <v>1189</v>
      </c>
      <c r="B14" s="28" t="s">
        <v>3074</v>
      </c>
      <c r="C14" s="27">
        <v>1</v>
      </c>
      <c r="H14" s="27" t="s">
        <v>3085</v>
      </c>
      <c r="I14" s="27">
        <v>1</v>
      </c>
      <c r="J14" s="34">
        <f t="shared" si="0"/>
        <v>1.7543859649122806E-2</v>
      </c>
    </row>
    <row r="15" spans="1:10" s="27" customFormat="1">
      <c r="A15" s="28" t="s">
        <v>1191</v>
      </c>
      <c r="B15" s="28" t="s">
        <v>3074</v>
      </c>
      <c r="C15" s="27">
        <v>1</v>
      </c>
      <c r="H15" s="27" t="s">
        <v>1188</v>
      </c>
      <c r="I15" s="27">
        <v>1</v>
      </c>
      <c r="J15" s="34">
        <f t="shared" si="0"/>
        <v>1.7543859649122806E-2</v>
      </c>
    </row>
    <row r="16" spans="1:10" s="27" customFormat="1">
      <c r="A16" s="28" t="s">
        <v>1193</v>
      </c>
      <c r="B16" s="28" t="s">
        <v>1196</v>
      </c>
      <c r="C16" s="27">
        <v>1</v>
      </c>
      <c r="H16" s="27" t="s">
        <v>1223</v>
      </c>
      <c r="I16" s="27">
        <v>1</v>
      </c>
      <c r="J16" s="34">
        <f t="shared" si="0"/>
        <v>1.7543859649122806E-2</v>
      </c>
    </row>
    <row r="17" spans="1:10" s="27" customFormat="1">
      <c r="A17" s="28" t="s">
        <v>1197</v>
      </c>
      <c r="B17" s="28" t="s">
        <v>1199</v>
      </c>
      <c r="C17" s="27">
        <v>1</v>
      </c>
      <c r="H17" s="27" t="s">
        <v>3077</v>
      </c>
      <c r="I17" s="27">
        <v>1</v>
      </c>
      <c r="J17" s="34">
        <f t="shared" si="0"/>
        <v>1.7543859649122806E-2</v>
      </c>
    </row>
    <row r="18" spans="1:10" s="27" customFormat="1">
      <c r="A18" s="28" t="s">
        <v>1200</v>
      </c>
      <c r="B18" s="28" t="s">
        <v>3074</v>
      </c>
      <c r="C18" s="27">
        <v>1</v>
      </c>
      <c r="H18" s="27" t="s">
        <v>1212</v>
      </c>
      <c r="I18" s="27">
        <v>1</v>
      </c>
      <c r="J18" s="34">
        <f t="shared" si="0"/>
        <v>1.7543859649122806E-2</v>
      </c>
    </row>
    <row r="19" spans="1:10" s="27" customFormat="1">
      <c r="A19" s="28" t="s">
        <v>1202</v>
      </c>
      <c r="B19" s="28" t="s">
        <v>1204</v>
      </c>
      <c r="C19" s="27">
        <v>1</v>
      </c>
      <c r="H19" s="27" t="s">
        <v>1254</v>
      </c>
      <c r="I19" s="27">
        <v>1</v>
      </c>
      <c r="J19" s="34">
        <f t="shared" si="0"/>
        <v>1.7543859649122806E-2</v>
      </c>
    </row>
    <row r="20" spans="1:10" s="27" customFormat="1">
      <c r="A20" s="28" t="s">
        <v>1206</v>
      </c>
      <c r="B20" s="28" t="s">
        <v>3074</v>
      </c>
      <c r="C20" s="27">
        <v>1</v>
      </c>
      <c r="H20" s="27" t="s">
        <v>1204</v>
      </c>
      <c r="I20" s="27">
        <v>1</v>
      </c>
      <c r="J20" s="34">
        <f t="shared" si="0"/>
        <v>1.7543859649122806E-2</v>
      </c>
    </row>
    <row r="21" spans="1:10" s="27" customFormat="1">
      <c r="A21" s="28" t="s">
        <v>1208</v>
      </c>
      <c r="B21" s="28" t="s">
        <v>1172</v>
      </c>
      <c r="C21" s="27">
        <v>1</v>
      </c>
      <c r="H21" s="27" t="s">
        <v>3076</v>
      </c>
      <c r="I21" s="27">
        <v>1</v>
      </c>
      <c r="J21" s="34">
        <f t="shared" si="0"/>
        <v>1.7543859649122806E-2</v>
      </c>
    </row>
    <row r="22" spans="1:10" s="27" customFormat="1">
      <c r="A22" s="28" t="s">
        <v>1210</v>
      </c>
      <c r="B22" s="28" t="s">
        <v>1212</v>
      </c>
      <c r="C22" s="27">
        <v>1</v>
      </c>
      <c r="H22" s="27" t="s">
        <v>1182</v>
      </c>
      <c r="I22" s="27">
        <v>1</v>
      </c>
      <c r="J22" s="34">
        <f t="shared" si="0"/>
        <v>1.7543859649122806E-2</v>
      </c>
    </row>
    <row r="23" spans="1:10" s="27" customFormat="1">
      <c r="A23" s="28" t="s">
        <v>1214</v>
      </c>
      <c r="B23" s="28" t="s">
        <v>1216</v>
      </c>
      <c r="C23" s="27">
        <v>1</v>
      </c>
      <c r="H23" s="27" t="s">
        <v>3075</v>
      </c>
      <c r="I23" s="27">
        <v>1</v>
      </c>
      <c r="J23" s="34">
        <f t="shared" si="0"/>
        <v>1.7543859649122806E-2</v>
      </c>
    </row>
    <row r="24" spans="1:10" s="27" customFormat="1">
      <c r="A24" s="28" t="s">
        <v>1217</v>
      </c>
      <c r="B24" s="28" t="s">
        <v>1196</v>
      </c>
      <c r="C24" s="27">
        <v>1</v>
      </c>
      <c r="H24" s="27" t="s">
        <v>3084</v>
      </c>
      <c r="I24" s="27">
        <v>1</v>
      </c>
      <c r="J24" s="34">
        <f t="shared" si="0"/>
        <v>1.7543859649122806E-2</v>
      </c>
    </row>
    <row r="25" spans="1:10" s="27" customFormat="1">
      <c r="A25" s="28" t="s">
        <v>1219</v>
      </c>
      <c r="B25" s="28" t="s">
        <v>3074</v>
      </c>
      <c r="C25" s="27">
        <v>1</v>
      </c>
      <c r="H25" s="27" t="s">
        <v>1216</v>
      </c>
      <c r="I25" s="27">
        <v>1</v>
      </c>
      <c r="J25" s="34">
        <f t="shared" si="0"/>
        <v>1.7543859649122806E-2</v>
      </c>
    </row>
    <row r="26" spans="1:10" s="27" customFormat="1">
      <c r="A26" s="28" t="s">
        <v>1221</v>
      </c>
      <c r="B26" s="28" t="s">
        <v>1223</v>
      </c>
      <c r="C26" s="27">
        <v>1</v>
      </c>
      <c r="H26" s="27" t="s">
        <v>1160</v>
      </c>
      <c r="I26" s="27">
        <v>1</v>
      </c>
      <c r="J26" s="34">
        <f t="shared" si="0"/>
        <v>1.7543859649122806E-2</v>
      </c>
    </row>
    <row r="27" spans="1:10" s="27" customFormat="1">
      <c r="A27" s="28" t="s">
        <v>1224</v>
      </c>
      <c r="B27" s="28" t="s">
        <v>1196</v>
      </c>
      <c r="C27" s="27">
        <v>1</v>
      </c>
      <c r="H27" s="27" t="s">
        <v>3078</v>
      </c>
      <c r="I27" s="27">
        <v>1</v>
      </c>
      <c r="J27" s="34">
        <f t="shared" si="0"/>
        <v>1.7543859649122806E-2</v>
      </c>
    </row>
    <row r="28" spans="1:10" s="27" customFormat="1">
      <c r="A28" s="28" t="s">
        <v>1227</v>
      </c>
      <c r="B28" s="28" t="s">
        <v>3074</v>
      </c>
      <c r="C28" s="27">
        <v>1</v>
      </c>
      <c r="H28" s="27" t="s">
        <v>1199</v>
      </c>
      <c r="I28" s="27">
        <v>1</v>
      </c>
      <c r="J28" s="34">
        <f t="shared" si="0"/>
        <v>1.7543859649122806E-2</v>
      </c>
    </row>
    <row r="29" spans="1:10" s="27" customFormat="1">
      <c r="A29" s="28" t="s">
        <v>1228</v>
      </c>
      <c r="B29" s="28" t="s">
        <v>1185</v>
      </c>
      <c r="C29" s="27">
        <v>1</v>
      </c>
      <c r="H29" s="27" t="s">
        <v>1244</v>
      </c>
      <c r="I29" s="27">
        <v>1</v>
      </c>
      <c r="J29" s="34">
        <f t="shared" si="0"/>
        <v>1.7543859649122806E-2</v>
      </c>
    </row>
    <row r="30" spans="1:10" s="27" customFormat="1">
      <c r="A30" s="28" t="s">
        <v>1230</v>
      </c>
      <c r="B30" s="28" t="s">
        <v>3074</v>
      </c>
      <c r="C30" s="27">
        <v>1</v>
      </c>
      <c r="H30" s="29" t="s">
        <v>2238</v>
      </c>
      <c r="I30" s="29">
        <v>57</v>
      </c>
      <c r="J30" s="39">
        <f t="shared" ref="J30" si="1">I30/$I$30</f>
        <v>1</v>
      </c>
    </row>
    <row r="31" spans="1:10" s="27" customFormat="1">
      <c r="A31" s="28" t="s">
        <v>1232</v>
      </c>
      <c r="B31" s="28" t="s">
        <v>3074</v>
      </c>
      <c r="C31" s="27">
        <v>1</v>
      </c>
    </row>
    <row r="32" spans="1:10" s="27" customFormat="1">
      <c r="A32" s="28" t="s">
        <v>1234</v>
      </c>
      <c r="B32" s="28" t="s">
        <v>3084</v>
      </c>
      <c r="C32" s="27">
        <v>1</v>
      </c>
    </row>
    <row r="33" spans="1:3" s="27" customFormat="1">
      <c r="A33" s="28" t="s">
        <v>1236</v>
      </c>
      <c r="B33" s="28" t="s">
        <v>1185</v>
      </c>
      <c r="C33" s="27">
        <v>1</v>
      </c>
    </row>
    <row r="34" spans="1:3" s="27" customFormat="1">
      <c r="A34" s="28" t="s">
        <v>1239</v>
      </c>
      <c r="B34" s="28" t="s">
        <v>1179</v>
      </c>
      <c r="C34" s="27">
        <v>1</v>
      </c>
    </row>
    <row r="35" spans="1:3" s="27" customFormat="1">
      <c r="A35" s="28" t="s">
        <v>1241</v>
      </c>
      <c r="B35" s="28" t="s">
        <v>1244</v>
      </c>
      <c r="C35" s="27">
        <v>1</v>
      </c>
    </row>
    <row r="36" spans="1:3" s="27" customFormat="1">
      <c r="A36" s="28" t="s">
        <v>1245</v>
      </c>
      <c r="B36" s="28" t="s">
        <v>3087</v>
      </c>
      <c r="C36" s="27">
        <v>1</v>
      </c>
    </row>
    <row r="37" spans="1:3" s="27" customFormat="1">
      <c r="A37" s="28" t="s">
        <v>1247</v>
      </c>
      <c r="B37" s="28" t="s">
        <v>1249</v>
      </c>
      <c r="C37" s="27">
        <v>1</v>
      </c>
    </row>
    <row r="38" spans="1:3" s="27" customFormat="1">
      <c r="A38" s="28" t="s">
        <v>1250</v>
      </c>
      <c r="B38" s="28" t="s">
        <v>1254</v>
      </c>
      <c r="C38" s="27">
        <v>1</v>
      </c>
    </row>
    <row r="39" spans="1:3" s="27" customFormat="1">
      <c r="A39" s="28" t="s">
        <v>1255</v>
      </c>
      <c r="B39" s="28" t="s">
        <v>3074</v>
      </c>
      <c r="C39" s="27">
        <v>1</v>
      </c>
    </row>
    <row r="40" spans="1:3" s="27" customFormat="1">
      <c r="A40" s="28" t="s">
        <v>1258</v>
      </c>
      <c r="B40" s="28" t="s">
        <v>3074</v>
      </c>
      <c r="C40" s="27">
        <v>1</v>
      </c>
    </row>
    <row r="41" spans="1:3" s="27" customFormat="1">
      <c r="A41" s="28" t="s">
        <v>1260</v>
      </c>
      <c r="B41" s="28" t="s">
        <v>1185</v>
      </c>
      <c r="C41" s="27">
        <v>1</v>
      </c>
    </row>
    <row r="42" spans="1:3" s="27" customFormat="1">
      <c r="A42" s="28" t="s">
        <v>1263</v>
      </c>
      <c r="B42" s="28" t="s">
        <v>3074</v>
      </c>
      <c r="C42" s="27">
        <v>1</v>
      </c>
    </row>
    <row r="43" spans="1:3" s="27" customFormat="1">
      <c r="A43" s="28" t="s">
        <v>1266</v>
      </c>
      <c r="B43" s="28" t="s">
        <v>3074</v>
      </c>
      <c r="C43" s="27">
        <v>1</v>
      </c>
    </row>
    <row r="44" spans="1:3" s="27" customFormat="1">
      <c r="A44" s="28" t="s">
        <v>1270</v>
      </c>
      <c r="B44" s="37" t="s">
        <v>3074</v>
      </c>
      <c r="C44" s="27">
        <v>1</v>
      </c>
    </row>
    <row r="45" spans="1:3" s="27" customFormat="1">
      <c r="A45" s="28" t="s">
        <v>1272</v>
      </c>
      <c r="B45" s="37" t="s">
        <v>3075</v>
      </c>
      <c r="C45" s="27">
        <v>1</v>
      </c>
    </row>
    <row r="46" spans="1:3" s="27" customFormat="1">
      <c r="A46" s="28" t="s">
        <v>1274</v>
      </c>
      <c r="B46" s="37" t="s">
        <v>3076</v>
      </c>
      <c r="C46" s="27">
        <v>1</v>
      </c>
    </row>
    <row r="47" spans="1:3" s="27" customFormat="1">
      <c r="A47" s="28" t="s">
        <v>1276</v>
      </c>
      <c r="B47" s="37" t="s">
        <v>3085</v>
      </c>
      <c r="C47" s="27">
        <v>1</v>
      </c>
    </row>
    <row r="48" spans="1:3" s="27" customFormat="1">
      <c r="A48" s="28" t="s">
        <v>1277</v>
      </c>
      <c r="B48" s="37" t="s">
        <v>3074</v>
      </c>
      <c r="C48" s="27">
        <v>1</v>
      </c>
    </row>
    <row r="49" spans="1:9" s="27" customFormat="1">
      <c r="A49" s="28" t="s">
        <v>1279</v>
      </c>
      <c r="B49" s="37" t="s">
        <v>3077</v>
      </c>
      <c r="C49" s="27">
        <v>1</v>
      </c>
    </row>
    <row r="50" spans="1:9" s="27" customFormat="1">
      <c r="A50" s="28" t="s">
        <v>1281</v>
      </c>
      <c r="B50" s="37" t="s">
        <v>3074</v>
      </c>
      <c r="C50" s="27">
        <v>1</v>
      </c>
    </row>
    <row r="51" spans="1:9" s="27" customFormat="1">
      <c r="A51" s="28" t="s">
        <v>1283</v>
      </c>
      <c r="B51" s="37" t="s">
        <v>3078</v>
      </c>
      <c r="C51" s="27">
        <v>1</v>
      </c>
    </row>
    <row r="52" spans="1:9" s="27" customFormat="1">
      <c r="A52" s="28" t="s">
        <v>1285</v>
      </c>
      <c r="B52" s="37" t="s">
        <v>3082</v>
      </c>
      <c r="C52" s="27">
        <v>1</v>
      </c>
    </row>
    <row r="53" spans="1:9" s="27" customFormat="1">
      <c r="A53" s="28" t="s">
        <v>1286</v>
      </c>
      <c r="B53" s="37" t="s">
        <v>3074</v>
      </c>
      <c r="C53" s="27">
        <v>1</v>
      </c>
    </row>
    <row r="54" spans="1:9" s="27" customFormat="1">
      <c r="A54" s="28" t="s">
        <v>1287</v>
      </c>
      <c r="B54" s="37" t="s">
        <v>3074</v>
      </c>
      <c r="C54" s="27">
        <v>1</v>
      </c>
    </row>
    <row r="55" spans="1:9" s="27" customFormat="1">
      <c r="A55" s="28" t="s">
        <v>1288</v>
      </c>
      <c r="B55" s="37" t="s">
        <v>3086</v>
      </c>
      <c r="C55" s="27">
        <v>1</v>
      </c>
    </row>
    <row r="56" spans="1:9" s="27" customFormat="1">
      <c r="A56" s="28" t="s">
        <v>1290</v>
      </c>
      <c r="B56" s="37" t="s">
        <v>3079</v>
      </c>
      <c r="C56" s="27">
        <v>1</v>
      </c>
    </row>
    <row r="57" spans="1:9" s="31" customFormat="1">
      <c r="A57" s="31" t="s">
        <v>1292</v>
      </c>
      <c r="B57" s="36" t="s">
        <v>3074</v>
      </c>
      <c r="C57" s="27">
        <v>1</v>
      </c>
    </row>
    <row r="58" spans="1:9" s="27" customFormat="1">
      <c r="A58" s="28" t="s">
        <v>1293</v>
      </c>
      <c r="B58" s="37" t="s">
        <v>3074</v>
      </c>
      <c r="C58" s="27">
        <v>1</v>
      </c>
    </row>
    <row r="59" spans="1:9">
      <c r="H59" s="22" t="s">
        <v>2237</v>
      </c>
      <c r="I59" t="s">
        <v>3081</v>
      </c>
    </row>
    <row r="60" spans="1:9">
      <c r="H60" s="23" t="s">
        <v>3083</v>
      </c>
      <c r="I60" s="20">
        <v>1</v>
      </c>
    </row>
    <row r="61" spans="1:9">
      <c r="B61" s="24"/>
      <c r="H61" s="23" t="s">
        <v>3087</v>
      </c>
      <c r="I61" s="20">
        <v>1</v>
      </c>
    </row>
    <row r="62" spans="1:9">
      <c r="B62" s="24"/>
      <c r="H62" s="23" t="s">
        <v>1249</v>
      </c>
      <c r="I62" s="20">
        <v>1</v>
      </c>
    </row>
    <row r="63" spans="1:9">
      <c r="H63" s="23" t="s">
        <v>3082</v>
      </c>
      <c r="I63" s="20">
        <v>1</v>
      </c>
    </row>
    <row r="64" spans="1:9">
      <c r="H64" s="23" t="s">
        <v>3079</v>
      </c>
      <c r="I64" s="20">
        <v>1</v>
      </c>
    </row>
    <row r="65" spans="8:9">
      <c r="H65" s="23" t="s">
        <v>1167</v>
      </c>
      <c r="I65" s="20">
        <v>2</v>
      </c>
    </row>
    <row r="66" spans="8:9">
      <c r="H66" s="23" t="s">
        <v>3086</v>
      </c>
      <c r="I66" s="20">
        <v>1</v>
      </c>
    </row>
    <row r="67" spans="8:9">
      <c r="H67" s="23" t="s">
        <v>3085</v>
      </c>
      <c r="I67" s="20">
        <v>1</v>
      </c>
    </row>
    <row r="68" spans="8:9">
      <c r="H68" s="23" t="s">
        <v>1179</v>
      </c>
      <c r="I68" s="20">
        <v>2</v>
      </c>
    </row>
    <row r="69" spans="8:9">
      <c r="H69" s="23" t="s">
        <v>1185</v>
      </c>
      <c r="I69" s="20">
        <v>4</v>
      </c>
    </row>
    <row r="70" spans="8:9">
      <c r="H70" s="23" t="s">
        <v>1188</v>
      </c>
      <c r="I70" s="20">
        <v>1</v>
      </c>
    </row>
    <row r="71" spans="8:9">
      <c r="H71" s="23" t="s">
        <v>1223</v>
      </c>
      <c r="I71" s="20">
        <v>1</v>
      </c>
    </row>
    <row r="72" spans="8:9">
      <c r="H72" s="23" t="s">
        <v>3077</v>
      </c>
      <c r="I72" s="20">
        <v>1</v>
      </c>
    </row>
    <row r="73" spans="8:9">
      <c r="H73" s="23" t="s">
        <v>1212</v>
      </c>
      <c r="I73" s="20">
        <v>1</v>
      </c>
    </row>
    <row r="74" spans="8:9">
      <c r="H74" s="23" t="s">
        <v>1254</v>
      </c>
      <c r="I74" s="20">
        <v>1</v>
      </c>
    </row>
    <row r="75" spans="8:9">
      <c r="H75" s="23" t="s">
        <v>1172</v>
      </c>
      <c r="I75" s="20">
        <v>2</v>
      </c>
    </row>
    <row r="76" spans="8:9">
      <c r="H76" s="23" t="s">
        <v>1204</v>
      </c>
      <c r="I76" s="20">
        <v>1</v>
      </c>
    </row>
    <row r="77" spans="8:9">
      <c r="H77" s="23" t="s">
        <v>3076</v>
      </c>
      <c r="I77" s="20">
        <v>1</v>
      </c>
    </row>
    <row r="78" spans="8:9">
      <c r="H78" s="23" t="s">
        <v>1182</v>
      </c>
      <c r="I78" s="20">
        <v>1</v>
      </c>
    </row>
    <row r="79" spans="8:9">
      <c r="H79" s="23" t="s">
        <v>3075</v>
      </c>
      <c r="I79" s="20">
        <v>1</v>
      </c>
    </row>
    <row r="80" spans="8:9">
      <c r="H80" s="23" t="s">
        <v>3084</v>
      </c>
      <c r="I80" s="20">
        <v>1</v>
      </c>
    </row>
    <row r="81" spans="8:9">
      <c r="H81" s="23" t="s">
        <v>1216</v>
      </c>
      <c r="I81" s="20">
        <v>1</v>
      </c>
    </row>
    <row r="82" spans="8:9">
      <c r="H82" s="23" t="s">
        <v>1196</v>
      </c>
      <c r="I82" s="20">
        <v>3</v>
      </c>
    </row>
    <row r="83" spans="8:9">
      <c r="H83" s="23" t="s">
        <v>1160</v>
      </c>
      <c r="I83" s="20">
        <v>1</v>
      </c>
    </row>
    <row r="84" spans="8:9">
      <c r="H84" s="23" t="s">
        <v>3074</v>
      </c>
      <c r="I84" s="20">
        <v>22</v>
      </c>
    </row>
    <row r="85" spans="8:9">
      <c r="H85" s="23" t="s">
        <v>3078</v>
      </c>
      <c r="I85" s="20">
        <v>1</v>
      </c>
    </row>
    <row r="86" spans="8:9">
      <c r="H86" s="23" t="s">
        <v>1199</v>
      </c>
      <c r="I86" s="20">
        <v>1</v>
      </c>
    </row>
    <row r="87" spans="8:9">
      <c r="H87" s="23" t="s">
        <v>1244</v>
      </c>
      <c r="I87" s="20">
        <v>1</v>
      </c>
    </row>
    <row r="88" spans="8:9">
      <c r="H88" s="23" t="s">
        <v>2238</v>
      </c>
      <c r="I88" s="20">
        <v>57</v>
      </c>
    </row>
  </sheetData>
  <sortState ref="H2:J29">
    <sortCondition descending="1" ref="J2:J29"/>
  </sortState>
  <pageMargins left="0.511811024" right="0.511811024" top="0.78740157499999996" bottom="0.78740157499999996" header="0.31496062000000002" footer="0.31496062000000002"/>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workbookViewId="0">
      <selection activeCell="I5" sqref="I5"/>
    </sheetView>
  </sheetViews>
  <sheetFormatPr defaultRowHeight="15"/>
  <cols>
    <col min="2" max="2" width="8.140625" style="40" bestFit="1" customWidth="1"/>
    <col min="5" max="5" width="33.5703125" bestFit="1" customWidth="1"/>
    <col min="6" max="6" width="5.42578125" bestFit="1" customWidth="1"/>
  </cols>
  <sheetData>
    <row r="1" spans="1:6">
      <c r="A1" t="s">
        <v>3098</v>
      </c>
      <c r="B1" s="40" t="s">
        <v>3099</v>
      </c>
      <c r="E1" s="22" t="s">
        <v>1140</v>
      </c>
      <c r="F1" t="s">
        <v>3069</v>
      </c>
    </row>
    <row r="2" spans="1:6">
      <c r="A2" t="s">
        <v>1148</v>
      </c>
      <c r="B2" s="40" t="s">
        <v>3100</v>
      </c>
      <c r="E2" s="23" t="s">
        <v>3123</v>
      </c>
      <c r="F2" s="20">
        <v>5</v>
      </c>
    </row>
    <row r="3" spans="1:6">
      <c r="A3" t="s">
        <v>1148</v>
      </c>
      <c r="B3" s="40" t="s">
        <v>3101</v>
      </c>
      <c r="E3" s="23" t="s">
        <v>3125</v>
      </c>
      <c r="F3" s="20">
        <v>3</v>
      </c>
    </row>
    <row r="4" spans="1:6">
      <c r="A4" t="s">
        <v>1180</v>
      </c>
      <c r="B4" s="40" t="s">
        <v>3094</v>
      </c>
      <c r="E4" s="23" t="s">
        <v>3124</v>
      </c>
      <c r="F4" s="20">
        <v>3</v>
      </c>
    </row>
    <row r="5" spans="1:6">
      <c r="A5" t="s">
        <v>1183</v>
      </c>
      <c r="B5" s="40" t="s">
        <v>3102</v>
      </c>
      <c r="E5" s="23" t="s">
        <v>3190</v>
      </c>
      <c r="F5" s="20">
        <v>2</v>
      </c>
    </row>
    <row r="6" spans="1:6">
      <c r="A6" t="s">
        <v>1183</v>
      </c>
      <c r="B6" s="40" t="s">
        <v>3103</v>
      </c>
      <c r="E6" s="23" t="s">
        <v>3160</v>
      </c>
      <c r="F6" s="20">
        <v>2</v>
      </c>
    </row>
    <row r="7" spans="1:6">
      <c r="A7" t="s">
        <v>1183</v>
      </c>
      <c r="B7" s="40" t="s">
        <v>3104</v>
      </c>
      <c r="E7" s="23" t="s">
        <v>3212</v>
      </c>
      <c r="F7" s="20">
        <v>2</v>
      </c>
    </row>
    <row r="8" spans="1:6">
      <c r="A8" t="s">
        <v>1183</v>
      </c>
      <c r="B8" s="40" t="s">
        <v>3105</v>
      </c>
      <c r="E8" s="23" t="s">
        <v>3174</v>
      </c>
      <c r="F8" s="20">
        <v>2</v>
      </c>
    </row>
    <row r="9" spans="1:6">
      <c r="A9" t="s">
        <v>1186</v>
      </c>
      <c r="B9" s="40" t="s">
        <v>3106</v>
      </c>
      <c r="E9" s="23" t="s">
        <v>3211</v>
      </c>
      <c r="F9" s="20">
        <v>2</v>
      </c>
    </row>
    <row r="10" spans="1:6">
      <c r="A10" t="s">
        <v>1186</v>
      </c>
      <c r="B10" s="40" t="s">
        <v>3107</v>
      </c>
      <c r="E10" s="23" t="s">
        <v>3173</v>
      </c>
      <c r="F10" s="20">
        <v>2</v>
      </c>
    </row>
    <row r="11" spans="1:6">
      <c r="A11" t="s">
        <v>1186</v>
      </c>
      <c r="B11" s="40" t="s">
        <v>3108</v>
      </c>
      <c r="E11" s="23" t="s">
        <v>3091</v>
      </c>
      <c r="F11" s="20">
        <v>2</v>
      </c>
    </row>
    <row r="12" spans="1:6">
      <c r="A12" t="s">
        <v>1186</v>
      </c>
      <c r="B12" s="40" t="s">
        <v>3109</v>
      </c>
      <c r="E12" s="23" t="s">
        <v>3213</v>
      </c>
      <c r="F12" s="20">
        <v>2</v>
      </c>
    </row>
    <row r="13" spans="1:6">
      <c r="A13" t="s">
        <v>1189</v>
      </c>
      <c r="B13" s="40" t="s">
        <v>3110</v>
      </c>
      <c r="E13" s="23" t="s">
        <v>3126</v>
      </c>
      <c r="F13" s="20">
        <v>2</v>
      </c>
    </row>
    <row r="14" spans="1:6">
      <c r="A14" t="s">
        <v>1189</v>
      </c>
      <c r="B14" s="40" t="s">
        <v>3111</v>
      </c>
      <c r="E14" s="23" t="s">
        <v>3189</v>
      </c>
      <c r="F14" s="20">
        <v>2</v>
      </c>
    </row>
    <row r="15" spans="1:6">
      <c r="A15" t="s">
        <v>1191</v>
      </c>
      <c r="B15" s="40" t="s">
        <v>3112</v>
      </c>
      <c r="E15" s="23" t="s">
        <v>3214</v>
      </c>
      <c r="F15" s="20">
        <v>2</v>
      </c>
    </row>
    <row r="16" spans="1:6">
      <c r="A16" t="s">
        <v>1191</v>
      </c>
      <c r="B16" s="40" t="s">
        <v>3113</v>
      </c>
      <c r="E16" s="23" t="s">
        <v>3188</v>
      </c>
      <c r="F16" s="20">
        <v>2</v>
      </c>
    </row>
    <row r="17" spans="1:6">
      <c r="A17" t="s">
        <v>1193</v>
      </c>
      <c r="B17" s="40" t="s">
        <v>3114</v>
      </c>
      <c r="E17" s="23" t="s">
        <v>3161</v>
      </c>
      <c r="F17" s="20">
        <v>2</v>
      </c>
    </row>
    <row r="18" spans="1:6">
      <c r="A18" t="s">
        <v>1193</v>
      </c>
      <c r="B18" s="40" t="s">
        <v>3115</v>
      </c>
      <c r="E18" s="23" t="s">
        <v>3163</v>
      </c>
      <c r="F18" s="20">
        <v>1</v>
      </c>
    </row>
    <row r="19" spans="1:6">
      <c r="A19" t="s">
        <v>1197</v>
      </c>
      <c r="B19" s="40" t="s">
        <v>3116</v>
      </c>
      <c r="E19" s="23" t="s">
        <v>3134</v>
      </c>
      <c r="F19" s="20">
        <v>1</v>
      </c>
    </row>
    <row r="20" spans="1:6">
      <c r="A20" t="s">
        <v>1197</v>
      </c>
      <c r="B20" s="40" t="s">
        <v>3117</v>
      </c>
      <c r="E20" s="23" t="s">
        <v>3137</v>
      </c>
      <c r="F20" s="20">
        <v>1</v>
      </c>
    </row>
    <row r="21" spans="1:6">
      <c r="A21" t="s">
        <v>1197</v>
      </c>
      <c r="B21" s="40" t="s">
        <v>3118</v>
      </c>
      <c r="E21" s="23" t="s">
        <v>3217</v>
      </c>
      <c r="F21" s="20">
        <v>1</v>
      </c>
    </row>
    <row r="22" spans="1:6">
      <c r="A22" t="s">
        <v>1200</v>
      </c>
      <c r="B22" s="40" t="s">
        <v>3119</v>
      </c>
      <c r="E22" s="23" t="s">
        <v>3090</v>
      </c>
      <c r="F22" s="20">
        <v>1</v>
      </c>
    </row>
    <row r="23" spans="1:6">
      <c r="A23" t="s">
        <v>1200</v>
      </c>
      <c r="B23" s="40" t="s">
        <v>3120</v>
      </c>
      <c r="E23" s="23" t="s">
        <v>3199</v>
      </c>
      <c r="F23" s="20">
        <v>1</v>
      </c>
    </row>
    <row r="24" spans="1:6">
      <c r="A24" t="s">
        <v>1202</v>
      </c>
      <c r="B24" s="40" t="s">
        <v>3121</v>
      </c>
      <c r="E24" s="23" t="s">
        <v>3112</v>
      </c>
      <c r="F24" s="20">
        <v>1</v>
      </c>
    </row>
    <row r="25" spans="1:6">
      <c r="A25" t="s">
        <v>1202</v>
      </c>
      <c r="B25" s="40" t="s">
        <v>3122</v>
      </c>
      <c r="E25" s="23" t="s">
        <v>3197</v>
      </c>
      <c r="F25" s="20">
        <v>1</v>
      </c>
    </row>
    <row r="26" spans="1:6">
      <c r="A26" t="s">
        <v>1206</v>
      </c>
      <c r="B26" s="40" t="s">
        <v>3092</v>
      </c>
      <c r="E26" s="23" t="s">
        <v>3162</v>
      </c>
      <c r="F26" s="20">
        <v>1</v>
      </c>
    </row>
    <row r="27" spans="1:6">
      <c r="A27" t="s">
        <v>1153</v>
      </c>
      <c r="B27" s="40" t="s">
        <v>3123</v>
      </c>
      <c r="E27" s="23" t="s">
        <v>3223</v>
      </c>
      <c r="F27" s="20">
        <v>1</v>
      </c>
    </row>
    <row r="28" spans="1:6">
      <c r="A28" t="s">
        <v>1153</v>
      </c>
      <c r="B28" s="40" t="s">
        <v>3124</v>
      </c>
      <c r="E28" s="23" t="s">
        <v>3132</v>
      </c>
      <c r="F28" s="20">
        <v>1</v>
      </c>
    </row>
    <row r="29" spans="1:6">
      <c r="A29" t="s">
        <v>1153</v>
      </c>
      <c r="B29" s="40" t="s">
        <v>3125</v>
      </c>
      <c r="E29" s="23" t="s">
        <v>3143</v>
      </c>
      <c r="F29" s="20">
        <v>1</v>
      </c>
    </row>
    <row r="30" spans="1:6">
      <c r="A30" t="s">
        <v>1208</v>
      </c>
      <c r="B30" s="40" t="s">
        <v>3126</v>
      </c>
      <c r="E30" s="23" t="s">
        <v>3157</v>
      </c>
      <c r="F30" s="20">
        <v>1</v>
      </c>
    </row>
    <row r="31" spans="1:6">
      <c r="A31" t="s">
        <v>1208</v>
      </c>
      <c r="B31" s="40" t="s">
        <v>3127</v>
      </c>
      <c r="E31" s="23" t="s">
        <v>3095</v>
      </c>
      <c r="F31" s="20">
        <v>1</v>
      </c>
    </row>
    <row r="32" spans="1:6">
      <c r="A32" t="s">
        <v>1208</v>
      </c>
      <c r="B32" s="40" t="s">
        <v>3128</v>
      </c>
      <c r="E32" s="23" t="s">
        <v>3198</v>
      </c>
      <c r="F32" s="20">
        <v>1</v>
      </c>
    </row>
    <row r="33" spans="1:6">
      <c r="A33" t="s">
        <v>1210</v>
      </c>
      <c r="B33" s="40" t="s">
        <v>3129</v>
      </c>
      <c r="E33" s="23" t="s">
        <v>3193</v>
      </c>
      <c r="F33" s="20">
        <v>1</v>
      </c>
    </row>
    <row r="34" spans="1:6">
      <c r="A34" t="s">
        <v>1210</v>
      </c>
      <c r="B34" s="40" t="s">
        <v>3130</v>
      </c>
      <c r="E34" s="23" t="s">
        <v>3104</v>
      </c>
      <c r="F34" s="20">
        <v>1</v>
      </c>
    </row>
    <row r="35" spans="1:6">
      <c r="A35" t="s">
        <v>1214</v>
      </c>
      <c r="B35" s="40" t="s">
        <v>3131</v>
      </c>
      <c r="E35" s="23" t="s">
        <v>3192</v>
      </c>
      <c r="F35" s="20">
        <v>1</v>
      </c>
    </row>
    <row r="36" spans="1:6">
      <c r="A36" t="s">
        <v>1214</v>
      </c>
      <c r="B36" s="40" t="s">
        <v>3132</v>
      </c>
      <c r="E36" s="23" t="s">
        <v>3111</v>
      </c>
      <c r="F36" s="20">
        <v>1</v>
      </c>
    </row>
    <row r="37" spans="1:6">
      <c r="A37" t="s">
        <v>1214</v>
      </c>
      <c r="B37" s="40" t="s">
        <v>3133</v>
      </c>
      <c r="E37" s="23" t="s">
        <v>3142</v>
      </c>
      <c r="F37" s="20">
        <v>1</v>
      </c>
    </row>
    <row r="38" spans="1:6">
      <c r="A38" t="s">
        <v>1217</v>
      </c>
      <c r="B38" s="40" t="s">
        <v>3134</v>
      </c>
      <c r="E38" s="23" t="s">
        <v>3133</v>
      </c>
      <c r="F38" s="20">
        <v>1</v>
      </c>
    </row>
    <row r="39" spans="1:6">
      <c r="A39" t="s">
        <v>1217</v>
      </c>
      <c r="B39" s="40" t="s">
        <v>3135</v>
      </c>
      <c r="E39" s="23" t="s">
        <v>3130</v>
      </c>
      <c r="F39" s="20">
        <v>1</v>
      </c>
    </row>
    <row r="40" spans="1:6">
      <c r="A40" t="s">
        <v>1219</v>
      </c>
      <c r="B40" s="40" t="s">
        <v>3136</v>
      </c>
      <c r="E40" s="23" t="s">
        <v>3210</v>
      </c>
      <c r="F40" s="20">
        <v>1</v>
      </c>
    </row>
    <row r="41" spans="1:6">
      <c r="A41" t="s">
        <v>1219</v>
      </c>
      <c r="B41" s="40" t="s">
        <v>3137</v>
      </c>
      <c r="E41" s="23" t="s">
        <v>3206</v>
      </c>
      <c r="F41" s="20">
        <v>1</v>
      </c>
    </row>
    <row r="42" spans="1:6">
      <c r="A42" t="s">
        <v>1219</v>
      </c>
      <c r="B42" s="40" t="s">
        <v>3138</v>
      </c>
      <c r="E42" s="23" t="s">
        <v>3220</v>
      </c>
      <c r="F42" s="20">
        <v>1</v>
      </c>
    </row>
    <row r="43" spans="1:6">
      <c r="A43" t="s">
        <v>1221</v>
      </c>
      <c r="B43" s="40" t="s">
        <v>3139</v>
      </c>
      <c r="E43" s="23" t="s">
        <v>3216</v>
      </c>
      <c r="F43" s="20">
        <v>1</v>
      </c>
    </row>
    <row r="44" spans="1:6">
      <c r="A44" t="s">
        <v>1221</v>
      </c>
      <c r="B44" s="40" t="s">
        <v>3140</v>
      </c>
      <c r="E44" s="23" t="s">
        <v>3109</v>
      </c>
      <c r="F44" s="20">
        <v>1</v>
      </c>
    </row>
    <row r="45" spans="1:6">
      <c r="A45" t="s">
        <v>1221</v>
      </c>
      <c r="B45" s="40" t="s">
        <v>3141</v>
      </c>
      <c r="E45" s="23" t="s">
        <v>3097</v>
      </c>
      <c r="F45" s="20">
        <v>1</v>
      </c>
    </row>
    <row r="46" spans="1:6">
      <c r="A46" t="s">
        <v>1224</v>
      </c>
      <c r="B46" s="40" t="s">
        <v>3142</v>
      </c>
      <c r="E46" s="23" t="s">
        <v>3191</v>
      </c>
      <c r="F46" s="20">
        <v>1</v>
      </c>
    </row>
    <row r="47" spans="1:6">
      <c r="A47" t="s">
        <v>1224</v>
      </c>
      <c r="B47" s="40" t="s">
        <v>3143</v>
      </c>
      <c r="E47" s="23" t="s">
        <v>3181</v>
      </c>
      <c r="F47" s="20">
        <v>1</v>
      </c>
    </row>
    <row r="48" spans="1:6">
      <c r="A48" t="s">
        <v>1224</v>
      </c>
      <c r="B48" s="40" t="s">
        <v>3144</v>
      </c>
      <c r="E48" s="23" t="s">
        <v>3116</v>
      </c>
      <c r="F48" s="20">
        <v>1</v>
      </c>
    </row>
    <row r="49" spans="1:6">
      <c r="A49" t="s">
        <v>1227</v>
      </c>
      <c r="B49" s="40" t="s">
        <v>3123</v>
      </c>
      <c r="E49" s="23" t="s">
        <v>3102</v>
      </c>
      <c r="F49" s="20">
        <v>1</v>
      </c>
    </row>
    <row r="50" spans="1:6">
      <c r="A50" t="s">
        <v>1227</v>
      </c>
      <c r="B50" s="40" t="s">
        <v>3125</v>
      </c>
      <c r="E50" s="23" t="s">
        <v>3209</v>
      </c>
      <c r="F50" s="20">
        <v>1</v>
      </c>
    </row>
    <row r="51" spans="1:6">
      <c r="A51" t="s">
        <v>1227</v>
      </c>
      <c r="B51" s="40" t="s">
        <v>3124</v>
      </c>
      <c r="E51" s="23" t="s">
        <v>3113</v>
      </c>
      <c r="F51" s="20">
        <v>1</v>
      </c>
    </row>
    <row r="52" spans="1:6">
      <c r="A52" t="s">
        <v>1228</v>
      </c>
      <c r="B52" s="40" t="s">
        <v>3090</v>
      </c>
      <c r="E52" s="23" t="s">
        <v>3114</v>
      </c>
      <c r="F52" s="20">
        <v>1</v>
      </c>
    </row>
    <row r="53" spans="1:6">
      <c r="A53" t="s">
        <v>1230</v>
      </c>
      <c r="B53" s="40" t="s">
        <v>3145</v>
      </c>
      <c r="E53" s="23" t="s">
        <v>3093</v>
      </c>
      <c r="F53" s="20">
        <v>1</v>
      </c>
    </row>
    <row r="54" spans="1:6">
      <c r="A54" t="s">
        <v>1230</v>
      </c>
      <c r="B54" s="40" t="s">
        <v>3146</v>
      </c>
      <c r="E54" s="23" t="s">
        <v>3164</v>
      </c>
      <c r="F54" s="20">
        <v>1</v>
      </c>
    </row>
    <row r="55" spans="1:6">
      <c r="A55" t="s">
        <v>1230</v>
      </c>
      <c r="B55" s="40" t="s">
        <v>3147</v>
      </c>
      <c r="E55" s="23" t="s">
        <v>3148</v>
      </c>
      <c r="F55" s="20">
        <v>1</v>
      </c>
    </row>
    <row r="56" spans="1:6">
      <c r="A56" t="s">
        <v>1157</v>
      </c>
      <c r="B56" s="40" t="s">
        <v>3148</v>
      </c>
      <c r="E56" s="23" t="s">
        <v>3128</v>
      </c>
      <c r="F56" s="20">
        <v>1</v>
      </c>
    </row>
    <row r="57" spans="1:6">
      <c r="A57" t="s">
        <v>1157</v>
      </c>
      <c r="B57" s="40" t="s">
        <v>3149</v>
      </c>
      <c r="E57" s="23" t="s">
        <v>3140</v>
      </c>
      <c r="F57" s="20">
        <v>1</v>
      </c>
    </row>
    <row r="58" spans="1:6">
      <c r="A58" t="s">
        <v>1157</v>
      </c>
      <c r="B58" s="40" t="s">
        <v>3150</v>
      </c>
      <c r="E58" s="23" t="s">
        <v>3184</v>
      </c>
      <c r="F58" s="20">
        <v>1</v>
      </c>
    </row>
    <row r="59" spans="1:6">
      <c r="A59" t="s">
        <v>1157</v>
      </c>
      <c r="B59" s="40" t="s">
        <v>3151</v>
      </c>
      <c r="E59" s="23" t="s">
        <v>3127</v>
      </c>
      <c r="F59" s="20">
        <v>1</v>
      </c>
    </row>
    <row r="60" spans="1:6">
      <c r="A60" t="s">
        <v>1232</v>
      </c>
      <c r="B60" s="40" t="s">
        <v>3152</v>
      </c>
      <c r="E60" s="23" t="s">
        <v>3108</v>
      </c>
      <c r="F60" s="20">
        <v>1</v>
      </c>
    </row>
    <row r="61" spans="1:6">
      <c r="A61" t="s">
        <v>1232</v>
      </c>
      <c r="B61" s="40" t="s">
        <v>3153</v>
      </c>
      <c r="E61" s="23" t="s">
        <v>3180</v>
      </c>
      <c r="F61" s="20">
        <v>1</v>
      </c>
    </row>
    <row r="62" spans="1:6">
      <c r="A62" t="s">
        <v>1232</v>
      </c>
      <c r="B62" s="40" t="s">
        <v>3154</v>
      </c>
      <c r="E62" s="23" t="s">
        <v>3224</v>
      </c>
      <c r="F62" s="20">
        <v>1</v>
      </c>
    </row>
    <row r="63" spans="1:6">
      <c r="A63" t="s">
        <v>1234</v>
      </c>
      <c r="B63" s="40" t="s">
        <v>3155</v>
      </c>
      <c r="E63" s="23" t="s">
        <v>3208</v>
      </c>
      <c r="F63" s="20">
        <v>1</v>
      </c>
    </row>
    <row r="64" spans="1:6">
      <c r="A64" t="s">
        <v>1234</v>
      </c>
      <c r="B64" s="40" t="s">
        <v>3156</v>
      </c>
      <c r="E64" s="23" t="s">
        <v>3219</v>
      </c>
      <c r="F64" s="20">
        <v>1</v>
      </c>
    </row>
    <row r="65" spans="1:6">
      <c r="A65" t="s">
        <v>1234</v>
      </c>
      <c r="B65" s="40" t="s">
        <v>3157</v>
      </c>
      <c r="E65" s="23" t="s">
        <v>3205</v>
      </c>
      <c r="F65" s="20">
        <v>1</v>
      </c>
    </row>
    <row r="66" spans="1:6">
      <c r="A66" t="s">
        <v>1236</v>
      </c>
      <c r="B66" s="40" t="s">
        <v>3158</v>
      </c>
      <c r="E66" s="23" t="s">
        <v>3121</v>
      </c>
      <c r="F66" s="20">
        <v>1</v>
      </c>
    </row>
    <row r="67" spans="1:6">
      <c r="A67" t="s">
        <v>1236</v>
      </c>
      <c r="B67" s="40" t="s">
        <v>3159</v>
      </c>
      <c r="E67" s="23" t="s">
        <v>3154</v>
      </c>
      <c r="F67" s="20">
        <v>1</v>
      </c>
    </row>
    <row r="68" spans="1:6">
      <c r="A68" t="s">
        <v>1239</v>
      </c>
      <c r="B68" s="40" t="s">
        <v>3160</v>
      </c>
      <c r="E68" s="23" t="s">
        <v>3182</v>
      </c>
      <c r="F68" s="20">
        <v>1</v>
      </c>
    </row>
    <row r="69" spans="1:6">
      <c r="A69" t="s">
        <v>1239</v>
      </c>
      <c r="B69" s="40" t="s">
        <v>3161</v>
      </c>
      <c r="E69" s="23" t="s">
        <v>3194</v>
      </c>
      <c r="F69" s="20">
        <v>1</v>
      </c>
    </row>
    <row r="70" spans="1:6">
      <c r="A70" t="s">
        <v>1239</v>
      </c>
      <c r="B70" s="40" t="s">
        <v>3162</v>
      </c>
      <c r="E70" s="23" t="s">
        <v>3096</v>
      </c>
      <c r="F70" s="20">
        <v>1</v>
      </c>
    </row>
    <row r="71" spans="1:6">
      <c r="A71" t="s">
        <v>1241</v>
      </c>
      <c r="B71" s="40" t="s">
        <v>3163</v>
      </c>
      <c r="E71" s="23" t="s">
        <v>3178</v>
      </c>
      <c r="F71" s="20">
        <v>1</v>
      </c>
    </row>
    <row r="72" spans="1:6">
      <c r="A72" t="s">
        <v>1241</v>
      </c>
      <c r="B72" s="40" t="s">
        <v>3164</v>
      </c>
      <c r="E72" s="23" t="s">
        <v>3100</v>
      </c>
      <c r="F72" s="20">
        <v>1</v>
      </c>
    </row>
    <row r="73" spans="1:6">
      <c r="A73" t="s">
        <v>1245</v>
      </c>
      <c r="B73" s="40" t="s">
        <v>3165</v>
      </c>
      <c r="E73" s="23" t="s">
        <v>3110</v>
      </c>
      <c r="F73" s="20">
        <v>1</v>
      </c>
    </row>
    <row r="74" spans="1:6">
      <c r="A74" t="s">
        <v>1245</v>
      </c>
      <c r="B74" s="40" t="s">
        <v>3166</v>
      </c>
      <c r="E74" s="23" t="s">
        <v>3150</v>
      </c>
      <c r="F74" s="20">
        <v>1</v>
      </c>
    </row>
    <row r="75" spans="1:6">
      <c r="A75" t="s">
        <v>1245</v>
      </c>
      <c r="B75" s="40" t="s">
        <v>3167</v>
      </c>
      <c r="E75" s="23" t="s">
        <v>3156</v>
      </c>
      <c r="F75" s="20">
        <v>1</v>
      </c>
    </row>
    <row r="76" spans="1:6">
      <c r="A76" t="s">
        <v>1247</v>
      </c>
      <c r="B76" s="40" t="s">
        <v>3168</v>
      </c>
      <c r="E76" s="23" t="s">
        <v>3149</v>
      </c>
      <c r="F76" s="20">
        <v>1</v>
      </c>
    </row>
    <row r="77" spans="1:6">
      <c r="A77" t="s">
        <v>1247</v>
      </c>
      <c r="B77" s="40" t="s">
        <v>3169</v>
      </c>
      <c r="E77" s="23" t="s">
        <v>3145</v>
      </c>
      <c r="F77" s="20">
        <v>1</v>
      </c>
    </row>
    <row r="78" spans="1:6">
      <c r="A78" t="s">
        <v>1247</v>
      </c>
      <c r="B78" s="40" t="s">
        <v>3170</v>
      </c>
      <c r="E78" s="23" t="s">
        <v>3179</v>
      </c>
      <c r="F78" s="20">
        <v>1</v>
      </c>
    </row>
    <row r="79" spans="1:6">
      <c r="A79" t="s">
        <v>1250</v>
      </c>
      <c r="B79" s="40" t="s">
        <v>3126</v>
      </c>
      <c r="E79" s="23" t="s">
        <v>3200</v>
      </c>
      <c r="F79" s="20">
        <v>1</v>
      </c>
    </row>
    <row r="80" spans="1:6">
      <c r="A80" t="s">
        <v>1250</v>
      </c>
      <c r="B80" s="40" t="s">
        <v>3171</v>
      </c>
      <c r="E80" s="23" t="s">
        <v>3166</v>
      </c>
      <c r="F80" s="20">
        <v>1</v>
      </c>
    </row>
    <row r="81" spans="1:6">
      <c r="A81" t="s">
        <v>1250</v>
      </c>
      <c r="B81" s="40" t="s">
        <v>3172</v>
      </c>
      <c r="E81" s="23" t="s">
        <v>3117</v>
      </c>
      <c r="F81" s="20">
        <v>1</v>
      </c>
    </row>
    <row r="82" spans="1:6">
      <c r="A82" t="s">
        <v>1255</v>
      </c>
      <c r="B82" s="40" t="s">
        <v>3173</v>
      </c>
      <c r="E82" s="23" t="s">
        <v>3135</v>
      </c>
      <c r="F82" s="20">
        <v>1</v>
      </c>
    </row>
    <row r="83" spans="1:6">
      <c r="A83" t="s">
        <v>1255</v>
      </c>
      <c r="B83" s="40" t="s">
        <v>3123</v>
      </c>
      <c r="E83" s="23" t="s">
        <v>3203</v>
      </c>
      <c r="F83" s="20">
        <v>1</v>
      </c>
    </row>
    <row r="84" spans="1:6">
      <c r="A84" t="s">
        <v>1255</v>
      </c>
      <c r="B84" s="40" t="s">
        <v>3174</v>
      </c>
      <c r="E84" s="23" t="s">
        <v>3115</v>
      </c>
      <c r="F84" s="20">
        <v>1</v>
      </c>
    </row>
    <row r="85" spans="1:6">
      <c r="A85" t="s">
        <v>1258</v>
      </c>
      <c r="B85" s="40" t="s">
        <v>3173</v>
      </c>
      <c r="E85" s="23" t="s">
        <v>3202</v>
      </c>
      <c r="F85" s="20">
        <v>1</v>
      </c>
    </row>
    <row r="86" spans="1:6">
      <c r="A86" t="s">
        <v>1258</v>
      </c>
      <c r="B86" s="40" t="s">
        <v>3123</v>
      </c>
      <c r="E86" s="23" t="s">
        <v>3207</v>
      </c>
      <c r="F86" s="20">
        <v>1</v>
      </c>
    </row>
    <row r="87" spans="1:6">
      <c r="A87" t="s">
        <v>1258</v>
      </c>
      <c r="B87" s="40" t="s">
        <v>3174</v>
      </c>
      <c r="E87" s="23" t="s">
        <v>3169</v>
      </c>
      <c r="F87" s="20">
        <v>1</v>
      </c>
    </row>
    <row r="88" spans="1:6">
      <c r="A88" t="s">
        <v>1161</v>
      </c>
      <c r="B88" s="40" t="s">
        <v>3175</v>
      </c>
      <c r="E88" s="23" t="s">
        <v>3136</v>
      </c>
      <c r="F88" s="20">
        <v>1</v>
      </c>
    </row>
    <row r="89" spans="1:6">
      <c r="A89" t="s">
        <v>1161</v>
      </c>
      <c r="B89" s="40" t="s">
        <v>3176</v>
      </c>
      <c r="E89" s="23" t="s">
        <v>3196</v>
      </c>
      <c r="F89" s="20">
        <v>1</v>
      </c>
    </row>
    <row r="90" spans="1:6">
      <c r="A90" t="s">
        <v>1260</v>
      </c>
      <c r="B90" s="40" t="s">
        <v>3177</v>
      </c>
      <c r="E90" s="23" t="s">
        <v>3141</v>
      </c>
      <c r="F90" s="20">
        <v>1</v>
      </c>
    </row>
    <row r="91" spans="1:6">
      <c r="A91" t="s">
        <v>1260</v>
      </c>
      <c r="B91" s="40" t="s">
        <v>3178</v>
      </c>
      <c r="E91" s="23" t="s">
        <v>3094</v>
      </c>
      <c r="F91" s="20">
        <v>1</v>
      </c>
    </row>
    <row r="92" spans="1:6">
      <c r="A92" t="s">
        <v>1260</v>
      </c>
      <c r="B92" s="40" t="s">
        <v>3179</v>
      </c>
      <c r="E92" s="23" t="s">
        <v>3155</v>
      </c>
      <c r="F92" s="20">
        <v>1</v>
      </c>
    </row>
    <row r="93" spans="1:6">
      <c r="A93" t="s">
        <v>1263</v>
      </c>
      <c r="B93" s="40" t="s">
        <v>3180</v>
      </c>
      <c r="E93" s="23" t="s">
        <v>3187</v>
      </c>
      <c r="F93" s="20">
        <v>1</v>
      </c>
    </row>
    <row r="94" spans="1:6">
      <c r="A94" t="s">
        <v>1263</v>
      </c>
      <c r="B94" s="40" t="s">
        <v>3091</v>
      </c>
      <c r="E94" s="23" t="s">
        <v>3118</v>
      </c>
      <c r="F94" s="20">
        <v>1</v>
      </c>
    </row>
    <row r="95" spans="1:6">
      <c r="A95" t="s">
        <v>1263</v>
      </c>
      <c r="B95" s="40" t="s">
        <v>3181</v>
      </c>
      <c r="E95" s="23" t="s">
        <v>3107</v>
      </c>
      <c r="F95" s="20">
        <v>1</v>
      </c>
    </row>
    <row r="96" spans="1:6">
      <c r="A96" t="s">
        <v>1263</v>
      </c>
      <c r="B96" s="40" t="s">
        <v>3182</v>
      </c>
      <c r="E96" s="23" t="s">
        <v>3167</v>
      </c>
      <c r="F96" s="20">
        <v>1</v>
      </c>
    </row>
    <row r="97" spans="1:6">
      <c r="A97" t="s">
        <v>1263</v>
      </c>
      <c r="B97" s="40" t="s">
        <v>3183</v>
      </c>
      <c r="E97" s="23" t="s">
        <v>3218</v>
      </c>
      <c r="F97" s="20">
        <v>1</v>
      </c>
    </row>
    <row r="98" spans="1:6">
      <c r="A98" t="s">
        <v>1266</v>
      </c>
      <c r="B98" s="40" t="s">
        <v>3091</v>
      </c>
      <c r="E98" s="23" t="s">
        <v>3153</v>
      </c>
      <c r="F98" s="20">
        <v>1</v>
      </c>
    </row>
    <row r="99" spans="1:6">
      <c r="A99" t="s">
        <v>1270</v>
      </c>
      <c r="B99" s="40" t="s">
        <v>3125</v>
      </c>
      <c r="E99" s="23" t="s">
        <v>3186</v>
      </c>
      <c r="F99" s="20">
        <v>1</v>
      </c>
    </row>
    <row r="100" spans="1:6">
      <c r="A100" t="s">
        <v>1270</v>
      </c>
      <c r="B100" s="40" t="s">
        <v>3124</v>
      </c>
      <c r="E100" s="23" t="s">
        <v>3119</v>
      </c>
      <c r="F100" s="20">
        <v>1</v>
      </c>
    </row>
    <row r="101" spans="1:6">
      <c r="A101" t="s">
        <v>1270</v>
      </c>
      <c r="B101" s="40" t="s">
        <v>3123</v>
      </c>
      <c r="E101" s="23" t="s">
        <v>3175</v>
      </c>
      <c r="F101" s="20">
        <v>1</v>
      </c>
    </row>
    <row r="102" spans="1:6">
      <c r="A102" t="s">
        <v>1272</v>
      </c>
      <c r="B102" s="40" t="s">
        <v>3184</v>
      </c>
      <c r="E102" s="23" t="s">
        <v>3092</v>
      </c>
      <c r="F102" s="20">
        <v>1</v>
      </c>
    </row>
    <row r="103" spans="1:6">
      <c r="A103" t="s">
        <v>1272</v>
      </c>
      <c r="B103" s="40" t="s">
        <v>3185</v>
      </c>
      <c r="E103" s="23" t="s">
        <v>3165</v>
      </c>
      <c r="F103" s="20">
        <v>1</v>
      </c>
    </row>
    <row r="104" spans="1:6">
      <c r="A104" t="s">
        <v>1274</v>
      </c>
      <c r="B104" s="40" t="s">
        <v>3186</v>
      </c>
      <c r="E104" s="23" t="s">
        <v>3176</v>
      </c>
      <c r="F104" s="20">
        <v>1</v>
      </c>
    </row>
    <row r="105" spans="1:6">
      <c r="A105" t="s">
        <v>1274</v>
      </c>
      <c r="B105" s="40" t="s">
        <v>3187</v>
      </c>
      <c r="E105" s="23" t="s">
        <v>3195</v>
      </c>
      <c r="F105" s="20">
        <v>1</v>
      </c>
    </row>
    <row r="106" spans="1:6">
      <c r="A106" t="s">
        <v>1276</v>
      </c>
      <c r="B106" s="40" t="s">
        <v>3095</v>
      </c>
      <c r="E106" s="23" t="s">
        <v>3106</v>
      </c>
      <c r="F106" s="20">
        <v>1</v>
      </c>
    </row>
    <row r="107" spans="1:6">
      <c r="A107" t="s">
        <v>1277</v>
      </c>
      <c r="B107" s="40" t="s">
        <v>3188</v>
      </c>
      <c r="E107" s="23" t="s">
        <v>3183</v>
      </c>
      <c r="F107" s="20">
        <v>1</v>
      </c>
    </row>
    <row r="108" spans="1:6">
      <c r="A108" t="s">
        <v>1277</v>
      </c>
      <c r="B108" s="40" t="s">
        <v>3189</v>
      </c>
      <c r="E108" s="23" t="s">
        <v>3201</v>
      </c>
      <c r="F108" s="20">
        <v>1</v>
      </c>
    </row>
    <row r="109" spans="1:6">
      <c r="A109" t="s">
        <v>1277</v>
      </c>
      <c r="B109" s="40" t="s">
        <v>3190</v>
      </c>
      <c r="E109" s="23" t="s">
        <v>3129</v>
      </c>
      <c r="F109" s="20">
        <v>1</v>
      </c>
    </row>
    <row r="110" spans="1:6">
      <c r="A110" t="s">
        <v>1279</v>
      </c>
      <c r="B110" s="40" t="s">
        <v>3191</v>
      </c>
      <c r="E110" s="23" t="s">
        <v>3146</v>
      </c>
      <c r="F110" s="20">
        <v>1</v>
      </c>
    </row>
    <row r="111" spans="1:6">
      <c r="A111" t="s">
        <v>1279</v>
      </c>
      <c r="B111" s="40" t="s">
        <v>3192</v>
      </c>
      <c r="E111" s="23" t="s">
        <v>3177</v>
      </c>
      <c r="F111" s="20">
        <v>1</v>
      </c>
    </row>
    <row r="112" spans="1:6">
      <c r="A112" t="s">
        <v>1279</v>
      </c>
      <c r="B112" s="40" t="s">
        <v>3193</v>
      </c>
      <c r="E112" s="23" t="s">
        <v>3215</v>
      </c>
      <c r="F112" s="20">
        <v>1</v>
      </c>
    </row>
    <row r="113" spans="1:6">
      <c r="A113" t="s">
        <v>1279</v>
      </c>
      <c r="B113" s="40" t="s">
        <v>3194</v>
      </c>
      <c r="E113" s="23" t="s">
        <v>3168</v>
      </c>
      <c r="F113" s="20">
        <v>1</v>
      </c>
    </row>
    <row r="114" spans="1:6">
      <c r="A114" t="s">
        <v>1163</v>
      </c>
      <c r="B114" s="40" t="s">
        <v>3096</v>
      </c>
      <c r="E114" s="23" t="s">
        <v>3221</v>
      </c>
      <c r="F114" s="20">
        <v>1</v>
      </c>
    </row>
    <row r="115" spans="1:6">
      <c r="A115" t="s">
        <v>1281</v>
      </c>
      <c r="B115" s="40" t="s">
        <v>3188</v>
      </c>
      <c r="E115" s="23" t="s">
        <v>3105</v>
      </c>
      <c r="F115" s="20">
        <v>1</v>
      </c>
    </row>
    <row r="116" spans="1:6">
      <c r="A116" t="s">
        <v>1281</v>
      </c>
      <c r="B116" s="40" t="s">
        <v>3189</v>
      </c>
      <c r="E116" s="23" t="s">
        <v>3122</v>
      </c>
      <c r="F116" s="20">
        <v>1</v>
      </c>
    </row>
    <row r="117" spans="1:6">
      <c r="A117" t="s">
        <v>1281</v>
      </c>
      <c r="B117" s="40" t="s">
        <v>3190</v>
      </c>
      <c r="E117" s="23" t="s">
        <v>3204</v>
      </c>
      <c r="F117" s="20">
        <v>1</v>
      </c>
    </row>
    <row r="118" spans="1:6">
      <c r="A118" t="s">
        <v>1283</v>
      </c>
      <c r="B118" s="40" t="s">
        <v>3195</v>
      </c>
      <c r="E118" s="23" t="s">
        <v>3120</v>
      </c>
      <c r="F118" s="20">
        <v>1</v>
      </c>
    </row>
    <row r="119" spans="1:6">
      <c r="A119" t="s">
        <v>1283</v>
      </c>
      <c r="B119" s="40" t="s">
        <v>3196</v>
      </c>
      <c r="E119" s="23" t="s">
        <v>3139</v>
      </c>
      <c r="F119" s="20">
        <v>1</v>
      </c>
    </row>
    <row r="120" spans="1:6">
      <c r="A120" t="s">
        <v>1285</v>
      </c>
      <c r="B120" s="40" t="s">
        <v>3197</v>
      </c>
      <c r="E120" s="23" t="s">
        <v>3151</v>
      </c>
      <c r="F120" s="20">
        <v>1</v>
      </c>
    </row>
    <row r="121" spans="1:6">
      <c r="A121" t="s">
        <v>1285</v>
      </c>
      <c r="B121" s="40" t="s">
        <v>3198</v>
      </c>
      <c r="E121" s="23" t="s">
        <v>3171</v>
      </c>
      <c r="F121" s="20">
        <v>1</v>
      </c>
    </row>
    <row r="122" spans="1:6">
      <c r="A122" t="s">
        <v>1286</v>
      </c>
      <c r="B122" s="40" t="s">
        <v>3199</v>
      </c>
      <c r="E122" s="23" t="s">
        <v>3222</v>
      </c>
      <c r="F122" s="20">
        <v>1</v>
      </c>
    </row>
    <row r="123" spans="1:6">
      <c r="A123" t="s">
        <v>1286</v>
      </c>
      <c r="B123" s="40" t="s">
        <v>3200</v>
      </c>
      <c r="E123" s="23" t="s">
        <v>3172</v>
      </c>
      <c r="F123" s="20">
        <v>1</v>
      </c>
    </row>
    <row r="124" spans="1:6">
      <c r="A124" t="s">
        <v>1286</v>
      </c>
      <c r="B124" s="40" t="s">
        <v>3201</v>
      </c>
      <c r="E124" s="23" t="s">
        <v>3152</v>
      </c>
      <c r="F124" s="20">
        <v>1</v>
      </c>
    </row>
    <row r="125" spans="1:6">
      <c r="A125" t="s">
        <v>1286</v>
      </c>
      <c r="B125" s="40" t="s">
        <v>3202</v>
      </c>
      <c r="E125" s="23" t="s">
        <v>3170</v>
      </c>
      <c r="F125" s="20">
        <v>1</v>
      </c>
    </row>
    <row r="126" spans="1:6">
      <c r="A126" t="s">
        <v>1287</v>
      </c>
      <c r="B126" s="40" t="s">
        <v>3203</v>
      </c>
      <c r="E126" s="23" t="s">
        <v>3131</v>
      </c>
      <c r="F126" s="20">
        <v>1</v>
      </c>
    </row>
    <row r="127" spans="1:6">
      <c r="A127" t="s">
        <v>1287</v>
      </c>
      <c r="B127" s="40" t="s">
        <v>3204</v>
      </c>
      <c r="E127" s="23" t="s">
        <v>3103</v>
      </c>
      <c r="F127" s="20">
        <v>1</v>
      </c>
    </row>
    <row r="128" spans="1:6">
      <c r="A128" t="s">
        <v>1288</v>
      </c>
      <c r="B128" s="40" t="s">
        <v>3205</v>
      </c>
      <c r="E128" s="23" t="s">
        <v>3138</v>
      </c>
      <c r="F128" s="20">
        <v>1</v>
      </c>
    </row>
    <row r="129" spans="1:6">
      <c r="A129" t="s">
        <v>1288</v>
      </c>
      <c r="B129" s="40" t="s">
        <v>3206</v>
      </c>
      <c r="E129" s="23" t="s">
        <v>3147</v>
      </c>
      <c r="F129" s="20">
        <v>1</v>
      </c>
    </row>
    <row r="130" spans="1:6">
      <c r="A130" t="s">
        <v>1290</v>
      </c>
      <c r="B130" s="40" t="s">
        <v>3097</v>
      </c>
      <c r="E130" s="23" t="s">
        <v>3144</v>
      </c>
      <c r="F130" s="20">
        <v>1</v>
      </c>
    </row>
    <row r="131" spans="1:6">
      <c r="A131" t="s">
        <v>1292</v>
      </c>
      <c r="B131" s="40" t="s">
        <v>3207</v>
      </c>
      <c r="E131" s="23" t="s">
        <v>3159</v>
      </c>
      <c r="F131" s="20">
        <v>1</v>
      </c>
    </row>
    <row r="132" spans="1:6">
      <c r="A132" t="s">
        <v>1292</v>
      </c>
      <c r="B132" s="40" t="s">
        <v>3208</v>
      </c>
      <c r="E132" s="23" t="s">
        <v>3158</v>
      </c>
      <c r="F132" s="20">
        <v>1</v>
      </c>
    </row>
    <row r="133" spans="1:6">
      <c r="A133" t="s">
        <v>1292</v>
      </c>
      <c r="B133" s="40" t="s">
        <v>3209</v>
      </c>
      <c r="E133" s="23" t="s">
        <v>3101</v>
      </c>
      <c r="F133" s="20">
        <v>1</v>
      </c>
    </row>
    <row r="134" spans="1:6">
      <c r="A134" t="s">
        <v>1292</v>
      </c>
      <c r="B134" s="40" t="s">
        <v>3210</v>
      </c>
      <c r="E134" s="23" t="s">
        <v>3185</v>
      </c>
      <c r="F134" s="20">
        <v>1</v>
      </c>
    </row>
    <row r="135" spans="1:6">
      <c r="A135" t="s">
        <v>1293</v>
      </c>
      <c r="B135" s="40" t="s">
        <v>3211</v>
      </c>
      <c r="E135" s="23" t="s">
        <v>2238</v>
      </c>
      <c r="F135" s="20">
        <v>154</v>
      </c>
    </row>
    <row r="136" spans="1:6">
      <c r="A136" t="s">
        <v>1293</v>
      </c>
      <c r="B136" s="40" t="s">
        <v>3212</v>
      </c>
    </row>
    <row r="137" spans="1:6">
      <c r="A137" t="s">
        <v>1293</v>
      </c>
      <c r="B137" s="40" t="s">
        <v>3213</v>
      </c>
    </row>
    <row r="138" spans="1:6">
      <c r="A138" t="s">
        <v>1293</v>
      </c>
      <c r="B138" s="40" t="s">
        <v>3214</v>
      </c>
    </row>
    <row r="139" spans="1:6">
      <c r="A139" t="s">
        <v>1293</v>
      </c>
      <c r="B139" s="40" t="s">
        <v>3211</v>
      </c>
    </row>
    <row r="140" spans="1:6">
      <c r="A140" t="s">
        <v>1293</v>
      </c>
      <c r="B140" s="40" t="s">
        <v>3212</v>
      </c>
    </row>
    <row r="141" spans="1:6">
      <c r="A141" t="s">
        <v>1293</v>
      </c>
      <c r="B141" s="40" t="s">
        <v>3213</v>
      </c>
    </row>
    <row r="142" spans="1:6">
      <c r="A142" t="s">
        <v>1293</v>
      </c>
      <c r="B142" s="40" t="s">
        <v>3214</v>
      </c>
    </row>
    <row r="143" spans="1:6">
      <c r="A143" t="s">
        <v>1165</v>
      </c>
      <c r="B143" s="40" t="s">
        <v>3215</v>
      </c>
    </row>
    <row r="144" spans="1:6">
      <c r="A144" t="s">
        <v>1165</v>
      </c>
      <c r="B144" s="40" t="s">
        <v>3216</v>
      </c>
    </row>
    <row r="145" spans="1:2">
      <c r="A145" t="s">
        <v>1165</v>
      </c>
      <c r="B145" s="40" t="s">
        <v>3217</v>
      </c>
    </row>
    <row r="146" spans="1:2">
      <c r="A146" t="s">
        <v>1165</v>
      </c>
      <c r="B146" s="40" t="s">
        <v>3218</v>
      </c>
    </row>
    <row r="147" spans="1:2">
      <c r="A147" t="s">
        <v>1165</v>
      </c>
      <c r="B147" s="40" t="s">
        <v>3219</v>
      </c>
    </row>
    <row r="148" spans="1:2">
      <c r="A148" t="s">
        <v>1169</v>
      </c>
      <c r="B148" s="40" t="s">
        <v>3220</v>
      </c>
    </row>
    <row r="149" spans="1:2">
      <c r="A149" t="s">
        <v>1169</v>
      </c>
      <c r="B149" s="40" t="s">
        <v>3221</v>
      </c>
    </row>
    <row r="150" spans="1:2">
      <c r="A150" t="s">
        <v>1169</v>
      </c>
      <c r="B150" s="40" t="s">
        <v>3222</v>
      </c>
    </row>
    <row r="151" spans="1:2">
      <c r="A151" t="s">
        <v>1169</v>
      </c>
      <c r="B151" s="40" t="s">
        <v>3223</v>
      </c>
    </row>
    <row r="152" spans="1:2">
      <c r="A152" t="s">
        <v>1174</v>
      </c>
      <c r="B152" s="40" t="s">
        <v>3093</v>
      </c>
    </row>
    <row r="153" spans="1:2">
      <c r="A153" t="s">
        <v>1176</v>
      </c>
      <c r="B153" s="40" t="s">
        <v>3161</v>
      </c>
    </row>
    <row r="154" spans="1:2">
      <c r="A154" t="s">
        <v>1176</v>
      </c>
      <c r="B154" s="40" t="s">
        <v>3160</v>
      </c>
    </row>
    <row r="155" spans="1:2">
      <c r="A155" t="s">
        <v>1176</v>
      </c>
      <c r="B155" s="40" t="s">
        <v>3224</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H22" sqref="H22"/>
    </sheetView>
  </sheetViews>
  <sheetFormatPr defaultRowHeight="15"/>
  <cols>
    <col min="4" max="4" width="18" bestFit="1" customWidth="1"/>
    <col min="5" max="5" width="13.85546875" bestFit="1" customWidth="1"/>
  </cols>
  <sheetData>
    <row r="1" spans="1:8">
      <c r="A1" s="13" t="s">
        <v>2234</v>
      </c>
      <c r="B1" s="13" t="s">
        <v>2235</v>
      </c>
      <c r="D1" s="22" t="s">
        <v>2237</v>
      </c>
      <c r="E1" t="s">
        <v>2236</v>
      </c>
      <c r="G1" s="13" t="s">
        <v>2234</v>
      </c>
      <c r="H1" s="13" t="s">
        <v>2235</v>
      </c>
    </row>
    <row r="2" spans="1:8">
      <c r="A2">
        <v>2009</v>
      </c>
      <c r="B2">
        <v>1</v>
      </c>
      <c r="D2" s="23">
        <v>2015</v>
      </c>
      <c r="E2" s="20">
        <v>4</v>
      </c>
      <c r="G2" s="24">
        <v>2015</v>
      </c>
      <c r="H2" s="21">
        <v>4</v>
      </c>
    </row>
    <row r="3" spans="1:8">
      <c r="A3">
        <v>2013</v>
      </c>
      <c r="B3">
        <v>1</v>
      </c>
      <c r="D3" s="23">
        <v>2014</v>
      </c>
      <c r="E3" s="20">
        <v>6</v>
      </c>
      <c r="G3" s="24">
        <v>2014</v>
      </c>
      <c r="H3" s="21">
        <v>6</v>
      </c>
    </row>
    <row r="4" spans="1:8">
      <c r="A4">
        <v>2002</v>
      </c>
      <c r="B4">
        <v>1</v>
      </c>
      <c r="D4" s="23">
        <v>2013</v>
      </c>
      <c r="E4" s="20">
        <v>10</v>
      </c>
      <c r="G4" s="24">
        <v>2013</v>
      </c>
      <c r="H4" s="21">
        <v>9</v>
      </c>
    </row>
    <row r="5" spans="1:8">
      <c r="A5">
        <v>2008</v>
      </c>
      <c r="B5">
        <v>1</v>
      </c>
      <c r="D5" s="23">
        <v>2012</v>
      </c>
      <c r="E5" s="20">
        <v>8</v>
      </c>
      <c r="G5" s="24">
        <v>2012</v>
      </c>
      <c r="H5" s="21">
        <v>8</v>
      </c>
    </row>
    <row r="6" spans="1:8">
      <c r="A6">
        <v>2009</v>
      </c>
      <c r="B6">
        <v>1</v>
      </c>
      <c r="D6" s="23">
        <v>2011</v>
      </c>
      <c r="E6" s="20">
        <v>4</v>
      </c>
      <c r="G6" s="24">
        <v>2011</v>
      </c>
      <c r="H6" s="21">
        <v>4</v>
      </c>
    </row>
    <row r="7" spans="1:8">
      <c r="A7">
        <v>2011</v>
      </c>
      <c r="B7">
        <v>1</v>
      </c>
      <c r="D7" s="23">
        <v>2010</v>
      </c>
      <c r="E7" s="20">
        <v>4</v>
      </c>
      <c r="G7" s="24">
        <v>2010</v>
      </c>
      <c r="H7" s="21">
        <v>4</v>
      </c>
    </row>
    <row r="8" spans="1:8">
      <c r="A8">
        <v>2012</v>
      </c>
      <c r="B8">
        <v>1</v>
      </c>
      <c r="D8" s="23">
        <v>2009</v>
      </c>
      <c r="E8" s="20">
        <v>9</v>
      </c>
      <c r="G8" s="24">
        <v>2009</v>
      </c>
      <c r="H8" s="21">
        <v>9</v>
      </c>
    </row>
    <row r="9" spans="1:8">
      <c r="A9">
        <v>2012</v>
      </c>
      <c r="B9">
        <v>1</v>
      </c>
      <c r="D9" s="23">
        <v>2008</v>
      </c>
      <c r="E9" s="20">
        <v>5</v>
      </c>
      <c r="G9" s="24">
        <v>2008</v>
      </c>
      <c r="H9" s="21">
        <v>5</v>
      </c>
    </row>
    <row r="10" spans="1:8">
      <c r="A10">
        <v>2012</v>
      </c>
      <c r="B10">
        <v>1</v>
      </c>
      <c r="D10" s="23">
        <v>2007</v>
      </c>
      <c r="E10" s="20">
        <v>2</v>
      </c>
      <c r="G10" s="24">
        <v>2007</v>
      </c>
      <c r="H10" s="21">
        <v>2</v>
      </c>
    </row>
    <row r="11" spans="1:8">
      <c r="A11">
        <v>2014</v>
      </c>
      <c r="B11">
        <v>1</v>
      </c>
      <c r="D11" s="23">
        <v>2006</v>
      </c>
      <c r="E11" s="20">
        <v>1</v>
      </c>
      <c r="G11" s="24">
        <v>2006</v>
      </c>
      <c r="H11" s="21">
        <v>1</v>
      </c>
    </row>
    <row r="12" spans="1:8">
      <c r="A12">
        <v>2013</v>
      </c>
      <c r="B12">
        <v>1</v>
      </c>
      <c r="D12" s="23">
        <v>2005</v>
      </c>
      <c r="E12" s="20">
        <v>2</v>
      </c>
      <c r="G12" s="24">
        <v>2005</v>
      </c>
      <c r="H12" s="21">
        <v>2</v>
      </c>
    </row>
    <row r="13" spans="1:8">
      <c r="A13">
        <v>2004</v>
      </c>
      <c r="B13">
        <v>1</v>
      </c>
      <c r="D13" s="23">
        <v>2004</v>
      </c>
      <c r="E13" s="20">
        <v>1</v>
      </c>
      <c r="G13" s="24">
        <v>2004</v>
      </c>
      <c r="H13" s="21">
        <v>1</v>
      </c>
    </row>
    <row r="14" spans="1:8">
      <c r="A14">
        <v>2012</v>
      </c>
      <c r="B14">
        <v>1</v>
      </c>
      <c r="D14" s="23">
        <v>2002</v>
      </c>
      <c r="E14" s="20">
        <v>1</v>
      </c>
      <c r="G14" s="24">
        <v>2002</v>
      </c>
      <c r="H14" s="21">
        <v>1</v>
      </c>
    </row>
    <row r="15" spans="1:8">
      <c r="A15">
        <v>2009</v>
      </c>
      <c r="B15">
        <v>1</v>
      </c>
      <c r="D15" s="23">
        <v>2000</v>
      </c>
      <c r="E15" s="20">
        <v>1</v>
      </c>
      <c r="G15" s="24">
        <v>2000</v>
      </c>
      <c r="H15" s="21">
        <v>1</v>
      </c>
    </row>
    <row r="16" spans="1:8">
      <c r="A16">
        <v>2008</v>
      </c>
      <c r="B16">
        <v>1</v>
      </c>
      <c r="D16" s="23" t="s">
        <v>2238</v>
      </c>
      <c r="E16" s="20">
        <v>58</v>
      </c>
    </row>
    <row r="17" spans="1:2">
      <c r="A17">
        <v>2014</v>
      </c>
      <c r="B17">
        <v>1</v>
      </c>
    </row>
    <row r="18" spans="1:2">
      <c r="A18">
        <v>2010</v>
      </c>
      <c r="B18">
        <v>1</v>
      </c>
    </row>
    <row r="19" spans="1:2">
      <c r="A19">
        <v>2014</v>
      </c>
      <c r="B19">
        <v>1</v>
      </c>
    </row>
    <row r="20" spans="1:2">
      <c r="A20">
        <v>2008</v>
      </c>
      <c r="B20">
        <v>1</v>
      </c>
    </row>
    <row r="21" spans="1:2">
      <c r="A21">
        <v>2013</v>
      </c>
      <c r="B21">
        <v>1</v>
      </c>
    </row>
    <row r="22" spans="1:2">
      <c r="A22">
        <v>2010</v>
      </c>
      <c r="B22">
        <v>1</v>
      </c>
    </row>
    <row r="23" spans="1:2">
      <c r="A23">
        <v>2007</v>
      </c>
      <c r="B23">
        <v>1</v>
      </c>
    </row>
    <row r="24" spans="1:2">
      <c r="A24">
        <v>2009</v>
      </c>
      <c r="B24">
        <v>1</v>
      </c>
    </row>
    <row r="25" spans="1:2">
      <c r="A25">
        <v>2005</v>
      </c>
      <c r="B25">
        <v>1</v>
      </c>
    </row>
    <row r="26" spans="1:2">
      <c r="A26">
        <v>2010</v>
      </c>
      <c r="B26">
        <v>1</v>
      </c>
    </row>
    <row r="27" spans="1:2">
      <c r="A27">
        <v>2011</v>
      </c>
      <c r="B27">
        <v>1</v>
      </c>
    </row>
    <row r="28" spans="1:2">
      <c r="A28">
        <v>2013</v>
      </c>
      <c r="B28">
        <v>1</v>
      </c>
    </row>
    <row r="29" spans="1:2">
      <c r="A29">
        <v>2000</v>
      </c>
      <c r="B29">
        <v>1</v>
      </c>
    </row>
    <row r="30" spans="1:2">
      <c r="A30">
        <v>2009</v>
      </c>
      <c r="B30">
        <v>1</v>
      </c>
    </row>
    <row r="31" spans="1:2">
      <c r="A31">
        <v>2012</v>
      </c>
      <c r="B31">
        <v>1</v>
      </c>
    </row>
    <row r="32" spans="1:2">
      <c r="A32">
        <v>2009</v>
      </c>
      <c r="B32">
        <v>1</v>
      </c>
    </row>
    <row r="33" spans="1:2">
      <c r="A33">
        <v>2013</v>
      </c>
      <c r="B33">
        <v>1</v>
      </c>
    </row>
    <row r="34" spans="1:2">
      <c r="A34">
        <v>2012</v>
      </c>
      <c r="B34">
        <v>1</v>
      </c>
    </row>
    <row r="35" spans="1:2">
      <c r="A35">
        <v>2008</v>
      </c>
      <c r="B35">
        <v>1</v>
      </c>
    </row>
    <row r="36" spans="1:2">
      <c r="A36">
        <v>2009</v>
      </c>
      <c r="B36">
        <v>1</v>
      </c>
    </row>
    <row r="37" spans="1:2">
      <c r="A37">
        <v>2013</v>
      </c>
      <c r="B37">
        <v>1</v>
      </c>
    </row>
    <row r="38" spans="1:2">
      <c r="A38">
        <v>2012</v>
      </c>
      <c r="B38">
        <v>1</v>
      </c>
    </row>
    <row r="39" spans="1:2">
      <c r="A39">
        <v>2011</v>
      </c>
      <c r="B39">
        <v>1</v>
      </c>
    </row>
    <row r="40" spans="1:2">
      <c r="A40">
        <v>2013</v>
      </c>
      <c r="B40">
        <v>1</v>
      </c>
    </row>
    <row r="41" spans="1:2">
      <c r="A41">
        <v>2013</v>
      </c>
      <c r="B41">
        <v>1</v>
      </c>
    </row>
    <row r="42" spans="1:2">
      <c r="A42">
        <v>2009</v>
      </c>
      <c r="B42">
        <v>1</v>
      </c>
    </row>
    <row r="43" spans="1:2">
      <c r="A43">
        <v>2010</v>
      </c>
      <c r="B43">
        <v>1</v>
      </c>
    </row>
    <row r="44" spans="1:2">
      <c r="A44">
        <v>2012</v>
      </c>
      <c r="B44">
        <v>1</v>
      </c>
    </row>
    <row r="45" spans="1:2">
      <c r="A45">
        <v>2014</v>
      </c>
      <c r="B45">
        <v>1</v>
      </c>
    </row>
    <row r="46" spans="1:2">
      <c r="A46">
        <v>2005</v>
      </c>
      <c r="B46">
        <v>1</v>
      </c>
    </row>
    <row r="47" spans="1:2">
      <c r="A47">
        <v>2015</v>
      </c>
      <c r="B47">
        <v>1</v>
      </c>
    </row>
    <row r="48" spans="1:2">
      <c r="A48">
        <v>2015</v>
      </c>
      <c r="B48">
        <v>1</v>
      </c>
    </row>
    <row r="49" spans="1:2">
      <c r="A49">
        <v>2015</v>
      </c>
      <c r="B49">
        <v>1</v>
      </c>
    </row>
    <row r="50" spans="1:2">
      <c r="A50">
        <v>2014</v>
      </c>
      <c r="B50">
        <v>1</v>
      </c>
    </row>
    <row r="51" spans="1:2">
      <c r="A51">
        <v>2013</v>
      </c>
      <c r="B51">
        <v>1</v>
      </c>
    </row>
    <row r="52" spans="1:2">
      <c r="A52">
        <v>2011</v>
      </c>
      <c r="B52">
        <v>1</v>
      </c>
    </row>
    <row r="53" spans="1:2">
      <c r="A53">
        <v>2009</v>
      </c>
      <c r="B53">
        <v>1</v>
      </c>
    </row>
    <row r="54" spans="1:2">
      <c r="A54">
        <v>2015</v>
      </c>
      <c r="B54">
        <v>1</v>
      </c>
    </row>
    <row r="55" spans="1:2">
      <c r="A55">
        <v>2008</v>
      </c>
      <c r="B55">
        <v>1</v>
      </c>
    </row>
    <row r="56" spans="1:2">
      <c r="A56">
        <v>2007</v>
      </c>
      <c r="B56">
        <v>1</v>
      </c>
    </row>
    <row r="57" spans="1:2">
      <c r="A57">
        <v>2006</v>
      </c>
      <c r="B57">
        <v>1</v>
      </c>
    </row>
    <row r="58" spans="1:2">
      <c r="A58">
        <v>2014</v>
      </c>
      <c r="B58">
        <v>1</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D3" sqref="D3"/>
    </sheetView>
  </sheetViews>
  <sheetFormatPr defaultRowHeight="15"/>
  <cols>
    <col min="1" max="1" width="7.140625" bestFit="1" customWidth="1"/>
    <col min="2" max="2" width="9.5703125" bestFit="1" customWidth="1"/>
    <col min="3" max="3" width="11.5703125" bestFit="1" customWidth="1"/>
  </cols>
  <sheetData>
    <row r="1" spans="1:3" s="27" customFormat="1">
      <c r="A1" s="26" t="s">
        <v>1138</v>
      </c>
      <c r="B1" s="26" t="s">
        <v>1141</v>
      </c>
      <c r="C1" s="26" t="s">
        <v>1142</v>
      </c>
    </row>
    <row r="2" spans="1:3" s="27" customFormat="1">
      <c r="A2" s="28" t="s">
        <v>1148</v>
      </c>
      <c r="B2" s="28">
        <v>5</v>
      </c>
      <c r="C2" s="28">
        <v>21</v>
      </c>
    </row>
    <row r="3" spans="1:3" s="27" customFormat="1">
      <c r="A3" s="28" t="s">
        <v>1153</v>
      </c>
      <c r="B3" s="28">
        <v>5</v>
      </c>
      <c r="C3" s="28">
        <v>13</v>
      </c>
    </row>
    <row r="4" spans="1:3" s="27" customFormat="1">
      <c r="A4" s="28" t="s">
        <v>1157</v>
      </c>
      <c r="B4" s="28">
        <v>11</v>
      </c>
      <c r="C4" s="28">
        <v>0</v>
      </c>
    </row>
    <row r="5" spans="1:3" s="27" customFormat="1">
      <c r="A5" s="28" t="s">
        <v>1161</v>
      </c>
      <c r="B5" s="28">
        <v>5</v>
      </c>
      <c r="C5" s="28">
        <v>20</v>
      </c>
    </row>
    <row r="6" spans="1:3" s="27" customFormat="1">
      <c r="A6" s="28" t="s">
        <v>1163</v>
      </c>
      <c r="B6" s="28">
        <v>3</v>
      </c>
      <c r="C6" s="28">
        <v>13</v>
      </c>
    </row>
    <row r="7" spans="1:3" s="27" customFormat="1">
      <c r="A7" s="28" t="s">
        <v>1165</v>
      </c>
      <c r="B7" s="28">
        <v>4</v>
      </c>
      <c r="C7" s="28">
        <v>21</v>
      </c>
    </row>
    <row r="8" spans="1:3" s="27" customFormat="1">
      <c r="A8" s="28" t="s">
        <v>1169</v>
      </c>
      <c r="B8" s="28">
        <v>7</v>
      </c>
      <c r="C8" s="28">
        <v>0</v>
      </c>
    </row>
    <row r="9" spans="1:3" s="27" customFormat="1">
      <c r="A9" s="28" t="s">
        <v>1174</v>
      </c>
      <c r="B9" s="28">
        <v>3</v>
      </c>
      <c r="C9" s="28">
        <v>10</v>
      </c>
    </row>
    <row r="10" spans="1:3" s="27" customFormat="1">
      <c r="A10" s="28" t="s">
        <v>1176</v>
      </c>
      <c r="B10" s="28">
        <v>3</v>
      </c>
      <c r="C10" s="28">
        <v>17</v>
      </c>
    </row>
    <row r="11" spans="1:3" s="27" customFormat="1">
      <c r="A11" s="28" t="s">
        <v>1180</v>
      </c>
      <c r="B11" s="28">
        <v>2</v>
      </c>
      <c r="C11" s="28">
        <v>5</v>
      </c>
    </row>
    <row r="12" spans="1:3" s="27" customFormat="1">
      <c r="A12" s="28" t="s">
        <v>1183</v>
      </c>
      <c r="B12" s="28">
        <v>5</v>
      </c>
      <c r="C12" s="28">
        <v>15</v>
      </c>
    </row>
    <row r="13" spans="1:3" s="27" customFormat="1">
      <c r="A13" s="28" t="s">
        <v>1186</v>
      </c>
      <c r="B13" s="28">
        <v>6</v>
      </c>
      <c r="C13" s="28">
        <v>28</v>
      </c>
    </row>
    <row r="14" spans="1:3" s="27" customFormat="1">
      <c r="A14" s="28" t="s">
        <v>1189</v>
      </c>
      <c r="B14" s="28">
        <v>5</v>
      </c>
      <c r="C14" s="28">
        <v>0</v>
      </c>
    </row>
    <row r="15" spans="1:3" s="27" customFormat="1">
      <c r="A15" s="28" t="s">
        <v>1193</v>
      </c>
      <c r="B15" s="28">
        <v>4</v>
      </c>
      <c r="C15" s="28">
        <v>4</v>
      </c>
    </row>
    <row r="16" spans="1:3" s="27" customFormat="1">
      <c r="A16" s="28" t="s">
        <v>1197</v>
      </c>
      <c r="B16" s="28">
        <v>6</v>
      </c>
      <c r="C16" s="28">
        <v>18</v>
      </c>
    </row>
    <row r="17" spans="1:3" s="27" customFormat="1">
      <c r="A17" s="28" t="s">
        <v>1200</v>
      </c>
      <c r="B17" s="28">
        <v>3</v>
      </c>
      <c r="C17" s="28">
        <v>10</v>
      </c>
    </row>
    <row r="18" spans="1:3" s="27" customFormat="1">
      <c r="A18" s="28" t="s">
        <v>1202</v>
      </c>
      <c r="B18" s="28">
        <v>3</v>
      </c>
      <c r="C18" s="28">
        <v>0</v>
      </c>
    </row>
    <row r="19" spans="1:3" s="27" customFormat="1">
      <c r="A19" s="28" t="s">
        <v>1206</v>
      </c>
      <c r="B19" s="28">
        <v>2</v>
      </c>
      <c r="C19" s="28">
        <v>12</v>
      </c>
    </row>
    <row r="20" spans="1:3" s="27" customFormat="1">
      <c r="A20" s="28" t="s">
        <v>1208</v>
      </c>
      <c r="B20" s="28">
        <v>3</v>
      </c>
      <c r="C20" s="28">
        <v>9</v>
      </c>
    </row>
    <row r="21" spans="1:3" s="27" customFormat="1">
      <c r="A21" s="28" t="s">
        <v>1210</v>
      </c>
      <c r="B21" s="28">
        <v>7</v>
      </c>
      <c r="C21" s="28">
        <v>30</v>
      </c>
    </row>
    <row r="22" spans="1:3" s="27" customFormat="1">
      <c r="A22" s="28" t="s">
        <v>1214</v>
      </c>
      <c r="B22" s="28">
        <v>3</v>
      </c>
      <c r="C22" s="28">
        <v>0</v>
      </c>
    </row>
    <row r="23" spans="1:3" s="27" customFormat="1">
      <c r="A23" s="28" t="s">
        <v>1217</v>
      </c>
      <c r="B23" s="28">
        <v>9</v>
      </c>
      <c r="C23" s="28">
        <v>0</v>
      </c>
    </row>
    <row r="24" spans="1:3" s="27" customFormat="1">
      <c r="A24" s="28" t="s">
        <v>1219</v>
      </c>
      <c r="B24" s="28">
        <v>2</v>
      </c>
      <c r="C24" s="28">
        <v>9</v>
      </c>
    </row>
    <row r="25" spans="1:3" s="27" customFormat="1">
      <c r="A25" s="28" t="s">
        <v>1221</v>
      </c>
      <c r="B25" s="28">
        <v>3</v>
      </c>
      <c r="C25" s="28">
        <v>13</v>
      </c>
    </row>
    <row r="26" spans="1:3" s="27" customFormat="1">
      <c r="A26" s="28" t="s">
        <v>1224</v>
      </c>
      <c r="B26" s="28">
        <v>5</v>
      </c>
      <c r="C26" s="28">
        <v>20</v>
      </c>
    </row>
    <row r="27" spans="1:3" s="27" customFormat="1">
      <c r="A27" s="28" t="s">
        <v>1227</v>
      </c>
      <c r="B27" s="28">
        <v>5</v>
      </c>
      <c r="C27" s="28">
        <v>13</v>
      </c>
    </row>
    <row r="28" spans="1:3" s="27" customFormat="1">
      <c r="A28" s="28" t="s">
        <v>1228</v>
      </c>
      <c r="B28" s="28">
        <v>10</v>
      </c>
      <c r="C28" s="28">
        <v>0</v>
      </c>
    </row>
    <row r="29" spans="1:3" s="27" customFormat="1">
      <c r="A29" s="28" t="s">
        <v>1230</v>
      </c>
      <c r="B29" s="28">
        <v>5</v>
      </c>
      <c r="C29" s="28">
        <v>17</v>
      </c>
    </row>
    <row r="30" spans="1:3" s="27" customFormat="1">
      <c r="A30" s="28" t="s">
        <v>1232</v>
      </c>
      <c r="B30" s="28">
        <v>3</v>
      </c>
      <c r="C30" s="28">
        <v>16</v>
      </c>
    </row>
    <row r="31" spans="1:3" s="27" customFormat="1">
      <c r="A31" s="28" t="s">
        <v>1234</v>
      </c>
      <c r="B31" s="28">
        <v>24</v>
      </c>
      <c r="C31" s="28">
        <v>0</v>
      </c>
    </row>
    <row r="32" spans="1:3" s="27" customFormat="1">
      <c r="A32" s="28" t="s">
        <v>1236</v>
      </c>
      <c r="B32" s="28">
        <v>3</v>
      </c>
      <c r="C32" s="28">
        <v>11</v>
      </c>
    </row>
    <row r="33" spans="1:3" s="27" customFormat="1">
      <c r="A33" s="28" t="s">
        <v>1239</v>
      </c>
      <c r="B33" s="28">
        <v>6</v>
      </c>
      <c r="C33" s="28">
        <v>0</v>
      </c>
    </row>
    <row r="34" spans="1:3" s="27" customFormat="1">
      <c r="A34" s="28" t="s">
        <v>1241</v>
      </c>
      <c r="B34" s="28">
        <v>4</v>
      </c>
      <c r="C34" s="28">
        <v>25</v>
      </c>
    </row>
    <row r="35" spans="1:3" s="27" customFormat="1">
      <c r="A35" s="28" t="s">
        <v>1245</v>
      </c>
      <c r="B35" s="28">
        <v>5</v>
      </c>
      <c r="C35" s="28">
        <v>16</v>
      </c>
    </row>
    <row r="36" spans="1:3" s="27" customFormat="1">
      <c r="A36" s="28" t="s">
        <v>1247</v>
      </c>
      <c r="B36" s="28">
        <v>5</v>
      </c>
      <c r="C36" s="28">
        <v>17</v>
      </c>
    </row>
    <row r="37" spans="1:3" s="27" customFormat="1">
      <c r="A37" s="28" t="s">
        <v>1250</v>
      </c>
      <c r="B37" s="28">
        <v>34</v>
      </c>
      <c r="C37" s="28">
        <v>0</v>
      </c>
    </row>
    <row r="38" spans="1:3" s="27" customFormat="1">
      <c r="A38" s="28" t="s">
        <v>1255</v>
      </c>
      <c r="B38" s="28">
        <v>5</v>
      </c>
      <c r="C38" s="28">
        <v>16</v>
      </c>
    </row>
    <row r="39" spans="1:3" s="27" customFormat="1">
      <c r="A39" s="28" t="s">
        <v>1258</v>
      </c>
      <c r="B39" s="28">
        <v>5</v>
      </c>
      <c r="C39" s="28">
        <v>16</v>
      </c>
    </row>
    <row r="40" spans="1:3" s="27" customFormat="1">
      <c r="A40" s="28" t="s">
        <v>1260</v>
      </c>
      <c r="B40" s="28">
        <v>4</v>
      </c>
      <c r="C40" s="28">
        <v>23</v>
      </c>
    </row>
    <row r="41" spans="1:3" s="27" customFormat="1">
      <c r="A41" s="28" t="s">
        <v>1263</v>
      </c>
      <c r="B41" s="28">
        <v>5</v>
      </c>
      <c r="C41" s="28">
        <v>0</v>
      </c>
    </row>
    <row r="42" spans="1:3" s="27" customFormat="1">
      <c r="A42" s="28" t="s">
        <v>1266</v>
      </c>
      <c r="B42" s="28">
        <v>5</v>
      </c>
      <c r="C42" s="28">
        <v>0</v>
      </c>
    </row>
    <row r="43" spans="1:3" s="27" customFormat="1">
      <c r="A43" s="28" t="s">
        <v>1270</v>
      </c>
      <c r="B43" s="28">
        <v>5</v>
      </c>
      <c r="C43" s="28">
        <v>13</v>
      </c>
    </row>
    <row r="44" spans="1:3" s="27" customFormat="1">
      <c r="A44" s="28" t="s">
        <v>1272</v>
      </c>
      <c r="B44" s="28">
        <v>3</v>
      </c>
      <c r="C44" s="28">
        <v>3</v>
      </c>
    </row>
    <row r="45" spans="1:3" s="27" customFormat="1">
      <c r="A45" s="28" t="s">
        <v>1274</v>
      </c>
      <c r="B45" s="28">
        <v>3</v>
      </c>
      <c r="C45" s="28">
        <v>8</v>
      </c>
    </row>
    <row r="46" spans="1:3" s="27" customFormat="1">
      <c r="A46" s="28" t="s">
        <v>1276</v>
      </c>
      <c r="B46" s="28">
        <v>12</v>
      </c>
      <c r="C46" s="28">
        <v>5</v>
      </c>
    </row>
    <row r="47" spans="1:3" s="27" customFormat="1">
      <c r="A47" s="28" t="s">
        <v>1277</v>
      </c>
      <c r="B47" s="28">
        <v>3</v>
      </c>
      <c r="C47" s="28">
        <v>11</v>
      </c>
    </row>
    <row r="48" spans="1:3" s="27" customFormat="1">
      <c r="A48" s="28" t="s">
        <v>1279</v>
      </c>
      <c r="B48" s="28">
        <v>4</v>
      </c>
      <c r="C48" s="28">
        <v>15</v>
      </c>
    </row>
    <row r="49" spans="1:3" s="27" customFormat="1">
      <c r="A49" s="28" t="s">
        <v>1281</v>
      </c>
      <c r="B49" s="28">
        <v>3</v>
      </c>
      <c r="C49" s="28">
        <v>12</v>
      </c>
    </row>
    <row r="50" spans="1:3" s="27" customFormat="1">
      <c r="A50" s="28" t="s">
        <v>1283</v>
      </c>
      <c r="B50" s="28">
        <v>6</v>
      </c>
      <c r="C50" s="28">
        <v>25</v>
      </c>
    </row>
    <row r="51" spans="1:3" s="27" customFormat="1">
      <c r="A51" s="28" t="s">
        <v>1285</v>
      </c>
      <c r="B51" s="28">
        <v>4</v>
      </c>
      <c r="C51" s="28">
        <v>5</v>
      </c>
    </row>
    <row r="52" spans="1:3" s="27" customFormat="1">
      <c r="A52" s="28" t="s">
        <v>1286</v>
      </c>
      <c r="B52" s="28">
        <v>3</v>
      </c>
      <c r="C52" s="28">
        <v>21</v>
      </c>
    </row>
    <row r="53" spans="1:3" s="27" customFormat="1">
      <c r="A53" s="28" t="s">
        <v>1287</v>
      </c>
      <c r="B53" s="28">
        <v>3</v>
      </c>
      <c r="C53" s="28">
        <v>0</v>
      </c>
    </row>
    <row r="54" spans="1:3" s="27" customFormat="1">
      <c r="A54" s="28" t="s">
        <v>1288</v>
      </c>
      <c r="B54" s="28">
        <v>17</v>
      </c>
      <c r="C54" s="28">
        <v>0</v>
      </c>
    </row>
    <row r="55" spans="1:3" s="27" customFormat="1">
      <c r="A55" s="28" t="s">
        <v>1290</v>
      </c>
      <c r="B55" s="28">
        <v>6</v>
      </c>
      <c r="C55" s="28">
        <v>0</v>
      </c>
    </row>
    <row r="56" spans="1:3" s="31" customFormat="1">
      <c r="A56" s="31" t="s">
        <v>1292</v>
      </c>
      <c r="B56" s="31">
        <v>7</v>
      </c>
      <c r="C56" s="31">
        <v>40</v>
      </c>
    </row>
    <row r="57" spans="1:3" s="27" customFormat="1">
      <c r="A57" s="28" t="s">
        <v>1293</v>
      </c>
      <c r="B57" s="28">
        <v>6</v>
      </c>
      <c r="C57" s="28">
        <v>18</v>
      </c>
    </row>
    <row r="58" spans="1:3">
      <c r="A58" s="28" t="s">
        <v>3226</v>
      </c>
      <c r="B58" s="41">
        <f>AVERAGE(B2:B57)</f>
        <v>5.8392857142857144</v>
      </c>
      <c r="C58" s="41">
        <f>AVERAGE(C2:C57)</f>
        <v>11.321428571428571</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
  <sheetViews>
    <sheetView topLeftCell="A21" workbookViewId="0">
      <selection activeCell="L3" sqref="L3"/>
    </sheetView>
  </sheetViews>
  <sheetFormatPr defaultRowHeight="15"/>
  <cols>
    <col min="1" max="1" width="7.140625" bestFit="1" customWidth="1"/>
    <col min="2" max="2" width="6.5703125" bestFit="1" customWidth="1"/>
    <col min="4" max="4" width="4.28515625" customWidth="1"/>
    <col min="5" max="5" width="19" customWidth="1"/>
    <col min="6" max="6" width="19.5703125" customWidth="1"/>
    <col min="7" max="8" width="8" customWidth="1"/>
    <col min="9" max="9" width="10.7109375" customWidth="1"/>
    <col min="10" max="19" width="4.28515625" customWidth="1"/>
    <col min="20" max="20" width="3.28515625" customWidth="1"/>
    <col min="21" max="30" width="4.28515625" customWidth="1"/>
    <col min="31" max="31" width="3.28515625" customWidth="1"/>
    <col min="32" max="40" width="4.28515625" customWidth="1"/>
    <col min="41" max="41" width="3.28515625" customWidth="1"/>
    <col min="42" max="50" width="4.28515625" customWidth="1"/>
    <col min="51" max="54" width="3.28515625" customWidth="1"/>
    <col min="55" max="55" width="10.7109375" bestFit="1" customWidth="1"/>
  </cols>
  <sheetData>
    <row r="1" spans="1:55" s="27" customFormat="1">
      <c r="A1" s="26" t="s">
        <v>1138</v>
      </c>
      <c r="B1" s="26" t="s">
        <v>3227</v>
      </c>
      <c r="E1" s="22" t="s">
        <v>3231</v>
      </c>
      <c r="F1" s="22" t="s">
        <v>3225</v>
      </c>
      <c r="G1"/>
      <c r="H1"/>
      <c r="I1"/>
    </row>
    <row r="2" spans="1:55" s="27" customFormat="1">
      <c r="A2" s="28" t="s">
        <v>1148</v>
      </c>
      <c r="B2" s="28" t="s">
        <v>3229</v>
      </c>
      <c r="E2" s="22" t="s">
        <v>2237</v>
      </c>
      <c r="F2" t="s">
        <v>3228</v>
      </c>
      <c r="G2" t="s">
        <v>3229</v>
      </c>
      <c r="H2" t="s">
        <v>3230</v>
      </c>
      <c r="I2" t="s">
        <v>2238</v>
      </c>
    </row>
    <row r="3" spans="1:55" s="27" customFormat="1">
      <c r="A3" s="28" t="s">
        <v>1153</v>
      </c>
      <c r="B3" s="28" t="s">
        <v>3230</v>
      </c>
      <c r="D3"/>
      <c r="E3" s="23" t="s">
        <v>1148</v>
      </c>
      <c r="F3" s="20"/>
      <c r="G3" s="20">
        <v>1</v>
      </c>
      <c r="H3" s="20"/>
      <c r="I3" s="20">
        <v>1</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s="27" customFormat="1">
      <c r="A4" s="28" t="s">
        <v>1157</v>
      </c>
      <c r="B4" s="28" t="s">
        <v>3228</v>
      </c>
      <c r="D4"/>
      <c r="E4" s="23" t="s">
        <v>1153</v>
      </c>
      <c r="F4" s="20"/>
      <c r="G4" s="20"/>
      <c r="H4" s="20">
        <v>1</v>
      </c>
      <c r="I4" s="20">
        <v>1</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s="27" customFormat="1">
      <c r="A5" s="28" t="s">
        <v>1161</v>
      </c>
      <c r="B5" s="28" t="s">
        <v>3229</v>
      </c>
      <c r="D5"/>
      <c r="E5" s="23" t="s">
        <v>1180</v>
      </c>
      <c r="F5" s="20"/>
      <c r="G5" s="20"/>
      <c r="H5" s="20">
        <v>1</v>
      </c>
      <c r="I5" s="20">
        <v>1</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s="27" customFormat="1">
      <c r="A6" s="28" t="s">
        <v>1163</v>
      </c>
      <c r="B6" s="28" t="s">
        <v>3229</v>
      </c>
      <c r="D6"/>
      <c r="E6" s="23" t="s">
        <v>1183</v>
      </c>
      <c r="F6" s="20"/>
      <c r="G6" s="20">
        <v>1</v>
      </c>
      <c r="H6" s="20"/>
      <c r="I6" s="20">
        <v>1</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s="27" customFormat="1">
      <c r="A7" s="28" t="s">
        <v>1165</v>
      </c>
      <c r="B7" s="28" t="s">
        <v>3229</v>
      </c>
      <c r="D7"/>
      <c r="E7" s="23" t="s">
        <v>1186</v>
      </c>
      <c r="F7" s="20"/>
      <c r="G7" s="20">
        <v>1</v>
      </c>
      <c r="H7" s="20"/>
      <c r="I7" s="20">
        <v>1</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s="27" customFormat="1">
      <c r="A8" s="28" t="s">
        <v>1169</v>
      </c>
      <c r="B8" s="28" t="s">
        <v>3228</v>
      </c>
      <c r="D8"/>
      <c r="E8" s="23" t="s">
        <v>1189</v>
      </c>
      <c r="F8" s="20">
        <v>1</v>
      </c>
      <c r="G8" s="20"/>
      <c r="H8" s="20"/>
      <c r="I8" s="20">
        <v>1</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s="27" customFormat="1">
      <c r="A9" s="28" t="s">
        <v>1174</v>
      </c>
      <c r="B9" s="28" t="s">
        <v>3229</v>
      </c>
      <c r="E9" s="23" t="s">
        <v>1191</v>
      </c>
      <c r="F9" s="20"/>
      <c r="G9" s="20">
        <v>1</v>
      </c>
      <c r="H9" s="20"/>
      <c r="I9" s="20">
        <v>1</v>
      </c>
    </row>
    <row r="10" spans="1:55" s="27" customFormat="1">
      <c r="A10" s="28" t="s">
        <v>1176</v>
      </c>
      <c r="B10" s="28" t="s">
        <v>3229</v>
      </c>
      <c r="E10" s="23" t="s">
        <v>1193</v>
      </c>
      <c r="F10" s="20"/>
      <c r="G10" s="20"/>
      <c r="H10" s="20">
        <v>1</v>
      </c>
      <c r="I10" s="20">
        <v>1</v>
      </c>
    </row>
    <row r="11" spans="1:55" s="27" customFormat="1">
      <c r="A11" s="28" t="s">
        <v>1180</v>
      </c>
      <c r="B11" s="28" t="s">
        <v>3230</v>
      </c>
      <c r="E11" s="23" t="s">
        <v>1197</v>
      </c>
      <c r="F11" s="20"/>
      <c r="G11" s="20">
        <v>1</v>
      </c>
      <c r="H11" s="20"/>
      <c r="I11" s="20">
        <v>1</v>
      </c>
    </row>
    <row r="12" spans="1:55" s="27" customFormat="1">
      <c r="A12" s="28" t="s">
        <v>1183</v>
      </c>
      <c r="B12" s="28" t="s">
        <v>3229</v>
      </c>
      <c r="E12" s="23" t="s">
        <v>1200</v>
      </c>
      <c r="F12" s="20"/>
      <c r="G12" s="20">
        <v>1</v>
      </c>
      <c r="H12" s="20"/>
      <c r="I12" s="20">
        <v>1</v>
      </c>
    </row>
    <row r="13" spans="1:55" s="27" customFormat="1">
      <c r="A13" s="28" t="s">
        <v>1186</v>
      </c>
      <c r="B13" s="28" t="s">
        <v>3229</v>
      </c>
      <c r="E13" s="23" t="s">
        <v>1202</v>
      </c>
      <c r="F13" s="20">
        <v>1</v>
      </c>
      <c r="G13" s="20"/>
      <c r="H13" s="20"/>
      <c r="I13" s="20">
        <v>1</v>
      </c>
    </row>
    <row r="14" spans="1:55" s="27" customFormat="1">
      <c r="A14" s="28" t="s">
        <v>1189</v>
      </c>
      <c r="B14" s="28" t="s">
        <v>3228</v>
      </c>
      <c r="E14" s="23" t="s">
        <v>1206</v>
      </c>
      <c r="F14" s="20"/>
      <c r="G14" s="20">
        <v>1</v>
      </c>
      <c r="H14" s="20"/>
      <c r="I14" s="20">
        <v>1</v>
      </c>
    </row>
    <row r="15" spans="1:55" s="27" customFormat="1">
      <c r="A15" s="28" t="s">
        <v>1191</v>
      </c>
      <c r="B15" s="28" t="s">
        <v>3229</v>
      </c>
      <c r="E15" s="23" t="s">
        <v>1208</v>
      </c>
      <c r="F15" s="20"/>
      <c r="G15" s="20">
        <v>1</v>
      </c>
      <c r="H15" s="20"/>
      <c r="I15" s="20">
        <v>1</v>
      </c>
    </row>
    <row r="16" spans="1:55" s="27" customFormat="1">
      <c r="A16" s="28" t="s">
        <v>1193</v>
      </c>
      <c r="B16" s="28" t="s">
        <v>3230</v>
      </c>
      <c r="E16" s="23" t="s">
        <v>1210</v>
      </c>
      <c r="F16" s="20"/>
      <c r="G16" s="20">
        <v>1</v>
      </c>
      <c r="H16" s="20"/>
      <c r="I16" s="20">
        <v>1</v>
      </c>
    </row>
    <row r="17" spans="1:9" s="27" customFormat="1">
      <c r="A17" s="28" t="s">
        <v>1197</v>
      </c>
      <c r="B17" s="28" t="s">
        <v>3229</v>
      </c>
      <c r="E17" s="23" t="s">
        <v>1214</v>
      </c>
      <c r="F17" s="20">
        <v>1</v>
      </c>
      <c r="G17" s="20"/>
      <c r="H17" s="20"/>
      <c r="I17" s="20">
        <v>1</v>
      </c>
    </row>
    <row r="18" spans="1:9" s="27" customFormat="1">
      <c r="A18" s="28" t="s">
        <v>1200</v>
      </c>
      <c r="B18" s="28" t="s">
        <v>3229</v>
      </c>
      <c r="E18" s="23" t="s">
        <v>1217</v>
      </c>
      <c r="F18" s="20">
        <v>1</v>
      </c>
      <c r="G18" s="20"/>
      <c r="H18" s="20"/>
      <c r="I18" s="20">
        <v>1</v>
      </c>
    </row>
    <row r="19" spans="1:9" s="27" customFormat="1">
      <c r="A19" s="28" t="s">
        <v>1202</v>
      </c>
      <c r="B19" s="28" t="s">
        <v>3228</v>
      </c>
      <c r="E19" s="23" t="s">
        <v>1219</v>
      </c>
      <c r="F19" s="20"/>
      <c r="G19" s="20">
        <v>1</v>
      </c>
      <c r="H19" s="20"/>
      <c r="I19" s="20">
        <v>1</v>
      </c>
    </row>
    <row r="20" spans="1:9" s="27" customFormat="1">
      <c r="A20" s="28" t="s">
        <v>1206</v>
      </c>
      <c r="B20" s="28" t="s">
        <v>3229</v>
      </c>
      <c r="E20" s="23" t="s">
        <v>1221</v>
      </c>
      <c r="F20" s="20"/>
      <c r="G20" s="20">
        <v>1</v>
      </c>
      <c r="H20" s="20"/>
      <c r="I20" s="20">
        <v>1</v>
      </c>
    </row>
    <row r="21" spans="1:9" s="27" customFormat="1">
      <c r="A21" s="28" t="s">
        <v>1208</v>
      </c>
      <c r="B21" s="28" t="s">
        <v>3229</v>
      </c>
      <c r="E21" s="23" t="s">
        <v>1224</v>
      </c>
      <c r="F21" s="20"/>
      <c r="G21" s="20">
        <v>1</v>
      </c>
      <c r="H21" s="20"/>
      <c r="I21" s="20">
        <v>1</v>
      </c>
    </row>
    <row r="22" spans="1:9" s="27" customFormat="1">
      <c r="A22" s="28" t="s">
        <v>1210</v>
      </c>
      <c r="B22" s="28" t="s">
        <v>3229</v>
      </c>
      <c r="E22" s="23" t="s">
        <v>1227</v>
      </c>
      <c r="F22" s="20"/>
      <c r="G22" s="20"/>
      <c r="H22" s="20">
        <v>1</v>
      </c>
      <c r="I22" s="20">
        <v>1</v>
      </c>
    </row>
    <row r="23" spans="1:9" s="27" customFormat="1">
      <c r="A23" s="28" t="s">
        <v>1214</v>
      </c>
      <c r="B23" s="28" t="s">
        <v>3228</v>
      </c>
      <c r="E23" s="23" t="s">
        <v>1228</v>
      </c>
      <c r="F23" s="20">
        <v>1</v>
      </c>
      <c r="G23" s="20"/>
      <c r="H23" s="20"/>
      <c r="I23" s="20">
        <v>1</v>
      </c>
    </row>
    <row r="24" spans="1:9" s="27" customFormat="1">
      <c r="A24" s="28" t="s">
        <v>1217</v>
      </c>
      <c r="B24" s="28" t="s">
        <v>3228</v>
      </c>
      <c r="E24" s="23" t="s">
        <v>1230</v>
      </c>
      <c r="F24" s="20"/>
      <c r="G24" s="20">
        <v>1</v>
      </c>
      <c r="H24" s="20"/>
      <c r="I24" s="20">
        <v>1</v>
      </c>
    </row>
    <row r="25" spans="1:9" s="27" customFormat="1">
      <c r="A25" s="28" t="s">
        <v>1219</v>
      </c>
      <c r="B25" s="28" t="s">
        <v>3229</v>
      </c>
      <c r="E25" s="23" t="s">
        <v>1157</v>
      </c>
      <c r="F25" s="20">
        <v>1</v>
      </c>
      <c r="G25" s="20"/>
      <c r="H25" s="20"/>
      <c r="I25" s="20">
        <v>1</v>
      </c>
    </row>
    <row r="26" spans="1:9" s="27" customFormat="1">
      <c r="A26" s="28" t="s">
        <v>1221</v>
      </c>
      <c r="B26" s="28" t="s">
        <v>3229</v>
      </c>
      <c r="E26" s="23" t="s">
        <v>1232</v>
      </c>
      <c r="F26" s="20"/>
      <c r="G26" s="20">
        <v>1</v>
      </c>
      <c r="H26" s="20"/>
      <c r="I26" s="20">
        <v>1</v>
      </c>
    </row>
    <row r="27" spans="1:9" s="27" customFormat="1">
      <c r="A27" s="28" t="s">
        <v>1224</v>
      </c>
      <c r="B27" s="28" t="s">
        <v>3229</v>
      </c>
      <c r="E27" s="23" t="s">
        <v>1234</v>
      </c>
      <c r="F27" s="20">
        <v>1</v>
      </c>
      <c r="G27" s="20"/>
      <c r="H27" s="20"/>
      <c r="I27" s="20">
        <v>1</v>
      </c>
    </row>
    <row r="28" spans="1:9" s="27" customFormat="1">
      <c r="A28" s="28" t="s">
        <v>1227</v>
      </c>
      <c r="B28" s="28" t="s">
        <v>3230</v>
      </c>
      <c r="E28" s="23" t="s">
        <v>1236</v>
      </c>
      <c r="F28" s="20"/>
      <c r="G28" s="20">
        <v>1</v>
      </c>
      <c r="H28" s="20"/>
      <c r="I28" s="20">
        <v>1</v>
      </c>
    </row>
    <row r="29" spans="1:9" s="27" customFormat="1">
      <c r="A29" s="28" t="s">
        <v>1228</v>
      </c>
      <c r="B29" s="28" t="s">
        <v>3228</v>
      </c>
      <c r="E29" s="23" t="s">
        <v>1239</v>
      </c>
      <c r="F29" s="20">
        <v>1</v>
      </c>
      <c r="G29" s="20"/>
      <c r="H29" s="20"/>
      <c r="I29" s="20">
        <v>1</v>
      </c>
    </row>
    <row r="30" spans="1:9" s="27" customFormat="1">
      <c r="A30" s="28" t="s">
        <v>1230</v>
      </c>
      <c r="B30" s="28" t="s">
        <v>3229</v>
      </c>
      <c r="E30" s="23" t="s">
        <v>1241</v>
      </c>
      <c r="F30" s="20"/>
      <c r="G30" s="20">
        <v>1</v>
      </c>
      <c r="H30" s="20"/>
      <c r="I30" s="20">
        <v>1</v>
      </c>
    </row>
    <row r="31" spans="1:9" s="27" customFormat="1">
      <c r="A31" s="28" t="s">
        <v>1232</v>
      </c>
      <c r="B31" s="28" t="s">
        <v>3229</v>
      </c>
      <c r="E31" s="23" t="s">
        <v>1245</v>
      </c>
      <c r="F31" s="20"/>
      <c r="G31" s="20"/>
      <c r="H31" s="20">
        <v>1</v>
      </c>
      <c r="I31" s="20">
        <v>1</v>
      </c>
    </row>
    <row r="32" spans="1:9" s="27" customFormat="1">
      <c r="A32" s="28" t="s">
        <v>1234</v>
      </c>
      <c r="B32" s="28" t="s">
        <v>3228</v>
      </c>
      <c r="E32" s="23" t="s">
        <v>1247</v>
      </c>
      <c r="F32" s="20"/>
      <c r="G32" s="20">
        <v>1</v>
      </c>
      <c r="H32" s="20"/>
      <c r="I32" s="20">
        <v>1</v>
      </c>
    </row>
    <row r="33" spans="1:9" s="27" customFormat="1">
      <c r="A33" s="28" t="s">
        <v>1236</v>
      </c>
      <c r="B33" s="28" t="s">
        <v>3229</v>
      </c>
      <c r="E33" s="23" t="s">
        <v>1250</v>
      </c>
      <c r="F33" s="20">
        <v>1</v>
      </c>
      <c r="G33" s="20"/>
      <c r="H33" s="20"/>
      <c r="I33" s="20">
        <v>1</v>
      </c>
    </row>
    <row r="34" spans="1:9" s="27" customFormat="1">
      <c r="A34" s="28" t="s">
        <v>1239</v>
      </c>
      <c r="B34" s="28" t="s">
        <v>3228</v>
      </c>
      <c r="E34" s="23" t="s">
        <v>1255</v>
      </c>
      <c r="F34" s="20"/>
      <c r="G34" s="20">
        <v>1</v>
      </c>
      <c r="H34" s="20"/>
      <c r="I34" s="20">
        <v>1</v>
      </c>
    </row>
    <row r="35" spans="1:9" s="27" customFormat="1">
      <c r="A35" s="28" t="s">
        <v>1241</v>
      </c>
      <c r="B35" s="28" t="s">
        <v>3229</v>
      </c>
      <c r="E35" s="23" t="s">
        <v>1258</v>
      </c>
      <c r="F35" s="20"/>
      <c r="G35" s="20">
        <v>1</v>
      </c>
      <c r="H35" s="20"/>
      <c r="I35" s="20">
        <v>1</v>
      </c>
    </row>
    <row r="36" spans="1:9" s="27" customFormat="1">
      <c r="A36" s="28" t="s">
        <v>1245</v>
      </c>
      <c r="B36" s="28" t="s">
        <v>3230</v>
      </c>
      <c r="E36" s="23" t="s">
        <v>1161</v>
      </c>
      <c r="F36" s="20"/>
      <c r="G36" s="20">
        <v>1</v>
      </c>
      <c r="H36" s="20"/>
      <c r="I36" s="20">
        <v>1</v>
      </c>
    </row>
    <row r="37" spans="1:9" s="27" customFormat="1">
      <c r="A37" s="28" t="s">
        <v>1247</v>
      </c>
      <c r="B37" s="28" t="s">
        <v>3229</v>
      </c>
      <c r="E37" s="23" t="s">
        <v>1260</v>
      </c>
      <c r="F37" s="20"/>
      <c r="G37" s="20">
        <v>1</v>
      </c>
      <c r="H37" s="20"/>
      <c r="I37" s="20">
        <v>1</v>
      </c>
    </row>
    <row r="38" spans="1:9" s="27" customFormat="1">
      <c r="A38" s="28" t="s">
        <v>1250</v>
      </c>
      <c r="B38" s="28" t="s">
        <v>3228</v>
      </c>
      <c r="E38" s="23" t="s">
        <v>1263</v>
      </c>
      <c r="F38" s="20">
        <v>1</v>
      </c>
      <c r="G38" s="20"/>
      <c r="H38" s="20"/>
      <c r="I38" s="20">
        <v>1</v>
      </c>
    </row>
    <row r="39" spans="1:9" s="27" customFormat="1">
      <c r="A39" s="28" t="s">
        <v>1255</v>
      </c>
      <c r="B39" s="28" t="s">
        <v>3229</v>
      </c>
      <c r="E39" s="23" t="s">
        <v>1266</v>
      </c>
      <c r="F39" s="20">
        <v>1</v>
      </c>
      <c r="G39" s="20"/>
      <c r="H39" s="20"/>
      <c r="I39" s="20">
        <v>1</v>
      </c>
    </row>
    <row r="40" spans="1:9" s="27" customFormat="1">
      <c r="A40" s="28" t="s">
        <v>1258</v>
      </c>
      <c r="B40" s="28" t="s">
        <v>3229</v>
      </c>
      <c r="E40" s="23" t="s">
        <v>1270</v>
      </c>
      <c r="F40" s="20"/>
      <c r="G40" s="20"/>
      <c r="H40" s="20">
        <v>1</v>
      </c>
      <c r="I40" s="20">
        <v>1</v>
      </c>
    </row>
    <row r="41" spans="1:9" s="27" customFormat="1">
      <c r="A41" s="28" t="s">
        <v>1260</v>
      </c>
      <c r="B41" s="28" t="s">
        <v>3229</v>
      </c>
      <c r="E41" s="23" t="s">
        <v>1272</v>
      </c>
      <c r="F41" s="20"/>
      <c r="G41" s="20">
        <v>1</v>
      </c>
      <c r="H41" s="20"/>
      <c r="I41" s="20">
        <v>1</v>
      </c>
    </row>
    <row r="42" spans="1:9" s="27" customFormat="1">
      <c r="A42" s="28" t="s">
        <v>1263</v>
      </c>
      <c r="B42" s="28" t="s">
        <v>3228</v>
      </c>
      <c r="E42" s="23" t="s">
        <v>1274</v>
      </c>
      <c r="F42" s="20"/>
      <c r="G42" s="20">
        <v>1</v>
      </c>
      <c r="H42" s="20"/>
      <c r="I42" s="20">
        <v>1</v>
      </c>
    </row>
    <row r="43" spans="1:9" s="27" customFormat="1">
      <c r="A43" s="28" t="s">
        <v>1266</v>
      </c>
      <c r="B43" s="28" t="s">
        <v>3228</v>
      </c>
      <c r="E43" s="23" t="s">
        <v>1276</v>
      </c>
      <c r="F43" s="20"/>
      <c r="G43" s="20">
        <v>1</v>
      </c>
      <c r="H43" s="20"/>
      <c r="I43" s="20">
        <v>1</v>
      </c>
    </row>
    <row r="44" spans="1:9" s="27" customFormat="1">
      <c r="A44" s="28" t="s">
        <v>1270</v>
      </c>
      <c r="B44" s="28" t="s">
        <v>3230</v>
      </c>
      <c r="E44" s="23" t="s">
        <v>1277</v>
      </c>
      <c r="F44" s="20"/>
      <c r="G44" s="20">
        <v>1</v>
      </c>
      <c r="H44" s="20"/>
      <c r="I44" s="20">
        <v>1</v>
      </c>
    </row>
    <row r="45" spans="1:9" s="27" customFormat="1">
      <c r="A45" s="28" t="s">
        <v>1272</v>
      </c>
      <c r="B45" s="28" t="s">
        <v>3229</v>
      </c>
      <c r="E45" s="23" t="s">
        <v>1279</v>
      </c>
      <c r="F45" s="20"/>
      <c r="G45" s="20">
        <v>1</v>
      </c>
      <c r="H45" s="20"/>
      <c r="I45" s="20">
        <v>1</v>
      </c>
    </row>
    <row r="46" spans="1:9" s="27" customFormat="1">
      <c r="A46" s="28" t="s">
        <v>1274</v>
      </c>
      <c r="B46" s="28" t="s">
        <v>3229</v>
      </c>
      <c r="E46" s="23" t="s">
        <v>1163</v>
      </c>
      <c r="F46" s="20"/>
      <c r="G46" s="20">
        <v>1</v>
      </c>
      <c r="H46" s="20"/>
      <c r="I46" s="20">
        <v>1</v>
      </c>
    </row>
    <row r="47" spans="1:9" s="27" customFormat="1">
      <c r="A47" s="28" t="s">
        <v>1276</v>
      </c>
      <c r="B47" s="28" t="s">
        <v>3229</v>
      </c>
      <c r="E47" s="23" t="s">
        <v>1281</v>
      </c>
      <c r="F47" s="20"/>
      <c r="G47" s="20">
        <v>1</v>
      </c>
      <c r="H47" s="20"/>
      <c r="I47" s="20">
        <v>1</v>
      </c>
    </row>
    <row r="48" spans="1:9" s="27" customFormat="1">
      <c r="A48" s="28" t="s">
        <v>1277</v>
      </c>
      <c r="B48" s="28" t="s">
        <v>3229</v>
      </c>
      <c r="E48" s="23" t="s">
        <v>1283</v>
      </c>
      <c r="F48" s="20"/>
      <c r="G48" s="20">
        <v>1</v>
      </c>
      <c r="H48" s="20"/>
      <c r="I48" s="20">
        <v>1</v>
      </c>
    </row>
    <row r="49" spans="1:9" s="27" customFormat="1">
      <c r="A49" s="28" t="s">
        <v>1279</v>
      </c>
      <c r="B49" s="28" t="s">
        <v>3229</v>
      </c>
      <c r="E49" s="23" t="s">
        <v>1285</v>
      </c>
      <c r="F49" s="20"/>
      <c r="G49" s="20">
        <v>1</v>
      </c>
      <c r="H49" s="20"/>
      <c r="I49" s="20">
        <v>1</v>
      </c>
    </row>
    <row r="50" spans="1:9" s="27" customFormat="1">
      <c r="A50" s="28" t="s">
        <v>1281</v>
      </c>
      <c r="B50" s="28" t="s">
        <v>3229</v>
      </c>
      <c r="E50" s="23" t="s">
        <v>1286</v>
      </c>
      <c r="F50" s="20"/>
      <c r="G50" s="20"/>
      <c r="H50" s="20">
        <v>1</v>
      </c>
      <c r="I50" s="20">
        <v>1</v>
      </c>
    </row>
    <row r="51" spans="1:9" s="27" customFormat="1">
      <c r="A51" s="28" t="s">
        <v>1283</v>
      </c>
      <c r="B51" s="28" t="s">
        <v>3229</v>
      </c>
      <c r="E51" s="23" t="s">
        <v>1287</v>
      </c>
      <c r="F51" s="20">
        <v>1</v>
      </c>
      <c r="G51" s="20"/>
      <c r="H51" s="20"/>
      <c r="I51" s="20">
        <v>1</v>
      </c>
    </row>
    <row r="52" spans="1:9" s="27" customFormat="1">
      <c r="A52" s="28" t="s">
        <v>1285</v>
      </c>
      <c r="B52" s="28" t="s">
        <v>3229</v>
      </c>
      <c r="E52" s="23" t="s">
        <v>1288</v>
      </c>
      <c r="F52" s="20">
        <v>1</v>
      </c>
      <c r="G52" s="20"/>
      <c r="H52" s="20"/>
      <c r="I52" s="20">
        <v>1</v>
      </c>
    </row>
    <row r="53" spans="1:9" s="27" customFormat="1">
      <c r="A53" s="28" t="s">
        <v>1286</v>
      </c>
      <c r="B53" s="28" t="s">
        <v>3230</v>
      </c>
      <c r="E53" s="23" t="s">
        <v>1290</v>
      </c>
      <c r="F53" s="20">
        <v>1</v>
      </c>
      <c r="G53" s="20"/>
      <c r="H53" s="20"/>
      <c r="I53" s="20">
        <v>1</v>
      </c>
    </row>
    <row r="54" spans="1:9" s="27" customFormat="1">
      <c r="A54" s="28" t="s">
        <v>1287</v>
      </c>
      <c r="B54" s="28" t="s">
        <v>3228</v>
      </c>
      <c r="E54" s="23" t="s">
        <v>1292</v>
      </c>
      <c r="F54" s="20"/>
      <c r="G54" s="20">
        <v>1</v>
      </c>
      <c r="H54" s="20"/>
      <c r="I54" s="20">
        <v>1</v>
      </c>
    </row>
    <row r="55" spans="1:9" s="27" customFormat="1">
      <c r="A55" s="28" t="s">
        <v>1288</v>
      </c>
      <c r="B55" s="28" t="s">
        <v>3228</v>
      </c>
      <c r="E55" s="23" t="s">
        <v>1293</v>
      </c>
      <c r="F55" s="20"/>
      <c r="G55" s="20">
        <v>1</v>
      </c>
      <c r="H55" s="20"/>
      <c r="I55" s="20">
        <v>1</v>
      </c>
    </row>
    <row r="56" spans="1:9" s="27" customFormat="1">
      <c r="A56" s="28" t="s">
        <v>1290</v>
      </c>
      <c r="B56" s="28" t="s">
        <v>3228</v>
      </c>
      <c r="E56" s="23" t="s">
        <v>1165</v>
      </c>
      <c r="F56" s="20"/>
      <c r="G56" s="20">
        <v>1</v>
      </c>
      <c r="H56" s="20"/>
      <c r="I56" s="20">
        <v>1</v>
      </c>
    </row>
    <row r="57" spans="1:9" s="31" customFormat="1">
      <c r="A57" s="31" t="s">
        <v>1292</v>
      </c>
      <c r="B57" s="31" t="s">
        <v>3229</v>
      </c>
      <c r="E57" s="23" t="s">
        <v>1169</v>
      </c>
      <c r="F57" s="20">
        <v>1</v>
      </c>
      <c r="G57" s="20"/>
      <c r="H57" s="20"/>
      <c r="I57" s="20">
        <v>1</v>
      </c>
    </row>
    <row r="58" spans="1:9" s="27" customFormat="1">
      <c r="A58" s="28" t="s">
        <v>1293</v>
      </c>
      <c r="B58" s="28" t="s">
        <v>3229</v>
      </c>
      <c r="E58" s="23" t="s">
        <v>1174</v>
      </c>
      <c r="F58" s="20"/>
      <c r="G58" s="20">
        <v>1</v>
      </c>
      <c r="H58" s="20"/>
      <c r="I58" s="20">
        <v>1</v>
      </c>
    </row>
    <row r="59" spans="1:9">
      <c r="E59" s="23" t="s">
        <v>1176</v>
      </c>
      <c r="F59" s="20"/>
      <c r="G59" s="20">
        <v>1</v>
      </c>
      <c r="H59" s="20"/>
      <c r="I59" s="20">
        <v>1</v>
      </c>
    </row>
    <row r="60" spans="1:9">
      <c r="E60" s="23" t="s">
        <v>2238</v>
      </c>
      <c r="F60" s="20">
        <v>15</v>
      </c>
      <c r="G60" s="20">
        <v>35</v>
      </c>
      <c r="H60" s="20">
        <v>7</v>
      </c>
      <c r="I60" s="20">
        <v>57</v>
      </c>
    </row>
  </sheetData>
  <pageMargins left="0.511811024" right="0.511811024" top="0.78740157499999996" bottom="0.78740157499999996" header="0.31496062000000002" footer="0.31496062000000002"/>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K19" sqref="K19"/>
    </sheetView>
  </sheetViews>
  <sheetFormatPr defaultRowHeight="15"/>
  <cols>
    <col min="1" max="1" width="7.140625" bestFit="1" customWidth="1"/>
    <col min="3" max="3" width="34.85546875" customWidth="1"/>
    <col min="4" max="4" width="16.85546875" bestFit="1" customWidth="1"/>
    <col min="5" max="5" width="5" customWidth="1"/>
    <col min="6" max="6" width="4.42578125" customWidth="1"/>
    <col min="11" max="11" width="16.85546875" bestFit="1" customWidth="1"/>
    <col min="12" max="12" width="12.140625" bestFit="1" customWidth="1"/>
    <col min="13" max="13" width="10.5703125" bestFit="1" customWidth="1"/>
  </cols>
  <sheetData>
    <row r="1" spans="1:13" s="27" customFormat="1">
      <c r="A1" s="26" t="s">
        <v>1138</v>
      </c>
      <c r="B1" s="26" t="s">
        <v>1144</v>
      </c>
      <c r="C1" s="26" t="s">
        <v>1145</v>
      </c>
      <c r="D1" s="29" t="s">
        <v>1147</v>
      </c>
      <c r="G1" s="26" t="s">
        <v>1138</v>
      </c>
      <c r="H1" s="29" t="s">
        <v>1147</v>
      </c>
      <c r="K1" s="22" t="s">
        <v>1147</v>
      </c>
      <c r="L1" t="s">
        <v>4</v>
      </c>
      <c r="M1" t="s">
        <v>3267</v>
      </c>
    </row>
    <row r="2" spans="1:13" s="27" customFormat="1">
      <c r="A2" s="28" t="s">
        <v>1148</v>
      </c>
      <c r="B2" s="28" t="s">
        <v>1151</v>
      </c>
      <c r="C2" s="28" t="s">
        <v>3083</v>
      </c>
      <c r="D2" s="28" t="s">
        <v>1152</v>
      </c>
      <c r="G2" s="28" t="s">
        <v>1148</v>
      </c>
      <c r="H2" s="28" t="s">
        <v>1152</v>
      </c>
      <c r="K2" s="23" t="s">
        <v>1152</v>
      </c>
      <c r="L2" s="20">
        <v>37</v>
      </c>
      <c r="M2" s="52">
        <v>0.64912280701754388</v>
      </c>
    </row>
    <row r="3" spans="1:13" s="27" customFormat="1">
      <c r="A3" s="28" t="s">
        <v>1153</v>
      </c>
      <c r="B3" s="28" t="s">
        <v>1155</v>
      </c>
      <c r="C3" s="28" t="s">
        <v>3074</v>
      </c>
      <c r="D3" s="28" t="s">
        <v>1152</v>
      </c>
      <c r="G3" s="28" t="s">
        <v>1153</v>
      </c>
      <c r="H3" s="28" t="s">
        <v>1152</v>
      </c>
      <c r="K3" s="23" t="s">
        <v>1173</v>
      </c>
      <c r="L3" s="20">
        <v>13</v>
      </c>
      <c r="M3" s="52">
        <v>0.22807017543859648</v>
      </c>
    </row>
    <row r="4" spans="1:13" s="27" customFormat="1">
      <c r="A4" s="28" t="s">
        <v>1157</v>
      </c>
      <c r="B4" s="28" t="s">
        <v>1159</v>
      </c>
      <c r="C4" s="28" t="s">
        <v>1160</v>
      </c>
      <c r="D4" s="28" t="s">
        <v>1152</v>
      </c>
      <c r="G4" s="28" t="s">
        <v>1157</v>
      </c>
      <c r="H4" s="28" t="s">
        <v>1152</v>
      </c>
      <c r="K4" s="23" t="s">
        <v>1205</v>
      </c>
      <c r="L4" s="20">
        <v>3</v>
      </c>
      <c r="M4" s="52">
        <v>5.2631578947368418E-2</v>
      </c>
    </row>
    <row r="5" spans="1:13" s="27" customFormat="1">
      <c r="A5" s="28" t="s">
        <v>1161</v>
      </c>
      <c r="B5" s="28" t="s">
        <v>1155</v>
      </c>
      <c r="C5" s="28" t="s">
        <v>3074</v>
      </c>
      <c r="D5" s="28" t="s">
        <v>1152</v>
      </c>
      <c r="G5" s="28" t="s">
        <v>1161</v>
      </c>
      <c r="H5" s="28" t="s">
        <v>1152</v>
      </c>
      <c r="K5" s="23" t="s">
        <v>1168</v>
      </c>
      <c r="L5" s="20">
        <v>3</v>
      </c>
      <c r="M5" s="52">
        <v>5.2631578947368418E-2</v>
      </c>
    </row>
    <row r="6" spans="1:13" s="27" customFormat="1">
      <c r="A6" s="28" t="s">
        <v>1163</v>
      </c>
      <c r="B6" s="28" t="s">
        <v>1155</v>
      </c>
      <c r="C6" s="28" t="s">
        <v>3074</v>
      </c>
      <c r="D6" s="28" t="s">
        <v>1152</v>
      </c>
      <c r="G6" s="28" t="s">
        <v>1163</v>
      </c>
      <c r="H6" s="28" t="s">
        <v>1152</v>
      </c>
      <c r="K6" s="23" t="s">
        <v>1213</v>
      </c>
      <c r="L6" s="20">
        <v>1</v>
      </c>
      <c r="M6" s="52">
        <v>1.7543859649122806E-2</v>
      </c>
    </row>
    <row r="7" spans="1:13" s="27" customFormat="1">
      <c r="A7" s="28" t="s">
        <v>1165</v>
      </c>
      <c r="B7" s="28" t="s">
        <v>1155</v>
      </c>
      <c r="C7" s="28" t="s">
        <v>1167</v>
      </c>
      <c r="D7" s="28" t="s">
        <v>1168</v>
      </c>
      <c r="G7" s="28" t="s">
        <v>1165</v>
      </c>
      <c r="H7" s="28" t="s">
        <v>1168</v>
      </c>
      <c r="K7" s="23" t="s">
        <v>2238</v>
      </c>
      <c r="L7" s="20">
        <v>57</v>
      </c>
      <c r="M7" s="52">
        <v>1</v>
      </c>
    </row>
    <row r="8" spans="1:13" s="27" customFormat="1">
      <c r="A8" s="28" t="s">
        <v>1169</v>
      </c>
      <c r="B8" s="28" t="s">
        <v>1155</v>
      </c>
      <c r="C8" s="28" t="s">
        <v>1172</v>
      </c>
      <c r="D8" s="28" t="s">
        <v>1173</v>
      </c>
      <c r="G8" s="28" t="s">
        <v>1169</v>
      </c>
      <c r="H8" s="28" t="s">
        <v>1173</v>
      </c>
      <c r="K8"/>
      <c r="L8"/>
      <c r="M8"/>
    </row>
    <row r="9" spans="1:13" s="27" customFormat="1">
      <c r="A9" s="28" t="s">
        <v>1174</v>
      </c>
      <c r="B9" s="28" t="s">
        <v>1155</v>
      </c>
      <c r="C9" s="28" t="s">
        <v>1167</v>
      </c>
      <c r="D9" s="28" t="s">
        <v>1168</v>
      </c>
      <c r="G9" s="28" t="s">
        <v>1174</v>
      </c>
      <c r="H9" s="28" t="s">
        <v>1168</v>
      </c>
      <c r="K9"/>
      <c r="L9"/>
      <c r="M9"/>
    </row>
    <row r="10" spans="1:13" s="27" customFormat="1">
      <c r="A10" s="28" t="s">
        <v>1176</v>
      </c>
      <c r="B10" s="28" t="s">
        <v>1178</v>
      </c>
      <c r="C10" s="28" t="s">
        <v>1179</v>
      </c>
      <c r="D10" s="28" t="s">
        <v>1173</v>
      </c>
      <c r="G10" s="28" t="s">
        <v>1176</v>
      </c>
      <c r="H10" s="28" t="s">
        <v>1173</v>
      </c>
      <c r="K10"/>
      <c r="L10"/>
      <c r="M10"/>
    </row>
    <row r="11" spans="1:13" s="27" customFormat="1">
      <c r="A11" s="28" t="s">
        <v>1180</v>
      </c>
      <c r="B11" s="28" t="s">
        <v>1155</v>
      </c>
      <c r="C11" s="28" t="s">
        <v>1182</v>
      </c>
      <c r="D11" s="28" t="s">
        <v>1152</v>
      </c>
      <c r="G11" s="28" t="s">
        <v>1180</v>
      </c>
      <c r="H11" s="28" t="s">
        <v>1152</v>
      </c>
      <c r="K11"/>
      <c r="L11"/>
      <c r="M11"/>
    </row>
    <row r="12" spans="1:13" s="27" customFormat="1">
      <c r="A12" s="28" t="s">
        <v>1183</v>
      </c>
      <c r="B12" s="28" t="s">
        <v>1155</v>
      </c>
      <c r="C12" s="28" t="s">
        <v>1185</v>
      </c>
      <c r="D12" s="28" t="s">
        <v>1173</v>
      </c>
      <c r="G12" s="28" t="s">
        <v>1183</v>
      </c>
      <c r="H12" s="28" t="s">
        <v>1173</v>
      </c>
      <c r="K12"/>
      <c r="L12"/>
      <c r="M12"/>
    </row>
    <row r="13" spans="1:13" s="27" customFormat="1">
      <c r="A13" s="28" t="s">
        <v>1186</v>
      </c>
      <c r="B13" s="28" t="s">
        <v>1155</v>
      </c>
      <c r="C13" s="28" t="s">
        <v>1188</v>
      </c>
      <c r="D13" s="28" t="s">
        <v>1173</v>
      </c>
      <c r="G13" s="28" t="s">
        <v>1186</v>
      </c>
      <c r="H13" s="28" t="s">
        <v>1173</v>
      </c>
      <c r="K13"/>
      <c r="L13"/>
      <c r="M13"/>
    </row>
    <row r="14" spans="1:13" s="27" customFormat="1">
      <c r="A14" s="28" t="s">
        <v>1189</v>
      </c>
      <c r="B14" s="28" t="s">
        <v>1155</v>
      </c>
      <c r="C14" s="28" t="s">
        <v>3074</v>
      </c>
      <c r="D14" s="28" t="s">
        <v>1152</v>
      </c>
      <c r="G14" s="28" t="s">
        <v>1189</v>
      </c>
      <c r="H14" s="28" t="s">
        <v>1152</v>
      </c>
      <c r="K14"/>
      <c r="L14"/>
      <c r="M14"/>
    </row>
    <row r="15" spans="1:13" s="27" customFormat="1">
      <c r="A15" s="28" t="s">
        <v>1191</v>
      </c>
      <c r="B15" s="28" t="s">
        <v>1155</v>
      </c>
      <c r="C15" s="28" t="s">
        <v>3074</v>
      </c>
      <c r="D15" s="28" t="s">
        <v>1152</v>
      </c>
      <c r="G15" s="28" t="s">
        <v>1191</v>
      </c>
      <c r="H15" s="28" t="s">
        <v>1152</v>
      </c>
      <c r="K15"/>
      <c r="L15"/>
      <c r="M15"/>
    </row>
    <row r="16" spans="1:13" s="27" customFormat="1">
      <c r="A16" s="28" t="s">
        <v>1193</v>
      </c>
      <c r="B16" s="28" t="s">
        <v>1155</v>
      </c>
      <c r="C16" s="28" t="s">
        <v>1196</v>
      </c>
      <c r="D16" s="28" t="s">
        <v>1152</v>
      </c>
      <c r="G16" s="28" t="s">
        <v>1193</v>
      </c>
      <c r="H16" s="28" t="s">
        <v>1152</v>
      </c>
      <c r="K16"/>
      <c r="L16"/>
      <c r="M16"/>
    </row>
    <row r="17" spans="1:13" s="27" customFormat="1">
      <c r="A17" s="28" t="s">
        <v>1197</v>
      </c>
      <c r="B17" s="28" t="s">
        <v>1155</v>
      </c>
      <c r="C17" s="28" t="s">
        <v>1199</v>
      </c>
      <c r="D17" s="28" t="s">
        <v>1152</v>
      </c>
      <c r="G17" s="28" t="s">
        <v>1197</v>
      </c>
      <c r="H17" s="28" t="s">
        <v>1152</v>
      </c>
      <c r="K17"/>
      <c r="L17"/>
      <c r="M17"/>
    </row>
    <row r="18" spans="1:13" s="27" customFormat="1">
      <c r="A18" s="28" t="s">
        <v>1200</v>
      </c>
      <c r="B18" s="28" t="s">
        <v>1155</v>
      </c>
      <c r="C18" s="28" t="s">
        <v>3074</v>
      </c>
      <c r="D18" s="28" t="s">
        <v>1152</v>
      </c>
      <c r="G18" s="28" t="s">
        <v>1200</v>
      </c>
      <c r="H18" s="28" t="s">
        <v>1152</v>
      </c>
      <c r="K18"/>
      <c r="L18"/>
      <c r="M18"/>
    </row>
    <row r="19" spans="1:13" s="27" customFormat="1">
      <c r="A19" s="28" t="s">
        <v>1202</v>
      </c>
      <c r="B19" s="28" t="s">
        <v>1155</v>
      </c>
      <c r="C19" s="28" t="s">
        <v>1204</v>
      </c>
      <c r="D19" s="28" t="s">
        <v>1205</v>
      </c>
      <c r="G19" s="28" t="s">
        <v>1202</v>
      </c>
      <c r="H19" s="28" t="s">
        <v>1205</v>
      </c>
    </row>
    <row r="20" spans="1:13" s="27" customFormat="1">
      <c r="A20" s="28" t="s">
        <v>1206</v>
      </c>
      <c r="B20" s="28" t="s">
        <v>1155</v>
      </c>
      <c r="C20" s="28" t="s">
        <v>3074</v>
      </c>
      <c r="D20" s="28" t="s">
        <v>1152</v>
      </c>
      <c r="G20" s="28" t="s">
        <v>1206</v>
      </c>
      <c r="H20" s="28" t="s">
        <v>1152</v>
      </c>
    </row>
    <row r="21" spans="1:13" s="27" customFormat="1">
      <c r="A21" s="28" t="s">
        <v>1208</v>
      </c>
      <c r="B21" s="28" t="s">
        <v>1155</v>
      </c>
      <c r="C21" s="28" t="s">
        <v>1172</v>
      </c>
      <c r="D21" s="28" t="s">
        <v>1173</v>
      </c>
      <c r="G21" s="28" t="s">
        <v>1208</v>
      </c>
      <c r="H21" s="28" t="s">
        <v>1173</v>
      </c>
    </row>
    <row r="22" spans="1:13" s="27" customFormat="1">
      <c r="A22" s="28" t="s">
        <v>1210</v>
      </c>
      <c r="B22" s="28" t="s">
        <v>1155</v>
      </c>
      <c r="C22" s="28" t="s">
        <v>1212</v>
      </c>
      <c r="D22" s="28" t="s">
        <v>1213</v>
      </c>
      <c r="G22" s="28" t="s">
        <v>1210</v>
      </c>
      <c r="H22" s="28" t="s">
        <v>1213</v>
      </c>
    </row>
    <row r="23" spans="1:13" s="27" customFormat="1">
      <c r="A23" s="28" t="s">
        <v>1214</v>
      </c>
      <c r="B23" s="28" t="s">
        <v>1155</v>
      </c>
      <c r="C23" s="28" t="s">
        <v>1216</v>
      </c>
      <c r="D23" s="28" t="s">
        <v>1173</v>
      </c>
      <c r="G23" s="28" t="s">
        <v>1214</v>
      </c>
      <c r="H23" s="28" t="s">
        <v>1173</v>
      </c>
    </row>
    <row r="24" spans="1:13" s="27" customFormat="1">
      <c r="A24" s="28" t="s">
        <v>1217</v>
      </c>
      <c r="B24" s="28" t="s">
        <v>1155</v>
      </c>
      <c r="C24" s="28" t="s">
        <v>1196</v>
      </c>
      <c r="D24" s="28" t="s">
        <v>1152</v>
      </c>
      <c r="G24" s="28" t="s">
        <v>1217</v>
      </c>
      <c r="H24" s="28" t="s">
        <v>1152</v>
      </c>
    </row>
    <row r="25" spans="1:13" s="27" customFormat="1">
      <c r="A25" s="28" t="s">
        <v>1219</v>
      </c>
      <c r="B25" s="28" t="s">
        <v>1155</v>
      </c>
      <c r="C25" s="28" t="s">
        <v>3074</v>
      </c>
      <c r="D25" s="28" t="s">
        <v>1152</v>
      </c>
      <c r="G25" s="28" t="s">
        <v>1219</v>
      </c>
      <c r="H25" s="28" t="s">
        <v>1152</v>
      </c>
    </row>
    <row r="26" spans="1:13" s="27" customFormat="1">
      <c r="A26" s="28" t="s">
        <v>1221</v>
      </c>
      <c r="B26" s="28" t="s">
        <v>1155</v>
      </c>
      <c r="C26" s="28" t="s">
        <v>1223</v>
      </c>
      <c r="D26" s="28" t="s">
        <v>1205</v>
      </c>
      <c r="G26" s="28" t="s">
        <v>1221</v>
      </c>
      <c r="H26" s="28" t="s">
        <v>1205</v>
      </c>
    </row>
    <row r="27" spans="1:13" s="27" customFormat="1">
      <c r="A27" s="28" t="s">
        <v>1224</v>
      </c>
      <c r="B27" s="28" t="s">
        <v>1155</v>
      </c>
      <c r="C27" s="28" t="s">
        <v>1196</v>
      </c>
      <c r="D27" s="28" t="s">
        <v>1168</v>
      </c>
      <c r="G27" s="28" t="s">
        <v>1224</v>
      </c>
      <c r="H27" s="28" t="s">
        <v>1168</v>
      </c>
    </row>
    <row r="28" spans="1:13" s="27" customFormat="1">
      <c r="A28" s="28" t="s">
        <v>1227</v>
      </c>
      <c r="B28" s="28" t="s">
        <v>1155</v>
      </c>
      <c r="C28" s="28" t="s">
        <v>3074</v>
      </c>
      <c r="D28" s="28" t="s">
        <v>1152</v>
      </c>
      <c r="G28" s="28" t="s">
        <v>1227</v>
      </c>
      <c r="H28" s="28" t="s">
        <v>1152</v>
      </c>
    </row>
    <row r="29" spans="1:13" s="27" customFormat="1">
      <c r="A29" s="28" t="s">
        <v>1228</v>
      </c>
      <c r="B29" s="28" t="s">
        <v>1155</v>
      </c>
      <c r="C29" s="28" t="s">
        <v>1185</v>
      </c>
      <c r="D29" s="28" t="s">
        <v>1173</v>
      </c>
      <c r="G29" s="28" t="s">
        <v>1228</v>
      </c>
      <c r="H29" s="28" t="s">
        <v>1173</v>
      </c>
    </row>
    <row r="30" spans="1:13" s="27" customFormat="1">
      <c r="A30" s="28" t="s">
        <v>1230</v>
      </c>
      <c r="B30" s="28" t="s">
        <v>1155</v>
      </c>
      <c r="C30" s="28" t="s">
        <v>3074</v>
      </c>
      <c r="D30" s="28" t="s">
        <v>1152</v>
      </c>
      <c r="G30" s="28" t="s">
        <v>1230</v>
      </c>
      <c r="H30" s="28" t="s">
        <v>1152</v>
      </c>
    </row>
    <row r="31" spans="1:13" s="27" customFormat="1">
      <c r="A31" s="28" t="s">
        <v>1232</v>
      </c>
      <c r="B31" s="28" t="s">
        <v>1155</v>
      </c>
      <c r="C31" s="28" t="s">
        <v>3074</v>
      </c>
      <c r="D31" s="28" t="s">
        <v>1152</v>
      </c>
      <c r="G31" s="28" t="s">
        <v>1232</v>
      </c>
      <c r="H31" s="28" t="s">
        <v>1152</v>
      </c>
    </row>
    <row r="32" spans="1:13" s="27" customFormat="1">
      <c r="A32" s="28" t="s">
        <v>1234</v>
      </c>
      <c r="B32" s="28" t="s">
        <v>1155</v>
      </c>
      <c r="C32" s="28" t="s">
        <v>3084</v>
      </c>
      <c r="D32" s="28" t="s">
        <v>1173</v>
      </c>
      <c r="G32" s="28" t="s">
        <v>1234</v>
      </c>
      <c r="H32" s="28" t="s">
        <v>1173</v>
      </c>
    </row>
    <row r="33" spans="1:8" s="27" customFormat="1">
      <c r="A33" s="28" t="s">
        <v>1236</v>
      </c>
      <c r="B33" s="28" t="s">
        <v>1155</v>
      </c>
      <c r="C33" s="28" t="s">
        <v>1185</v>
      </c>
      <c r="D33" s="28" t="s">
        <v>1173</v>
      </c>
      <c r="G33" s="28" t="s">
        <v>1236</v>
      </c>
      <c r="H33" s="28" t="s">
        <v>1173</v>
      </c>
    </row>
    <row r="34" spans="1:8" s="27" customFormat="1">
      <c r="A34" s="28" t="s">
        <v>1239</v>
      </c>
      <c r="B34" s="28" t="s">
        <v>1178</v>
      </c>
      <c r="C34" s="28" t="s">
        <v>1179</v>
      </c>
      <c r="D34" s="28" t="s">
        <v>1152</v>
      </c>
      <c r="G34" s="28" t="s">
        <v>1239</v>
      </c>
      <c r="H34" s="28" t="s">
        <v>1152</v>
      </c>
    </row>
    <row r="35" spans="1:8" s="27" customFormat="1">
      <c r="A35" s="28" t="s">
        <v>1241</v>
      </c>
      <c r="B35" s="28" t="s">
        <v>1243</v>
      </c>
      <c r="C35" s="28" t="s">
        <v>1244</v>
      </c>
      <c r="D35" s="28" t="s">
        <v>1152</v>
      </c>
      <c r="G35" s="28" t="s">
        <v>1241</v>
      </c>
      <c r="H35" s="28" t="s">
        <v>1152</v>
      </c>
    </row>
    <row r="36" spans="1:8" s="27" customFormat="1">
      <c r="A36" s="28" t="s">
        <v>1245</v>
      </c>
      <c r="B36" s="28" t="s">
        <v>1155</v>
      </c>
      <c r="C36" s="28" t="s">
        <v>3087</v>
      </c>
      <c r="D36" s="28" t="s">
        <v>1173</v>
      </c>
      <c r="G36" s="28" t="s">
        <v>1245</v>
      </c>
      <c r="H36" s="28" t="s">
        <v>1173</v>
      </c>
    </row>
    <row r="37" spans="1:8" s="27" customFormat="1">
      <c r="A37" s="28" t="s">
        <v>1247</v>
      </c>
      <c r="B37" s="28" t="s">
        <v>1155</v>
      </c>
      <c r="C37" s="28" t="s">
        <v>1249</v>
      </c>
      <c r="D37" s="28" t="s">
        <v>1152</v>
      </c>
      <c r="G37" s="28" t="s">
        <v>1247</v>
      </c>
      <c r="H37" s="28" t="s">
        <v>1152</v>
      </c>
    </row>
    <row r="38" spans="1:8" s="27" customFormat="1">
      <c r="A38" s="28" t="s">
        <v>1250</v>
      </c>
      <c r="B38" s="28" t="s">
        <v>1253</v>
      </c>
      <c r="C38" s="28" t="s">
        <v>1254</v>
      </c>
      <c r="D38" s="28" t="s">
        <v>1152</v>
      </c>
      <c r="G38" s="28" t="s">
        <v>1250</v>
      </c>
      <c r="H38" s="28" t="s">
        <v>1152</v>
      </c>
    </row>
    <row r="39" spans="1:8" s="27" customFormat="1">
      <c r="A39" s="28" t="s">
        <v>1255</v>
      </c>
      <c r="B39" s="28" t="s">
        <v>1155</v>
      </c>
      <c r="C39" s="28" t="s">
        <v>3074</v>
      </c>
      <c r="D39" s="28" t="s">
        <v>1152</v>
      </c>
      <c r="G39" s="28" t="s">
        <v>1255</v>
      </c>
      <c r="H39" s="28" t="s">
        <v>1152</v>
      </c>
    </row>
    <row r="40" spans="1:8" s="27" customFormat="1">
      <c r="A40" s="28" t="s">
        <v>1258</v>
      </c>
      <c r="B40" s="28" t="s">
        <v>1155</v>
      </c>
      <c r="C40" s="28" t="s">
        <v>3074</v>
      </c>
      <c r="D40" s="28" t="s">
        <v>1152</v>
      </c>
      <c r="G40" s="28" t="s">
        <v>1258</v>
      </c>
      <c r="H40" s="28" t="s">
        <v>1152</v>
      </c>
    </row>
    <row r="41" spans="1:8" s="27" customFormat="1">
      <c r="A41" s="28" t="s">
        <v>1260</v>
      </c>
      <c r="B41" s="28" t="s">
        <v>1155</v>
      </c>
      <c r="C41" s="28" t="s">
        <v>1185</v>
      </c>
      <c r="D41" s="28" t="s">
        <v>1173</v>
      </c>
      <c r="G41" s="28" t="s">
        <v>1260</v>
      </c>
      <c r="H41" s="28" t="s">
        <v>1173</v>
      </c>
    </row>
    <row r="42" spans="1:8" s="27" customFormat="1">
      <c r="A42" s="28" t="s">
        <v>1263</v>
      </c>
      <c r="B42" s="28" t="s">
        <v>1155</v>
      </c>
      <c r="C42" s="28" t="s">
        <v>3074</v>
      </c>
      <c r="D42" s="28" t="s">
        <v>1152</v>
      </c>
      <c r="G42" s="28" t="s">
        <v>1263</v>
      </c>
      <c r="H42" s="28" t="s">
        <v>1152</v>
      </c>
    </row>
    <row r="43" spans="1:8" s="27" customFormat="1">
      <c r="A43" s="28" t="s">
        <v>1266</v>
      </c>
      <c r="B43" s="28" t="s">
        <v>1155</v>
      </c>
      <c r="C43" s="28" t="s">
        <v>3074</v>
      </c>
      <c r="D43" s="28" t="s">
        <v>1152</v>
      </c>
      <c r="G43" s="28" t="s">
        <v>1266</v>
      </c>
      <c r="H43" s="28" t="s">
        <v>1152</v>
      </c>
    </row>
    <row r="44" spans="1:8" s="27" customFormat="1">
      <c r="A44" s="28" t="s">
        <v>1270</v>
      </c>
      <c r="B44" s="28" t="s">
        <v>1155</v>
      </c>
      <c r="C44" s="37" t="s">
        <v>3074</v>
      </c>
      <c r="D44" s="28" t="s">
        <v>1152</v>
      </c>
      <c r="G44" s="28" t="s">
        <v>1270</v>
      </c>
      <c r="H44" s="28" t="s">
        <v>1152</v>
      </c>
    </row>
    <row r="45" spans="1:8" s="27" customFormat="1">
      <c r="A45" s="28" t="s">
        <v>1272</v>
      </c>
      <c r="B45" s="28" t="s">
        <v>1155</v>
      </c>
      <c r="C45" s="37" t="s">
        <v>3075</v>
      </c>
      <c r="D45" s="28" t="s">
        <v>1205</v>
      </c>
      <c r="G45" s="28" t="s">
        <v>1272</v>
      </c>
      <c r="H45" s="28" t="s">
        <v>1205</v>
      </c>
    </row>
    <row r="46" spans="1:8" s="27" customFormat="1">
      <c r="A46" s="28" t="s">
        <v>1274</v>
      </c>
      <c r="B46" s="28" t="s">
        <v>1275</v>
      </c>
      <c r="C46" s="37" t="s">
        <v>3076</v>
      </c>
      <c r="D46" s="28" t="s">
        <v>1152</v>
      </c>
      <c r="G46" s="28" t="s">
        <v>1274</v>
      </c>
      <c r="H46" s="28" t="s">
        <v>1152</v>
      </c>
    </row>
    <row r="47" spans="1:8" s="27" customFormat="1">
      <c r="A47" s="28" t="s">
        <v>1276</v>
      </c>
      <c r="B47" s="28" t="s">
        <v>1253</v>
      </c>
      <c r="C47" s="37" t="s">
        <v>3085</v>
      </c>
      <c r="D47" s="28" t="s">
        <v>1152</v>
      </c>
      <c r="G47" s="28" t="s">
        <v>1276</v>
      </c>
      <c r="H47" s="28" t="s">
        <v>1152</v>
      </c>
    </row>
    <row r="48" spans="1:8" s="27" customFormat="1">
      <c r="A48" s="28" t="s">
        <v>1277</v>
      </c>
      <c r="B48" s="28" t="s">
        <v>1155</v>
      </c>
      <c r="C48" s="37" t="s">
        <v>3074</v>
      </c>
      <c r="D48" s="28" t="s">
        <v>1152</v>
      </c>
      <c r="G48" s="28" t="s">
        <v>1277</v>
      </c>
      <c r="H48" s="28" t="s">
        <v>1152</v>
      </c>
    </row>
    <row r="49" spans="1:8" s="27" customFormat="1">
      <c r="A49" s="28" t="s">
        <v>1279</v>
      </c>
      <c r="B49" s="28" t="s">
        <v>1155</v>
      </c>
      <c r="C49" s="37" t="s">
        <v>3077</v>
      </c>
      <c r="D49" s="28" t="s">
        <v>1173</v>
      </c>
      <c r="G49" s="28" t="s">
        <v>1279</v>
      </c>
      <c r="H49" s="28" t="s">
        <v>1173</v>
      </c>
    </row>
    <row r="50" spans="1:8" s="27" customFormat="1">
      <c r="A50" s="28" t="s">
        <v>1281</v>
      </c>
      <c r="B50" s="28" t="s">
        <v>1155</v>
      </c>
      <c r="C50" s="37" t="s">
        <v>3074</v>
      </c>
      <c r="D50" s="28" t="s">
        <v>1152</v>
      </c>
      <c r="G50" s="28" t="s">
        <v>1281</v>
      </c>
      <c r="H50" s="28" t="s">
        <v>1152</v>
      </c>
    </row>
    <row r="51" spans="1:8" s="27" customFormat="1">
      <c r="A51" s="28" t="s">
        <v>1283</v>
      </c>
      <c r="B51" s="28" t="s">
        <v>1155</v>
      </c>
      <c r="C51" s="37" t="s">
        <v>3078</v>
      </c>
      <c r="D51" s="28" t="s">
        <v>1152</v>
      </c>
      <c r="G51" s="28" t="s">
        <v>1283</v>
      </c>
      <c r="H51" s="28" t="s">
        <v>1152</v>
      </c>
    </row>
    <row r="52" spans="1:8" s="27" customFormat="1">
      <c r="A52" s="28" t="s">
        <v>1285</v>
      </c>
      <c r="B52" s="28" t="s">
        <v>1155</v>
      </c>
      <c r="C52" s="37" t="s">
        <v>3082</v>
      </c>
      <c r="D52" s="28" t="s">
        <v>1173</v>
      </c>
      <c r="G52" s="28" t="s">
        <v>1285</v>
      </c>
      <c r="H52" s="28" t="s">
        <v>1173</v>
      </c>
    </row>
    <row r="53" spans="1:8" s="27" customFormat="1">
      <c r="A53" s="28" t="s">
        <v>1286</v>
      </c>
      <c r="B53" s="28" t="s">
        <v>1155</v>
      </c>
      <c r="C53" s="37" t="s">
        <v>3074</v>
      </c>
      <c r="D53" s="28" t="s">
        <v>1152</v>
      </c>
      <c r="G53" s="28" t="s">
        <v>1286</v>
      </c>
      <c r="H53" s="28" t="s">
        <v>1152</v>
      </c>
    </row>
    <row r="54" spans="1:8" s="27" customFormat="1">
      <c r="A54" s="28" t="s">
        <v>1287</v>
      </c>
      <c r="B54" s="28" t="s">
        <v>1155</v>
      </c>
      <c r="C54" s="37" t="s">
        <v>3074</v>
      </c>
      <c r="D54" s="28" t="s">
        <v>1152</v>
      </c>
      <c r="G54" s="28" t="s">
        <v>1287</v>
      </c>
      <c r="H54" s="28" t="s">
        <v>1152</v>
      </c>
    </row>
    <row r="55" spans="1:8" s="27" customFormat="1">
      <c r="A55" s="28" t="s">
        <v>1288</v>
      </c>
      <c r="B55" s="28" t="s">
        <v>1155</v>
      </c>
      <c r="C55" s="37" t="s">
        <v>3086</v>
      </c>
      <c r="D55" s="28" t="s">
        <v>1152</v>
      </c>
      <c r="G55" s="28" t="s">
        <v>1288</v>
      </c>
      <c r="H55" s="28" t="s">
        <v>1152</v>
      </c>
    </row>
    <row r="56" spans="1:8" s="27" customFormat="1">
      <c r="A56" s="28" t="s">
        <v>1290</v>
      </c>
      <c r="B56" s="28" t="s">
        <v>1155</v>
      </c>
      <c r="C56" s="37" t="s">
        <v>3079</v>
      </c>
      <c r="D56" s="28" t="s">
        <v>1152</v>
      </c>
      <c r="G56" s="28" t="s">
        <v>1290</v>
      </c>
      <c r="H56" s="28" t="s">
        <v>1152</v>
      </c>
    </row>
    <row r="57" spans="1:8" s="31" customFormat="1">
      <c r="A57" s="31" t="s">
        <v>1292</v>
      </c>
      <c r="B57" s="31" t="s">
        <v>1155</v>
      </c>
      <c r="C57" s="36" t="s">
        <v>3074</v>
      </c>
      <c r="D57" s="31" t="s">
        <v>1152</v>
      </c>
      <c r="G57" s="31" t="s">
        <v>1292</v>
      </c>
      <c r="H57" s="31" t="s">
        <v>1152</v>
      </c>
    </row>
    <row r="58" spans="1:8" s="27" customFormat="1">
      <c r="A58" s="28" t="s">
        <v>1293</v>
      </c>
      <c r="B58" s="28" t="s">
        <v>1155</v>
      </c>
      <c r="C58" s="37" t="s">
        <v>3074</v>
      </c>
      <c r="D58" s="28" t="s">
        <v>1152</v>
      </c>
      <c r="G58" s="28" t="s">
        <v>1293</v>
      </c>
      <c r="H58" s="28" t="s">
        <v>1152</v>
      </c>
    </row>
    <row r="63" spans="1:8">
      <c r="C63" s="24"/>
    </row>
    <row r="64" spans="1:8">
      <c r="C64" s="24"/>
    </row>
    <row r="65" spans="3:3">
      <c r="C65" s="24"/>
    </row>
    <row r="66" spans="3:3">
      <c r="C66" s="24"/>
    </row>
    <row r="67" spans="3:3">
      <c r="C67" s="24"/>
    </row>
    <row r="68" spans="3:3">
      <c r="C68" s="24"/>
    </row>
    <row r="69" spans="3:3">
      <c r="C69" s="24"/>
    </row>
    <row r="70" spans="3:3">
      <c r="C70" s="24"/>
    </row>
  </sheetData>
  <pageMargins left="0.511811024" right="0.511811024" top="0.78740157499999996" bottom="0.78740157499999996" header="0.31496062000000002" footer="0.31496062000000002"/>
  <pageSetup paperSize="9" orientation="portrait"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632"/>
  <sheetViews>
    <sheetView topLeftCell="A216" workbookViewId="0">
      <selection activeCell="A17" sqref="A17"/>
    </sheetView>
  </sheetViews>
  <sheetFormatPr defaultRowHeight="15"/>
  <cols>
    <col min="1" max="1" width="63.140625" customWidth="1"/>
    <col min="2" max="2" width="33" customWidth="1"/>
    <col min="3" max="3" width="15.140625" style="45" customWidth="1"/>
    <col min="4" max="4" width="29.7109375" customWidth="1"/>
    <col min="5" max="5" width="63.140625" customWidth="1"/>
    <col min="6" max="6" width="19.5703125" bestFit="1" customWidth="1"/>
    <col min="7" max="7" width="3.28515625" style="27" customWidth="1"/>
    <col min="8" max="8" width="4.28515625" customWidth="1"/>
    <col min="9" max="9" width="4.28515625" style="27" customWidth="1"/>
    <col min="10" max="26" width="4.28515625" customWidth="1"/>
    <col min="27" max="27" width="3.28515625" customWidth="1"/>
    <col min="28" max="37" width="4.28515625" customWidth="1"/>
    <col min="38" max="38" width="3.28515625" customWidth="1"/>
    <col min="39" max="47" width="4.28515625" customWidth="1"/>
    <col min="48" max="48" width="3.28515625" customWidth="1"/>
    <col min="49" max="57" width="4.28515625" customWidth="1"/>
    <col min="58" max="61" width="3.28515625" customWidth="1"/>
    <col min="62" max="62" width="10.7109375" customWidth="1"/>
    <col min="63" max="63" width="54.7109375" bestFit="1" customWidth="1"/>
    <col min="64" max="64" width="45.7109375" bestFit="1" customWidth="1"/>
    <col min="65" max="65" width="27.85546875" bestFit="1" customWidth="1"/>
    <col min="66" max="66" width="13.85546875" bestFit="1" customWidth="1"/>
    <col min="67" max="67" width="7" customWidth="1"/>
    <col min="68" max="68" width="19.85546875" bestFit="1" customWidth="1"/>
    <col min="69" max="69" width="24.85546875" bestFit="1" customWidth="1"/>
    <col min="70" max="70" width="18.5703125" bestFit="1" customWidth="1"/>
    <col min="71" max="71" width="31.28515625" bestFit="1" customWidth="1"/>
    <col min="72" max="72" width="26.140625" bestFit="1" customWidth="1"/>
    <col min="73" max="73" width="20.42578125" bestFit="1" customWidth="1"/>
    <col min="74" max="74" width="12.85546875" bestFit="1" customWidth="1"/>
    <col min="75" max="75" width="9.5703125" bestFit="1" customWidth="1"/>
    <col min="76" max="76" width="14.140625" bestFit="1" customWidth="1"/>
    <col min="77" max="77" width="4.85546875" customWidth="1"/>
    <col min="78" max="78" width="37.140625" bestFit="1" customWidth="1"/>
    <col min="79" max="79" width="12.7109375" bestFit="1" customWidth="1"/>
    <col min="80" max="80" width="22.42578125" bestFit="1" customWidth="1"/>
    <col min="81" max="81" width="14.42578125" bestFit="1" customWidth="1"/>
    <col min="82" max="82" width="24.28515625" bestFit="1" customWidth="1"/>
    <col min="83" max="83" width="5" customWidth="1"/>
    <col min="84" max="84" width="39.28515625" bestFit="1" customWidth="1"/>
    <col min="85" max="85" width="30.140625" bestFit="1" customWidth="1"/>
    <col min="86" max="86" width="20.140625" bestFit="1" customWidth="1"/>
    <col min="87" max="87" width="11" bestFit="1" customWidth="1"/>
    <col min="88" max="88" width="37.42578125" bestFit="1" customWidth="1"/>
    <col min="89" max="89" width="29.85546875" bestFit="1" customWidth="1"/>
    <col min="90" max="90" width="11" bestFit="1" customWidth="1"/>
    <col min="91" max="91" width="29.28515625" bestFit="1" customWidth="1"/>
    <col min="92" max="92" width="28.42578125" bestFit="1" customWidth="1"/>
    <col min="93" max="93" width="8.85546875" customWidth="1"/>
    <col min="94" max="94" width="22.140625" bestFit="1" customWidth="1"/>
    <col min="95" max="95" width="17" bestFit="1" customWidth="1"/>
    <col min="96" max="97" width="15.42578125" bestFit="1" customWidth="1"/>
    <col min="98" max="98" width="18.28515625" bestFit="1" customWidth="1"/>
    <col min="99" max="99" width="16.28515625" bestFit="1" customWidth="1"/>
    <col min="100" max="100" width="39.85546875" bestFit="1" customWidth="1"/>
    <col min="101" max="101" width="9.5703125" bestFit="1" customWidth="1"/>
    <col min="102" max="102" width="15.28515625" bestFit="1" customWidth="1"/>
    <col min="103" max="103" width="35.85546875" bestFit="1" customWidth="1"/>
    <col min="104" max="104" width="26" bestFit="1" customWidth="1"/>
    <col min="105" max="105" width="46" bestFit="1" customWidth="1"/>
    <col min="106" max="106" width="8.42578125" customWidth="1"/>
    <col min="107" max="107" width="17.7109375" bestFit="1" customWidth="1"/>
    <col min="108" max="108" width="29" bestFit="1" customWidth="1"/>
    <col min="109" max="109" width="12.28515625" bestFit="1" customWidth="1"/>
    <col min="110" max="110" width="14.28515625" bestFit="1" customWidth="1"/>
    <col min="111" max="111" width="13.85546875" bestFit="1" customWidth="1"/>
    <col min="112" max="112" width="21.5703125" bestFit="1" customWidth="1"/>
    <col min="113" max="113" width="35.42578125" bestFit="1" customWidth="1"/>
    <col min="114" max="114" width="22" bestFit="1" customWidth="1"/>
    <col min="115" max="115" width="35" bestFit="1" customWidth="1"/>
    <col min="116" max="116" width="16" bestFit="1" customWidth="1"/>
    <col min="117" max="117" width="16.42578125" bestFit="1" customWidth="1"/>
    <col min="118" max="118" width="16.5703125" bestFit="1" customWidth="1"/>
    <col min="119" max="119" width="15.5703125" bestFit="1" customWidth="1"/>
    <col min="120" max="120" width="24.42578125" bestFit="1" customWidth="1"/>
    <col min="121" max="121" width="20.28515625" bestFit="1" customWidth="1"/>
    <col min="122" max="122" width="29.42578125" bestFit="1" customWidth="1"/>
    <col min="123" max="123" width="26.140625" bestFit="1" customWidth="1"/>
    <col min="124" max="124" width="10.85546875" bestFit="1" customWidth="1"/>
    <col min="125" max="125" width="15.85546875" bestFit="1" customWidth="1"/>
    <col min="126" max="126" width="14.5703125" bestFit="1" customWidth="1"/>
    <col min="127" max="127" width="15.28515625" bestFit="1" customWidth="1"/>
    <col min="128" max="128" width="9.28515625" bestFit="1" customWidth="1"/>
    <col min="129" max="129" width="18.7109375" bestFit="1" customWidth="1"/>
    <col min="130" max="130" width="15" bestFit="1" customWidth="1"/>
    <col min="131" max="131" width="13.85546875" bestFit="1" customWidth="1"/>
    <col min="132" max="132" width="11.7109375" bestFit="1" customWidth="1"/>
    <col min="133" max="133" width="7.42578125" customWidth="1"/>
    <col min="134" max="134" width="20.42578125" bestFit="1" customWidth="1"/>
    <col min="135" max="135" width="19.28515625" bestFit="1" customWidth="1"/>
    <col min="136" max="136" width="18.28515625" bestFit="1" customWidth="1"/>
    <col min="137" max="137" width="41.28515625" bestFit="1" customWidth="1"/>
    <col min="138" max="138" width="14.7109375" bestFit="1" customWidth="1"/>
    <col min="139" max="139" width="12.5703125" bestFit="1" customWidth="1"/>
    <col min="140" max="140" width="12.85546875" bestFit="1" customWidth="1"/>
    <col min="141" max="141" width="24.42578125" bestFit="1" customWidth="1"/>
    <col min="142" max="142" width="28.140625" bestFit="1" customWidth="1"/>
    <col min="143" max="143" width="12" bestFit="1" customWidth="1"/>
    <col min="144" max="144" width="24" bestFit="1" customWidth="1"/>
    <col min="145" max="145" width="5.7109375" customWidth="1"/>
    <col min="146" max="146" width="15" bestFit="1" customWidth="1"/>
    <col min="147" max="147" width="21.5703125" bestFit="1" customWidth="1"/>
    <col min="148" max="148" width="11.28515625" bestFit="1" customWidth="1"/>
    <col min="149" max="149" width="15.28515625" bestFit="1" customWidth="1"/>
    <col min="150" max="150" width="5.7109375" customWidth="1"/>
    <col min="151" max="151" width="28.7109375" bestFit="1" customWidth="1"/>
    <col min="152" max="152" width="20.28515625" bestFit="1" customWidth="1"/>
    <col min="153" max="153" width="13.5703125" bestFit="1" customWidth="1"/>
    <col min="154" max="154" width="22.42578125" bestFit="1" customWidth="1"/>
    <col min="155" max="155" width="20.5703125" bestFit="1" customWidth="1"/>
    <col min="156" max="156" width="14.85546875" bestFit="1" customWidth="1"/>
    <col min="157" max="157" width="13.7109375" bestFit="1" customWidth="1"/>
    <col min="158" max="158" width="23.42578125" bestFit="1" customWidth="1"/>
    <col min="159" max="159" width="23.7109375" bestFit="1" customWidth="1"/>
    <col min="160" max="160" width="37.7109375" bestFit="1" customWidth="1"/>
    <col min="161" max="161" width="13.28515625" bestFit="1" customWidth="1"/>
    <col min="162" max="162" width="15.28515625" bestFit="1" customWidth="1"/>
    <col min="163" max="163" width="5.42578125" customWidth="1"/>
    <col min="165" max="165" width="18" bestFit="1" customWidth="1"/>
    <col min="166" max="166" width="63.140625" bestFit="1" customWidth="1"/>
    <col min="167" max="167" width="7.7109375" customWidth="1"/>
    <col min="168" max="168" width="20.5703125" bestFit="1" customWidth="1"/>
    <col min="169" max="169" width="14.28515625" bestFit="1" customWidth="1"/>
    <col min="170" max="170" width="11.5703125" bestFit="1" customWidth="1"/>
    <col min="171" max="171" width="19.140625" bestFit="1" customWidth="1"/>
    <col min="172" max="172" width="7.28515625" customWidth="1"/>
    <col min="173" max="173" width="19.7109375" bestFit="1" customWidth="1"/>
    <col min="174" max="174" width="30.5703125" bestFit="1" customWidth="1"/>
    <col min="175" max="175" width="29.7109375" bestFit="1" customWidth="1"/>
    <col min="176" max="176" width="21.85546875" bestFit="1" customWidth="1"/>
    <col min="177" max="177" width="10.28515625" bestFit="1" customWidth="1"/>
    <col min="178" max="178" width="4.140625" customWidth="1"/>
    <col min="179" max="179" width="7.42578125" customWidth="1"/>
    <col min="180" max="180" width="21" bestFit="1" customWidth="1"/>
    <col min="181" max="181" width="18.140625" bestFit="1" customWidth="1"/>
    <col min="182" max="182" width="18" bestFit="1" customWidth="1"/>
    <col min="183" max="183" width="23.85546875" bestFit="1" customWidth="1"/>
    <col min="184" max="184" width="24.42578125" bestFit="1" customWidth="1"/>
    <col min="185" max="185" width="10" bestFit="1" customWidth="1"/>
    <col min="186" max="186" width="32" bestFit="1" customWidth="1"/>
    <col min="187" max="187" width="31.28515625" bestFit="1" customWidth="1"/>
    <col min="188" max="188" width="10.85546875" bestFit="1" customWidth="1"/>
    <col min="189" max="189" width="10" bestFit="1" customWidth="1"/>
    <col min="190" max="190" width="24.140625" bestFit="1" customWidth="1"/>
    <col min="191" max="191" width="31.42578125" bestFit="1" customWidth="1"/>
    <col min="192" max="192" width="4.5703125" customWidth="1"/>
    <col min="193" max="193" width="14.5703125" bestFit="1" customWidth="1"/>
    <col min="194" max="194" width="5.42578125" customWidth="1"/>
    <col min="195" max="195" width="40" bestFit="1" customWidth="1"/>
    <col min="196" max="196" width="10.5703125" bestFit="1" customWidth="1"/>
    <col min="197" max="197" width="8.140625" customWidth="1"/>
    <col min="198" max="198" width="7.42578125" customWidth="1"/>
    <col min="199" max="199" width="18.7109375" bestFit="1" customWidth="1"/>
    <col min="200" max="200" width="12.28515625" bestFit="1" customWidth="1"/>
    <col min="201" max="201" width="36.42578125" bestFit="1" customWidth="1"/>
    <col min="202" max="202" width="8.28515625" customWidth="1"/>
    <col min="203" max="203" width="17.85546875" bestFit="1" customWidth="1"/>
    <col min="204" max="204" width="8" customWidth="1"/>
    <col min="205" max="205" width="28.28515625" bestFit="1" customWidth="1"/>
    <col min="206" max="206" width="8.42578125" customWidth="1"/>
    <col min="207" max="207" width="21.85546875" bestFit="1" customWidth="1"/>
    <col min="208" max="208" width="9" customWidth="1"/>
    <col min="209" max="209" width="23" bestFit="1" customWidth="1"/>
    <col min="210" max="210" width="16" bestFit="1" customWidth="1"/>
    <col min="211" max="211" width="22.42578125" bestFit="1" customWidth="1"/>
    <col min="212" max="212" width="4.28515625" customWidth="1"/>
    <col min="213" max="213" width="30.85546875" bestFit="1" customWidth="1"/>
    <col min="214" max="214" width="24.140625" bestFit="1" customWidth="1"/>
    <col min="215" max="215" width="15" bestFit="1" customWidth="1"/>
    <col min="216" max="216" width="28" bestFit="1" customWidth="1"/>
    <col min="217" max="217" width="19.5703125" bestFit="1" customWidth="1"/>
    <col min="218" max="218" width="8.7109375" customWidth="1"/>
    <col min="219" max="219" width="39.7109375" bestFit="1" customWidth="1"/>
    <col min="220" max="220" width="38" bestFit="1" customWidth="1"/>
    <col min="221" max="221" width="10.7109375" bestFit="1" customWidth="1"/>
    <col min="222" max="222" width="14.42578125" bestFit="1" customWidth="1"/>
    <col min="223" max="223" width="23.140625" bestFit="1" customWidth="1"/>
    <col min="224" max="224" width="7.85546875" customWidth="1"/>
    <col min="225" max="225" width="14.5703125" bestFit="1" customWidth="1"/>
    <col min="226" max="226" width="24.42578125" bestFit="1" customWidth="1"/>
    <col min="227" max="227" width="17.7109375" bestFit="1" customWidth="1"/>
    <col min="228" max="228" width="21" bestFit="1" customWidth="1"/>
    <col min="229" max="229" width="33.140625" bestFit="1" customWidth="1"/>
    <col min="230" max="230" width="14" bestFit="1" customWidth="1"/>
    <col min="231" max="231" width="17.85546875" bestFit="1" customWidth="1"/>
    <col min="232" max="232" width="16.5703125" bestFit="1" customWidth="1"/>
    <col min="233" max="233" width="22.140625" bestFit="1" customWidth="1"/>
    <col min="234" max="234" width="21.5703125" bestFit="1" customWidth="1"/>
    <col min="235" max="235" width="19.28515625" bestFit="1" customWidth="1"/>
    <col min="236" max="236" width="15.5703125" bestFit="1" customWidth="1"/>
    <col min="237" max="237" width="19" bestFit="1" customWidth="1"/>
    <col min="238" max="238" width="16.140625" bestFit="1" customWidth="1"/>
    <col min="239" max="239" width="25.85546875" bestFit="1" customWidth="1"/>
    <col min="240" max="240" width="13.28515625" bestFit="1" customWidth="1"/>
    <col min="241" max="241" width="19.85546875" bestFit="1" customWidth="1"/>
    <col min="242" max="242" width="11.140625" bestFit="1" customWidth="1"/>
    <col min="243" max="243" width="17.85546875" bestFit="1" customWidth="1"/>
    <col min="244" max="244" width="19.5703125" bestFit="1" customWidth="1"/>
    <col min="245" max="245" width="20" bestFit="1" customWidth="1"/>
    <col min="246" max="246" width="32.85546875" bestFit="1" customWidth="1"/>
    <col min="247" max="247" width="5.42578125" customWidth="1"/>
    <col min="248" max="248" width="10.28515625" bestFit="1" customWidth="1"/>
    <col min="249" max="249" width="30.42578125" bestFit="1" customWidth="1"/>
    <col min="250" max="250" width="5.42578125" customWidth="1"/>
    <col min="251" max="251" width="22.85546875" bestFit="1" customWidth="1"/>
    <col min="252" max="252" width="8.85546875" customWidth="1"/>
    <col min="253" max="253" width="28.42578125" bestFit="1" customWidth="1"/>
    <col min="254" max="254" width="15.85546875" bestFit="1" customWidth="1"/>
    <col min="255" max="255" width="17.7109375" bestFit="1" customWidth="1"/>
    <col min="256" max="256" width="6" customWidth="1"/>
    <col min="257" max="257" width="16.7109375" bestFit="1" customWidth="1"/>
    <col min="258" max="258" width="7.5703125" customWidth="1"/>
    <col min="259" max="259" width="18.140625" bestFit="1" customWidth="1"/>
    <col min="260" max="260" width="14.7109375" bestFit="1" customWidth="1"/>
    <col min="261" max="261" width="14.140625" bestFit="1" customWidth="1"/>
    <col min="262" max="262" width="21.5703125" bestFit="1" customWidth="1"/>
    <col min="263" max="263" width="15.5703125" bestFit="1" customWidth="1"/>
    <col min="264" max="264" width="6.5703125" customWidth="1"/>
    <col min="265" max="265" width="15.85546875" bestFit="1" customWidth="1"/>
    <col min="266" max="267" width="12.7109375" bestFit="1" customWidth="1"/>
    <col min="268" max="268" width="36.85546875" bestFit="1" customWidth="1"/>
    <col min="269" max="269" width="4.7109375" customWidth="1"/>
    <col min="270" max="270" width="26.7109375" bestFit="1" customWidth="1"/>
    <col min="271" max="271" width="10.7109375" bestFit="1" customWidth="1"/>
  </cols>
  <sheetData>
    <row r="1" spans="1:61">
      <c r="A1" s="13" t="s">
        <v>1141</v>
      </c>
      <c r="B1" s="13" t="s">
        <v>1294</v>
      </c>
      <c r="C1" s="46" t="s">
        <v>3241</v>
      </c>
      <c r="D1" s="13" t="s">
        <v>1293</v>
      </c>
      <c r="E1" s="13" t="s">
        <v>1292</v>
      </c>
      <c r="F1" s="13" t="s">
        <v>1290</v>
      </c>
      <c r="G1" s="26" t="s">
        <v>1288</v>
      </c>
      <c r="H1" s="13" t="s">
        <v>1287</v>
      </c>
      <c r="I1" s="26" t="s">
        <v>1286</v>
      </c>
      <c r="J1" s="13" t="s">
        <v>1285</v>
      </c>
      <c r="K1" s="13" t="s">
        <v>1283</v>
      </c>
      <c r="L1" s="13" t="s">
        <v>1281</v>
      </c>
      <c r="M1" s="13" t="s">
        <v>1279</v>
      </c>
      <c r="N1" s="13" t="s">
        <v>1277</v>
      </c>
      <c r="O1" s="13" t="s">
        <v>1276</v>
      </c>
      <c r="P1" s="13" t="s">
        <v>1274</v>
      </c>
      <c r="Q1" s="13" t="s">
        <v>1273</v>
      </c>
      <c r="R1" s="13" t="s">
        <v>1272</v>
      </c>
      <c r="S1" s="13" t="s">
        <v>1270</v>
      </c>
      <c r="T1" s="13" t="s">
        <v>1266</v>
      </c>
      <c r="U1" s="13" t="s">
        <v>1263</v>
      </c>
      <c r="V1" s="13" t="s">
        <v>1260</v>
      </c>
      <c r="W1" s="13" t="s">
        <v>1258</v>
      </c>
      <c r="X1" s="13" t="s">
        <v>1255</v>
      </c>
      <c r="Y1" s="13" t="s">
        <v>1250</v>
      </c>
      <c r="Z1" s="13" t="s">
        <v>1247</v>
      </c>
      <c r="AA1" s="13" t="s">
        <v>1245</v>
      </c>
      <c r="AB1" s="13" t="s">
        <v>1241</v>
      </c>
      <c r="AC1" s="13" t="s">
        <v>1239</v>
      </c>
      <c r="AD1" s="13" t="s">
        <v>1236</v>
      </c>
      <c r="AE1" s="13" t="s">
        <v>1234</v>
      </c>
      <c r="AF1" s="13" t="s">
        <v>1232</v>
      </c>
      <c r="AG1" s="13" t="s">
        <v>1230</v>
      </c>
      <c r="AH1" s="13" t="s">
        <v>1228</v>
      </c>
      <c r="AI1" s="13" t="s">
        <v>1227</v>
      </c>
      <c r="AJ1" s="13" t="s">
        <v>1224</v>
      </c>
      <c r="AK1" s="13" t="s">
        <v>1221</v>
      </c>
      <c r="AL1" s="13" t="s">
        <v>1219</v>
      </c>
      <c r="AM1" s="13" t="s">
        <v>1217</v>
      </c>
      <c r="AN1" s="13" t="s">
        <v>1214</v>
      </c>
      <c r="AO1" s="13" t="s">
        <v>1210</v>
      </c>
      <c r="AP1" s="13" t="s">
        <v>1208</v>
      </c>
      <c r="AQ1" s="13" t="s">
        <v>1206</v>
      </c>
      <c r="AR1" s="13" t="s">
        <v>1202</v>
      </c>
      <c r="AS1" s="13" t="s">
        <v>1200</v>
      </c>
      <c r="AT1" s="13" t="s">
        <v>1197</v>
      </c>
      <c r="AU1" s="13" t="s">
        <v>1193</v>
      </c>
      <c r="AV1" s="13" t="s">
        <v>1191</v>
      </c>
      <c r="AW1" s="13" t="s">
        <v>1189</v>
      </c>
      <c r="AX1" s="13" t="s">
        <v>1186</v>
      </c>
      <c r="AY1" s="13" t="s">
        <v>1183</v>
      </c>
      <c r="AZ1" s="13" t="s">
        <v>1180</v>
      </c>
      <c r="BA1" s="13" t="s">
        <v>1176</v>
      </c>
      <c r="BB1" s="13" t="s">
        <v>1174</v>
      </c>
      <c r="BC1" s="13" t="s">
        <v>1169</v>
      </c>
      <c r="BD1" s="13" t="s">
        <v>1165</v>
      </c>
      <c r="BE1" s="13" t="s">
        <v>1163</v>
      </c>
      <c r="BF1" s="13" t="s">
        <v>1161</v>
      </c>
      <c r="BG1" s="13" t="s">
        <v>1157</v>
      </c>
      <c r="BH1" s="13" t="s">
        <v>1153</v>
      </c>
      <c r="BI1" s="13" t="s">
        <v>1148</v>
      </c>
    </row>
    <row r="2" spans="1:61" s="43" customFormat="1">
      <c r="A2" s="43" t="s">
        <v>2842</v>
      </c>
      <c r="B2" s="43" t="s">
        <v>2841</v>
      </c>
      <c r="C2" s="45" t="str">
        <f t="shared" ref="C2:C65" si="0">CONCATENATE(D2,E2,F2,G2,H2,I2,J2,K2,L2,M2,N2,O2,P2,Q2,R2,S2,T2,U2,V2,W2,X2,Y2,Z2,AA2,AB2,AC2,AD2,AE2,AF2,AG2,AH2,AI2,AJ2,AK2,AL2,AM2,AN2,AO2,AP2,AQ2,AR2,AS2,AT2,AU2,AV2,AW2,AX2,AY2,AZ2,BA2,BB2,BC2,BD2,BE2,BF2,BG2,BH2,BI2)</f>
        <v>A35</v>
      </c>
      <c r="G2" s="31"/>
      <c r="I2" s="31"/>
      <c r="T2" s="44"/>
      <c r="U2" s="44"/>
      <c r="V2" s="44"/>
      <c r="W2" s="44"/>
      <c r="X2" s="44"/>
      <c r="Y2" s="44"/>
      <c r="Z2" s="44"/>
      <c r="AA2" s="44" t="s">
        <v>1245</v>
      </c>
      <c r="AB2" s="44"/>
      <c r="AD2" s="44"/>
      <c r="AE2" s="44"/>
      <c r="AF2" s="44"/>
      <c r="AH2" s="44"/>
      <c r="AI2" s="44"/>
      <c r="AJ2" s="44"/>
      <c r="AK2" s="44"/>
      <c r="AL2" s="44"/>
      <c r="AM2" s="44"/>
      <c r="AN2" s="44"/>
      <c r="AO2" s="44"/>
      <c r="AP2" s="44"/>
      <c r="AQ2" s="44"/>
      <c r="AR2" s="44"/>
      <c r="AS2" s="44"/>
      <c r="AT2" s="44"/>
      <c r="AU2" s="44"/>
      <c r="AX2" s="44"/>
      <c r="AY2" s="45"/>
      <c r="AZ2" s="44"/>
      <c r="BA2" s="44"/>
      <c r="BB2" s="44"/>
      <c r="BC2" s="44"/>
      <c r="BD2" s="44"/>
      <c r="BE2" s="44"/>
      <c r="BF2" s="44"/>
      <c r="BG2" s="44"/>
      <c r="BH2" s="44"/>
      <c r="BI2" s="44"/>
    </row>
    <row r="3" spans="1:61" s="43" customFormat="1">
      <c r="A3" s="43" t="s">
        <v>2844</v>
      </c>
      <c r="B3" s="43" t="s">
        <v>2843</v>
      </c>
      <c r="C3" s="45" t="str">
        <f t="shared" si="0"/>
        <v>A35</v>
      </c>
      <c r="G3" s="31"/>
      <c r="I3" s="31"/>
      <c r="T3" s="44"/>
      <c r="U3" s="44"/>
      <c r="V3" s="44"/>
      <c r="W3" s="44"/>
      <c r="X3" s="44"/>
      <c r="Y3" s="44"/>
      <c r="Z3" s="44"/>
      <c r="AA3" s="44" t="s">
        <v>1245</v>
      </c>
      <c r="AB3" s="44"/>
      <c r="AD3" s="44"/>
      <c r="AE3" s="44"/>
      <c r="AF3" s="44"/>
      <c r="AH3" s="44"/>
      <c r="AI3" s="44"/>
      <c r="AJ3" s="44"/>
      <c r="AK3" s="44"/>
      <c r="AL3" s="44"/>
      <c r="AM3" s="44"/>
      <c r="AN3" s="44"/>
      <c r="AO3" s="44"/>
      <c r="AP3" s="44"/>
      <c r="AQ3" s="44"/>
      <c r="AR3" s="44"/>
      <c r="AS3" s="44"/>
      <c r="AT3" s="44"/>
      <c r="AU3" s="44"/>
      <c r="AX3" s="44"/>
      <c r="AY3" s="45"/>
      <c r="AZ3" s="44"/>
      <c r="BA3" s="44"/>
      <c r="BB3" s="44"/>
      <c r="BC3" s="44"/>
      <c r="BD3" s="44"/>
      <c r="BE3" s="44"/>
      <c r="BF3" s="44"/>
      <c r="BG3" s="44"/>
      <c r="BH3" s="44"/>
      <c r="BI3" s="44"/>
    </row>
    <row r="4" spans="1:61" s="43" customFormat="1">
      <c r="A4" s="43" t="s">
        <v>2846</v>
      </c>
      <c r="B4" s="43" t="s">
        <v>2845</v>
      </c>
      <c r="C4" s="45" t="str">
        <f t="shared" si="0"/>
        <v>A35</v>
      </c>
      <c r="G4" s="31"/>
      <c r="I4" s="31"/>
      <c r="T4" s="44"/>
      <c r="U4" s="44"/>
      <c r="V4" s="44"/>
      <c r="W4" s="44"/>
      <c r="X4" s="44"/>
      <c r="Y4" s="44"/>
      <c r="Z4" s="44"/>
      <c r="AA4" s="44" t="s">
        <v>1245</v>
      </c>
      <c r="AB4" s="44"/>
      <c r="AD4" s="44"/>
      <c r="AE4" s="44"/>
      <c r="AF4" s="44"/>
      <c r="AH4" s="44"/>
      <c r="AI4" s="44"/>
      <c r="AJ4" s="44"/>
      <c r="AK4" s="44"/>
      <c r="AL4" s="44"/>
      <c r="AM4" s="44"/>
      <c r="AN4" s="44"/>
      <c r="AO4" s="44"/>
      <c r="AP4" s="44"/>
      <c r="AQ4" s="44"/>
      <c r="AR4" s="44"/>
      <c r="AS4" s="44"/>
      <c r="AT4" s="44"/>
      <c r="AU4" s="44"/>
      <c r="AX4" s="44"/>
      <c r="AY4" s="45"/>
      <c r="AZ4" s="44"/>
      <c r="BA4" s="44"/>
      <c r="BB4" s="44"/>
      <c r="BC4" s="44"/>
      <c r="BD4" s="44"/>
      <c r="BE4" s="44"/>
      <c r="BF4" s="44"/>
      <c r="BG4" s="44"/>
      <c r="BH4" s="44"/>
      <c r="BI4" s="44"/>
    </row>
    <row r="5" spans="1:61">
      <c r="A5" t="s">
        <v>1296</v>
      </c>
      <c r="B5" t="s">
        <v>2409</v>
      </c>
      <c r="C5" s="45" t="str">
        <f t="shared" si="0"/>
        <v>A1</v>
      </c>
      <c r="T5" s="15"/>
      <c r="U5" s="15"/>
      <c r="V5" s="15"/>
      <c r="W5" s="15"/>
      <c r="X5" s="15"/>
      <c r="Y5" s="15"/>
      <c r="Z5" s="15"/>
      <c r="AA5" s="15"/>
      <c r="AB5" s="15"/>
      <c r="AD5" s="15"/>
      <c r="AE5" s="15"/>
      <c r="AF5" s="15"/>
      <c r="AH5" s="15"/>
      <c r="AI5" s="15"/>
      <c r="AJ5" s="15"/>
      <c r="AK5" s="15"/>
      <c r="AL5" s="15"/>
      <c r="AM5" s="15"/>
      <c r="AN5" s="15"/>
      <c r="AO5" s="15"/>
      <c r="AP5" s="15"/>
      <c r="AQ5" s="15"/>
      <c r="AR5" s="15"/>
      <c r="AS5" s="15"/>
      <c r="AT5" s="15"/>
      <c r="AU5" s="15"/>
      <c r="AX5" s="15"/>
      <c r="AY5" s="16"/>
      <c r="AZ5" s="15"/>
      <c r="BA5" s="15"/>
      <c r="BB5" s="15"/>
      <c r="BC5" s="15"/>
      <c r="BD5" s="15"/>
      <c r="BE5" s="15"/>
      <c r="BF5" s="15"/>
      <c r="BG5" s="15"/>
      <c r="BH5" s="15"/>
      <c r="BI5" s="15" t="s">
        <v>1148</v>
      </c>
    </row>
    <row r="6" spans="1:61">
      <c r="A6" t="s">
        <v>1301</v>
      </c>
      <c r="B6" t="s">
        <v>2405</v>
      </c>
      <c r="C6" s="45" t="str">
        <f t="shared" si="0"/>
        <v>A1</v>
      </c>
      <c r="T6" s="15"/>
      <c r="U6" s="15"/>
      <c r="V6" s="15"/>
      <c r="W6" s="15"/>
      <c r="X6" s="15"/>
      <c r="Y6" s="15"/>
      <c r="Z6" s="15"/>
      <c r="AA6" s="15"/>
      <c r="AB6" s="15"/>
      <c r="AD6" s="15"/>
      <c r="AE6" s="15"/>
      <c r="AF6" s="15"/>
      <c r="AH6" s="15"/>
      <c r="AI6" s="15"/>
      <c r="AJ6" s="15"/>
      <c r="AK6" s="15"/>
      <c r="AL6" s="15"/>
      <c r="AM6" s="15"/>
      <c r="AN6" s="15"/>
      <c r="AO6" s="15"/>
      <c r="AP6" s="15"/>
      <c r="AQ6" s="15"/>
      <c r="AR6" s="15"/>
      <c r="AS6" s="15"/>
      <c r="AT6" s="15"/>
      <c r="AU6" s="15"/>
      <c r="AX6" s="15"/>
      <c r="AY6" s="16"/>
      <c r="AZ6" s="15"/>
      <c r="BA6" s="15"/>
      <c r="BB6" s="15"/>
      <c r="BC6" s="15"/>
      <c r="BD6" s="15"/>
      <c r="BE6" s="15"/>
      <c r="BF6" s="15"/>
      <c r="BG6" s="15"/>
      <c r="BH6" s="15"/>
      <c r="BI6" s="15" t="s">
        <v>1148</v>
      </c>
    </row>
    <row r="7" spans="1:61">
      <c r="A7" t="s">
        <v>1310</v>
      </c>
      <c r="B7" t="s">
        <v>2407</v>
      </c>
      <c r="C7" s="45" t="str">
        <f t="shared" si="0"/>
        <v>A1</v>
      </c>
      <c r="T7" s="15"/>
      <c r="U7" s="15"/>
      <c r="V7" s="15"/>
      <c r="W7" s="15"/>
      <c r="X7" s="15"/>
      <c r="Y7" s="15"/>
      <c r="Z7" s="15"/>
      <c r="AA7" s="15"/>
      <c r="AB7" s="15"/>
      <c r="AD7" s="15"/>
      <c r="AE7" s="15"/>
      <c r="AF7" s="15"/>
      <c r="AH7" s="15"/>
      <c r="AI7" s="15"/>
      <c r="AJ7" s="15"/>
      <c r="AK7" s="15"/>
      <c r="AL7" s="15"/>
      <c r="AM7" s="15"/>
      <c r="AN7" s="15"/>
      <c r="AO7" s="15"/>
      <c r="AP7" s="15"/>
      <c r="AQ7" s="15"/>
      <c r="AR7" s="15"/>
      <c r="AS7" s="15"/>
      <c r="AT7" s="15"/>
      <c r="AU7" s="15"/>
      <c r="AX7" s="15"/>
      <c r="AY7" s="16"/>
      <c r="AZ7" s="15"/>
      <c r="BA7" s="15"/>
      <c r="BB7" s="15"/>
      <c r="BC7" s="15"/>
      <c r="BD7" s="15"/>
      <c r="BE7" s="15"/>
      <c r="BF7" s="15"/>
      <c r="BG7" s="15"/>
      <c r="BH7" s="15"/>
      <c r="BI7" s="15" t="s">
        <v>1148</v>
      </c>
    </row>
    <row r="8" spans="1:61">
      <c r="A8" t="s">
        <v>1307</v>
      </c>
      <c r="B8" t="s">
        <v>2406</v>
      </c>
      <c r="C8" s="45" t="str">
        <f t="shared" si="0"/>
        <v>A1</v>
      </c>
      <c r="T8" s="15"/>
      <c r="U8" s="15"/>
      <c r="V8" s="15"/>
      <c r="W8" s="15"/>
      <c r="X8" s="15"/>
      <c r="Y8" s="15"/>
      <c r="Z8" s="15"/>
      <c r="AA8" s="15"/>
      <c r="AB8" s="15"/>
      <c r="AD8" s="15"/>
      <c r="AE8" s="15"/>
      <c r="AF8" s="15"/>
      <c r="AH8" s="15"/>
      <c r="AI8" s="15"/>
      <c r="AJ8" s="15"/>
      <c r="AK8" s="15"/>
      <c r="AL8" s="15"/>
      <c r="AM8" s="15"/>
      <c r="AN8" s="15"/>
      <c r="AO8" s="15"/>
      <c r="AP8" s="15"/>
      <c r="AQ8" s="15"/>
      <c r="AR8" s="15"/>
      <c r="AS8" s="15"/>
      <c r="AT8" s="15"/>
      <c r="AU8" s="15"/>
      <c r="AX8" s="15"/>
      <c r="AY8" s="16"/>
      <c r="AZ8" s="15"/>
      <c r="BA8" s="15"/>
      <c r="BB8" s="15"/>
      <c r="BC8" s="15"/>
      <c r="BD8" s="15"/>
      <c r="BE8" s="15"/>
      <c r="BF8" s="15"/>
      <c r="BG8" s="15"/>
      <c r="BH8" s="15"/>
      <c r="BI8" s="15" t="s">
        <v>1148</v>
      </c>
    </row>
    <row r="9" spans="1:61">
      <c r="A9" t="s">
        <v>1313</v>
      </c>
      <c r="B9" t="s">
        <v>2408</v>
      </c>
      <c r="C9" s="45" t="str">
        <f t="shared" si="0"/>
        <v>A1</v>
      </c>
      <c r="T9" s="15"/>
      <c r="U9" s="15"/>
      <c r="V9" s="15"/>
      <c r="W9" s="15"/>
      <c r="X9" s="15"/>
      <c r="Y9" s="15"/>
      <c r="Z9" s="15"/>
      <c r="AA9" s="15"/>
      <c r="AB9" s="15"/>
      <c r="AD9" s="15"/>
      <c r="AE9" s="15"/>
      <c r="AF9" s="15"/>
      <c r="AH9" s="15"/>
      <c r="AI9" s="15"/>
      <c r="AJ9" s="15"/>
      <c r="AK9" s="15"/>
      <c r="AL9" s="15"/>
      <c r="AM9" s="15"/>
      <c r="AN9" s="15"/>
      <c r="AO9" s="15"/>
      <c r="AP9" s="15"/>
      <c r="AQ9" s="15"/>
      <c r="AR9" s="15"/>
      <c r="AS9" s="15"/>
      <c r="AT9" s="15"/>
      <c r="AU9" s="15"/>
      <c r="AX9" s="15"/>
      <c r="AY9" s="16"/>
      <c r="AZ9" s="15"/>
      <c r="BA9" s="15"/>
      <c r="BB9" s="15"/>
      <c r="BC9" s="15"/>
      <c r="BD9" s="15"/>
      <c r="BE9" s="15"/>
      <c r="BF9" s="15"/>
      <c r="BG9" s="15"/>
      <c r="BH9" s="15"/>
      <c r="BI9" s="15" t="s">
        <v>1148</v>
      </c>
    </row>
    <row r="10" spans="1:61">
      <c r="A10" t="s">
        <v>1420</v>
      </c>
      <c r="B10" t="s">
        <v>2473</v>
      </c>
      <c r="C10" s="45" t="str">
        <f t="shared" si="0"/>
        <v>A10</v>
      </c>
      <c r="T10" s="15"/>
      <c r="U10" s="15"/>
      <c r="V10" s="15"/>
      <c r="W10" s="15"/>
      <c r="X10" s="15"/>
      <c r="Y10" s="15"/>
      <c r="Z10" s="15"/>
      <c r="AA10" s="15"/>
      <c r="AB10" s="15"/>
      <c r="AD10" s="15"/>
      <c r="AE10" s="15"/>
      <c r="AF10" s="15"/>
      <c r="AH10" s="15"/>
      <c r="AI10" s="15"/>
      <c r="AJ10" s="15"/>
      <c r="AK10" s="15"/>
      <c r="AL10" s="15"/>
      <c r="AM10" s="15"/>
      <c r="AN10" s="15"/>
      <c r="AO10" s="15"/>
      <c r="AP10" s="15"/>
      <c r="AQ10" s="15"/>
      <c r="AR10" s="15"/>
      <c r="AS10" s="15"/>
      <c r="AT10" s="15"/>
      <c r="AU10" s="15"/>
      <c r="AX10" s="15"/>
      <c r="AY10" s="16"/>
      <c r="AZ10" s="15" t="s">
        <v>1180</v>
      </c>
      <c r="BA10" s="15"/>
      <c r="BB10" s="15"/>
      <c r="BC10" s="15"/>
      <c r="BD10" s="15"/>
      <c r="BE10" s="15"/>
      <c r="BF10" s="15"/>
      <c r="BG10" s="15"/>
      <c r="BH10" s="15"/>
      <c r="BI10" s="15"/>
    </row>
    <row r="11" spans="1:61">
      <c r="A11" t="s">
        <v>1631</v>
      </c>
      <c r="B11" t="s">
        <v>2474</v>
      </c>
      <c r="C11" s="45" t="str">
        <f t="shared" si="0"/>
        <v>A10</v>
      </c>
      <c r="T11" s="15"/>
      <c r="U11" s="15"/>
      <c r="V11" s="15"/>
      <c r="W11" s="15"/>
      <c r="X11" s="15"/>
      <c r="Y11" s="15"/>
      <c r="Z11" s="15"/>
      <c r="AA11" s="15"/>
      <c r="AB11" s="15"/>
      <c r="AD11" s="15"/>
      <c r="AE11" s="15"/>
      <c r="AF11" s="15"/>
      <c r="AH11" s="15"/>
      <c r="AI11" s="15"/>
      <c r="AJ11" s="15"/>
      <c r="AK11" s="15"/>
      <c r="AL11" s="15"/>
      <c r="AM11" s="15"/>
      <c r="AN11" s="15"/>
      <c r="AO11" s="15"/>
      <c r="AP11" s="15"/>
      <c r="AQ11" s="15"/>
      <c r="AR11" s="15"/>
      <c r="AS11" s="15"/>
      <c r="AT11" s="15"/>
      <c r="AU11" s="15"/>
      <c r="AX11" s="15"/>
      <c r="AY11" s="16"/>
      <c r="AZ11" s="15" t="s">
        <v>1180</v>
      </c>
      <c r="BA11" s="15"/>
      <c r="BB11" s="15"/>
      <c r="BC11" s="15"/>
      <c r="BD11" s="15"/>
      <c r="BE11" s="15"/>
      <c r="BF11" s="15"/>
      <c r="BG11" s="15"/>
      <c r="BH11" s="15"/>
      <c r="BI11" s="15"/>
    </row>
    <row r="12" spans="1:61">
      <c r="A12" t="s">
        <v>1474</v>
      </c>
      <c r="B12" t="s">
        <v>2484</v>
      </c>
      <c r="C12" s="45" t="str">
        <f t="shared" si="0"/>
        <v>A11</v>
      </c>
      <c r="T12" s="15"/>
      <c r="U12" s="15"/>
      <c r="V12" s="15"/>
      <c r="W12" s="15"/>
      <c r="X12" s="15"/>
      <c r="Y12" s="15"/>
      <c r="Z12" s="15"/>
      <c r="AA12" s="15"/>
      <c r="AB12" s="15"/>
      <c r="AD12" s="15"/>
      <c r="AE12" s="15"/>
      <c r="AF12" s="15"/>
      <c r="AH12" s="15"/>
      <c r="AI12" s="15"/>
      <c r="AJ12" s="15"/>
      <c r="AK12" s="15"/>
      <c r="AL12" s="15"/>
      <c r="AM12" s="15"/>
      <c r="AN12" s="15"/>
      <c r="AO12" s="15"/>
      <c r="AP12" s="15"/>
      <c r="AQ12" s="15"/>
      <c r="AR12" s="15"/>
      <c r="AS12" s="15"/>
      <c r="AT12" s="15"/>
      <c r="AU12" s="15"/>
      <c r="AX12" s="15"/>
      <c r="AY12" s="16" t="s">
        <v>1183</v>
      </c>
      <c r="AZ12" s="15"/>
      <c r="BA12" s="15"/>
      <c r="BB12" s="15"/>
      <c r="BC12" s="15"/>
      <c r="BD12" s="15"/>
      <c r="BE12" s="15"/>
      <c r="BF12" s="15"/>
      <c r="BG12" s="15"/>
      <c r="BH12" s="15"/>
      <c r="BI12" s="15"/>
    </row>
    <row r="13" spans="1:61">
      <c r="A13" t="s">
        <v>1722</v>
      </c>
      <c r="B13" t="s">
        <v>2485</v>
      </c>
      <c r="C13" s="45" t="str">
        <f t="shared" si="0"/>
        <v>A11</v>
      </c>
      <c r="T13" s="15"/>
      <c r="U13" s="15"/>
      <c r="V13" s="15"/>
      <c r="W13" s="15"/>
      <c r="X13" s="15"/>
      <c r="Y13" s="15"/>
      <c r="Z13" s="15"/>
      <c r="AA13" s="15"/>
      <c r="AB13" s="15"/>
      <c r="AD13" s="15"/>
      <c r="AE13" s="15"/>
      <c r="AF13" s="15"/>
      <c r="AH13" s="15"/>
      <c r="AI13" s="15"/>
      <c r="AJ13" s="15"/>
      <c r="AK13" s="15"/>
      <c r="AL13" s="15"/>
      <c r="AM13" s="15"/>
      <c r="AN13" s="15"/>
      <c r="AO13" s="15"/>
      <c r="AP13" s="15"/>
      <c r="AQ13" s="15"/>
      <c r="AR13" s="15"/>
      <c r="AS13" s="15"/>
      <c r="AT13" s="15"/>
      <c r="AU13" s="15"/>
      <c r="AX13" s="15"/>
      <c r="AY13" s="16" t="s">
        <v>1183</v>
      </c>
      <c r="AZ13" s="15"/>
      <c r="BA13" s="15"/>
      <c r="BB13" s="15"/>
      <c r="BC13" s="15"/>
      <c r="BD13" s="15"/>
      <c r="BE13" s="15"/>
      <c r="BF13" s="15"/>
      <c r="BG13" s="15"/>
      <c r="BH13" s="15"/>
      <c r="BI13" s="15"/>
    </row>
    <row r="14" spans="1:61">
      <c r="A14" t="s">
        <v>1679</v>
      </c>
      <c r="B14" t="s">
        <v>2481</v>
      </c>
      <c r="C14" s="45" t="str">
        <f t="shared" si="0"/>
        <v>A11</v>
      </c>
      <c r="T14" s="15"/>
      <c r="U14" s="15"/>
      <c r="V14" s="15"/>
      <c r="W14" s="15"/>
      <c r="X14" s="15"/>
      <c r="Y14" s="15"/>
      <c r="Z14" s="15"/>
      <c r="AA14" s="15"/>
      <c r="AB14" s="15"/>
      <c r="AD14" s="15"/>
      <c r="AE14" s="15"/>
      <c r="AF14" s="15"/>
      <c r="AH14" s="15"/>
      <c r="AI14" s="15"/>
      <c r="AJ14" s="15"/>
      <c r="AK14" s="15"/>
      <c r="AL14" s="15"/>
      <c r="AM14" s="15"/>
      <c r="AN14" s="15"/>
      <c r="AO14" s="15"/>
      <c r="AP14" s="15"/>
      <c r="AQ14" s="15"/>
      <c r="AR14" s="15"/>
      <c r="AS14" s="15"/>
      <c r="AT14" s="15"/>
      <c r="AU14" s="15"/>
      <c r="AX14" s="15"/>
      <c r="AY14" s="16" t="s">
        <v>1183</v>
      </c>
      <c r="AZ14" s="15"/>
      <c r="BA14" s="15"/>
      <c r="BB14" s="15"/>
      <c r="BC14" s="15"/>
      <c r="BD14" s="15"/>
      <c r="BE14" s="15"/>
      <c r="BF14" s="15"/>
      <c r="BG14" s="15"/>
      <c r="BH14" s="15"/>
      <c r="BI14" s="15"/>
    </row>
    <row r="15" spans="1:61">
      <c r="A15" t="s">
        <v>1753</v>
      </c>
      <c r="B15" t="s">
        <v>2483</v>
      </c>
      <c r="C15" s="45" t="str">
        <f t="shared" si="0"/>
        <v>A11</v>
      </c>
      <c r="T15" s="15"/>
      <c r="U15" s="15"/>
      <c r="V15" s="15"/>
      <c r="W15" s="15"/>
      <c r="X15" s="15"/>
      <c r="Y15" s="15"/>
      <c r="Z15" s="15"/>
      <c r="AA15" s="15"/>
      <c r="AB15" s="15"/>
      <c r="AD15" s="15"/>
      <c r="AE15" s="15"/>
      <c r="AF15" s="15"/>
      <c r="AH15" s="15"/>
      <c r="AI15" s="15"/>
      <c r="AJ15" s="15"/>
      <c r="AK15" s="15"/>
      <c r="AL15" s="15"/>
      <c r="AM15" s="15"/>
      <c r="AN15" s="15"/>
      <c r="AO15" s="15"/>
      <c r="AP15" s="15"/>
      <c r="AQ15" s="15"/>
      <c r="AR15" s="15"/>
      <c r="AS15" s="15"/>
      <c r="AT15" s="15"/>
      <c r="AU15" s="15"/>
      <c r="AX15" s="15"/>
      <c r="AY15" s="16" t="s">
        <v>1183</v>
      </c>
      <c r="AZ15" s="15"/>
      <c r="BA15" s="15"/>
      <c r="BB15" s="15"/>
      <c r="BC15" s="15"/>
      <c r="BD15" s="15"/>
      <c r="BE15" s="15"/>
      <c r="BF15" s="15"/>
      <c r="BG15" s="15"/>
      <c r="BH15" s="15"/>
      <c r="BI15" s="15"/>
    </row>
    <row r="16" spans="1:61">
      <c r="A16" t="s">
        <v>1838</v>
      </c>
      <c r="B16" t="s">
        <v>2482</v>
      </c>
      <c r="C16" s="45" t="str">
        <f t="shared" si="0"/>
        <v>A11</v>
      </c>
      <c r="T16" s="15"/>
      <c r="U16" s="15"/>
      <c r="V16" s="15"/>
      <c r="W16" s="15"/>
      <c r="X16" s="15"/>
      <c r="Y16" s="15"/>
      <c r="Z16" s="15"/>
      <c r="AA16" s="15"/>
      <c r="AB16" s="15"/>
      <c r="AD16" s="15"/>
      <c r="AE16" s="15"/>
      <c r="AF16" s="15"/>
      <c r="AH16" s="15"/>
      <c r="AI16" s="15"/>
      <c r="AJ16" s="15"/>
      <c r="AK16" s="15"/>
      <c r="AL16" s="15"/>
      <c r="AM16" s="15"/>
      <c r="AN16" s="15"/>
      <c r="AO16" s="15"/>
      <c r="AP16" s="15"/>
      <c r="AQ16" s="15"/>
      <c r="AR16" s="15"/>
      <c r="AS16" s="15"/>
      <c r="AT16" s="15"/>
      <c r="AU16" s="15"/>
      <c r="AX16" s="15"/>
      <c r="AY16" s="16" t="s">
        <v>1183</v>
      </c>
      <c r="AZ16" s="15"/>
      <c r="BA16" s="15"/>
      <c r="BB16" s="15"/>
      <c r="BC16" s="15"/>
      <c r="BD16" s="15"/>
      <c r="BE16" s="15"/>
      <c r="BF16" s="15"/>
      <c r="BG16" s="15"/>
      <c r="BH16" s="15"/>
      <c r="BI16" s="15"/>
    </row>
    <row r="17" spans="1:61">
      <c r="A17" t="s">
        <v>1534</v>
      </c>
      <c r="B17" t="s">
        <v>2239</v>
      </c>
      <c r="C17" s="45" t="str">
        <f t="shared" si="0"/>
        <v>A12</v>
      </c>
      <c r="T17" s="15"/>
      <c r="U17" s="15"/>
      <c r="V17" s="15"/>
      <c r="W17" s="15"/>
      <c r="X17" s="15"/>
      <c r="Y17" s="15"/>
      <c r="Z17" s="15"/>
      <c r="AA17" s="15"/>
      <c r="AB17" s="15"/>
      <c r="AD17" s="15"/>
      <c r="AE17" s="15"/>
      <c r="AF17" s="15"/>
      <c r="AH17" s="15"/>
      <c r="AI17" s="15"/>
      <c r="AJ17" s="15"/>
      <c r="AK17" s="15"/>
      <c r="AL17" s="15"/>
      <c r="AM17" s="15"/>
      <c r="AN17" s="15"/>
      <c r="AO17" s="15"/>
      <c r="AP17" s="15"/>
      <c r="AQ17" s="15"/>
      <c r="AR17" s="15"/>
      <c r="AS17" s="15"/>
      <c r="AT17" s="15"/>
      <c r="AX17" s="15" t="s">
        <v>1186</v>
      </c>
      <c r="AY17" s="16"/>
      <c r="AZ17" s="15"/>
      <c r="BA17" s="15"/>
      <c r="BB17" s="15"/>
      <c r="BC17" s="15"/>
      <c r="BD17" s="15"/>
      <c r="BE17" s="15"/>
      <c r="BF17" s="15"/>
      <c r="BG17" s="15"/>
      <c r="BH17" s="15"/>
      <c r="BI17" s="15"/>
    </row>
    <row r="18" spans="1:61">
      <c r="A18" t="s">
        <v>1583</v>
      </c>
      <c r="B18" t="s">
        <v>2241</v>
      </c>
      <c r="C18" s="45" t="str">
        <f t="shared" si="0"/>
        <v>A12</v>
      </c>
      <c r="T18" s="15"/>
      <c r="U18" s="15"/>
      <c r="V18" s="15"/>
      <c r="W18" s="15"/>
      <c r="X18" s="15"/>
      <c r="Y18" s="15"/>
      <c r="Z18" s="15"/>
      <c r="AA18" s="15"/>
      <c r="AB18" s="15"/>
      <c r="AD18" s="15"/>
      <c r="AE18" s="15"/>
      <c r="AF18" s="15"/>
      <c r="AH18" s="15"/>
      <c r="AI18" s="15"/>
      <c r="AJ18" s="15"/>
      <c r="AK18" s="15"/>
      <c r="AL18" s="15"/>
      <c r="AM18" s="15"/>
      <c r="AN18" s="15"/>
      <c r="AO18" s="15"/>
      <c r="AP18" s="15"/>
      <c r="AQ18" s="15"/>
      <c r="AR18" s="15"/>
      <c r="AS18" s="15"/>
      <c r="AT18" s="15"/>
      <c r="AU18" s="15"/>
      <c r="AX18" s="15" t="s">
        <v>1186</v>
      </c>
      <c r="AY18" s="16"/>
      <c r="AZ18" s="15"/>
      <c r="BA18" s="15"/>
      <c r="BB18" s="15"/>
      <c r="BC18" s="15"/>
      <c r="BD18" s="15"/>
      <c r="BE18" s="15"/>
      <c r="BF18" s="15"/>
      <c r="BG18" s="15"/>
      <c r="BH18" s="15"/>
      <c r="BI18" s="15"/>
    </row>
    <row r="19" spans="1:61">
      <c r="A19" t="s">
        <v>1382</v>
      </c>
      <c r="B19" t="s">
        <v>2240</v>
      </c>
      <c r="C19" s="45" t="str">
        <f t="shared" si="0"/>
        <v>A12</v>
      </c>
      <c r="T19" s="15"/>
      <c r="U19" s="15"/>
      <c r="V19" s="15"/>
      <c r="W19" s="15"/>
      <c r="X19" s="15"/>
      <c r="Y19" s="15"/>
      <c r="Z19" s="15"/>
      <c r="AA19" s="15"/>
      <c r="AB19" s="15"/>
      <c r="AD19" s="15"/>
      <c r="AE19" s="15"/>
      <c r="AF19" s="15"/>
      <c r="AH19" s="15"/>
      <c r="AI19" s="15"/>
      <c r="AJ19" s="15"/>
      <c r="AK19" s="15"/>
      <c r="AL19" s="15"/>
      <c r="AM19" s="15"/>
      <c r="AN19" s="15"/>
      <c r="AO19" s="15"/>
      <c r="AP19" s="15"/>
      <c r="AQ19" s="15"/>
      <c r="AR19" s="15"/>
      <c r="AS19" s="15"/>
      <c r="AT19" s="15"/>
      <c r="AU19" s="15"/>
      <c r="AX19" s="15" t="s">
        <v>1186</v>
      </c>
      <c r="AY19" s="16"/>
      <c r="AZ19" s="15"/>
      <c r="BA19" s="15"/>
      <c r="BB19" s="15"/>
      <c r="BC19" s="15"/>
      <c r="BD19" s="15"/>
      <c r="BE19" s="15"/>
      <c r="BF19" s="15"/>
      <c r="BG19" s="15"/>
      <c r="BH19" s="15"/>
      <c r="BI19" s="15"/>
    </row>
    <row r="20" spans="1:61">
      <c r="A20" t="s">
        <v>1697</v>
      </c>
      <c r="B20" t="s">
        <v>2242</v>
      </c>
      <c r="C20" s="45" t="str">
        <f t="shared" si="0"/>
        <v>A12</v>
      </c>
      <c r="T20" s="15"/>
      <c r="U20" s="15"/>
      <c r="V20" s="15"/>
      <c r="W20" s="15"/>
      <c r="X20" s="15"/>
      <c r="Y20" s="15"/>
      <c r="Z20" s="15"/>
      <c r="AA20" s="15"/>
      <c r="AB20" s="15"/>
      <c r="AD20" s="15"/>
      <c r="AE20" s="15"/>
      <c r="AF20" s="15"/>
      <c r="AH20" s="15"/>
      <c r="AI20" s="15"/>
      <c r="AJ20" s="15"/>
      <c r="AK20" s="15"/>
      <c r="AL20" s="15"/>
      <c r="AM20" s="15"/>
      <c r="AN20" s="15"/>
      <c r="AO20" s="15"/>
      <c r="AP20" s="15"/>
      <c r="AQ20" s="15"/>
      <c r="AR20" s="15"/>
      <c r="AS20" s="15"/>
      <c r="AT20" s="15"/>
      <c r="AU20" s="15"/>
      <c r="AX20" s="15" t="s">
        <v>1186</v>
      </c>
      <c r="AY20" s="16"/>
      <c r="AZ20" s="15"/>
      <c r="BA20" s="15"/>
      <c r="BB20" s="15"/>
      <c r="BC20" s="15"/>
      <c r="BD20" s="15"/>
      <c r="BE20" s="15"/>
      <c r="BF20" s="15"/>
      <c r="BG20" s="15"/>
      <c r="BH20" s="15"/>
      <c r="BI20" s="15"/>
    </row>
    <row r="21" spans="1:61">
      <c r="A21" t="s">
        <v>1642</v>
      </c>
      <c r="B21" t="s">
        <v>2244</v>
      </c>
      <c r="C21" s="45" t="str">
        <f t="shared" si="0"/>
        <v>A12</v>
      </c>
      <c r="T21" s="15"/>
      <c r="U21" s="15"/>
      <c r="V21" s="15"/>
      <c r="W21" s="15"/>
      <c r="X21" s="15"/>
      <c r="Y21" s="15"/>
      <c r="Z21" s="15"/>
      <c r="AA21" s="15"/>
      <c r="AB21" s="15"/>
      <c r="AD21" s="15"/>
      <c r="AE21" s="15"/>
      <c r="AF21" s="15"/>
      <c r="AH21" s="15"/>
      <c r="AI21" s="15"/>
      <c r="AJ21" s="15"/>
      <c r="AK21" s="15"/>
      <c r="AL21" s="15"/>
      <c r="AM21" s="15"/>
      <c r="AN21" s="15"/>
      <c r="AO21" s="15"/>
      <c r="AP21" s="15"/>
      <c r="AQ21" s="15"/>
      <c r="AR21" s="15"/>
      <c r="AS21" s="15"/>
      <c r="AT21" s="15"/>
      <c r="AU21" s="15"/>
      <c r="AX21" s="15" t="s">
        <v>1186</v>
      </c>
      <c r="AY21" s="16"/>
      <c r="AZ21" s="15"/>
      <c r="BA21" s="15"/>
      <c r="BB21" s="15"/>
      <c r="BC21" s="15"/>
      <c r="BD21" s="15"/>
      <c r="BE21" s="15"/>
      <c r="BF21" s="15"/>
      <c r="BG21" s="15"/>
      <c r="BH21" s="15"/>
      <c r="BI21" s="15"/>
    </row>
    <row r="22" spans="1:61">
      <c r="A22" t="s">
        <v>1623</v>
      </c>
      <c r="B22" t="s">
        <v>2243</v>
      </c>
      <c r="C22" s="45" t="str">
        <f t="shared" si="0"/>
        <v>A12</v>
      </c>
      <c r="T22" s="15"/>
      <c r="U22" s="15"/>
      <c r="V22" s="15"/>
      <c r="W22" s="15"/>
      <c r="X22" s="15"/>
      <c r="Y22" s="15"/>
      <c r="Z22" s="15"/>
      <c r="AA22" s="15"/>
      <c r="AB22" s="15"/>
      <c r="AD22" s="15"/>
      <c r="AE22" s="15"/>
      <c r="AF22" s="15"/>
      <c r="AH22" s="15"/>
      <c r="AI22" s="15"/>
      <c r="AJ22" s="15"/>
      <c r="AK22" s="15"/>
      <c r="AL22" s="15"/>
      <c r="AM22" s="15"/>
      <c r="AN22" s="15"/>
      <c r="AO22" s="15"/>
      <c r="AP22" s="15"/>
      <c r="AQ22" s="15"/>
      <c r="AR22" s="15"/>
      <c r="AS22" s="15"/>
      <c r="AT22" s="15"/>
      <c r="AU22" s="15"/>
      <c r="AX22" s="15" t="s">
        <v>1186</v>
      </c>
      <c r="AY22" s="16"/>
      <c r="AZ22" s="15"/>
      <c r="BA22" s="15"/>
      <c r="BB22" s="15"/>
      <c r="BC22" s="15"/>
      <c r="BD22" s="15"/>
      <c r="BE22" s="15"/>
      <c r="BF22" s="15"/>
      <c r="BG22" s="15"/>
      <c r="BH22" s="15"/>
      <c r="BI22" s="15"/>
    </row>
    <row r="23" spans="1:61">
      <c r="A23" t="s">
        <v>1453</v>
      </c>
      <c r="B23" t="s">
        <v>2503</v>
      </c>
      <c r="C23" s="45" t="str">
        <f t="shared" si="0"/>
        <v>A13</v>
      </c>
      <c r="T23" s="15"/>
      <c r="U23" s="15"/>
      <c r="V23" s="15"/>
      <c r="W23" s="15"/>
      <c r="X23" s="15"/>
      <c r="Y23" s="15"/>
      <c r="Z23" s="15"/>
      <c r="AA23" s="15"/>
      <c r="AB23" s="15"/>
      <c r="AD23" s="15"/>
      <c r="AE23" s="15"/>
      <c r="AF23" s="15"/>
      <c r="AH23" s="15"/>
      <c r="AI23" s="15"/>
      <c r="AJ23" s="15"/>
      <c r="AK23" s="15"/>
      <c r="AL23" s="15"/>
      <c r="AM23" s="15"/>
      <c r="AN23" s="15"/>
      <c r="AO23" s="15"/>
      <c r="AP23" s="15"/>
      <c r="AQ23" s="15"/>
      <c r="AR23" s="15"/>
      <c r="AS23" s="15"/>
      <c r="AT23" s="15"/>
      <c r="AU23" s="15"/>
      <c r="AW23" t="s">
        <v>1189</v>
      </c>
      <c r="AX23" s="15"/>
      <c r="AY23" s="16"/>
      <c r="AZ23" s="15"/>
      <c r="BA23" s="15"/>
      <c r="BB23" s="15"/>
      <c r="BC23" s="15"/>
      <c r="BD23" s="15"/>
      <c r="BE23" s="15"/>
      <c r="BF23" s="15"/>
      <c r="BG23" s="15"/>
      <c r="BH23" s="15"/>
      <c r="BI23" s="15"/>
    </row>
    <row r="24" spans="1:61">
      <c r="A24" t="s">
        <v>1454</v>
      </c>
      <c r="B24" t="s">
        <v>2012</v>
      </c>
      <c r="C24" s="45" t="str">
        <f t="shared" si="0"/>
        <v>A13</v>
      </c>
      <c r="T24" s="15"/>
      <c r="U24" s="15"/>
      <c r="V24" s="15"/>
      <c r="W24" s="15"/>
      <c r="X24" s="15"/>
      <c r="Y24" s="15"/>
      <c r="Z24" s="15"/>
      <c r="AA24" s="15"/>
      <c r="AB24" s="15"/>
      <c r="AD24" s="15"/>
      <c r="AE24" s="15"/>
      <c r="AF24" s="15"/>
      <c r="AH24" s="15"/>
      <c r="AI24" s="15"/>
      <c r="AJ24" s="15"/>
      <c r="AK24" s="15"/>
      <c r="AL24" s="15"/>
      <c r="AM24" s="15"/>
      <c r="AN24" s="15"/>
      <c r="AO24" s="15"/>
      <c r="AP24" s="15"/>
      <c r="AQ24" s="15"/>
      <c r="AR24" s="15"/>
      <c r="AS24" s="15"/>
      <c r="AT24" s="15"/>
      <c r="AU24" s="15"/>
      <c r="AW24" t="s">
        <v>1189</v>
      </c>
      <c r="AX24" s="15"/>
      <c r="AY24" s="16"/>
      <c r="AZ24" s="15"/>
      <c r="BA24" s="15"/>
      <c r="BB24" s="15"/>
      <c r="BC24" s="15"/>
      <c r="BD24" s="15"/>
      <c r="BE24" s="15"/>
      <c r="BF24" s="15"/>
      <c r="BG24" s="15"/>
      <c r="BH24" s="15"/>
      <c r="BI24" s="15"/>
    </row>
    <row r="25" spans="1:61">
      <c r="A25" t="s">
        <v>1704</v>
      </c>
      <c r="B25" t="s">
        <v>2043</v>
      </c>
      <c r="C25" s="45" t="str">
        <f t="shared" si="0"/>
        <v>A13</v>
      </c>
      <c r="T25" s="15"/>
      <c r="U25" s="15"/>
      <c r="V25" s="15"/>
      <c r="W25" s="15"/>
      <c r="X25" s="15"/>
      <c r="Y25" s="15"/>
      <c r="Z25" s="15"/>
      <c r="AA25" s="15"/>
      <c r="AB25" s="15"/>
      <c r="AD25" s="15"/>
      <c r="AE25" s="15"/>
      <c r="AF25" s="15"/>
      <c r="AH25" s="15"/>
      <c r="AI25" s="15"/>
      <c r="AJ25" s="15"/>
      <c r="AK25" s="15"/>
      <c r="AL25" s="15"/>
      <c r="AM25" s="15"/>
      <c r="AN25" s="15"/>
      <c r="AO25" s="15"/>
      <c r="AP25" s="15"/>
      <c r="AQ25" s="15"/>
      <c r="AR25" s="15"/>
      <c r="AS25" s="15"/>
      <c r="AT25" s="15"/>
      <c r="AU25" s="15"/>
      <c r="AW25" t="s">
        <v>1189</v>
      </c>
      <c r="AX25" s="15"/>
      <c r="AY25" s="16"/>
      <c r="AZ25" s="15"/>
      <c r="BA25" s="15"/>
      <c r="BB25" s="15"/>
      <c r="BC25" s="15"/>
      <c r="BD25" s="15"/>
      <c r="BE25" s="15"/>
      <c r="BF25" s="15"/>
      <c r="BG25" s="15"/>
      <c r="BH25" s="15"/>
      <c r="BI25" s="15"/>
    </row>
    <row r="26" spans="1:61">
      <c r="A26" t="s">
        <v>1734</v>
      </c>
      <c r="B26" t="s">
        <v>2502</v>
      </c>
      <c r="C26" s="45" t="str">
        <f t="shared" si="0"/>
        <v>A13</v>
      </c>
      <c r="T26" s="15"/>
      <c r="U26" s="15"/>
      <c r="V26" s="15"/>
      <c r="W26" s="15"/>
      <c r="X26" s="15"/>
      <c r="Y26" s="15"/>
      <c r="Z26" s="15"/>
      <c r="AA26" s="15"/>
      <c r="AB26" s="15"/>
      <c r="AD26" s="15"/>
      <c r="AE26" s="15"/>
      <c r="AF26" s="15"/>
      <c r="AH26" s="15"/>
      <c r="AI26" s="15"/>
      <c r="AJ26" s="15"/>
      <c r="AK26" s="15"/>
      <c r="AL26" s="15"/>
      <c r="AM26" s="15"/>
      <c r="AN26" s="15"/>
      <c r="AO26" s="15"/>
      <c r="AP26" s="15"/>
      <c r="AQ26" s="15"/>
      <c r="AR26" s="15"/>
      <c r="AS26" s="15"/>
      <c r="AT26" s="15"/>
      <c r="AU26" s="15"/>
      <c r="AW26" t="s">
        <v>1189</v>
      </c>
      <c r="AX26" s="15"/>
      <c r="AY26" s="16"/>
      <c r="AZ26" s="15"/>
      <c r="BA26" s="15"/>
      <c r="BB26" s="15"/>
      <c r="BC26" s="15"/>
      <c r="BD26" s="15"/>
      <c r="BE26" s="15"/>
      <c r="BF26" s="15"/>
      <c r="BG26" s="15"/>
      <c r="BH26" s="15"/>
      <c r="BI26" s="15"/>
    </row>
    <row r="27" spans="1:61">
      <c r="A27" t="s">
        <v>1589</v>
      </c>
      <c r="B27" t="s">
        <v>2504</v>
      </c>
      <c r="C27" s="45" t="str">
        <f t="shared" si="0"/>
        <v>A13</v>
      </c>
      <c r="T27" s="15"/>
      <c r="U27" s="15"/>
      <c r="V27" s="15"/>
      <c r="W27" s="15"/>
      <c r="X27" s="15"/>
      <c r="Y27" s="15"/>
      <c r="Z27" s="15"/>
      <c r="AA27" s="15"/>
      <c r="AB27" s="15"/>
      <c r="AD27" s="15"/>
      <c r="AE27" s="15"/>
      <c r="AF27" s="15"/>
      <c r="AH27" s="15"/>
      <c r="AI27" s="15"/>
      <c r="AJ27" s="15"/>
      <c r="AK27" s="15"/>
      <c r="AL27" s="15"/>
      <c r="AM27" s="15"/>
      <c r="AN27" s="15"/>
      <c r="AO27" s="15"/>
      <c r="AP27" s="15"/>
      <c r="AQ27" s="15"/>
      <c r="AR27" s="15"/>
      <c r="AS27" s="15"/>
      <c r="AT27" s="15"/>
      <c r="AU27" s="15"/>
      <c r="AW27" t="s">
        <v>1189</v>
      </c>
      <c r="AX27" s="15"/>
      <c r="AY27" s="16"/>
      <c r="AZ27" s="15"/>
      <c r="BA27" s="15"/>
      <c r="BB27" s="15"/>
      <c r="BC27" s="15"/>
      <c r="BD27" s="15"/>
      <c r="BE27" s="15"/>
      <c r="BF27" s="15"/>
      <c r="BG27" s="15"/>
      <c r="BH27" s="15"/>
      <c r="BI27" s="15"/>
    </row>
    <row r="28" spans="1:61">
      <c r="A28" t="s">
        <v>2512</v>
      </c>
      <c r="B28" t="s">
        <v>2510</v>
      </c>
      <c r="C28" s="45" t="str">
        <f t="shared" si="0"/>
        <v>A15</v>
      </c>
      <c r="AU28" s="15" t="s">
        <v>1193</v>
      </c>
    </row>
    <row r="29" spans="1:61">
      <c r="A29" t="s">
        <v>1411</v>
      </c>
      <c r="B29" t="s">
        <v>2511</v>
      </c>
      <c r="C29" s="45" t="str">
        <f t="shared" si="0"/>
        <v>A15</v>
      </c>
      <c r="AU29" s="15" t="s">
        <v>1193</v>
      </c>
    </row>
    <row r="30" spans="1:61">
      <c r="A30" t="s">
        <v>1307</v>
      </c>
      <c r="B30" t="s">
        <v>2509</v>
      </c>
      <c r="C30" s="45" t="str">
        <f t="shared" si="0"/>
        <v>A15</v>
      </c>
      <c r="AU30" s="15" t="s">
        <v>1193</v>
      </c>
    </row>
    <row r="31" spans="1:61">
      <c r="A31" t="s">
        <v>2513</v>
      </c>
      <c r="B31" t="s">
        <v>2508</v>
      </c>
      <c r="C31" s="45" t="str">
        <f t="shared" si="0"/>
        <v>A15</v>
      </c>
      <c r="AU31" s="15" t="s">
        <v>1193</v>
      </c>
    </row>
    <row r="32" spans="1:61">
      <c r="A32" t="s">
        <v>1411</v>
      </c>
      <c r="B32" t="s">
        <v>2427</v>
      </c>
      <c r="C32" s="45" t="str">
        <f t="shared" si="0"/>
        <v>A16</v>
      </c>
      <c r="T32" s="15"/>
      <c r="U32" s="15"/>
      <c r="V32" s="15"/>
      <c r="W32" s="15"/>
      <c r="X32" s="15"/>
      <c r="Y32" s="15"/>
      <c r="Z32" s="15"/>
      <c r="AA32" s="15"/>
      <c r="AB32" s="15"/>
      <c r="AD32" s="15"/>
      <c r="AE32" s="15"/>
      <c r="AF32" s="15"/>
      <c r="AH32" s="15"/>
      <c r="AI32" s="15"/>
      <c r="AJ32" s="15"/>
      <c r="AK32" s="15"/>
      <c r="AL32" s="15"/>
      <c r="AM32" s="15"/>
      <c r="AN32" s="15"/>
      <c r="AO32" s="15"/>
      <c r="AP32" s="15"/>
      <c r="AQ32" s="15"/>
      <c r="AR32" s="15"/>
      <c r="AS32" s="15"/>
      <c r="AT32" s="15" t="s">
        <v>1197</v>
      </c>
      <c r="AU32" s="15"/>
      <c r="AX32" s="15"/>
      <c r="AY32" s="16"/>
      <c r="AZ32" s="15"/>
      <c r="BA32" s="15"/>
      <c r="BB32" s="15"/>
      <c r="BC32" s="15"/>
      <c r="BD32" s="15"/>
      <c r="BE32" s="15"/>
      <c r="BF32" s="15"/>
      <c r="BG32" s="15"/>
      <c r="BH32" s="15"/>
      <c r="BI32" s="15"/>
    </row>
    <row r="33" spans="1:61">
      <c r="A33" t="s">
        <v>2539</v>
      </c>
      <c r="B33" t="s">
        <v>2540</v>
      </c>
      <c r="C33" s="45" t="str">
        <f t="shared" si="0"/>
        <v>A16</v>
      </c>
      <c r="T33" s="15"/>
      <c r="U33" s="15"/>
      <c r="V33" s="15"/>
      <c r="W33" s="15"/>
      <c r="X33" s="15"/>
      <c r="Y33" s="15"/>
      <c r="Z33" s="15"/>
      <c r="AA33" s="15"/>
      <c r="AB33" s="15"/>
      <c r="AD33" s="15"/>
      <c r="AE33" s="15"/>
      <c r="AF33" s="15"/>
      <c r="AH33" s="15"/>
      <c r="AI33" s="15"/>
      <c r="AJ33" s="15"/>
      <c r="AK33" s="15"/>
      <c r="AL33" s="15"/>
      <c r="AM33" s="15"/>
      <c r="AN33" s="15"/>
      <c r="AO33" s="15"/>
      <c r="AP33" s="15"/>
      <c r="AQ33" s="15"/>
      <c r="AR33" s="15"/>
      <c r="AS33" s="15"/>
      <c r="AT33" s="15" t="s">
        <v>1197</v>
      </c>
      <c r="AU33" s="15"/>
      <c r="AX33" s="15"/>
      <c r="AY33" s="16"/>
      <c r="AZ33" s="15"/>
      <c r="BA33" s="15"/>
      <c r="BB33" s="15"/>
      <c r="BC33" s="15"/>
      <c r="BD33" s="15"/>
      <c r="BE33" s="15"/>
      <c r="BF33" s="15"/>
      <c r="BG33" s="15"/>
      <c r="BH33" s="15"/>
      <c r="BI33" s="15"/>
    </row>
    <row r="34" spans="1:61">
      <c r="A34" t="s">
        <v>1670</v>
      </c>
      <c r="B34" t="s">
        <v>2522</v>
      </c>
      <c r="C34" s="45" t="str">
        <f t="shared" si="0"/>
        <v>A16</v>
      </c>
      <c r="AT34" s="15" t="s">
        <v>1197</v>
      </c>
      <c r="AU34" s="15"/>
    </row>
    <row r="35" spans="1:61">
      <c r="A35" t="s">
        <v>1704</v>
      </c>
      <c r="B35" t="s">
        <v>2531</v>
      </c>
      <c r="C35" s="45" t="str">
        <f t="shared" si="0"/>
        <v>A16</v>
      </c>
      <c r="T35" s="15"/>
      <c r="U35" s="15"/>
      <c r="V35" s="15"/>
      <c r="W35" s="15"/>
      <c r="X35" s="15"/>
      <c r="Y35" s="15"/>
      <c r="Z35" s="15"/>
      <c r="AA35" s="15"/>
      <c r="AB35" s="15"/>
      <c r="AD35" s="15"/>
      <c r="AE35" s="15"/>
      <c r="AF35" s="15"/>
      <c r="AH35" s="15"/>
      <c r="AI35" s="15"/>
      <c r="AJ35" s="15"/>
      <c r="AK35" s="15"/>
      <c r="AL35" s="15"/>
      <c r="AM35" s="15"/>
      <c r="AN35" s="15"/>
      <c r="AO35" s="15"/>
      <c r="AP35" s="15"/>
      <c r="AQ35" s="15"/>
      <c r="AR35" s="15"/>
      <c r="AS35" s="15"/>
      <c r="AT35" s="15" t="s">
        <v>1197</v>
      </c>
      <c r="AU35" s="15"/>
      <c r="AX35" s="15"/>
      <c r="AY35" s="16"/>
      <c r="AZ35" s="15"/>
      <c r="BA35" s="15"/>
      <c r="BB35" s="15"/>
      <c r="BC35" s="15"/>
      <c r="BD35" s="15"/>
      <c r="BE35" s="15"/>
      <c r="BF35" s="15"/>
      <c r="BG35" s="15"/>
      <c r="BH35" s="15"/>
      <c r="BI35" s="15"/>
    </row>
    <row r="36" spans="1:61">
      <c r="A36" t="s">
        <v>1718</v>
      </c>
      <c r="B36" t="s">
        <v>2541</v>
      </c>
      <c r="C36" s="45" t="str">
        <f t="shared" si="0"/>
        <v>A16</v>
      </c>
      <c r="T36" s="15"/>
      <c r="U36" s="15"/>
      <c r="V36" s="15"/>
      <c r="W36" s="15"/>
      <c r="X36" s="15"/>
      <c r="Y36" s="15"/>
      <c r="Z36" s="15"/>
      <c r="AA36" s="15"/>
      <c r="AB36" s="15"/>
      <c r="AD36" s="15"/>
      <c r="AE36" s="15"/>
      <c r="AF36" s="15"/>
      <c r="AH36" s="15"/>
      <c r="AI36" s="15"/>
      <c r="AJ36" s="15"/>
      <c r="AK36" s="15"/>
      <c r="AL36" s="15"/>
      <c r="AM36" s="15"/>
      <c r="AN36" s="15"/>
      <c r="AO36" s="15"/>
      <c r="AP36" s="15"/>
      <c r="AQ36" s="15"/>
      <c r="AR36" s="15"/>
      <c r="AS36" s="15"/>
      <c r="AT36" s="15" t="s">
        <v>1197</v>
      </c>
      <c r="AU36" s="15"/>
      <c r="AX36" s="15"/>
      <c r="AY36" s="16"/>
      <c r="AZ36" s="15"/>
      <c r="BA36" s="15"/>
      <c r="BB36" s="15"/>
      <c r="BC36" s="15"/>
      <c r="BD36" s="15"/>
      <c r="BE36" s="15"/>
      <c r="BF36" s="15"/>
      <c r="BG36" s="15"/>
      <c r="BH36" s="15"/>
      <c r="BI36" s="15"/>
    </row>
    <row r="37" spans="1:61">
      <c r="A37" t="s">
        <v>1805</v>
      </c>
      <c r="B37" t="s">
        <v>2331</v>
      </c>
      <c r="C37" s="45" t="str">
        <f t="shared" si="0"/>
        <v>A16</v>
      </c>
      <c r="T37" s="15"/>
      <c r="U37" s="15"/>
      <c r="V37" s="15"/>
      <c r="W37" s="15"/>
      <c r="X37" s="15"/>
      <c r="Y37" s="15"/>
      <c r="Z37" s="15"/>
      <c r="AA37" s="15"/>
      <c r="AB37" s="15"/>
      <c r="AD37" s="15"/>
      <c r="AE37" s="15"/>
      <c r="AF37" s="15"/>
      <c r="AH37" s="15"/>
      <c r="AI37" s="15"/>
      <c r="AJ37" s="15"/>
      <c r="AK37" s="15"/>
      <c r="AL37" s="15"/>
      <c r="AM37" s="15"/>
      <c r="AN37" s="15"/>
      <c r="AO37" s="15"/>
      <c r="AP37" s="15"/>
      <c r="AQ37" s="15"/>
      <c r="AR37" s="15"/>
      <c r="AS37" s="15"/>
      <c r="AT37" s="15" t="s">
        <v>1197</v>
      </c>
      <c r="AU37" s="15"/>
      <c r="AX37" s="15"/>
      <c r="AY37" s="16"/>
      <c r="AZ37" s="15"/>
      <c r="BA37" s="15"/>
      <c r="BB37" s="15"/>
      <c r="BC37" s="15"/>
      <c r="BD37" s="15"/>
      <c r="BE37" s="15"/>
      <c r="BF37" s="15"/>
      <c r="BG37" s="15"/>
      <c r="BH37" s="15"/>
      <c r="BI37" s="15"/>
    </row>
    <row r="38" spans="1:61">
      <c r="A38" t="s">
        <v>1411</v>
      </c>
      <c r="B38" t="s">
        <v>2033</v>
      </c>
      <c r="C38" s="45" t="str">
        <f t="shared" si="0"/>
        <v>A17</v>
      </c>
      <c r="T38" s="15"/>
      <c r="U38" s="15"/>
      <c r="V38" s="15"/>
      <c r="W38" s="15"/>
      <c r="X38" s="15"/>
      <c r="Y38" s="15"/>
      <c r="Z38" s="15"/>
      <c r="AA38" s="15"/>
      <c r="AB38" s="15"/>
      <c r="AD38" s="15"/>
      <c r="AE38" s="15"/>
      <c r="AF38" s="15"/>
      <c r="AH38" s="15"/>
      <c r="AI38" s="15"/>
      <c r="AJ38" s="15"/>
      <c r="AK38" s="15"/>
      <c r="AL38" s="15"/>
      <c r="AM38" s="15"/>
      <c r="AN38" s="15"/>
      <c r="AO38" s="15"/>
      <c r="AP38" s="15"/>
      <c r="AQ38" s="15"/>
      <c r="AR38" s="15"/>
      <c r="AS38" s="15" t="s">
        <v>1200</v>
      </c>
      <c r="AT38" s="15"/>
      <c r="AU38" s="15"/>
      <c r="AX38" s="15"/>
      <c r="AY38" s="16"/>
      <c r="AZ38" s="15"/>
      <c r="BA38" s="15"/>
      <c r="BB38" s="15"/>
      <c r="BC38" s="15"/>
      <c r="BD38" s="15"/>
      <c r="BE38" s="15"/>
      <c r="BF38" s="15"/>
      <c r="BG38" s="15"/>
      <c r="BH38" s="15"/>
      <c r="BI38" s="15"/>
    </row>
    <row r="39" spans="1:61">
      <c r="A39" t="s">
        <v>1704</v>
      </c>
      <c r="B39" t="s">
        <v>2043</v>
      </c>
      <c r="C39" s="45" t="str">
        <f t="shared" si="0"/>
        <v>A17</v>
      </c>
      <c r="T39" s="15"/>
      <c r="U39" s="15"/>
      <c r="V39" s="15"/>
      <c r="W39" s="15"/>
      <c r="X39" s="15"/>
      <c r="Y39" s="15"/>
      <c r="Z39" s="15"/>
      <c r="AA39" s="15"/>
      <c r="AB39" s="15"/>
      <c r="AD39" s="15"/>
      <c r="AE39" s="15"/>
      <c r="AF39" s="15"/>
      <c r="AH39" s="15"/>
      <c r="AI39" s="15"/>
      <c r="AJ39" s="15"/>
      <c r="AK39" s="15"/>
      <c r="AL39" s="15"/>
      <c r="AM39" s="15"/>
      <c r="AN39" s="15"/>
      <c r="AO39" s="15"/>
      <c r="AP39" s="15"/>
      <c r="AQ39" s="15"/>
      <c r="AR39" s="15"/>
      <c r="AS39" s="15" t="s">
        <v>1200</v>
      </c>
      <c r="AT39" s="15"/>
      <c r="AU39" s="15"/>
      <c r="AX39" s="15"/>
      <c r="AY39" s="16"/>
      <c r="AZ39" s="15"/>
      <c r="BA39" s="15"/>
      <c r="BB39" s="15"/>
      <c r="BC39" s="15"/>
      <c r="BD39" s="15"/>
      <c r="BE39" s="15"/>
      <c r="BF39" s="15"/>
      <c r="BG39" s="15"/>
      <c r="BH39" s="15"/>
      <c r="BI39" s="15"/>
    </row>
    <row r="40" spans="1:61">
      <c r="A40" t="s">
        <v>2364</v>
      </c>
      <c r="B40" t="s">
        <v>2552</v>
      </c>
      <c r="C40" s="45" t="str">
        <f t="shared" si="0"/>
        <v>A17</v>
      </c>
      <c r="T40" s="15"/>
      <c r="U40" s="15"/>
      <c r="V40" s="15"/>
      <c r="W40" s="15"/>
      <c r="X40" s="15"/>
      <c r="Y40" s="15"/>
      <c r="Z40" s="15"/>
      <c r="AA40" s="15"/>
      <c r="AB40" s="15"/>
      <c r="AD40" s="15"/>
      <c r="AE40" s="15"/>
      <c r="AF40" s="15"/>
      <c r="AH40" s="15"/>
      <c r="AI40" s="15"/>
      <c r="AJ40" s="15"/>
      <c r="AK40" s="15"/>
      <c r="AL40" s="15"/>
      <c r="AM40" s="15"/>
      <c r="AN40" s="15"/>
      <c r="AO40" s="15"/>
      <c r="AP40" s="15"/>
      <c r="AQ40" s="15"/>
      <c r="AR40" s="15"/>
      <c r="AS40" s="15" t="s">
        <v>1200</v>
      </c>
      <c r="AT40" s="15"/>
      <c r="AU40" s="15"/>
      <c r="AX40" s="15"/>
      <c r="AY40" s="16"/>
      <c r="AZ40" s="15"/>
      <c r="BA40" s="15"/>
      <c r="BB40" s="15"/>
      <c r="BC40" s="15"/>
      <c r="BD40" s="15"/>
      <c r="BE40" s="15"/>
      <c r="BF40" s="15"/>
      <c r="BG40" s="15"/>
      <c r="BH40" s="15"/>
      <c r="BI40" s="15"/>
    </row>
    <row r="41" spans="1:61">
      <c r="A41" t="s">
        <v>1426</v>
      </c>
      <c r="B41" t="s">
        <v>2559</v>
      </c>
      <c r="C41" s="45" t="str">
        <f t="shared" si="0"/>
        <v>A18</v>
      </c>
      <c r="T41" s="15"/>
      <c r="U41" s="15"/>
      <c r="V41" s="15"/>
      <c r="W41" s="15"/>
      <c r="X41" s="15"/>
      <c r="Y41" s="15"/>
      <c r="Z41" s="15"/>
      <c r="AA41" s="15"/>
      <c r="AB41" s="15"/>
      <c r="AD41" s="15"/>
      <c r="AE41" s="15"/>
      <c r="AF41" s="15"/>
      <c r="AH41" s="15"/>
      <c r="AI41" s="15"/>
      <c r="AJ41" s="15"/>
      <c r="AK41" s="15"/>
      <c r="AL41" s="15"/>
      <c r="AM41" s="15"/>
      <c r="AN41" s="15"/>
      <c r="AO41" s="15"/>
      <c r="AP41" s="15"/>
      <c r="AQ41" s="15"/>
      <c r="AR41" s="15" t="s">
        <v>1202</v>
      </c>
      <c r="AS41" s="15"/>
      <c r="AT41" s="15"/>
      <c r="AU41" s="15"/>
      <c r="AX41" s="15"/>
      <c r="AY41" s="16"/>
      <c r="AZ41" s="15"/>
      <c r="BA41" s="15"/>
      <c r="BB41" s="15"/>
      <c r="BC41" s="15"/>
      <c r="BD41" s="15"/>
      <c r="BE41" s="15"/>
      <c r="BF41" s="15"/>
      <c r="BG41" s="15"/>
      <c r="BH41" s="15"/>
      <c r="BI41" s="15"/>
    </row>
    <row r="42" spans="1:61">
      <c r="A42" t="s">
        <v>1427</v>
      </c>
      <c r="B42" t="s">
        <v>2557</v>
      </c>
      <c r="C42" s="45" t="str">
        <f t="shared" si="0"/>
        <v>A18</v>
      </c>
      <c r="T42" s="15"/>
      <c r="U42" s="15"/>
      <c r="V42" s="15"/>
      <c r="W42" s="15"/>
      <c r="X42" s="15"/>
      <c r="Y42" s="15"/>
      <c r="Z42" s="15"/>
      <c r="AA42" s="15"/>
      <c r="AB42" s="15"/>
      <c r="AD42" s="15"/>
      <c r="AE42" s="15"/>
      <c r="AF42" s="15"/>
      <c r="AH42" s="15"/>
      <c r="AI42" s="15"/>
      <c r="AJ42" s="15"/>
      <c r="AK42" s="15"/>
      <c r="AL42" s="15"/>
      <c r="AM42" s="15"/>
      <c r="AN42" s="15"/>
      <c r="AO42" s="15"/>
      <c r="AP42" s="15"/>
      <c r="AQ42" s="15"/>
      <c r="AR42" s="15" t="s">
        <v>1202</v>
      </c>
      <c r="AS42" s="15"/>
      <c r="AT42" s="15"/>
      <c r="AU42" s="15"/>
      <c r="AX42" s="15"/>
      <c r="AY42" s="16"/>
      <c r="AZ42" s="15"/>
      <c r="BA42" s="15"/>
      <c r="BB42" s="15"/>
      <c r="BC42" s="15"/>
      <c r="BD42" s="15"/>
      <c r="BE42" s="15"/>
      <c r="BF42" s="15"/>
      <c r="BG42" s="15"/>
      <c r="BH42" s="15"/>
      <c r="BI42" s="15"/>
    </row>
    <row r="43" spans="1:61">
      <c r="A43" t="s">
        <v>1425</v>
      </c>
      <c r="B43" t="s">
        <v>2558</v>
      </c>
      <c r="C43" s="45" t="str">
        <f t="shared" si="0"/>
        <v>A18</v>
      </c>
      <c r="T43" s="15"/>
      <c r="U43" s="15"/>
      <c r="V43" s="15"/>
      <c r="W43" s="15"/>
      <c r="X43" s="15"/>
      <c r="Y43" s="15"/>
      <c r="Z43" s="15"/>
      <c r="AA43" s="15"/>
      <c r="AB43" s="15"/>
      <c r="AD43" s="15"/>
      <c r="AE43" s="15"/>
      <c r="AF43" s="15"/>
      <c r="AH43" s="15"/>
      <c r="AI43" s="15"/>
      <c r="AJ43" s="15"/>
      <c r="AK43" s="15"/>
      <c r="AL43" s="15"/>
      <c r="AM43" s="15"/>
      <c r="AN43" s="15"/>
      <c r="AO43" s="15"/>
      <c r="AP43" s="15"/>
      <c r="AQ43" s="15"/>
      <c r="AR43" s="15" t="s">
        <v>1202</v>
      </c>
      <c r="AS43" s="15"/>
      <c r="AT43" s="15"/>
      <c r="AU43" s="15"/>
      <c r="AX43" s="15"/>
      <c r="AY43" s="16"/>
      <c r="AZ43" s="15"/>
      <c r="BA43" s="15"/>
      <c r="BB43" s="15"/>
      <c r="BC43" s="15"/>
      <c r="BD43" s="15"/>
      <c r="BE43" s="15"/>
      <c r="BF43" s="15"/>
      <c r="BG43" s="15"/>
      <c r="BH43" s="15"/>
      <c r="BI43" s="15"/>
    </row>
    <row r="44" spans="1:61">
      <c r="A44" t="s">
        <v>1756</v>
      </c>
      <c r="B44" t="s">
        <v>2560</v>
      </c>
      <c r="C44" s="45" t="str">
        <f t="shared" si="0"/>
        <v>A19</v>
      </c>
      <c r="T44" s="15"/>
      <c r="U44" s="15"/>
      <c r="V44" s="15"/>
      <c r="W44" s="15"/>
      <c r="X44" s="15"/>
      <c r="Y44" s="15"/>
      <c r="Z44" s="15"/>
      <c r="AA44" s="15"/>
      <c r="AB44" s="15"/>
      <c r="AD44" s="15"/>
      <c r="AE44" s="15"/>
      <c r="AF44" s="15"/>
      <c r="AH44" s="15"/>
      <c r="AI44" s="15"/>
      <c r="AJ44" s="15"/>
      <c r="AK44" s="15"/>
      <c r="AL44" s="15"/>
      <c r="AM44" s="15"/>
      <c r="AN44" s="15"/>
      <c r="AO44" s="15"/>
      <c r="AP44" s="15"/>
      <c r="AQ44" s="15" t="s">
        <v>1206</v>
      </c>
      <c r="AR44" s="15"/>
      <c r="AS44" s="15"/>
      <c r="AT44" s="15"/>
      <c r="AU44" s="15"/>
      <c r="AX44" s="15"/>
      <c r="AY44" s="16"/>
      <c r="AZ44" s="15"/>
      <c r="BA44" s="15"/>
      <c r="BB44" s="15"/>
      <c r="BC44" s="15"/>
      <c r="BD44" s="15"/>
      <c r="BE44" s="15"/>
      <c r="BF44" s="15"/>
      <c r="BG44" s="15"/>
      <c r="BH44" s="15"/>
      <c r="BI44" s="15"/>
    </row>
    <row r="45" spans="1:61">
      <c r="A45" t="s">
        <v>1540</v>
      </c>
      <c r="B45" t="s">
        <v>2562</v>
      </c>
      <c r="C45" s="45" t="str">
        <f t="shared" si="0"/>
        <v>A19</v>
      </c>
      <c r="T45" s="15"/>
      <c r="U45" s="15"/>
      <c r="V45" s="15"/>
      <c r="W45" s="15"/>
      <c r="X45" s="15"/>
      <c r="Y45" s="15"/>
      <c r="Z45" s="15"/>
      <c r="AA45" s="15"/>
      <c r="AB45" s="15"/>
      <c r="AD45" s="15"/>
      <c r="AE45" s="15"/>
      <c r="AF45" s="15"/>
      <c r="AH45" s="15"/>
      <c r="AI45" s="15"/>
      <c r="AJ45" s="15"/>
      <c r="AK45" s="15"/>
      <c r="AL45" s="15"/>
      <c r="AM45" s="15"/>
      <c r="AN45" s="15"/>
      <c r="AO45" s="15"/>
      <c r="AP45" s="15"/>
      <c r="AQ45" s="15" t="s">
        <v>1206</v>
      </c>
      <c r="AR45" s="15"/>
      <c r="AS45" s="15"/>
      <c r="AT45" s="15"/>
      <c r="AX45" s="15"/>
      <c r="AY45" s="16"/>
      <c r="AZ45" s="15"/>
      <c r="BA45" s="15"/>
      <c r="BB45" s="15"/>
      <c r="BC45" s="15"/>
      <c r="BD45" s="15"/>
      <c r="BE45" s="15"/>
      <c r="BF45" s="15"/>
      <c r="BG45" s="15"/>
      <c r="BH45" s="15"/>
      <c r="BI45" s="15"/>
    </row>
    <row r="46" spans="1:61">
      <c r="A46" t="s">
        <v>1396</v>
      </c>
      <c r="B46" t="s">
        <v>2284</v>
      </c>
      <c r="C46" s="45" t="str">
        <f t="shared" si="0"/>
        <v>A20</v>
      </c>
      <c r="T46" s="15"/>
      <c r="U46" s="15"/>
      <c r="V46" s="15"/>
      <c r="W46" s="15"/>
      <c r="X46" s="15"/>
      <c r="Y46" s="15"/>
      <c r="Z46" s="15"/>
      <c r="AA46" s="15"/>
      <c r="AB46" s="15"/>
      <c r="AD46" s="15"/>
      <c r="AE46" s="15"/>
      <c r="AF46" s="15"/>
      <c r="AH46" s="15"/>
      <c r="AI46" s="15"/>
      <c r="AJ46" s="15"/>
      <c r="AK46" s="15"/>
      <c r="AL46" s="15"/>
      <c r="AM46" s="15"/>
      <c r="AN46" s="15"/>
      <c r="AO46" s="15"/>
      <c r="AP46" s="15" t="s">
        <v>1208</v>
      </c>
      <c r="AQ46" s="15"/>
      <c r="AR46" s="15"/>
      <c r="AS46" s="15"/>
      <c r="AT46" s="15"/>
      <c r="AU46" s="15"/>
      <c r="AX46" s="15"/>
      <c r="AY46" s="16"/>
      <c r="AZ46" s="15"/>
      <c r="BA46" s="15"/>
      <c r="BB46" s="15"/>
      <c r="BC46" s="15"/>
      <c r="BD46" s="15"/>
      <c r="BE46" s="15"/>
      <c r="BF46" s="15"/>
      <c r="BG46" s="15"/>
      <c r="BH46" s="15"/>
      <c r="BI46" s="15"/>
    </row>
    <row r="47" spans="1:61">
      <c r="A47" t="s">
        <v>1568</v>
      </c>
      <c r="B47" t="s">
        <v>2276</v>
      </c>
      <c r="C47" s="45" t="str">
        <f t="shared" si="0"/>
        <v>A20</v>
      </c>
      <c r="T47" s="15"/>
      <c r="U47" s="15"/>
      <c r="V47" s="15"/>
      <c r="W47" s="15"/>
      <c r="X47" s="15"/>
      <c r="Y47" s="15"/>
      <c r="Z47" s="15"/>
      <c r="AA47" s="15"/>
      <c r="AB47" s="15"/>
      <c r="AD47" s="15"/>
      <c r="AE47" s="15"/>
      <c r="AF47" s="15"/>
      <c r="AH47" s="15"/>
      <c r="AI47" s="15"/>
      <c r="AJ47" s="15"/>
      <c r="AK47" s="15"/>
      <c r="AL47" s="15"/>
      <c r="AM47" s="15"/>
      <c r="AN47" s="15"/>
      <c r="AO47" s="15"/>
      <c r="AP47" s="15" t="s">
        <v>1208</v>
      </c>
      <c r="AQ47" s="15"/>
      <c r="AR47" s="15"/>
      <c r="AS47" s="15"/>
      <c r="AT47" s="15"/>
      <c r="AU47" s="15"/>
      <c r="AX47" s="15"/>
      <c r="AY47" s="16"/>
      <c r="AZ47" s="15"/>
      <c r="BA47" s="15"/>
      <c r="BB47" s="15"/>
      <c r="BC47" s="15"/>
      <c r="BD47" s="15"/>
      <c r="BE47" s="15"/>
      <c r="BF47" s="15"/>
      <c r="BG47" s="15"/>
      <c r="BH47" s="15"/>
      <c r="BI47" s="15"/>
    </row>
    <row r="48" spans="1:61">
      <c r="A48" t="s">
        <v>1471</v>
      </c>
      <c r="B48" t="s">
        <v>2273</v>
      </c>
      <c r="C48" s="45" t="str">
        <f t="shared" si="0"/>
        <v>A20</v>
      </c>
      <c r="T48" s="15"/>
      <c r="U48" s="15"/>
      <c r="V48" s="15"/>
      <c r="W48" s="15"/>
      <c r="X48" s="15"/>
      <c r="Y48" s="15"/>
      <c r="Z48" s="15"/>
      <c r="AA48" s="15"/>
      <c r="AB48" s="15"/>
      <c r="AD48" s="15"/>
      <c r="AE48" s="15"/>
      <c r="AF48" s="15"/>
      <c r="AH48" s="15"/>
      <c r="AI48" s="15"/>
      <c r="AJ48" s="15"/>
      <c r="AK48" s="15"/>
      <c r="AL48" s="15"/>
      <c r="AM48" s="15"/>
      <c r="AN48" s="15"/>
      <c r="AO48" s="15"/>
      <c r="AP48" s="15" t="s">
        <v>1208</v>
      </c>
      <c r="AQ48" s="15"/>
      <c r="AR48" s="15"/>
      <c r="AS48" s="15"/>
      <c r="AT48" s="15"/>
      <c r="AU48" s="15"/>
      <c r="AX48" s="15"/>
      <c r="AY48" s="16"/>
      <c r="AZ48" s="15"/>
      <c r="BA48" s="15"/>
      <c r="BB48" s="15"/>
      <c r="BC48" s="15"/>
      <c r="BD48" s="15"/>
      <c r="BE48" s="15"/>
      <c r="BF48" s="15"/>
      <c r="BG48" s="15"/>
      <c r="BH48" s="15"/>
      <c r="BI48" s="15"/>
    </row>
    <row r="49" spans="1:61">
      <c r="A49" t="s">
        <v>1826</v>
      </c>
      <c r="B49" t="s">
        <v>2601</v>
      </c>
      <c r="C49" s="45" t="str">
        <f t="shared" si="0"/>
        <v>A21</v>
      </c>
      <c r="T49" s="15"/>
      <c r="U49" s="15"/>
      <c r="V49" s="15"/>
      <c r="W49" s="15"/>
      <c r="X49" s="15"/>
      <c r="Y49" s="15"/>
      <c r="Z49" s="15"/>
      <c r="AA49" s="15"/>
      <c r="AB49" s="15"/>
      <c r="AD49" s="15"/>
      <c r="AE49" s="15"/>
      <c r="AF49" s="15"/>
      <c r="AH49" s="15"/>
      <c r="AI49" s="15"/>
      <c r="AJ49" s="15"/>
      <c r="AK49" s="15"/>
      <c r="AL49" s="15"/>
      <c r="AM49" s="15"/>
      <c r="AN49" s="15"/>
      <c r="AO49" s="15" t="s">
        <v>1210</v>
      </c>
      <c r="AP49" s="15"/>
      <c r="AQ49" s="15"/>
      <c r="AR49" s="15"/>
      <c r="AS49" s="15"/>
      <c r="AT49" s="15"/>
      <c r="AU49" s="15"/>
      <c r="AX49" s="15"/>
      <c r="AY49" s="16"/>
      <c r="AZ49" s="15"/>
      <c r="BA49" s="15"/>
      <c r="BB49" s="15"/>
      <c r="BC49" s="15"/>
      <c r="BD49" s="15"/>
      <c r="BE49" s="15"/>
      <c r="BF49" s="15"/>
      <c r="BG49" s="15"/>
      <c r="BH49" s="15"/>
      <c r="BI49" s="15"/>
    </row>
    <row r="50" spans="1:61">
      <c r="A50" t="s">
        <v>1336</v>
      </c>
      <c r="B50" t="s">
        <v>2574</v>
      </c>
      <c r="C50" s="45" t="str">
        <f t="shared" si="0"/>
        <v>A21</v>
      </c>
      <c r="T50" s="15"/>
      <c r="U50" s="15"/>
      <c r="V50" s="15"/>
      <c r="W50" s="15"/>
      <c r="X50" s="15"/>
      <c r="Y50" s="15"/>
      <c r="Z50" s="15"/>
      <c r="AA50" s="15"/>
      <c r="AB50" s="15"/>
      <c r="AD50" s="15"/>
      <c r="AE50" s="15"/>
      <c r="AF50" s="15"/>
      <c r="AH50" s="15"/>
      <c r="AI50" s="15"/>
      <c r="AJ50" s="15"/>
      <c r="AK50" s="15"/>
      <c r="AL50" s="15"/>
      <c r="AM50" s="15"/>
      <c r="AN50" s="15"/>
      <c r="AO50" s="15" t="s">
        <v>1210</v>
      </c>
      <c r="AP50" s="15"/>
      <c r="AQ50" s="15"/>
      <c r="AR50" s="15"/>
      <c r="AS50" s="15"/>
      <c r="AT50" s="15"/>
      <c r="AU50" s="15"/>
      <c r="AX50" s="15"/>
      <c r="AY50" s="16"/>
      <c r="AZ50" s="15"/>
      <c r="BA50" s="15"/>
      <c r="BB50" s="15"/>
      <c r="BC50" s="15"/>
      <c r="BD50" s="15"/>
      <c r="BE50" s="15"/>
      <c r="BF50" s="15"/>
      <c r="BG50" s="15"/>
      <c r="BH50" s="15"/>
      <c r="BI50" s="15"/>
    </row>
    <row r="51" spans="1:61">
      <c r="A51" t="s">
        <v>1461</v>
      </c>
      <c r="B51" t="s">
        <v>2044</v>
      </c>
      <c r="C51" s="45" t="str">
        <f t="shared" si="0"/>
        <v>A21</v>
      </c>
      <c r="T51" s="15"/>
      <c r="U51" s="15"/>
      <c r="V51" s="15"/>
      <c r="W51" s="15"/>
      <c r="X51" s="15"/>
      <c r="Y51" s="15"/>
      <c r="Z51" s="15"/>
      <c r="AA51" s="15"/>
      <c r="AB51" s="15"/>
      <c r="AD51" s="15"/>
      <c r="AE51" s="15"/>
      <c r="AF51" s="15"/>
      <c r="AH51" s="15"/>
      <c r="AI51" s="15"/>
      <c r="AJ51" s="15"/>
      <c r="AK51" s="15"/>
      <c r="AL51" s="15"/>
      <c r="AM51" s="15"/>
      <c r="AN51" s="15"/>
      <c r="AO51" s="15" t="s">
        <v>1210</v>
      </c>
      <c r="AP51" s="15"/>
      <c r="AQ51" s="15"/>
      <c r="AR51" s="15"/>
      <c r="AS51" s="15"/>
      <c r="AT51" s="15"/>
      <c r="AU51" s="15"/>
      <c r="AX51" s="15"/>
      <c r="AY51" s="16"/>
      <c r="AZ51" s="15"/>
      <c r="BA51" s="15"/>
      <c r="BB51" s="15"/>
      <c r="BC51" s="15"/>
      <c r="BD51" s="15"/>
      <c r="BE51" s="15"/>
      <c r="BF51" s="15"/>
      <c r="BG51" s="15"/>
      <c r="BH51" s="15"/>
      <c r="BI51" s="15"/>
    </row>
    <row r="52" spans="1:61">
      <c r="A52" t="s">
        <v>1679</v>
      </c>
      <c r="B52" t="s">
        <v>2592</v>
      </c>
      <c r="C52" s="45" t="str">
        <f t="shared" si="0"/>
        <v>A21</v>
      </c>
      <c r="T52" s="15"/>
      <c r="U52" s="15"/>
      <c r="V52" s="15"/>
      <c r="W52" s="15"/>
      <c r="X52" s="15"/>
      <c r="Y52" s="15"/>
      <c r="Z52" s="15"/>
      <c r="AA52" s="15"/>
      <c r="AB52" s="15"/>
      <c r="AD52" s="15"/>
      <c r="AE52" s="15"/>
      <c r="AF52" s="15"/>
      <c r="AH52" s="15"/>
      <c r="AI52" s="15"/>
      <c r="AJ52" s="15"/>
      <c r="AK52" s="15"/>
      <c r="AL52" s="15"/>
      <c r="AM52" s="15"/>
      <c r="AN52" s="15"/>
      <c r="AO52" s="15" t="s">
        <v>1210</v>
      </c>
      <c r="AP52" s="15"/>
      <c r="AQ52" s="15"/>
      <c r="AR52" s="15"/>
      <c r="AS52" s="15"/>
      <c r="AT52" s="15"/>
      <c r="AU52" s="15"/>
      <c r="AX52" s="15"/>
      <c r="AY52" s="16"/>
      <c r="AZ52" s="15"/>
      <c r="BA52" s="15"/>
      <c r="BB52" s="15"/>
      <c r="BC52" s="15"/>
      <c r="BD52" s="15"/>
      <c r="BE52" s="15"/>
      <c r="BF52" s="15"/>
      <c r="BG52" s="15"/>
      <c r="BH52" s="15"/>
      <c r="BI52" s="15"/>
    </row>
    <row r="53" spans="1:61">
      <c r="A53" t="s">
        <v>1591</v>
      </c>
      <c r="B53" t="s">
        <v>2349</v>
      </c>
      <c r="C53" s="45" t="str">
        <f t="shared" si="0"/>
        <v>A21</v>
      </c>
      <c r="T53" s="15"/>
      <c r="U53" s="15"/>
      <c r="V53" s="15"/>
      <c r="W53" s="15"/>
      <c r="X53" s="15"/>
      <c r="Y53" s="15"/>
      <c r="Z53" s="15"/>
      <c r="AA53" s="15"/>
      <c r="AB53" s="15"/>
      <c r="AD53" s="15"/>
      <c r="AE53" s="15"/>
      <c r="AF53" s="15"/>
      <c r="AH53" s="15"/>
      <c r="AI53" s="15"/>
      <c r="AJ53" s="15"/>
      <c r="AK53" s="15"/>
      <c r="AL53" s="15"/>
      <c r="AM53" s="15"/>
      <c r="AN53" s="15"/>
      <c r="AO53" s="15" t="s">
        <v>1210</v>
      </c>
      <c r="AP53" s="15"/>
      <c r="AQ53" s="15"/>
      <c r="AR53" s="15"/>
      <c r="AS53" s="15"/>
      <c r="AT53" s="15"/>
      <c r="AU53" s="15"/>
      <c r="AX53" s="15"/>
      <c r="AY53" s="16"/>
      <c r="AZ53" s="15"/>
      <c r="BA53" s="15"/>
      <c r="BB53" s="15"/>
      <c r="BC53" s="15"/>
      <c r="BD53" s="15"/>
      <c r="BE53" s="15"/>
      <c r="BF53" s="15"/>
      <c r="BG53" s="15"/>
      <c r="BH53" s="15"/>
      <c r="BI53" s="15"/>
    </row>
    <row r="54" spans="1:61">
      <c r="A54" t="s">
        <v>1663</v>
      </c>
      <c r="B54" t="s">
        <v>2591</v>
      </c>
      <c r="C54" s="45" t="str">
        <f t="shared" si="0"/>
        <v>A21</v>
      </c>
      <c r="T54" s="15"/>
      <c r="U54" s="15"/>
      <c r="V54" s="15"/>
      <c r="W54" s="15"/>
      <c r="X54" s="15"/>
      <c r="Y54" s="15"/>
      <c r="Z54" s="15"/>
      <c r="AA54" s="15"/>
      <c r="AB54" s="15"/>
      <c r="AD54" s="15"/>
      <c r="AE54" s="15"/>
      <c r="AF54" s="15"/>
      <c r="AH54" s="15"/>
      <c r="AI54" s="15"/>
      <c r="AJ54" s="15"/>
      <c r="AK54" s="15"/>
      <c r="AL54" s="15"/>
      <c r="AM54" s="15"/>
      <c r="AN54" s="15"/>
      <c r="AO54" s="15" t="s">
        <v>1210</v>
      </c>
      <c r="AP54" s="15"/>
      <c r="AQ54" s="15"/>
      <c r="AR54" s="15"/>
      <c r="AS54" s="15"/>
      <c r="AT54" s="15"/>
      <c r="AU54" s="15"/>
      <c r="AX54" s="15"/>
      <c r="AY54" s="16"/>
      <c r="AZ54" s="15"/>
      <c r="BA54" s="15"/>
      <c r="BB54" s="15"/>
      <c r="BC54" s="15"/>
      <c r="BD54" s="15"/>
      <c r="BE54" s="15"/>
      <c r="BF54" s="15"/>
      <c r="BG54" s="15"/>
      <c r="BH54" s="15"/>
      <c r="BI54" s="15"/>
    </row>
    <row r="55" spans="1:61">
      <c r="A55" t="s">
        <v>1829</v>
      </c>
      <c r="B55" t="s">
        <v>2604</v>
      </c>
      <c r="C55" s="45" t="str">
        <f t="shared" si="0"/>
        <v>A21</v>
      </c>
      <c r="T55" s="15"/>
      <c r="U55" s="15"/>
      <c r="V55" s="15"/>
      <c r="W55" s="15"/>
      <c r="X55" s="15"/>
      <c r="Y55" s="15"/>
      <c r="Z55" s="15"/>
      <c r="AA55" s="15"/>
      <c r="AB55" s="15"/>
      <c r="AD55" s="15"/>
      <c r="AE55" s="15"/>
      <c r="AF55" s="15"/>
      <c r="AH55" s="15"/>
      <c r="AI55" s="15"/>
      <c r="AJ55" s="15"/>
      <c r="AK55" s="15"/>
      <c r="AL55" s="15"/>
      <c r="AM55" s="15"/>
      <c r="AN55" s="15"/>
      <c r="AO55" s="15" t="s">
        <v>1210</v>
      </c>
      <c r="AP55" s="15"/>
      <c r="AQ55" s="15"/>
      <c r="AR55" s="15"/>
      <c r="AS55" s="15"/>
      <c r="AT55" s="15"/>
      <c r="AU55" s="15"/>
      <c r="AX55" s="15"/>
      <c r="AY55" s="16"/>
      <c r="AZ55" s="15"/>
      <c r="BA55" s="15"/>
      <c r="BB55" s="15"/>
      <c r="BC55" s="15"/>
      <c r="BD55" s="15"/>
      <c r="BE55" s="15"/>
      <c r="BF55" s="15"/>
      <c r="BG55" s="15"/>
      <c r="BH55" s="15"/>
      <c r="BI55" s="15"/>
    </row>
    <row r="56" spans="1:61">
      <c r="A56" t="s">
        <v>1395</v>
      </c>
      <c r="B56" t="s">
        <v>2569</v>
      </c>
      <c r="C56" s="45" t="str">
        <f t="shared" si="0"/>
        <v>A22</v>
      </c>
      <c r="T56" s="15"/>
      <c r="U56" s="15"/>
      <c r="V56" s="15"/>
      <c r="W56" s="15"/>
      <c r="X56" s="15"/>
      <c r="Y56" s="15"/>
      <c r="Z56" s="15"/>
      <c r="AA56" s="15"/>
      <c r="AB56" s="15"/>
      <c r="AD56" s="15"/>
      <c r="AE56" s="15"/>
      <c r="AF56" s="15"/>
      <c r="AH56" s="15"/>
      <c r="AI56" s="15"/>
      <c r="AJ56" s="15"/>
      <c r="AK56" s="15"/>
      <c r="AL56" s="15"/>
      <c r="AM56" s="15"/>
      <c r="AN56" s="15" t="s">
        <v>1214</v>
      </c>
      <c r="AO56" s="15"/>
      <c r="AP56" s="15"/>
      <c r="AQ56" s="15"/>
      <c r="AR56" s="15"/>
      <c r="AS56" s="15"/>
      <c r="AT56" s="15"/>
      <c r="AU56" s="15"/>
      <c r="AX56" s="15"/>
      <c r="AY56" s="16"/>
      <c r="AZ56" s="15"/>
      <c r="BA56" s="15"/>
      <c r="BB56" s="15"/>
      <c r="BC56" s="15"/>
      <c r="BD56" s="15"/>
      <c r="BE56" s="15"/>
      <c r="BF56" s="15"/>
      <c r="BG56" s="15"/>
      <c r="BH56" s="15"/>
      <c r="BI56" s="15"/>
    </row>
    <row r="57" spans="1:61">
      <c r="A57" t="s">
        <v>1321</v>
      </c>
      <c r="B57" t="s">
        <v>2567</v>
      </c>
      <c r="C57" s="45" t="str">
        <f t="shared" si="0"/>
        <v>A22</v>
      </c>
      <c r="T57" s="15"/>
      <c r="U57" s="15"/>
      <c r="V57" s="15"/>
      <c r="W57" s="15"/>
      <c r="X57" s="15"/>
      <c r="Y57" s="15"/>
      <c r="Z57" s="15"/>
      <c r="AA57" s="15"/>
      <c r="AB57" s="15"/>
      <c r="AD57" s="15"/>
      <c r="AE57" s="15"/>
      <c r="AF57" s="15"/>
      <c r="AH57" s="15"/>
      <c r="AI57" s="15"/>
      <c r="AJ57" s="15"/>
      <c r="AK57" s="15"/>
      <c r="AL57" s="15"/>
      <c r="AM57" s="15"/>
      <c r="AN57" s="15" t="s">
        <v>1214</v>
      </c>
      <c r="AO57" s="15"/>
      <c r="AP57" s="15"/>
      <c r="AQ57" s="15"/>
      <c r="AR57" s="15"/>
      <c r="AS57" s="15"/>
      <c r="AT57" s="15"/>
      <c r="AU57" s="15"/>
      <c r="AX57" s="15"/>
      <c r="AY57" s="16"/>
      <c r="AZ57" s="15"/>
      <c r="BA57" s="15"/>
      <c r="BB57" s="15"/>
      <c r="BC57" s="15"/>
      <c r="BD57" s="15"/>
      <c r="BE57" s="15"/>
      <c r="BF57" s="15"/>
      <c r="BG57" s="15"/>
      <c r="BH57" s="15"/>
      <c r="BI57" s="15"/>
    </row>
    <row r="58" spans="1:61">
      <c r="A58" t="s">
        <v>1481</v>
      </c>
      <c r="B58" t="s">
        <v>2568</v>
      </c>
      <c r="C58" s="45" t="str">
        <f t="shared" si="0"/>
        <v>A22</v>
      </c>
      <c r="T58" s="15"/>
      <c r="U58" s="15"/>
      <c r="V58" s="15"/>
      <c r="W58" s="15"/>
      <c r="X58" s="15"/>
      <c r="Y58" s="15"/>
      <c r="Z58" s="15"/>
      <c r="AA58" s="15"/>
      <c r="AB58" s="15"/>
      <c r="AD58" s="15"/>
      <c r="AE58" s="15"/>
      <c r="AF58" s="15"/>
      <c r="AH58" s="15"/>
      <c r="AI58" s="15"/>
      <c r="AJ58" s="15"/>
      <c r="AK58" s="15"/>
      <c r="AL58" s="15"/>
      <c r="AM58" s="15"/>
      <c r="AN58" s="15" t="s">
        <v>1214</v>
      </c>
      <c r="AO58" s="15"/>
      <c r="AP58" s="15"/>
      <c r="AQ58" s="15"/>
      <c r="AR58" s="15"/>
      <c r="AS58" s="15"/>
      <c r="AT58" s="15"/>
      <c r="AU58" s="15"/>
      <c r="AX58" s="15"/>
      <c r="AY58" s="16"/>
      <c r="AZ58" s="15"/>
      <c r="BA58" s="15"/>
      <c r="BB58" s="15"/>
      <c r="BC58" s="15"/>
      <c r="BD58" s="15"/>
      <c r="BE58" s="15"/>
      <c r="BF58" s="15"/>
      <c r="BG58" s="15"/>
      <c r="BH58" s="15"/>
      <c r="BI58" s="15"/>
    </row>
    <row r="59" spans="1:61">
      <c r="A59" t="s">
        <v>1411</v>
      </c>
      <c r="B59" t="s">
        <v>2606</v>
      </c>
      <c r="C59" s="45" t="str">
        <f t="shared" si="0"/>
        <v>A23</v>
      </c>
      <c r="T59" s="15"/>
      <c r="U59" s="15"/>
      <c r="V59" s="15"/>
      <c r="W59" s="15"/>
      <c r="X59" s="15"/>
      <c r="Y59" s="15"/>
      <c r="Z59" s="15"/>
      <c r="AA59" s="15"/>
      <c r="AB59" s="15"/>
      <c r="AD59" s="15"/>
      <c r="AE59" s="15"/>
      <c r="AF59" s="15"/>
      <c r="AH59" s="15"/>
      <c r="AI59" s="15"/>
      <c r="AJ59" s="15"/>
      <c r="AK59" s="15"/>
      <c r="AL59" s="15"/>
      <c r="AM59" s="15" t="s">
        <v>1217</v>
      </c>
      <c r="AN59" s="15"/>
      <c r="AO59" s="15"/>
      <c r="AP59" s="15"/>
      <c r="AQ59" s="15"/>
      <c r="AR59" s="15"/>
      <c r="AS59" s="15"/>
      <c r="AT59" s="15"/>
      <c r="AU59" s="15"/>
      <c r="AX59" s="15"/>
      <c r="AY59" s="16"/>
      <c r="AZ59" s="15"/>
      <c r="BA59" s="15"/>
      <c r="BB59" s="15"/>
      <c r="BC59" s="15"/>
      <c r="BD59" s="15"/>
      <c r="BE59" s="15"/>
      <c r="BF59" s="15"/>
      <c r="BG59" s="15"/>
      <c r="BH59" s="15"/>
      <c r="BI59" s="15"/>
    </row>
    <row r="60" spans="1:61">
      <c r="A60" t="s">
        <v>1533</v>
      </c>
      <c r="B60" t="s">
        <v>2609</v>
      </c>
      <c r="C60" s="45" t="str">
        <f t="shared" si="0"/>
        <v>A23</v>
      </c>
      <c r="T60" s="15"/>
      <c r="U60" s="15"/>
      <c r="V60" s="15"/>
      <c r="W60" s="15"/>
      <c r="X60" s="15"/>
      <c r="Y60" s="15"/>
      <c r="Z60" s="15"/>
      <c r="AA60" s="15"/>
      <c r="AB60" s="15"/>
      <c r="AD60" s="15"/>
      <c r="AE60" s="15"/>
      <c r="AF60" s="15"/>
      <c r="AH60" s="15"/>
      <c r="AI60" s="15"/>
      <c r="AJ60" s="15"/>
      <c r="AK60" s="15"/>
      <c r="AL60" s="15"/>
      <c r="AM60" s="15" t="s">
        <v>1217</v>
      </c>
      <c r="AN60" s="15"/>
      <c r="AO60" s="15"/>
      <c r="AP60" s="15"/>
      <c r="AQ60" s="15"/>
      <c r="AR60" s="15"/>
      <c r="AS60" s="15"/>
      <c r="AT60" s="15"/>
      <c r="AX60" s="15"/>
      <c r="AY60" s="16"/>
      <c r="AZ60" s="15"/>
      <c r="BA60" s="15"/>
      <c r="BB60" s="15"/>
      <c r="BC60" s="15"/>
      <c r="BD60" s="15"/>
      <c r="BE60" s="15"/>
      <c r="BF60" s="15"/>
      <c r="BG60" s="15"/>
      <c r="BH60" s="15"/>
      <c r="BI60" s="15"/>
    </row>
    <row r="61" spans="1:61">
      <c r="A61" t="s">
        <v>1480</v>
      </c>
      <c r="B61" t="s">
        <v>2608</v>
      </c>
      <c r="C61" s="45" t="str">
        <f t="shared" si="0"/>
        <v>A23</v>
      </c>
      <c r="T61" s="15"/>
      <c r="U61" s="15"/>
      <c r="V61" s="15"/>
      <c r="W61" s="15"/>
      <c r="X61" s="15"/>
      <c r="Y61" s="15"/>
      <c r="Z61" s="15"/>
      <c r="AA61" s="15"/>
      <c r="AB61" s="15"/>
      <c r="AD61" s="15"/>
      <c r="AE61" s="15"/>
      <c r="AF61" s="15"/>
      <c r="AH61" s="15"/>
      <c r="AI61" s="15"/>
      <c r="AJ61" s="15"/>
      <c r="AK61" s="15"/>
      <c r="AL61" s="15"/>
      <c r="AM61" s="15" t="s">
        <v>1217</v>
      </c>
      <c r="AN61" s="15"/>
      <c r="AO61" s="15"/>
      <c r="AP61" s="15"/>
      <c r="AQ61" s="15"/>
      <c r="AR61" s="15"/>
      <c r="AS61" s="15"/>
      <c r="AT61" s="15"/>
      <c r="AU61" s="15"/>
      <c r="AX61" s="15"/>
      <c r="AY61" s="16"/>
      <c r="AZ61" s="15"/>
      <c r="BA61" s="15"/>
      <c r="BB61" s="15"/>
      <c r="BC61" s="15"/>
      <c r="BD61" s="15"/>
      <c r="BE61" s="15"/>
      <c r="BF61" s="15"/>
      <c r="BG61" s="15"/>
      <c r="BH61" s="15"/>
      <c r="BI61" s="15"/>
    </row>
    <row r="62" spans="1:61">
      <c r="A62" t="s">
        <v>1510</v>
      </c>
      <c r="B62" t="s">
        <v>2520</v>
      </c>
      <c r="C62" s="45" t="str">
        <f t="shared" si="0"/>
        <v>A23</v>
      </c>
      <c r="T62" s="15"/>
      <c r="U62" s="15"/>
      <c r="V62" s="15"/>
      <c r="W62" s="15"/>
      <c r="X62" s="15"/>
      <c r="Y62" s="15"/>
      <c r="Z62" s="15"/>
      <c r="AA62" s="15"/>
      <c r="AB62" s="15"/>
      <c r="AD62" s="15"/>
      <c r="AE62" s="15"/>
      <c r="AF62" s="15"/>
      <c r="AH62" s="15"/>
      <c r="AI62" s="15"/>
      <c r="AJ62" s="15"/>
      <c r="AK62" s="15"/>
      <c r="AL62" s="15"/>
      <c r="AM62" s="15" t="s">
        <v>1217</v>
      </c>
      <c r="AN62" s="15"/>
      <c r="AO62" s="15"/>
      <c r="AP62" s="15"/>
      <c r="AQ62" s="15"/>
      <c r="AR62" s="15"/>
      <c r="AS62" s="15"/>
      <c r="AT62" s="15"/>
      <c r="AX62" s="15"/>
      <c r="AY62" s="16"/>
      <c r="AZ62" s="15"/>
      <c r="BA62" s="15"/>
      <c r="BB62" s="15"/>
      <c r="BC62" s="15"/>
      <c r="BD62" s="15"/>
      <c r="BE62" s="15"/>
      <c r="BF62" s="15"/>
      <c r="BG62" s="15"/>
      <c r="BH62" s="15"/>
      <c r="BI62" s="15"/>
    </row>
    <row r="63" spans="1:61">
      <c r="A63" t="s">
        <v>1562</v>
      </c>
      <c r="B63" t="s">
        <v>2533</v>
      </c>
      <c r="C63" s="45" t="str">
        <f t="shared" si="0"/>
        <v>A23</v>
      </c>
      <c r="T63" s="15"/>
      <c r="U63" s="15"/>
      <c r="V63" s="15"/>
      <c r="W63" s="15"/>
      <c r="X63" s="15"/>
      <c r="Y63" s="15"/>
      <c r="Z63" s="15"/>
      <c r="AA63" s="15"/>
      <c r="AB63" s="15"/>
      <c r="AD63" s="15"/>
      <c r="AE63" s="15"/>
      <c r="AF63" s="15"/>
      <c r="AH63" s="15"/>
      <c r="AI63" s="15"/>
      <c r="AJ63" s="15"/>
      <c r="AK63" s="15"/>
      <c r="AL63" s="15"/>
      <c r="AM63" s="15" t="s">
        <v>1217</v>
      </c>
      <c r="AN63" s="15"/>
      <c r="AO63" s="15"/>
      <c r="AP63" s="15"/>
      <c r="AQ63" s="15"/>
      <c r="AR63" s="15"/>
      <c r="AS63" s="15"/>
      <c r="AT63" s="15"/>
      <c r="AU63" s="15"/>
      <c r="AX63" s="15"/>
      <c r="AY63" s="16"/>
      <c r="AZ63" s="15"/>
      <c r="BA63" s="15"/>
      <c r="BB63" s="15"/>
      <c r="BC63" s="15"/>
      <c r="BD63" s="15"/>
      <c r="BE63" s="15"/>
      <c r="BF63" s="15"/>
      <c r="BG63" s="15"/>
      <c r="BH63" s="15"/>
      <c r="BI63" s="15"/>
    </row>
    <row r="64" spans="1:61">
      <c r="A64" t="s">
        <v>1470</v>
      </c>
      <c r="B64" t="s">
        <v>2610</v>
      </c>
      <c r="C64" s="45" t="str">
        <f t="shared" si="0"/>
        <v>A23</v>
      </c>
      <c r="T64" s="15"/>
      <c r="U64" s="15"/>
      <c r="V64" s="15"/>
      <c r="W64" s="15"/>
      <c r="X64" s="15"/>
      <c r="Y64" s="15"/>
      <c r="Z64" s="15"/>
      <c r="AA64" s="15"/>
      <c r="AB64" s="15"/>
      <c r="AD64" s="15"/>
      <c r="AE64" s="15"/>
      <c r="AF64" s="15"/>
      <c r="AH64" s="15"/>
      <c r="AI64" s="15"/>
      <c r="AJ64" s="15"/>
      <c r="AK64" s="15"/>
      <c r="AL64" s="15"/>
      <c r="AM64" s="15" t="s">
        <v>1217</v>
      </c>
      <c r="AN64" s="15"/>
      <c r="AO64" s="15"/>
      <c r="AP64" s="15"/>
      <c r="AQ64" s="15"/>
      <c r="AR64" s="15"/>
      <c r="AS64" s="15"/>
      <c r="AT64" s="15"/>
      <c r="AU64" s="15"/>
      <c r="AX64" s="15"/>
      <c r="AY64" s="16"/>
      <c r="AZ64" s="15"/>
      <c r="BA64" s="15"/>
      <c r="BB64" s="15"/>
      <c r="BC64" s="15"/>
      <c r="BD64" s="15"/>
      <c r="BE64" s="15"/>
      <c r="BF64" s="15"/>
      <c r="BG64" s="15"/>
      <c r="BH64" s="15"/>
      <c r="BI64" s="15"/>
    </row>
    <row r="65" spans="1:61">
      <c r="A65" t="s">
        <v>1320</v>
      </c>
      <c r="B65" t="s">
        <v>2605</v>
      </c>
      <c r="C65" s="45" t="str">
        <f t="shared" si="0"/>
        <v>A23</v>
      </c>
      <c r="T65" s="15"/>
      <c r="U65" s="15"/>
      <c r="V65" s="15"/>
      <c r="W65" s="15"/>
      <c r="X65" s="15"/>
      <c r="Y65" s="15"/>
      <c r="Z65" s="15"/>
      <c r="AA65" s="15"/>
      <c r="AB65" s="15"/>
      <c r="AD65" s="15"/>
      <c r="AE65" s="15"/>
      <c r="AF65" s="15"/>
      <c r="AH65" s="15"/>
      <c r="AI65" s="15"/>
      <c r="AJ65" s="15"/>
      <c r="AK65" s="15"/>
      <c r="AL65" s="15"/>
      <c r="AM65" s="15" t="s">
        <v>1217</v>
      </c>
      <c r="AN65" s="15"/>
      <c r="AO65" s="15"/>
      <c r="AP65" s="15"/>
      <c r="AQ65" s="15"/>
      <c r="AR65" s="15"/>
      <c r="AS65" s="15"/>
      <c r="AT65" s="15"/>
      <c r="AU65" s="15"/>
      <c r="AX65" s="15"/>
      <c r="AY65" s="16"/>
      <c r="AZ65" s="15"/>
      <c r="BA65" s="15"/>
      <c r="BB65" s="15"/>
      <c r="BC65" s="15"/>
      <c r="BD65" s="15"/>
      <c r="BE65" s="15"/>
      <c r="BF65" s="15"/>
      <c r="BG65" s="15"/>
      <c r="BH65" s="15"/>
      <c r="BI65" s="15"/>
    </row>
    <row r="66" spans="1:61">
      <c r="A66" t="s">
        <v>1405</v>
      </c>
      <c r="B66" t="s">
        <v>2607</v>
      </c>
      <c r="C66" s="45" t="str">
        <f t="shared" ref="C66:C129" si="1">CONCATENATE(D66,E66,F66,G66,H66,I66,J66,K66,L66,M66,N66,O66,P66,Q66,R66,S66,T66,U66,V66,W66,X66,Y66,Z66,AA66,AB66,AC66,AD66,AE66,AF66,AG66,AH66,AI66,AJ66,AK66,AL66,AM66,AN66,AO66,AP66,AQ66,AR66,AS66,AT66,AU66,AV66,AW66,AX66,AY66,AZ66,BA66,BB66,BC66,BD66,BE66,BF66,BG66,BH66,BI66)</f>
        <v>A23</v>
      </c>
      <c r="T66" s="15"/>
      <c r="U66" s="15"/>
      <c r="V66" s="15"/>
      <c r="W66" s="15"/>
      <c r="X66" s="15"/>
      <c r="Y66" s="15"/>
      <c r="Z66" s="15"/>
      <c r="AA66" s="15"/>
      <c r="AB66" s="15"/>
      <c r="AD66" s="15"/>
      <c r="AE66" s="15"/>
      <c r="AF66" s="15"/>
      <c r="AH66" s="15"/>
      <c r="AI66" s="15"/>
      <c r="AJ66" s="15"/>
      <c r="AK66" s="15"/>
      <c r="AL66" s="15"/>
      <c r="AM66" s="15" t="s">
        <v>1217</v>
      </c>
      <c r="AN66" s="15"/>
      <c r="AO66" s="15"/>
      <c r="AP66" s="15"/>
      <c r="AQ66" s="15"/>
      <c r="AR66" s="15"/>
      <c r="AS66" s="15"/>
      <c r="AT66" s="15"/>
      <c r="AU66" s="15"/>
      <c r="AX66" s="15"/>
      <c r="AY66" s="16"/>
      <c r="AZ66" s="15"/>
      <c r="BA66" s="15"/>
      <c r="BB66" s="15"/>
      <c r="BC66" s="15"/>
      <c r="BD66" s="15"/>
      <c r="BE66" s="15"/>
      <c r="BF66" s="15"/>
      <c r="BG66" s="15"/>
      <c r="BH66" s="15"/>
      <c r="BI66" s="15"/>
    </row>
    <row r="67" spans="1:61">
      <c r="A67" t="s">
        <v>1307</v>
      </c>
      <c r="B67" t="s">
        <v>2611</v>
      </c>
      <c r="C67" s="45" t="str">
        <f t="shared" si="1"/>
        <v>A23</v>
      </c>
      <c r="T67" s="15"/>
      <c r="U67" s="15"/>
      <c r="V67" s="15"/>
      <c r="W67" s="15"/>
      <c r="X67" s="15"/>
      <c r="Y67" s="15"/>
      <c r="Z67" s="15"/>
      <c r="AA67" s="15"/>
      <c r="AB67" s="15"/>
      <c r="AD67" s="15"/>
      <c r="AE67" s="15"/>
      <c r="AF67" s="15"/>
      <c r="AH67" s="15"/>
      <c r="AI67" s="15"/>
      <c r="AJ67" s="15"/>
      <c r="AK67" s="15"/>
      <c r="AL67" s="15"/>
      <c r="AM67" s="15" t="s">
        <v>1217</v>
      </c>
      <c r="AN67" s="15"/>
      <c r="AO67" s="15"/>
      <c r="AP67" s="15"/>
      <c r="AQ67" s="15"/>
      <c r="AR67" s="15"/>
      <c r="AS67" s="15"/>
      <c r="AT67" s="15"/>
      <c r="AU67" s="15"/>
      <c r="AX67" s="15"/>
      <c r="AY67" s="16"/>
      <c r="AZ67" s="15"/>
      <c r="BA67" s="15"/>
      <c r="BB67" s="15"/>
      <c r="BC67" s="15"/>
      <c r="BD67" s="15"/>
      <c r="BE67" s="15"/>
      <c r="BF67" s="15"/>
      <c r="BG67" s="15"/>
      <c r="BH67" s="15"/>
      <c r="BI67" s="15"/>
    </row>
    <row r="68" spans="1:61">
      <c r="A68" t="s">
        <v>1756</v>
      </c>
      <c r="B68" t="s">
        <v>2560</v>
      </c>
      <c r="C68" s="45" t="str">
        <f t="shared" si="1"/>
        <v>A24</v>
      </c>
      <c r="T68" s="15"/>
      <c r="U68" s="15"/>
      <c r="V68" s="15"/>
      <c r="W68" s="15"/>
      <c r="X68" s="15"/>
      <c r="Y68" s="15"/>
      <c r="Z68" s="15"/>
      <c r="AA68" s="15"/>
      <c r="AB68" s="15"/>
      <c r="AD68" s="15"/>
      <c r="AE68" s="15"/>
      <c r="AF68" s="15"/>
      <c r="AH68" s="15"/>
      <c r="AI68" s="15"/>
      <c r="AJ68" s="15"/>
      <c r="AK68" s="15"/>
      <c r="AL68" s="15" t="s">
        <v>1219</v>
      </c>
      <c r="AM68" s="15"/>
      <c r="AN68" s="15"/>
      <c r="AO68" s="15"/>
      <c r="AP68" s="15"/>
      <c r="AQ68" s="15"/>
      <c r="AR68" s="15"/>
      <c r="AS68" s="15"/>
      <c r="AT68" s="15"/>
      <c r="AU68" s="15"/>
      <c r="AX68" s="15"/>
      <c r="AY68" s="16"/>
      <c r="AZ68" s="15"/>
      <c r="BA68" s="15"/>
      <c r="BB68" s="15"/>
      <c r="BC68" s="15"/>
      <c r="BD68" s="15"/>
      <c r="BE68" s="15"/>
      <c r="BF68" s="15"/>
      <c r="BG68" s="15"/>
      <c r="BH68" s="15"/>
      <c r="BI68" s="15"/>
    </row>
    <row r="69" spans="1:61">
      <c r="A69" t="s">
        <v>1540</v>
      </c>
      <c r="B69" t="s">
        <v>2612</v>
      </c>
      <c r="C69" s="45" t="str">
        <f t="shared" si="1"/>
        <v>A24</v>
      </c>
      <c r="T69" s="15"/>
      <c r="U69" s="15"/>
      <c r="V69" s="15"/>
      <c r="W69" s="15"/>
      <c r="X69" s="15"/>
      <c r="Y69" s="15"/>
      <c r="Z69" s="15"/>
      <c r="AA69" s="15"/>
      <c r="AB69" s="15"/>
      <c r="AD69" s="15"/>
      <c r="AE69" s="15"/>
      <c r="AF69" s="15"/>
      <c r="AH69" s="15"/>
      <c r="AI69" s="15"/>
      <c r="AJ69" s="15"/>
      <c r="AK69" s="15"/>
      <c r="AL69" s="15" t="s">
        <v>1219</v>
      </c>
      <c r="AM69" s="15"/>
      <c r="AN69" s="15"/>
      <c r="AO69" s="15"/>
      <c r="AP69" s="15"/>
      <c r="AQ69" s="15"/>
      <c r="AR69" s="15"/>
      <c r="AS69" s="15"/>
      <c r="AT69" s="15"/>
      <c r="AU69" s="15"/>
      <c r="AX69" s="15"/>
      <c r="AY69" s="16"/>
      <c r="AZ69" s="15"/>
      <c r="BA69" s="15"/>
      <c r="BB69" s="15"/>
      <c r="BC69" s="15"/>
      <c r="BD69" s="15"/>
      <c r="BE69" s="15"/>
      <c r="BF69" s="15"/>
      <c r="BG69" s="15"/>
      <c r="BH69" s="15"/>
      <c r="BI69" s="15"/>
    </row>
    <row r="70" spans="1:61">
      <c r="A70" t="s">
        <v>1443</v>
      </c>
      <c r="B70" t="s">
        <v>2624</v>
      </c>
      <c r="C70" s="45" t="str">
        <f t="shared" si="1"/>
        <v>A25</v>
      </c>
      <c r="T70" s="15"/>
      <c r="U70" s="15"/>
      <c r="V70" s="15"/>
      <c r="W70" s="15"/>
      <c r="X70" s="15"/>
      <c r="Y70" s="15"/>
      <c r="Z70" s="15"/>
      <c r="AA70" s="15"/>
      <c r="AB70" s="15"/>
      <c r="AD70" s="15"/>
      <c r="AE70" s="15"/>
      <c r="AF70" s="15"/>
      <c r="AH70" s="15"/>
      <c r="AI70" s="15"/>
      <c r="AJ70" s="15"/>
      <c r="AK70" s="15" t="s">
        <v>1221</v>
      </c>
      <c r="AL70" s="15"/>
      <c r="AM70" s="15"/>
      <c r="AN70" s="15"/>
      <c r="AO70" s="15"/>
      <c r="AP70" s="15"/>
      <c r="AQ70" s="15"/>
      <c r="AR70" s="15"/>
      <c r="AS70" s="15"/>
      <c r="AT70" s="15"/>
      <c r="AU70" s="15"/>
      <c r="AX70" s="15"/>
      <c r="AY70" s="16"/>
      <c r="AZ70" s="15"/>
      <c r="BA70" s="15"/>
      <c r="BB70" s="15"/>
      <c r="BC70" s="15"/>
      <c r="BD70" s="15"/>
      <c r="BE70" s="15"/>
      <c r="BF70" s="15"/>
      <c r="BG70" s="15"/>
      <c r="BH70" s="15"/>
      <c r="BI70" s="15"/>
    </row>
    <row r="71" spans="1:61">
      <c r="A71" t="s">
        <v>1661</v>
      </c>
      <c r="B71" t="s">
        <v>2615</v>
      </c>
      <c r="C71" s="45" t="str">
        <f t="shared" si="1"/>
        <v>A25</v>
      </c>
      <c r="T71" s="15"/>
      <c r="U71" s="15"/>
      <c r="V71" s="15"/>
      <c r="W71" s="15"/>
      <c r="X71" s="15"/>
      <c r="Y71" s="15"/>
      <c r="Z71" s="15"/>
      <c r="AA71" s="15"/>
      <c r="AB71" s="15"/>
      <c r="AD71" s="15"/>
      <c r="AE71" s="15"/>
      <c r="AF71" s="15"/>
      <c r="AH71" s="15"/>
      <c r="AI71" s="15"/>
      <c r="AJ71" s="15"/>
      <c r="AK71" s="15" t="s">
        <v>1221</v>
      </c>
      <c r="AL71" s="15"/>
      <c r="AM71" s="15"/>
      <c r="AN71" s="15"/>
      <c r="AO71" s="15"/>
      <c r="AP71" s="15"/>
      <c r="AQ71" s="15"/>
      <c r="AR71" s="15"/>
      <c r="AS71" s="15"/>
      <c r="AT71" s="15"/>
      <c r="AU71" s="15"/>
      <c r="AX71" s="15"/>
      <c r="AY71" s="16"/>
      <c r="AZ71" s="15"/>
      <c r="BA71" s="15"/>
      <c r="BB71" s="15"/>
      <c r="BC71" s="15"/>
      <c r="BD71" s="15"/>
      <c r="BE71" s="15"/>
      <c r="BF71" s="15"/>
      <c r="BG71" s="15"/>
      <c r="BH71" s="15"/>
      <c r="BI71" s="15"/>
    </row>
    <row r="72" spans="1:61">
      <c r="A72" t="s">
        <v>1634</v>
      </c>
      <c r="B72" t="s">
        <v>2625</v>
      </c>
      <c r="C72" s="45" t="str">
        <f t="shared" si="1"/>
        <v>A25</v>
      </c>
      <c r="T72" s="15"/>
      <c r="U72" s="15"/>
      <c r="V72" s="15"/>
      <c r="W72" s="15"/>
      <c r="X72" s="15"/>
      <c r="Y72" s="15"/>
      <c r="Z72" s="15"/>
      <c r="AA72" s="15"/>
      <c r="AB72" s="15"/>
      <c r="AD72" s="15"/>
      <c r="AE72" s="15"/>
      <c r="AF72" s="15"/>
      <c r="AH72" s="15"/>
      <c r="AI72" s="15"/>
      <c r="AJ72" s="15"/>
      <c r="AK72" s="15" t="s">
        <v>1221</v>
      </c>
      <c r="AL72" s="15"/>
      <c r="AM72" s="15"/>
      <c r="AN72" s="15"/>
      <c r="AO72" s="15"/>
      <c r="AP72" s="15"/>
      <c r="AQ72" s="15"/>
      <c r="AR72" s="15"/>
      <c r="AS72" s="15"/>
      <c r="AT72" s="15"/>
      <c r="AU72" s="15"/>
      <c r="AX72" s="15"/>
      <c r="AY72" s="16"/>
      <c r="AZ72" s="15"/>
      <c r="BA72" s="15"/>
      <c r="BB72" s="15"/>
      <c r="BC72" s="15"/>
      <c r="BD72" s="15"/>
      <c r="BE72" s="15"/>
      <c r="BF72" s="15"/>
      <c r="BG72" s="15"/>
      <c r="BH72" s="15"/>
      <c r="BI72" s="15"/>
    </row>
    <row r="73" spans="1:61">
      <c r="A73" t="s">
        <v>1464</v>
      </c>
      <c r="B73" t="s">
        <v>2044</v>
      </c>
      <c r="C73" s="45" t="str">
        <f t="shared" si="1"/>
        <v>A26</v>
      </c>
      <c r="T73" s="15"/>
      <c r="U73" s="15"/>
      <c r="V73" s="15"/>
      <c r="W73" s="15"/>
      <c r="X73" s="15"/>
      <c r="Y73" s="15"/>
      <c r="Z73" s="15"/>
      <c r="AA73" s="15"/>
      <c r="AB73" s="15"/>
      <c r="AD73" s="15"/>
      <c r="AE73" s="15"/>
      <c r="AF73" s="15"/>
      <c r="AH73" s="15"/>
      <c r="AI73" s="15"/>
      <c r="AJ73" s="15" t="s">
        <v>1224</v>
      </c>
      <c r="AK73" s="15"/>
      <c r="AL73" s="15"/>
      <c r="AM73" s="15"/>
      <c r="AN73" s="15"/>
      <c r="AO73" s="15"/>
      <c r="AP73" s="15"/>
      <c r="AQ73" s="15"/>
      <c r="AR73" s="15"/>
      <c r="AS73" s="15"/>
      <c r="AT73" s="15"/>
      <c r="AU73" s="15"/>
      <c r="AX73" s="15"/>
      <c r="AY73" s="16"/>
      <c r="AZ73" s="15"/>
      <c r="BA73" s="15"/>
      <c r="BB73" s="15"/>
      <c r="BC73" s="15"/>
      <c r="BD73" s="15"/>
      <c r="BE73" s="15"/>
      <c r="BF73" s="15"/>
      <c r="BG73" s="15"/>
      <c r="BH73" s="15"/>
      <c r="BI73" s="15"/>
    </row>
    <row r="74" spans="1:61">
      <c r="A74" t="s">
        <v>1649</v>
      </c>
      <c r="B74" t="s">
        <v>2626</v>
      </c>
      <c r="C74" s="45" t="str">
        <f t="shared" si="1"/>
        <v>A26</v>
      </c>
      <c r="T74" s="15"/>
      <c r="U74" s="15"/>
      <c r="V74" s="15"/>
      <c r="W74" s="15"/>
      <c r="X74" s="15"/>
      <c r="Y74" s="15"/>
      <c r="Z74" s="15"/>
      <c r="AA74" s="15"/>
      <c r="AB74" s="15"/>
      <c r="AD74" s="15"/>
      <c r="AE74" s="15"/>
      <c r="AF74" s="15"/>
      <c r="AH74" s="15"/>
      <c r="AI74" s="15"/>
      <c r="AJ74" s="15" t="s">
        <v>1224</v>
      </c>
      <c r="AK74" s="15"/>
      <c r="AL74" s="15"/>
      <c r="AM74" s="15"/>
      <c r="AN74" s="15"/>
      <c r="AO74" s="15"/>
      <c r="AP74" s="15"/>
      <c r="AQ74" s="15"/>
      <c r="AR74" s="15"/>
      <c r="AS74" s="15"/>
      <c r="AT74" s="15"/>
      <c r="AU74" s="15"/>
      <c r="AX74" s="15"/>
      <c r="AY74" s="16"/>
      <c r="AZ74" s="15"/>
      <c r="BA74" s="15"/>
      <c r="BB74" s="15"/>
      <c r="BC74" s="15"/>
      <c r="BD74" s="15"/>
      <c r="BE74" s="15"/>
      <c r="BF74" s="15"/>
      <c r="BG74" s="15"/>
      <c r="BH74" s="15"/>
      <c r="BI74" s="15"/>
    </row>
    <row r="75" spans="1:61">
      <c r="A75" t="s">
        <v>1708</v>
      </c>
      <c r="B75" t="s">
        <v>2043</v>
      </c>
      <c r="C75" s="45" t="str">
        <f t="shared" si="1"/>
        <v>A26</v>
      </c>
      <c r="T75" s="15"/>
      <c r="U75" s="15"/>
      <c r="V75" s="15"/>
      <c r="W75" s="15"/>
      <c r="X75" s="15"/>
      <c r="Y75" s="15"/>
      <c r="Z75" s="15"/>
      <c r="AA75" s="15"/>
      <c r="AB75" s="15"/>
      <c r="AD75" s="15"/>
      <c r="AE75" s="15"/>
      <c r="AF75" s="15"/>
      <c r="AH75" s="15"/>
      <c r="AI75" s="15"/>
      <c r="AJ75" s="15" t="s">
        <v>1224</v>
      </c>
      <c r="AK75" s="15"/>
      <c r="AL75" s="15"/>
      <c r="AM75" s="15"/>
      <c r="AN75" s="15"/>
      <c r="AO75" s="15"/>
      <c r="AP75" s="15"/>
      <c r="AQ75" s="15"/>
      <c r="AR75" s="15"/>
      <c r="AS75" s="15"/>
      <c r="AT75" s="15"/>
      <c r="AU75" s="15"/>
      <c r="AX75" s="15"/>
      <c r="AY75" s="16"/>
      <c r="AZ75" s="15"/>
      <c r="BA75" s="15"/>
      <c r="BB75" s="15"/>
      <c r="BC75" s="15"/>
      <c r="BD75" s="15"/>
      <c r="BE75" s="15"/>
      <c r="BF75" s="15"/>
      <c r="BG75" s="15"/>
      <c r="BH75" s="15"/>
      <c r="BI75" s="15"/>
    </row>
    <row r="76" spans="1:61">
      <c r="A76" t="s">
        <v>1743</v>
      </c>
      <c r="B76" t="s">
        <v>2613</v>
      </c>
      <c r="C76" s="45" t="str">
        <f t="shared" si="1"/>
        <v>A26</v>
      </c>
      <c r="T76" s="15"/>
      <c r="U76" s="15"/>
      <c r="V76" s="15"/>
      <c r="W76" s="15"/>
      <c r="X76" s="15"/>
      <c r="Y76" s="15"/>
      <c r="Z76" s="15"/>
      <c r="AA76" s="15"/>
      <c r="AB76" s="15"/>
      <c r="AD76" s="15"/>
      <c r="AE76" s="15"/>
      <c r="AF76" s="15"/>
      <c r="AH76" s="15"/>
      <c r="AI76" s="15"/>
      <c r="AJ76" s="15" t="s">
        <v>1224</v>
      </c>
      <c r="AK76" s="15"/>
      <c r="AL76" s="15"/>
      <c r="AM76" s="15"/>
      <c r="AN76" s="15"/>
      <c r="AO76" s="15"/>
      <c r="AP76" s="15"/>
      <c r="AQ76" s="15"/>
      <c r="AR76" s="15"/>
      <c r="AS76" s="15"/>
      <c r="AT76" s="15"/>
      <c r="AU76" s="15"/>
      <c r="AX76" s="15"/>
      <c r="AY76" s="16"/>
      <c r="AZ76" s="15"/>
      <c r="BA76" s="15"/>
      <c r="BB76" s="15"/>
      <c r="BC76" s="15"/>
      <c r="BD76" s="15"/>
      <c r="BE76" s="15"/>
      <c r="BF76" s="15"/>
      <c r="BG76" s="15"/>
      <c r="BH76" s="15"/>
      <c r="BI76" s="15"/>
    </row>
    <row r="77" spans="1:61">
      <c r="A77" t="s">
        <v>1390</v>
      </c>
      <c r="B77" t="s">
        <v>2641</v>
      </c>
      <c r="C77" s="45" t="str">
        <f t="shared" si="1"/>
        <v>A26</v>
      </c>
      <c r="T77" s="15"/>
      <c r="U77" s="15"/>
      <c r="V77" s="15"/>
      <c r="W77" s="15"/>
      <c r="X77" s="15"/>
      <c r="Y77" s="15"/>
      <c r="Z77" s="15"/>
      <c r="AA77" s="15"/>
      <c r="AB77" s="15"/>
      <c r="AD77" s="15"/>
      <c r="AE77" s="15"/>
      <c r="AF77" s="15"/>
      <c r="AH77" s="15"/>
      <c r="AI77" s="15"/>
      <c r="AJ77" s="15" t="s">
        <v>1224</v>
      </c>
      <c r="AK77" s="15"/>
      <c r="AL77" s="15"/>
      <c r="AM77" s="15"/>
      <c r="AN77" s="15"/>
      <c r="AO77" s="15"/>
      <c r="AP77" s="15"/>
      <c r="AQ77" s="15"/>
      <c r="AR77" s="15"/>
      <c r="AS77" s="15"/>
      <c r="AT77" s="15"/>
      <c r="AU77" s="15"/>
      <c r="AX77" s="15"/>
      <c r="AY77" s="16"/>
      <c r="AZ77" s="15"/>
      <c r="BA77" s="15"/>
      <c r="BB77" s="15"/>
      <c r="BC77" s="15"/>
      <c r="BD77" s="15"/>
      <c r="BE77" s="15"/>
      <c r="BF77" s="15"/>
      <c r="BG77" s="15"/>
      <c r="BH77" s="15"/>
      <c r="BI77" s="15"/>
    </row>
    <row r="78" spans="1:61">
      <c r="A78" t="s">
        <v>1350</v>
      </c>
      <c r="B78" t="s">
        <v>2718</v>
      </c>
      <c r="C78" s="45" t="str">
        <f t="shared" si="1"/>
        <v>A28</v>
      </c>
      <c r="T78" s="15"/>
      <c r="U78" s="15"/>
      <c r="V78" s="15"/>
      <c r="W78" s="15"/>
      <c r="X78" s="15"/>
      <c r="Y78" s="15"/>
      <c r="Z78" s="15"/>
      <c r="AA78" s="15"/>
      <c r="AB78" s="15"/>
      <c r="AD78" s="15"/>
      <c r="AE78" s="15"/>
      <c r="AF78" s="15"/>
      <c r="AH78" s="15" t="s">
        <v>1228</v>
      </c>
      <c r="AI78" s="15"/>
      <c r="AJ78" s="15"/>
      <c r="AK78" s="15"/>
      <c r="AL78" s="15"/>
      <c r="AM78" s="15"/>
      <c r="AN78" s="15"/>
      <c r="AO78" s="15"/>
      <c r="AP78" s="15"/>
      <c r="AQ78" s="15"/>
      <c r="AR78" s="15"/>
      <c r="AS78" s="15"/>
      <c r="AT78" s="15"/>
      <c r="AU78" s="15"/>
      <c r="AX78" s="15"/>
      <c r="AY78" s="16"/>
      <c r="AZ78" s="15"/>
      <c r="BA78" s="15"/>
      <c r="BB78" s="15"/>
      <c r="BC78" s="15"/>
      <c r="BD78" s="15"/>
      <c r="BE78" s="15"/>
      <c r="BF78" s="15"/>
      <c r="BG78" s="15"/>
      <c r="BH78" s="15"/>
      <c r="BI78" s="15"/>
    </row>
    <row r="79" spans="1:61">
      <c r="A79" t="s">
        <v>1565</v>
      </c>
      <c r="B79" t="s">
        <v>2644</v>
      </c>
      <c r="C79" s="45" t="str">
        <f t="shared" si="1"/>
        <v>A28</v>
      </c>
      <c r="T79" s="15"/>
      <c r="U79" s="15"/>
      <c r="V79" s="15"/>
      <c r="W79" s="15"/>
      <c r="X79" s="15"/>
      <c r="Y79" s="15"/>
      <c r="Z79" s="15"/>
      <c r="AA79" s="15"/>
      <c r="AB79" s="15"/>
      <c r="AD79" s="15"/>
      <c r="AE79" s="15"/>
      <c r="AF79" s="15"/>
      <c r="AH79" s="15" t="s">
        <v>1228</v>
      </c>
      <c r="AI79" s="15"/>
      <c r="AJ79" s="15"/>
      <c r="AK79" s="15"/>
      <c r="AL79" s="15"/>
      <c r="AM79" s="15"/>
      <c r="AN79" s="15"/>
      <c r="AO79" s="15"/>
      <c r="AP79" s="15"/>
      <c r="AQ79" s="15"/>
      <c r="AR79" s="15"/>
      <c r="AS79" s="15"/>
      <c r="AT79" s="15"/>
      <c r="AU79" s="15"/>
      <c r="AX79" s="15"/>
      <c r="AY79" s="16"/>
      <c r="AZ79" s="15"/>
      <c r="BA79" s="15"/>
      <c r="BB79" s="15"/>
      <c r="BC79" s="15"/>
      <c r="BD79" s="15"/>
      <c r="BE79" s="15"/>
      <c r="BF79" s="15"/>
      <c r="BG79" s="15"/>
      <c r="BH79" s="15"/>
      <c r="BI79" s="15"/>
    </row>
    <row r="80" spans="1:61">
      <c r="A80" t="s">
        <v>1582</v>
      </c>
      <c r="B80" t="s">
        <v>2646</v>
      </c>
      <c r="C80" s="45" t="str">
        <f t="shared" si="1"/>
        <v>A28</v>
      </c>
      <c r="T80" s="15"/>
      <c r="U80" s="15"/>
      <c r="V80" s="15"/>
      <c r="W80" s="15"/>
      <c r="X80" s="15"/>
      <c r="Y80" s="15"/>
      <c r="Z80" s="15"/>
      <c r="AA80" s="15"/>
      <c r="AB80" s="15"/>
      <c r="AD80" s="15"/>
      <c r="AE80" s="15"/>
      <c r="AF80" s="15"/>
      <c r="AH80" s="15" t="s">
        <v>1228</v>
      </c>
      <c r="AI80" s="15"/>
      <c r="AJ80" s="15"/>
      <c r="AK80" s="15"/>
      <c r="AL80" s="15"/>
      <c r="AM80" s="15"/>
      <c r="AN80" s="15"/>
      <c r="AO80" s="15"/>
      <c r="AP80" s="15"/>
      <c r="AQ80" s="15"/>
      <c r="AR80" s="15"/>
      <c r="AS80" s="15"/>
      <c r="AT80" s="15"/>
      <c r="AU80" s="15"/>
      <c r="AX80" s="15"/>
      <c r="AY80" s="16"/>
      <c r="AZ80" s="15"/>
      <c r="BA80" s="15"/>
      <c r="BB80" s="15"/>
      <c r="BC80" s="15"/>
      <c r="BD80" s="15"/>
      <c r="BE80" s="15"/>
      <c r="BF80" s="15"/>
      <c r="BG80" s="15"/>
      <c r="BH80" s="15"/>
      <c r="BI80" s="15"/>
    </row>
    <row r="81" spans="1:61">
      <c r="A81" t="s">
        <v>1411</v>
      </c>
      <c r="B81" t="s">
        <v>2033</v>
      </c>
      <c r="C81" s="45" t="str">
        <f t="shared" si="1"/>
        <v>A28</v>
      </c>
      <c r="T81" s="15"/>
      <c r="U81" s="15"/>
      <c r="V81" s="15"/>
      <c r="W81" s="15"/>
      <c r="X81" s="15"/>
      <c r="Y81" s="15"/>
      <c r="Z81" s="15"/>
      <c r="AA81" s="15"/>
      <c r="AB81" s="15"/>
      <c r="AD81" s="15"/>
      <c r="AE81" s="15"/>
      <c r="AF81" s="15"/>
      <c r="AH81" s="15" t="s">
        <v>1228</v>
      </c>
      <c r="AI81" s="15"/>
      <c r="AJ81" s="15"/>
      <c r="AK81" s="15"/>
      <c r="AL81" s="15"/>
      <c r="AM81" s="15"/>
      <c r="AN81" s="15"/>
      <c r="AO81" s="15"/>
      <c r="AP81" s="15"/>
      <c r="AQ81" s="15"/>
      <c r="AR81" s="15"/>
      <c r="AS81" s="15"/>
      <c r="AT81" s="15"/>
      <c r="AU81" s="15"/>
      <c r="AX81" s="15"/>
      <c r="AY81" s="16"/>
      <c r="AZ81" s="15"/>
      <c r="BA81" s="15"/>
      <c r="BB81" s="15"/>
      <c r="BC81" s="15"/>
      <c r="BD81" s="15"/>
      <c r="BE81" s="15"/>
      <c r="BF81" s="15"/>
      <c r="BG81" s="15"/>
      <c r="BH81" s="15"/>
      <c r="BI81" s="15"/>
    </row>
    <row r="82" spans="1:61">
      <c r="A82" t="s">
        <v>1510</v>
      </c>
      <c r="B82" t="s">
        <v>1771</v>
      </c>
      <c r="C82" s="45" t="str">
        <f t="shared" si="1"/>
        <v>A28</v>
      </c>
      <c r="T82" s="15"/>
      <c r="U82" s="15"/>
      <c r="V82" s="15"/>
      <c r="W82" s="15"/>
      <c r="X82" s="15"/>
      <c r="Y82" s="15"/>
      <c r="Z82" s="15"/>
      <c r="AA82" s="15"/>
      <c r="AB82" s="15"/>
      <c r="AD82" s="15"/>
      <c r="AE82" s="15"/>
      <c r="AF82" s="15"/>
      <c r="AH82" s="15" t="s">
        <v>1228</v>
      </c>
      <c r="AI82" s="15"/>
      <c r="AJ82" s="15"/>
      <c r="AK82" s="15"/>
      <c r="AL82" s="15"/>
      <c r="AM82" s="15"/>
      <c r="AN82" s="15"/>
      <c r="AO82" s="15"/>
      <c r="AP82" s="15"/>
      <c r="AQ82" s="15"/>
      <c r="AR82" s="15"/>
      <c r="AS82" s="15"/>
      <c r="AT82" s="15"/>
      <c r="AX82" s="15"/>
      <c r="AY82" s="16"/>
      <c r="AZ82" s="15"/>
      <c r="BA82" s="15"/>
      <c r="BB82" s="15"/>
      <c r="BC82" s="15"/>
      <c r="BD82" s="15"/>
      <c r="BE82" s="15"/>
      <c r="BF82" s="15"/>
      <c r="BG82" s="15"/>
      <c r="BH82" s="15"/>
      <c r="BI82" s="15"/>
    </row>
    <row r="83" spans="1:61">
      <c r="A83" t="s">
        <v>1479</v>
      </c>
      <c r="B83" t="s">
        <v>2178</v>
      </c>
      <c r="C83" s="45" t="str">
        <f t="shared" si="1"/>
        <v>A28</v>
      </c>
      <c r="T83" s="15"/>
      <c r="U83" s="15"/>
      <c r="V83" s="15"/>
      <c r="W83" s="15"/>
      <c r="X83" s="15"/>
      <c r="Y83" s="15"/>
      <c r="Z83" s="15"/>
      <c r="AA83" s="15"/>
      <c r="AB83" s="15"/>
      <c r="AD83" s="15"/>
      <c r="AE83" s="15"/>
      <c r="AF83" s="15"/>
      <c r="AH83" s="15" t="s">
        <v>1228</v>
      </c>
      <c r="AI83" s="15"/>
      <c r="AJ83" s="15"/>
      <c r="AK83" s="15"/>
      <c r="AL83" s="15"/>
      <c r="AM83" s="15"/>
      <c r="AN83" s="15"/>
      <c r="AO83" s="15"/>
      <c r="AP83" s="15"/>
      <c r="AQ83" s="15"/>
      <c r="AR83" s="15"/>
      <c r="AS83" s="15"/>
      <c r="AT83" s="15"/>
      <c r="AU83" s="15"/>
      <c r="AX83" s="15"/>
      <c r="AY83" s="16"/>
      <c r="AZ83" s="15"/>
      <c r="BA83" s="15"/>
      <c r="BB83" s="15"/>
      <c r="BC83" s="15"/>
      <c r="BD83" s="15"/>
      <c r="BE83" s="15"/>
      <c r="BF83" s="15"/>
      <c r="BG83" s="15"/>
      <c r="BH83" s="15"/>
      <c r="BI83" s="15"/>
    </row>
    <row r="84" spans="1:61">
      <c r="A84" t="s">
        <v>1734</v>
      </c>
      <c r="B84" t="s">
        <v>2502</v>
      </c>
      <c r="C84" s="45" t="str">
        <f t="shared" si="1"/>
        <v>A28</v>
      </c>
      <c r="T84" s="15"/>
      <c r="U84" s="15"/>
      <c r="V84" s="15"/>
      <c r="W84" s="15"/>
      <c r="X84" s="15"/>
      <c r="Y84" s="15"/>
      <c r="Z84" s="15"/>
      <c r="AA84" s="15"/>
      <c r="AB84" s="15"/>
      <c r="AD84" s="15"/>
      <c r="AE84" s="15"/>
      <c r="AF84" s="15"/>
      <c r="AH84" s="15" t="s">
        <v>1228</v>
      </c>
      <c r="AI84" s="15"/>
      <c r="AJ84" s="15"/>
      <c r="AK84" s="15"/>
      <c r="AL84" s="15"/>
      <c r="AM84" s="15"/>
      <c r="AN84" s="15"/>
      <c r="AO84" s="15"/>
      <c r="AP84" s="15"/>
      <c r="AQ84" s="15"/>
      <c r="AR84" s="15"/>
      <c r="AS84" s="15"/>
      <c r="AT84" s="15"/>
      <c r="AU84" s="15"/>
      <c r="AX84" s="15"/>
      <c r="AY84" s="16"/>
      <c r="AZ84" s="15"/>
      <c r="BA84" s="15"/>
      <c r="BB84" s="15"/>
      <c r="BC84" s="15"/>
      <c r="BD84" s="15"/>
      <c r="BE84" s="15"/>
      <c r="BF84" s="15"/>
      <c r="BG84" s="15"/>
      <c r="BH84" s="15"/>
      <c r="BI84" s="15"/>
    </row>
    <row r="85" spans="1:61">
      <c r="A85" t="s">
        <v>1469</v>
      </c>
      <c r="B85" t="s">
        <v>2645</v>
      </c>
      <c r="C85" s="45" t="str">
        <f t="shared" si="1"/>
        <v>A28</v>
      </c>
      <c r="T85" s="15"/>
      <c r="U85" s="15"/>
      <c r="V85" s="15"/>
      <c r="W85" s="15"/>
      <c r="X85" s="15"/>
      <c r="Y85" s="15"/>
      <c r="Z85" s="15"/>
      <c r="AA85" s="15"/>
      <c r="AB85" s="15"/>
      <c r="AD85" s="15"/>
      <c r="AE85" s="15"/>
      <c r="AF85" s="15"/>
      <c r="AH85" s="15" t="s">
        <v>1228</v>
      </c>
      <c r="AI85" s="15"/>
      <c r="AJ85" s="15"/>
      <c r="AK85" s="15"/>
      <c r="AL85" s="15"/>
      <c r="AM85" s="15"/>
      <c r="AN85" s="15"/>
      <c r="AO85" s="15"/>
      <c r="AP85" s="15"/>
      <c r="AQ85" s="15"/>
      <c r="AR85" s="15"/>
      <c r="AS85" s="15"/>
      <c r="AT85" s="15"/>
      <c r="AU85" s="15"/>
      <c r="AX85" s="15"/>
      <c r="AY85" s="16"/>
      <c r="AZ85" s="15"/>
      <c r="BA85" s="15"/>
      <c r="BB85" s="15"/>
      <c r="BC85" s="15"/>
      <c r="BD85" s="15"/>
      <c r="BE85" s="15"/>
      <c r="BF85" s="15"/>
      <c r="BG85" s="15"/>
      <c r="BH85" s="15"/>
      <c r="BI85" s="15"/>
    </row>
    <row r="86" spans="1:61">
      <c r="A86" t="s">
        <v>1805</v>
      </c>
      <c r="B86" t="s">
        <v>2331</v>
      </c>
      <c r="C86" s="45" t="str">
        <f t="shared" si="1"/>
        <v>A28</v>
      </c>
      <c r="T86" s="15"/>
      <c r="U86" s="15"/>
      <c r="V86" s="15"/>
      <c r="W86" s="15"/>
      <c r="X86" s="15"/>
      <c r="Y86" s="15"/>
      <c r="Z86" s="15"/>
      <c r="AA86" s="15"/>
      <c r="AB86" s="15"/>
      <c r="AD86" s="15"/>
      <c r="AE86" s="15"/>
      <c r="AF86" s="15"/>
      <c r="AH86" s="15" t="s">
        <v>1228</v>
      </c>
      <c r="AI86" s="15"/>
      <c r="AJ86" s="15"/>
      <c r="AK86" s="15"/>
      <c r="AL86" s="15"/>
      <c r="AM86" s="15"/>
      <c r="AN86" s="15"/>
      <c r="AO86" s="15"/>
      <c r="AP86" s="15"/>
      <c r="AQ86" s="15"/>
      <c r="AR86" s="15"/>
      <c r="AS86" s="15"/>
      <c r="AT86" s="15"/>
      <c r="AU86" s="15"/>
      <c r="AX86" s="15"/>
      <c r="AY86" s="16"/>
      <c r="AZ86" s="15"/>
      <c r="BA86" s="15"/>
      <c r="BB86" s="15"/>
      <c r="BC86" s="15"/>
      <c r="BD86" s="15"/>
      <c r="BE86" s="15"/>
      <c r="BF86" s="15"/>
      <c r="BG86" s="15"/>
      <c r="BH86" s="15"/>
      <c r="BI86" s="15"/>
    </row>
    <row r="87" spans="1:61">
      <c r="A87" t="s">
        <v>1540</v>
      </c>
      <c r="B87" t="s">
        <v>2341</v>
      </c>
      <c r="C87" s="45" t="str">
        <f t="shared" si="1"/>
        <v>A28</v>
      </c>
      <c r="T87" s="15"/>
      <c r="U87" s="15"/>
      <c r="V87" s="15"/>
      <c r="W87" s="15"/>
      <c r="X87" s="15"/>
      <c r="Y87" s="15"/>
      <c r="Z87" s="15"/>
      <c r="AA87" s="15"/>
      <c r="AB87" s="15"/>
      <c r="AD87" s="15"/>
      <c r="AE87" s="15"/>
      <c r="AF87" s="15"/>
      <c r="AH87" s="15" t="s">
        <v>1228</v>
      </c>
      <c r="AI87" s="15"/>
      <c r="AJ87" s="15"/>
      <c r="AK87" s="15"/>
      <c r="AL87" s="15"/>
      <c r="AM87" s="15"/>
      <c r="AN87" s="15"/>
      <c r="AO87" s="15"/>
      <c r="AP87" s="15"/>
      <c r="AQ87" s="15"/>
      <c r="AR87" s="15"/>
      <c r="AS87" s="15"/>
      <c r="AT87" s="15"/>
      <c r="AU87" s="15"/>
      <c r="AX87" s="15"/>
      <c r="AY87" s="16"/>
      <c r="AZ87" s="15"/>
      <c r="BA87" s="15"/>
      <c r="BB87" s="15"/>
      <c r="BC87" s="15"/>
      <c r="BD87" s="15"/>
      <c r="BE87" s="15"/>
      <c r="BF87" s="15"/>
      <c r="BG87" s="15"/>
      <c r="BH87" s="15"/>
      <c r="BI87" s="15"/>
    </row>
    <row r="88" spans="1:61">
      <c r="A88" t="s">
        <v>1437</v>
      </c>
      <c r="B88" t="s">
        <v>2665</v>
      </c>
      <c r="C88" s="45" t="str">
        <f t="shared" si="1"/>
        <v>A29</v>
      </c>
      <c r="T88" s="15"/>
      <c r="U88" s="15"/>
      <c r="V88" s="15"/>
      <c r="W88" s="15"/>
      <c r="X88" s="15"/>
      <c r="Y88" s="15"/>
      <c r="Z88" s="15"/>
      <c r="AA88" s="15"/>
      <c r="AB88" s="15"/>
      <c r="AD88" s="15"/>
      <c r="AE88" s="15"/>
      <c r="AF88" s="15"/>
      <c r="AG88" t="s">
        <v>1230</v>
      </c>
      <c r="AH88" s="15"/>
      <c r="AI88" s="15"/>
      <c r="AJ88" s="15"/>
      <c r="AK88" s="15"/>
      <c r="AL88" s="15"/>
      <c r="AM88" s="15"/>
      <c r="AN88" s="15"/>
      <c r="AO88" s="15"/>
      <c r="AP88" s="15"/>
      <c r="AQ88" s="15"/>
      <c r="AR88" s="15"/>
      <c r="AS88" s="15"/>
      <c r="AT88" s="15"/>
      <c r="AU88" s="15"/>
      <c r="AX88" s="15"/>
      <c r="AY88" s="16"/>
      <c r="AZ88" s="15"/>
      <c r="BA88" s="15"/>
      <c r="BB88" s="15"/>
      <c r="BC88" s="15"/>
      <c r="BD88" s="15"/>
      <c r="BE88" s="15"/>
      <c r="BF88" s="15"/>
      <c r="BG88" s="15"/>
      <c r="BH88" s="15"/>
      <c r="BI88" s="15"/>
    </row>
    <row r="89" spans="1:61">
      <c r="A89" t="s">
        <v>1341</v>
      </c>
      <c r="B89" t="s">
        <v>2647</v>
      </c>
      <c r="C89" s="45" t="str">
        <f t="shared" si="1"/>
        <v>A29</v>
      </c>
      <c r="T89" s="15"/>
      <c r="U89" s="15"/>
      <c r="V89" s="15"/>
      <c r="W89" s="15"/>
      <c r="X89" s="15"/>
      <c r="Y89" s="15"/>
      <c r="Z89" s="15"/>
      <c r="AA89" s="15"/>
      <c r="AB89" s="15"/>
      <c r="AD89" s="15"/>
      <c r="AE89" s="15"/>
      <c r="AF89" s="15"/>
      <c r="AG89" t="s">
        <v>1230</v>
      </c>
      <c r="AH89" s="15"/>
      <c r="AI89" s="15"/>
      <c r="AJ89" s="15"/>
      <c r="AK89" s="15"/>
      <c r="AL89" s="15"/>
      <c r="AM89" s="15"/>
      <c r="AN89" s="15"/>
      <c r="AO89" s="15"/>
      <c r="AP89" s="15"/>
      <c r="AQ89" s="15"/>
      <c r="AR89" s="15"/>
      <c r="AS89" s="15"/>
      <c r="AT89" s="15"/>
      <c r="AU89" s="15"/>
      <c r="AX89" s="15"/>
      <c r="AY89" s="16"/>
      <c r="AZ89" s="15"/>
      <c r="BA89" s="15"/>
      <c r="BB89" s="15"/>
      <c r="BC89" s="15"/>
      <c r="BD89" s="15"/>
      <c r="BE89" s="15"/>
      <c r="BF89" s="15"/>
      <c r="BG89" s="15"/>
      <c r="BH89" s="15"/>
      <c r="BI89" s="15"/>
    </row>
    <row r="90" spans="1:61">
      <c r="A90" t="s">
        <v>1365</v>
      </c>
      <c r="B90" t="s">
        <v>2653</v>
      </c>
      <c r="C90" s="45" t="str">
        <f t="shared" si="1"/>
        <v>A29</v>
      </c>
      <c r="T90" s="15"/>
      <c r="U90" s="15"/>
      <c r="V90" s="15"/>
      <c r="W90" s="15"/>
      <c r="X90" s="15"/>
      <c r="Y90" s="15"/>
      <c r="Z90" s="15"/>
      <c r="AA90" s="15"/>
      <c r="AB90" s="15"/>
      <c r="AD90" s="15"/>
      <c r="AE90" s="15"/>
      <c r="AF90" s="15"/>
      <c r="AG90" t="s">
        <v>1230</v>
      </c>
      <c r="AH90" s="15"/>
      <c r="AI90" s="15"/>
      <c r="AJ90" s="15"/>
      <c r="AK90" s="15"/>
      <c r="AL90" s="15"/>
      <c r="AM90" s="15"/>
      <c r="AN90" s="15"/>
      <c r="AO90" s="15"/>
      <c r="AP90" s="15"/>
      <c r="AQ90" s="15"/>
      <c r="AR90" s="15"/>
      <c r="AS90" s="15"/>
      <c r="AT90" s="15"/>
      <c r="AU90" s="15"/>
      <c r="AX90" s="15"/>
      <c r="AY90" s="16"/>
      <c r="AZ90" s="15"/>
      <c r="BA90" s="15"/>
      <c r="BB90" s="15"/>
      <c r="BC90" s="15"/>
      <c r="BD90" s="15"/>
      <c r="BE90" s="15"/>
      <c r="BF90" s="15"/>
      <c r="BG90" s="15"/>
      <c r="BH90" s="15"/>
      <c r="BI90" s="15"/>
    </row>
    <row r="91" spans="1:61">
      <c r="A91" t="s">
        <v>1638</v>
      </c>
      <c r="B91" t="s">
        <v>2661</v>
      </c>
      <c r="C91" s="45" t="str">
        <f t="shared" si="1"/>
        <v>A29</v>
      </c>
      <c r="T91" s="15"/>
      <c r="U91" s="15"/>
      <c r="V91" s="15"/>
      <c r="W91" s="15"/>
      <c r="X91" s="15"/>
      <c r="Y91" s="15"/>
      <c r="Z91" s="15"/>
      <c r="AA91" s="15"/>
      <c r="AB91" s="15"/>
      <c r="AD91" s="15"/>
      <c r="AE91" s="15"/>
      <c r="AF91" s="15"/>
      <c r="AG91" t="s">
        <v>1230</v>
      </c>
      <c r="AH91" s="15"/>
      <c r="AI91" s="15"/>
      <c r="AJ91" s="15"/>
      <c r="AK91" s="15"/>
      <c r="AL91" s="15"/>
      <c r="AM91" s="15"/>
      <c r="AN91" s="15"/>
      <c r="AO91" s="15"/>
      <c r="AP91" s="15"/>
      <c r="AQ91" s="15"/>
      <c r="AR91" s="15"/>
      <c r="AS91" s="15"/>
      <c r="AT91" s="15"/>
      <c r="AU91" s="15"/>
      <c r="AX91" s="15"/>
      <c r="AY91" s="16"/>
      <c r="AZ91" s="15"/>
      <c r="BA91" s="15"/>
      <c r="BB91" s="15"/>
      <c r="BC91" s="15"/>
      <c r="BD91" s="15"/>
      <c r="BE91" s="15"/>
      <c r="BF91" s="15"/>
      <c r="BG91" s="15"/>
      <c r="BH91" s="15"/>
      <c r="BI91" s="15"/>
    </row>
    <row r="92" spans="1:61">
      <c r="A92" t="s">
        <v>1399</v>
      </c>
      <c r="B92" t="s">
        <v>2657</v>
      </c>
      <c r="C92" s="45" t="str">
        <f t="shared" si="1"/>
        <v>A29</v>
      </c>
      <c r="T92" s="15"/>
      <c r="U92" s="15"/>
      <c r="V92" s="15"/>
      <c r="W92" s="15"/>
      <c r="X92" s="15"/>
      <c r="Y92" s="15"/>
      <c r="Z92" s="15"/>
      <c r="AA92" s="15"/>
      <c r="AB92" s="15"/>
      <c r="AD92" s="15"/>
      <c r="AE92" s="15"/>
      <c r="AF92" s="15"/>
      <c r="AG92" t="s">
        <v>1230</v>
      </c>
      <c r="AH92" s="15"/>
      <c r="AI92" s="15"/>
      <c r="AJ92" s="15"/>
      <c r="AK92" s="15"/>
      <c r="AL92" s="15"/>
      <c r="AM92" s="15"/>
      <c r="AN92" s="15"/>
      <c r="AO92" s="15"/>
      <c r="AP92" s="15"/>
      <c r="AQ92" s="15"/>
      <c r="AR92" s="15"/>
      <c r="AS92" s="15"/>
      <c r="AT92" s="15"/>
      <c r="AU92" s="15"/>
      <c r="AX92" s="15"/>
      <c r="AY92" s="16"/>
      <c r="AZ92" s="15"/>
      <c r="BA92" s="15"/>
      <c r="BB92" s="15"/>
      <c r="BC92" s="15"/>
      <c r="BD92" s="15"/>
      <c r="BE92" s="15"/>
      <c r="BF92" s="15"/>
      <c r="BG92" s="15"/>
      <c r="BH92" s="15"/>
      <c r="BI92" s="15"/>
    </row>
    <row r="93" spans="1:61">
      <c r="A93" t="s">
        <v>1411</v>
      </c>
      <c r="B93" t="s">
        <v>2740</v>
      </c>
      <c r="C93" s="45" t="str">
        <f t="shared" si="1"/>
        <v>A3</v>
      </c>
      <c r="T93" s="15"/>
      <c r="U93" s="15"/>
      <c r="V93" s="15"/>
      <c r="W93" s="15"/>
      <c r="X93" s="15"/>
      <c r="Y93" s="15"/>
      <c r="Z93" s="15"/>
      <c r="AA93" s="15"/>
      <c r="AB93" s="15"/>
      <c r="AD93" s="15"/>
      <c r="AE93" s="15"/>
      <c r="AF93" s="15"/>
      <c r="AH93" s="15"/>
      <c r="AI93" s="15"/>
      <c r="AJ93" s="15"/>
      <c r="AK93" s="15"/>
      <c r="AL93" s="15"/>
      <c r="AM93" s="15"/>
      <c r="AN93" s="15"/>
      <c r="AO93" s="15"/>
      <c r="AP93" s="15"/>
      <c r="AQ93" s="15"/>
      <c r="AR93" s="15"/>
      <c r="AS93" s="15"/>
      <c r="AT93" s="15"/>
      <c r="AU93" s="15"/>
      <c r="AX93" s="15"/>
      <c r="AY93" s="16"/>
      <c r="AZ93" s="15"/>
      <c r="BA93" s="15"/>
      <c r="BB93" s="15"/>
      <c r="BC93" s="15"/>
      <c r="BD93" s="15"/>
      <c r="BE93" s="15"/>
      <c r="BF93" s="15"/>
      <c r="BG93" s="15" t="s">
        <v>1157</v>
      </c>
      <c r="BH93" s="15"/>
      <c r="BI93" s="15"/>
    </row>
    <row r="94" spans="1:61">
      <c r="A94" t="s">
        <v>1647</v>
      </c>
      <c r="B94" t="s">
        <v>2825</v>
      </c>
      <c r="C94" s="45" t="str">
        <f t="shared" si="1"/>
        <v>A3</v>
      </c>
      <c r="T94" s="15"/>
      <c r="U94" s="15"/>
      <c r="V94" s="15"/>
      <c r="W94" s="15"/>
      <c r="X94" s="15"/>
      <c r="Y94" s="15"/>
      <c r="Z94" s="15"/>
      <c r="AA94" s="15"/>
      <c r="AB94" s="15"/>
      <c r="AD94" s="15"/>
      <c r="AE94" s="15"/>
      <c r="AF94" s="15"/>
      <c r="AH94" s="15"/>
      <c r="AI94" s="15"/>
      <c r="AJ94" s="15"/>
      <c r="AK94" s="15"/>
      <c r="AL94" s="15"/>
      <c r="AM94" s="15"/>
      <c r="AN94" s="15"/>
      <c r="AO94" s="15"/>
      <c r="AP94" s="15"/>
      <c r="AQ94" s="15"/>
      <c r="AR94" s="15"/>
      <c r="AS94" s="15"/>
      <c r="AT94" s="15"/>
      <c r="AU94" s="15"/>
      <c r="AX94" s="15"/>
      <c r="AY94" s="16"/>
      <c r="AZ94" s="15"/>
      <c r="BA94" s="15"/>
      <c r="BB94" s="15"/>
      <c r="BC94" s="15"/>
      <c r="BD94" s="15"/>
      <c r="BE94" s="15"/>
      <c r="BF94" s="15"/>
      <c r="BG94" s="15" t="s">
        <v>1157</v>
      </c>
      <c r="BH94" s="15"/>
      <c r="BI94" s="15"/>
    </row>
    <row r="95" spans="1:61">
      <c r="A95" t="s">
        <v>1449</v>
      </c>
      <c r="B95" t="s">
        <v>2823</v>
      </c>
      <c r="C95" s="45" t="str">
        <f t="shared" si="1"/>
        <v>A3</v>
      </c>
      <c r="T95" s="15"/>
      <c r="U95" s="15"/>
      <c r="V95" s="15"/>
      <c r="W95" s="15"/>
      <c r="X95" s="15"/>
      <c r="Y95" s="15"/>
      <c r="Z95" s="15"/>
      <c r="AA95" s="15"/>
      <c r="AB95" s="15"/>
      <c r="AD95" s="15"/>
      <c r="AE95" s="15"/>
      <c r="AF95" s="15"/>
      <c r="AH95" s="15"/>
      <c r="AI95" s="15"/>
      <c r="AJ95" s="15"/>
      <c r="AK95" s="15"/>
      <c r="AL95" s="15"/>
      <c r="AM95" s="15"/>
      <c r="AN95" s="15"/>
      <c r="AO95" s="15"/>
      <c r="AP95" s="15"/>
      <c r="AQ95" s="15"/>
      <c r="AR95" s="15"/>
      <c r="AS95" s="15"/>
      <c r="AT95" s="15"/>
      <c r="AU95" s="15"/>
      <c r="AX95" s="15"/>
      <c r="AY95" s="16"/>
      <c r="AZ95" s="15"/>
      <c r="BA95" s="15"/>
      <c r="BB95" s="15"/>
      <c r="BC95" s="15"/>
      <c r="BD95" s="15"/>
      <c r="BE95" s="15"/>
      <c r="BF95" s="15"/>
      <c r="BG95" s="15" t="s">
        <v>1157</v>
      </c>
      <c r="BH95" s="15"/>
      <c r="BI95" s="15"/>
    </row>
    <row r="96" spans="1:61">
      <c r="A96" t="s">
        <v>1602</v>
      </c>
      <c r="B96" t="s">
        <v>2824</v>
      </c>
      <c r="C96" s="45" t="str">
        <f t="shared" si="1"/>
        <v>A3</v>
      </c>
      <c r="T96" s="15"/>
      <c r="U96" s="15"/>
      <c r="V96" s="15"/>
      <c r="W96" s="15"/>
      <c r="X96" s="15"/>
      <c r="Y96" s="15"/>
      <c r="Z96" s="15"/>
      <c r="AA96" s="15"/>
      <c r="AB96" s="15"/>
      <c r="AD96" s="15"/>
      <c r="AE96" s="15"/>
      <c r="AF96" s="15"/>
      <c r="AH96" s="15"/>
      <c r="AI96" s="15"/>
      <c r="AJ96" s="15"/>
      <c r="AK96" s="15"/>
      <c r="AL96" s="15"/>
      <c r="AM96" s="15"/>
      <c r="AN96" s="15"/>
      <c r="AO96" s="15"/>
      <c r="AP96" s="15"/>
      <c r="AQ96" s="15"/>
      <c r="AR96" s="15"/>
      <c r="AS96" s="15"/>
      <c r="AT96" s="15"/>
      <c r="AU96" s="15"/>
      <c r="AX96" s="15"/>
      <c r="AY96" s="16"/>
      <c r="AZ96" s="15"/>
      <c r="BA96" s="15"/>
      <c r="BB96" s="15"/>
      <c r="BC96" s="15"/>
      <c r="BD96" s="15"/>
      <c r="BE96" s="15"/>
      <c r="BF96" s="15"/>
      <c r="BG96" s="15" t="s">
        <v>1157</v>
      </c>
      <c r="BH96" s="15"/>
      <c r="BI96" s="15"/>
    </row>
    <row r="97" spans="1:61">
      <c r="A97" t="s">
        <v>1714</v>
      </c>
      <c r="B97" t="s">
        <v>2826</v>
      </c>
      <c r="C97" s="45" t="str">
        <f t="shared" si="1"/>
        <v>A3</v>
      </c>
      <c r="T97" s="15"/>
      <c r="U97" s="15"/>
      <c r="V97" s="15"/>
      <c r="W97" s="15"/>
      <c r="X97" s="15"/>
      <c r="Y97" s="15"/>
      <c r="Z97" s="15"/>
      <c r="AA97" s="15"/>
      <c r="AB97" s="15"/>
      <c r="AD97" s="15"/>
      <c r="AE97" s="15"/>
      <c r="AF97" s="15"/>
      <c r="AH97" s="15"/>
      <c r="AI97" s="15"/>
      <c r="AJ97" s="15"/>
      <c r="AK97" s="15"/>
      <c r="AL97" s="15"/>
      <c r="AM97" s="15"/>
      <c r="AN97" s="15"/>
      <c r="AO97" s="15"/>
      <c r="AP97" s="15"/>
      <c r="AQ97" s="15"/>
      <c r="AR97" s="15"/>
      <c r="AS97" s="15"/>
      <c r="AT97" s="15"/>
      <c r="AU97" s="15"/>
      <c r="AX97" s="15"/>
      <c r="AY97" s="16"/>
      <c r="AZ97" s="15"/>
      <c r="BA97" s="15"/>
      <c r="BB97" s="15"/>
      <c r="BC97" s="15"/>
      <c r="BD97" s="15"/>
      <c r="BE97" s="15"/>
      <c r="BF97" s="15"/>
      <c r="BG97" s="15" t="s">
        <v>1157</v>
      </c>
      <c r="BH97" s="15"/>
      <c r="BI97" s="15"/>
    </row>
    <row r="98" spans="1:61">
      <c r="A98" t="s">
        <v>1717</v>
      </c>
      <c r="B98" t="s">
        <v>2827</v>
      </c>
      <c r="C98" s="45" t="str">
        <f t="shared" si="1"/>
        <v>A3</v>
      </c>
      <c r="T98" s="15"/>
      <c r="U98" s="15"/>
      <c r="V98" s="15"/>
      <c r="W98" s="15"/>
      <c r="X98" s="15"/>
      <c r="Y98" s="15"/>
      <c r="Z98" s="15"/>
      <c r="AA98" s="15"/>
      <c r="AB98" s="15"/>
      <c r="AD98" s="15"/>
      <c r="AE98" s="15"/>
      <c r="AF98" s="15"/>
      <c r="AH98" s="15"/>
      <c r="AI98" s="15"/>
      <c r="AJ98" s="15"/>
      <c r="AK98" s="15"/>
      <c r="AL98" s="15"/>
      <c r="AM98" s="15"/>
      <c r="AN98" s="15"/>
      <c r="AO98" s="15"/>
      <c r="AP98" s="15"/>
      <c r="AQ98" s="15"/>
      <c r="AR98" s="15"/>
      <c r="AS98" s="15"/>
      <c r="AT98" s="15"/>
      <c r="AU98" s="15"/>
      <c r="AX98" s="15"/>
      <c r="AY98" s="16"/>
      <c r="AZ98" s="15"/>
      <c r="BA98" s="15"/>
      <c r="BB98" s="15"/>
      <c r="BC98" s="15"/>
      <c r="BD98" s="15"/>
      <c r="BE98" s="15"/>
      <c r="BF98" s="15"/>
      <c r="BG98" s="15" t="s">
        <v>1157</v>
      </c>
      <c r="BH98" s="15"/>
      <c r="BI98" s="15"/>
    </row>
    <row r="99" spans="1:61">
      <c r="A99" t="s">
        <v>1621</v>
      </c>
      <c r="B99" t="s">
        <v>2829</v>
      </c>
      <c r="C99" s="45" t="str">
        <f t="shared" si="1"/>
        <v>A3</v>
      </c>
      <c r="T99" s="15"/>
      <c r="U99" s="15"/>
      <c r="V99" s="15"/>
      <c r="W99" s="15"/>
      <c r="X99" s="15"/>
      <c r="Y99" s="15"/>
      <c r="Z99" s="15"/>
      <c r="AA99" s="15"/>
      <c r="AB99" s="15"/>
      <c r="AD99" s="15"/>
      <c r="AE99" s="15"/>
      <c r="AF99" s="15"/>
      <c r="AH99" s="15"/>
      <c r="AI99" s="15"/>
      <c r="AJ99" s="15"/>
      <c r="AK99" s="15"/>
      <c r="AL99" s="15"/>
      <c r="AM99" s="15"/>
      <c r="AN99" s="15"/>
      <c r="AO99" s="15"/>
      <c r="AP99" s="15"/>
      <c r="AQ99" s="15"/>
      <c r="AR99" s="15"/>
      <c r="AS99" s="15"/>
      <c r="AT99" s="15"/>
      <c r="AU99" s="15"/>
      <c r="AX99" s="15"/>
      <c r="AY99" s="16"/>
      <c r="AZ99" s="15"/>
      <c r="BA99" s="15"/>
      <c r="BB99" s="15"/>
      <c r="BC99" s="15"/>
      <c r="BD99" s="15"/>
      <c r="BE99" s="15"/>
      <c r="BF99" s="15"/>
      <c r="BG99" s="15" t="s">
        <v>1157</v>
      </c>
      <c r="BH99" s="15"/>
      <c r="BI99" s="15"/>
    </row>
    <row r="100" spans="1:61">
      <c r="A100" t="s">
        <v>1334</v>
      </c>
      <c r="B100" t="s">
        <v>2820</v>
      </c>
      <c r="C100" s="45" t="str">
        <f t="shared" si="1"/>
        <v>A3</v>
      </c>
      <c r="T100" s="15"/>
      <c r="U100" s="15"/>
      <c r="V100" s="15"/>
      <c r="W100" s="15"/>
      <c r="X100" s="15"/>
      <c r="Y100" s="15"/>
      <c r="Z100" s="15"/>
      <c r="AA100" s="15"/>
      <c r="AB100" s="15"/>
      <c r="AD100" s="15"/>
      <c r="AE100" s="15"/>
      <c r="AF100" s="15"/>
      <c r="AH100" s="15"/>
      <c r="AI100" s="15"/>
      <c r="AJ100" s="15"/>
      <c r="AK100" s="15"/>
      <c r="AL100" s="15"/>
      <c r="AM100" s="15"/>
      <c r="AN100" s="15"/>
      <c r="AO100" s="15"/>
      <c r="AP100" s="15"/>
      <c r="AQ100" s="15"/>
      <c r="AR100" s="15"/>
      <c r="AS100" s="15"/>
      <c r="AT100" s="15"/>
      <c r="AU100" s="15"/>
      <c r="AX100" s="15"/>
      <c r="AY100" s="16"/>
      <c r="AZ100" s="15"/>
      <c r="BA100" s="15"/>
      <c r="BB100" s="15"/>
      <c r="BC100" s="15"/>
      <c r="BD100" s="15"/>
      <c r="BE100" s="15"/>
      <c r="BF100" s="15"/>
      <c r="BG100" s="15" t="s">
        <v>1157</v>
      </c>
      <c r="BH100" s="15"/>
      <c r="BI100" s="15"/>
    </row>
    <row r="101" spans="1:61">
      <c r="A101" t="s">
        <v>1335</v>
      </c>
      <c r="B101" t="s">
        <v>2821</v>
      </c>
      <c r="C101" s="45" t="str">
        <f t="shared" si="1"/>
        <v>A3</v>
      </c>
      <c r="T101" s="15"/>
      <c r="U101" s="15"/>
      <c r="V101" s="15"/>
      <c r="W101" s="15"/>
      <c r="X101" s="15"/>
      <c r="Y101" s="15"/>
      <c r="Z101" s="15"/>
      <c r="AA101" s="15"/>
      <c r="AB101" s="15"/>
      <c r="AD101" s="15"/>
      <c r="AE101" s="15"/>
      <c r="AF101" s="15"/>
      <c r="AH101" s="15"/>
      <c r="AI101" s="15"/>
      <c r="AJ101" s="15"/>
      <c r="AK101" s="15"/>
      <c r="AL101" s="15"/>
      <c r="AM101" s="15"/>
      <c r="AN101" s="15"/>
      <c r="AO101" s="15"/>
      <c r="AP101" s="15"/>
      <c r="AQ101" s="15"/>
      <c r="AR101" s="15"/>
      <c r="AS101" s="15"/>
      <c r="AT101" s="15"/>
      <c r="AU101" s="15"/>
      <c r="AX101" s="15"/>
      <c r="AY101" s="16"/>
      <c r="AZ101" s="15"/>
      <c r="BA101" s="15"/>
      <c r="BB101" s="15"/>
      <c r="BC101" s="15"/>
      <c r="BD101" s="15"/>
      <c r="BE101" s="15"/>
      <c r="BF101" s="15"/>
      <c r="BG101" s="15" t="s">
        <v>1157</v>
      </c>
      <c r="BH101" s="15"/>
      <c r="BI101" s="15"/>
    </row>
    <row r="102" spans="1:61">
      <c r="A102" t="s">
        <v>1349</v>
      </c>
      <c r="B102" t="s">
        <v>2822</v>
      </c>
      <c r="C102" s="45" t="str">
        <f t="shared" si="1"/>
        <v>A3</v>
      </c>
      <c r="T102" s="15"/>
      <c r="U102" s="15"/>
      <c r="V102" s="15"/>
      <c r="W102" s="15"/>
      <c r="X102" s="15"/>
      <c r="Y102" s="15"/>
      <c r="Z102" s="15"/>
      <c r="AA102" s="15"/>
      <c r="AB102" s="15"/>
      <c r="AD102" s="15"/>
      <c r="AE102" s="15"/>
      <c r="AF102" s="15"/>
      <c r="AH102" s="15"/>
      <c r="AI102" s="15"/>
      <c r="AJ102" s="15"/>
      <c r="AK102" s="15"/>
      <c r="AL102" s="15"/>
      <c r="AM102" s="15"/>
      <c r="AN102" s="15"/>
      <c r="AO102" s="15"/>
      <c r="AP102" s="15"/>
      <c r="AQ102" s="15"/>
      <c r="AR102" s="15"/>
      <c r="AS102" s="15"/>
      <c r="AT102" s="15"/>
      <c r="AU102" s="15"/>
      <c r="AX102" s="15"/>
      <c r="AY102" s="16"/>
      <c r="AZ102" s="15"/>
      <c r="BA102" s="15"/>
      <c r="BB102" s="15"/>
      <c r="BC102" s="15"/>
      <c r="BD102" s="15"/>
      <c r="BE102" s="15"/>
      <c r="BF102" s="15"/>
      <c r="BG102" s="15" t="s">
        <v>1157</v>
      </c>
      <c r="BH102" s="15"/>
      <c r="BI102" s="15"/>
    </row>
    <row r="103" spans="1:61">
      <c r="A103" t="s">
        <v>1742</v>
      </c>
      <c r="B103" t="s">
        <v>2828</v>
      </c>
      <c r="C103" s="45" t="str">
        <f t="shared" si="1"/>
        <v>A3</v>
      </c>
      <c r="T103" s="15"/>
      <c r="U103" s="15"/>
      <c r="V103" s="15"/>
      <c r="W103" s="15"/>
      <c r="X103" s="15"/>
      <c r="Y103" s="15"/>
      <c r="Z103" s="15"/>
      <c r="AA103" s="15"/>
      <c r="AB103" s="15"/>
      <c r="AD103" s="15"/>
      <c r="AE103" s="15"/>
      <c r="AF103" s="15"/>
      <c r="AH103" s="15"/>
      <c r="AI103" s="15"/>
      <c r="AJ103" s="15"/>
      <c r="AK103" s="15"/>
      <c r="AL103" s="15"/>
      <c r="AM103" s="15"/>
      <c r="AN103" s="15"/>
      <c r="AO103" s="15"/>
      <c r="AP103" s="15"/>
      <c r="AQ103" s="15"/>
      <c r="AR103" s="15"/>
      <c r="AS103" s="15"/>
      <c r="AT103" s="15"/>
      <c r="AU103" s="15"/>
      <c r="AX103" s="15"/>
      <c r="AY103" s="16"/>
      <c r="AZ103" s="15"/>
      <c r="BA103" s="15"/>
      <c r="BB103" s="15"/>
      <c r="BC103" s="15"/>
      <c r="BD103" s="15"/>
      <c r="BE103" s="15"/>
      <c r="BF103" s="15"/>
      <c r="BG103" s="15" t="s">
        <v>1157</v>
      </c>
      <c r="BH103" s="15"/>
      <c r="BI103" s="15"/>
    </row>
    <row r="104" spans="1:61">
      <c r="A104" t="s">
        <v>1371</v>
      </c>
      <c r="B104" t="s">
        <v>2671</v>
      </c>
      <c r="C104" s="45" t="str">
        <f t="shared" si="1"/>
        <v>A30</v>
      </c>
      <c r="T104" s="15"/>
      <c r="U104" s="15"/>
      <c r="V104" s="15"/>
      <c r="W104" s="15"/>
      <c r="X104" s="15"/>
      <c r="Y104" s="15"/>
      <c r="Z104" s="15"/>
      <c r="AA104" s="15"/>
      <c r="AB104" s="15"/>
      <c r="AD104" s="15"/>
      <c r="AE104" s="15"/>
      <c r="AF104" s="15" t="s">
        <v>1232</v>
      </c>
      <c r="AH104" s="15"/>
      <c r="AI104" s="15"/>
      <c r="AJ104" s="15"/>
      <c r="AK104" s="15"/>
      <c r="AL104" s="15"/>
      <c r="AM104" s="15"/>
      <c r="AN104" s="15"/>
      <c r="AO104" s="15"/>
      <c r="AP104" s="15"/>
      <c r="AQ104" s="15"/>
      <c r="AR104" s="15"/>
      <c r="AS104" s="15"/>
      <c r="AT104" s="15"/>
      <c r="AU104" s="15"/>
      <c r="AX104" s="15"/>
      <c r="AY104" s="16"/>
      <c r="AZ104" s="15"/>
      <c r="BA104" s="15"/>
      <c r="BB104" s="15"/>
      <c r="BC104" s="15"/>
      <c r="BD104" s="15"/>
      <c r="BE104" s="15"/>
      <c r="BF104" s="15"/>
      <c r="BG104" s="15"/>
      <c r="BH104" s="15"/>
      <c r="BI104" s="15"/>
    </row>
    <row r="105" spans="1:61">
      <c r="A105" t="s">
        <v>1787</v>
      </c>
      <c r="B105" t="s">
        <v>2672</v>
      </c>
      <c r="C105" s="45" t="str">
        <f t="shared" si="1"/>
        <v>A30</v>
      </c>
      <c r="T105" s="15"/>
      <c r="U105" s="15"/>
      <c r="V105" s="15"/>
      <c r="W105" s="15"/>
      <c r="X105" s="15"/>
      <c r="Y105" s="15"/>
      <c r="Z105" s="15"/>
      <c r="AA105" s="15"/>
      <c r="AB105" s="15"/>
      <c r="AD105" s="15"/>
      <c r="AE105" s="15"/>
      <c r="AF105" s="15" t="s">
        <v>1232</v>
      </c>
      <c r="AH105" s="15"/>
      <c r="AI105" s="15"/>
      <c r="AJ105" s="15"/>
      <c r="AK105" s="15"/>
      <c r="AL105" s="15"/>
      <c r="AM105" s="15"/>
      <c r="AN105" s="15"/>
      <c r="AO105" s="15"/>
      <c r="AP105" s="15"/>
      <c r="AQ105" s="15"/>
      <c r="AR105" s="15"/>
      <c r="AS105" s="15"/>
      <c r="AT105" s="15"/>
      <c r="AU105" s="15"/>
      <c r="AX105" s="15"/>
      <c r="AY105" s="16"/>
      <c r="AZ105" s="15"/>
      <c r="BA105" s="15"/>
      <c r="BB105" s="15"/>
      <c r="BC105" s="15"/>
      <c r="BD105" s="15"/>
      <c r="BE105" s="15"/>
      <c r="BF105" s="15"/>
      <c r="BG105" s="15"/>
      <c r="BH105" s="15"/>
      <c r="BI105" s="15"/>
    </row>
    <row r="106" spans="1:61">
      <c r="A106" t="s">
        <v>1540</v>
      </c>
      <c r="B106" t="s">
        <v>2670</v>
      </c>
      <c r="C106" s="45" t="str">
        <f t="shared" si="1"/>
        <v>A30</v>
      </c>
      <c r="T106" s="15"/>
      <c r="U106" s="15"/>
      <c r="V106" s="15"/>
      <c r="W106" s="15"/>
      <c r="X106" s="15"/>
      <c r="Y106" s="15"/>
      <c r="Z106" s="15"/>
      <c r="AA106" s="15"/>
      <c r="AB106" s="15"/>
      <c r="AD106" s="15"/>
      <c r="AE106" s="15"/>
      <c r="AF106" s="15" t="s">
        <v>1232</v>
      </c>
      <c r="AH106" s="15"/>
      <c r="AI106" s="15"/>
      <c r="AJ106" s="15"/>
      <c r="AK106" s="15"/>
      <c r="AL106" s="15"/>
      <c r="AM106" s="15"/>
      <c r="AN106" s="15"/>
      <c r="AO106" s="15"/>
      <c r="AP106" s="15"/>
      <c r="AQ106" s="15"/>
      <c r="AR106" s="15"/>
      <c r="AS106" s="15"/>
      <c r="AT106" s="15"/>
      <c r="AU106" s="15"/>
      <c r="AX106" s="15"/>
      <c r="AY106" s="16"/>
      <c r="AZ106" s="15"/>
      <c r="BA106" s="15"/>
      <c r="BB106" s="15"/>
      <c r="BC106" s="15"/>
      <c r="BD106" s="15"/>
      <c r="BE106" s="15"/>
      <c r="BF106" s="15"/>
      <c r="BG106" s="15"/>
      <c r="BH106" s="15"/>
      <c r="BI106" s="15"/>
    </row>
    <row r="107" spans="1:61">
      <c r="A107" t="s">
        <v>1364</v>
      </c>
      <c r="B107" t="s">
        <v>2684</v>
      </c>
      <c r="C107" s="45" t="str">
        <f t="shared" si="1"/>
        <v>A31</v>
      </c>
      <c r="T107" s="15"/>
      <c r="U107" s="15"/>
      <c r="V107" s="15"/>
      <c r="W107" s="15"/>
      <c r="X107" s="15"/>
      <c r="Y107" s="15"/>
      <c r="Z107" s="15"/>
      <c r="AA107" s="15"/>
      <c r="AB107" s="15"/>
      <c r="AD107" s="15"/>
      <c r="AE107" s="15" t="s">
        <v>1234</v>
      </c>
      <c r="AF107" s="15"/>
      <c r="AH107" s="15"/>
      <c r="AI107" s="15"/>
      <c r="AJ107" s="15"/>
      <c r="AK107" s="15"/>
      <c r="AL107" s="15"/>
      <c r="AM107" s="15"/>
      <c r="AN107" s="15"/>
      <c r="AO107" s="15"/>
      <c r="AP107" s="15"/>
      <c r="AQ107" s="15"/>
      <c r="AR107" s="15"/>
      <c r="AS107" s="15"/>
      <c r="AT107" s="15"/>
      <c r="AU107" s="15"/>
      <c r="AX107" s="15"/>
      <c r="AY107" s="16"/>
      <c r="AZ107" s="15"/>
      <c r="BA107" s="15"/>
      <c r="BB107" s="15"/>
      <c r="BC107" s="15"/>
      <c r="BD107" s="15"/>
      <c r="BE107" s="15"/>
      <c r="BF107" s="15"/>
      <c r="BG107" s="15"/>
      <c r="BH107" s="15"/>
      <c r="BI107" s="15"/>
    </row>
    <row r="108" spans="1:61">
      <c r="A108" t="s">
        <v>1656</v>
      </c>
      <c r="B108" t="s">
        <v>2685</v>
      </c>
      <c r="C108" s="45" t="str">
        <f t="shared" si="1"/>
        <v>A31</v>
      </c>
      <c r="T108" s="15"/>
      <c r="U108" s="15"/>
      <c r="V108" s="15"/>
      <c r="W108" s="15"/>
      <c r="X108" s="15"/>
      <c r="Y108" s="15"/>
      <c r="Z108" s="15"/>
      <c r="AA108" s="15"/>
      <c r="AB108" s="15"/>
      <c r="AD108" s="15"/>
      <c r="AE108" s="15" t="s">
        <v>1234</v>
      </c>
      <c r="AF108" s="15"/>
      <c r="AH108" s="15"/>
      <c r="AI108" s="15"/>
      <c r="AJ108" s="15"/>
      <c r="AK108" s="15"/>
      <c r="AL108" s="15"/>
      <c r="AM108" s="15"/>
      <c r="AN108" s="15"/>
      <c r="AO108" s="15"/>
      <c r="AP108" s="15"/>
      <c r="AQ108" s="15"/>
      <c r="AR108" s="15"/>
      <c r="AS108" s="15"/>
      <c r="AT108" s="15"/>
      <c r="AU108" s="15"/>
      <c r="AX108" s="15"/>
      <c r="AY108" s="16"/>
      <c r="AZ108" s="15"/>
      <c r="BA108" s="15"/>
      <c r="BB108" s="15"/>
      <c r="BC108" s="15"/>
      <c r="BD108" s="15"/>
      <c r="BE108" s="15"/>
      <c r="BF108" s="15"/>
      <c r="BG108" s="15"/>
      <c r="BH108" s="15"/>
      <c r="BI108" s="15"/>
    </row>
    <row r="109" spans="1:61">
      <c r="A109" t="s">
        <v>1377</v>
      </c>
      <c r="B109" t="s">
        <v>2690</v>
      </c>
      <c r="C109" s="45" t="str">
        <f t="shared" si="1"/>
        <v>A31</v>
      </c>
      <c r="T109" s="15"/>
      <c r="U109" s="15"/>
      <c r="V109" s="15"/>
      <c r="W109" s="15"/>
      <c r="X109" s="15"/>
      <c r="Y109" s="15"/>
      <c r="Z109" s="15"/>
      <c r="AA109" s="15"/>
      <c r="AB109" s="15"/>
      <c r="AD109" s="15"/>
      <c r="AE109" s="15" t="s">
        <v>1234</v>
      </c>
      <c r="AF109" s="15"/>
      <c r="AH109" s="15"/>
      <c r="AI109" s="15"/>
      <c r="AJ109" s="15"/>
      <c r="AK109" s="15"/>
      <c r="AL109" s="15"/>
      <c r="AM109" s="15"/>
      <c r="AN109" s="15"/>
      <c r="AO109" s="15"/>
      <c r="AP109" s="15"/>
      <c r="AQ109" s="15"/>
      <c r="AR109" s="15"/>
      <c r="AS109" s="15"/>
      <c r="AT109" s="15"/>
      <c r="AU109" s="15"/>
      <c r="AX109" s="15"/>
      <c r="AY109" s="16"/>
      <c r="AZ109" s="15"/>
      <c r="BA109" s="15"/>
      <c r="BB109" s="15"/>
      <c r="BC109" s="15"/>
      <c r="BD109" s="15"/>
      <c r="BE109" s="15"/>
      <c r="BF109" s="15"/>
      <c r="BG109" s="15"/>
      <c r="BH109" s="15"/>
      <c r="BI109" s="15"/>
    </row>
    <row r="110" spans="1:61">
      <c r="A110" t="s">
        <v>1376</v>
      </c>
      <c r="B110" t="s">
        <v>2689</v>
      </c>
      <c r="C110" s="45" t="str">
        <f t="shared" si="1"/>
        <v>A31</v>
      </c>
      <c r="T110" s="15"/>
      <c r="U110" s="15"/>
      <c r="V110" s="15"/>
      <c r="W110" s="15"/>
      <c r="X110" s="15"/>
      <c r="Y110" s="15"/>
      <c r="Z110" s="15"/>
      <c r="AA110" s="15"/>
      <c r="AB110" s="15"/>
      <c r="AD110" s="15"/>
      <c r="AE110" s="15" t="s">
        <v>1234</v>
      </c>
      <c r="AF110" s="15"/>
      <c r="AH110" s="15"/>
      <c r="AI110" s="15"/>
      <c r="AJ110" s="15"/>
      <c r="AK110" s="15"/>
      <c r="AL110" s="15"/>
      <c r="AM110" s="15"/>
      <c r="AN110" s="15"/>
      <c r="AO110" s="15"/>
      <c r="AP110" s="15"/>
      <c r="AQ110" s="15"/>
      <c r="AR110" s="15"/>
      <c r="AS110" s="15"/>
      <c r="AT110" s="15"/>
      <c r="AU110" s="15"/>
      <c r="AX110" s="15"/>
      <c r="AY110" s="16"/>
      <c r="AZ110" s="15"/>
      <c r="BA110" s="15"/>
      <c r="BB110" s="15"/>
      <c r="BC110" s="15"/>
      <c r="BD110" s="15"/>
      <c r="BE110" s="15"/>
      <c r="BF110" s="15"/>
      <c r="BG110" s="15"/>
      <c r="BH110" s="15"/>
      <c r="BI110" s="15"/>
    </row>
    <row r="111" spans="1:61">
      <c r="A111" t="s">
        <v>1369</v>
      </c>
      <c r="B111" t="s">
        <v>2688</v>
      </c>
      <c r="C111" s="45" t="str">
        <f t="shared" si="1"/>
        <v>A31</v>
      </c>
      <c r="T111" s="15"/>
      <c r="U111" s="15"/>
      <c r="V111" s="15"/>
      <c r="W111" s="15"/>
      <c r="X111" s="15"/>
      <c r="Y111" s="15"/>
      <c r="Z111" s="15"/>
      <c r="AA111" s="15"/>
      <c r="AB111" s="15"/>
      <c r="AD111" s="15"/>
      <c r="AE111" s="15" t="s">
        <v>1234</v>
      </c>
      <c r="AF111" s="15"/>
      <c r="AH111" s="15"/>
      <c r="AI111" s="15"/>
      <c r="AJ111" s="15"/>
      <c r="AK111" s="15"/>
      <c r="AL111" s="15"/>
      <c r="AM111" s="15"/>
      <c r="AN111" s="15"/>
      <c r="AO111" s="15"/>
      <c r="AP111" s="15"/>
      <c r="AQ111" s="15"/>
      <c r="AR111" s="15"/>
      <c r="AS111" s="15"/>
      <c r="AT111" s="15"/>
      <c r="AU111" s="15"/>
      <c r="AX111" s="15"/>
      <c r="AY111" s="16"/>
      <c r="AZ111" s="15"/>
      <c r="BA111" s="15"/>
      <c r="BB111" s="15"/>
      <c r="BC111" s="15"/>
      <c r="BD111" s="15"/>
      <c r="BE111" s="15"/>
      <c r="BF111" s="15"/>
      <c r="BG111" s="15"/>
      <c r="BH111" s="15"/>
      <c r="BI111" s="15"/>
    </row>
    <row r="112" spans="1:61">
      <c r="A112" t="s">
        <v>1394</v>
      </c>
      <c r="B112" t="s">
        <v>2682</v>
      </c>
      <c r="C112" s="45" t="str">
        <f t="shared" si="1"/>
        <v>A31</v>
      </c>
      <c r="T112" s="15"/>
      <c r="U112" s="15"/>
      <c r="V112" s="15"/>
      <c r="W112" s="15"/>
      <c r="X112" s="15"/>
      <c r="Y112" s="15"/>
      <c r="Z112" s="15"/>
      <c r="AA112" s="15"/>
      <c r="AB112" s="15"/>
      <c r="AD112" s="15"/>
      <c r="AE112" s="15" t="s">
        <v>1234</v>
      </c>
      <c r="AF112" s="15"/>
      <c r="AH112" s="15"/>
      <c r="AI112" s="15"/>
      <c r="AJ112" s="15"/>
      <c r="AK112" s="15"/>
      <c r="AL112" s="15"/>
      <c r="AM112" s="15"/>
      <c r="AN112" s="15"/>
      <c r="AO112" s="15"/>
      <c r="AP112" s="15"/>
      <c r="AQ112" s="15"/>
      <c r="AR112" s="15"/>
      <c r="AS112" s="15"/>
      <c r="AT112" s="15"/>
      <c r="AU112" s="15"/>
      <c r="AX112" s="15"/>
      <c r="AY112" s="16"/>
      <c r="AZ112" s="15"/>
      <c r="BA112" s="15"/>
      <c r="BB112" s="15"/>
      <c r="BC112" s="15"/>
      <c r="BD112" s="15"/>
      <c r="BE112" s="15"/>
      <c r="BF112" s="15"/>
      <c r="BG112" s="15"/>
      <c r="BH112" s="15"/>
      <c r="BI112" s="15"/>
    </row>
    <row r="113" spans="1:61">
      <c r="A113" t="s">
        <v>1451</v>
      </c>
      <c r="B113" t="s">
        <v>2692</v>
      </c>
      <c r="C113" s="45" t="str">
        <f t="shared" si="1"/>
        <v>A31</v>
      </c>
      <c r="T113" s="15"/>
      <c r="U113" s="15"/>
      <c r="V113" s="15"/>
      <c r="W113" s="15"/>
      <c r="X113" s="15"/>
      <c r="Y113" s="15"/>
      <c r="Z113" s="15"/>
      <c r="AA113" s="15"/>
      <c r="AB113" s="15"/>
      <c r="AD113" s="15"/>
      <c r="AE113" s="15" t="s">
        <v>1234</v>
      </c>
      <c r="AF113" s="15"/>
      <c r="AH113" s="15"/>
      <c r="AI113" s="15"/>
      <c r="AJ113" s="15"/>
      <c r="AK113" s="15"/>
      <c r="AL113" s="15"/>
      <c r="AM113" s="15"/>
      <c r="AN113" s="15"/>
      <c r="AO113" s="15"/>
      <c r="AP113" s="15"/>
      <c r="AQ113" s="15"/>
      <c r="AR113" s="15"/>
      <c r="AS113" s="15"/>
      <c r="AT113" s="15"/>
      <c r="AU113" s="15"/>
      <c r="AX113" s="15"/>
      <c r="AY113" s="16"/>
      <c r="AZ113" s="15"/>
      <c r="BA113" s="15"/>
      <c r="BB113" s="15"/>
      <c r="BC113" s="15"/>
      <c r="BD113" s="15"/>
      <c r="BE113" s="15"/>
      <c r="BF113" s="15"/>
      <c r="BG113" s="15"/>
      <c r="BH113" s="15"/>
      <c r="BI113" s="15"/>
    </row>
    <row r="114" spans="1:61">
      <c r="A114" t="s">
        <v>1332</v>
      </c>
      <c r="B114" t="s">
        <v>2681</v>
      </c>
      <c r="C114" s="45" t="str">
        <f t="shared" si="1"/>
        <v>A31</v>
      </c>
      <c r="T114" s="15"/>
      <c r="U114" s="15"/>
      <c r="V114" s="15"/>
      <c r="W114" s="15"/>
      <c r="X114" s="15"/>
      <c r="Y114" s="15"/>
      <c r="Z114" s="15"/>
      <c r="AA114" s="15"/>
      <c r="AB114" s="15"/>
      <c r="AD114" s="15"/>
      <c r="AE114" s="15" t="s">
        <v>1234</v>
      </c>
      <c r="AF114" s="15"/>
      <c r="AH114" s="15"/>
      <c r="AI114" s="15"/>
      <c r="AJ114" s="15"/>
      <c r="AK114" s="15"/>
      <c r="AL114" s="15"/>
      <c r="AM114" s="15"/>
      <c r="AN114" s="15"/>
      <c r="AO114" s="15"/>
      <c r="AP114" s="15"/>
      <c r="AQ114" s="15"/>
      <c r="AR114" s="15"/>
      <c r="AS114" s="15"/>
      <c r="AT114" s="15"/>
      <c r="AU114" s="15"/>
      <c r="AX114" s="15"/>
      <c r="AY114" s="16"/>
      <c r="AZ114" s="15"/>
      <c r="BA114" s="15"/>
      <c r="BB114" s="15"/>
      <c r="BC114" s="15"/>
      <c r="BD114" s="15"/>
      <c r="BE114" s="15"/>
      <c r="BF114" s="15"/>
      <c r="BG114" s="15"/>
      <c r="BH114" s="15"/>
      <c r="BI114" s="15"/>
    </row>
    <row r="115" spans="1:61">
      <c r="A115" t="s">
        <v>1832</v>
      </c>
      <c r="B115" t="s">
        <v>2680</v>
      </c>
      <c r="C115" s="45" t="str">
        <f t="shared" si="1"/>
        <v>A31</v>
      </c>
      <c r="T115" s="15"/>
      <c r="U115" s="15"/>
      <c r="V115" s="15"/>
      <c r="W115" s="15"/>
      <c r="X115" s="15"/>
      <c r="Y115" s="15"/>
      <c r="Z115" s="15"/>
      <c r="AA115" s="15"/>
      <c r="AB115" s="15"/>
      <c r="AD115" s="15"/>
      <c r="AE115" s="15" t="s">
        <v>1234</v>
      </c>
      <c r="AF115" s="15"/>
      <c r="AH115" s="15"/>
      <c r="AI115" s="15"/>
      <c r="AJ115" s="15"/>
      <c r="AK115" s="15"/>
      <c r="AL115" s="15"/>
      <c r="AM115" s="15"/>
      <c r="AN115" s="15"/>
      <c r="AO115" s="15"/>
      <c r="AP115" s="15"/>
      <c r="AQ115" s="15"/>
      <c r="AR115" s="15"/>
      <c r="AS115" s="15"/>
      <c r="AT115" s="15"/>
      <c r="AU115" s="15"/>
      <c r="AX115" s="15"/>
      <c r="AY115" s="16"/>
      <c r="AZ115" s="15"/>
      <c r="BA115" s="15"/>
      <c r="BB115" s="15"/>
      <c r="BC115" s="15"/>
      <c r="BD115" s="15"/>
      <c r="BE115" s="15"/>
      <c r="BF115" s="15"/>
      <c r="BG115" s="15"/>
      <c r="BH115" s="15"/>
      <c r="BI115" s="15"/>
    </row>
    <row r="116" spans="1:61">
      <c r="A116" t="s">
        <v>1581</v>
      </c>
      <c r="B116" t="s">
        <v>2703</v>
      </c>
      <c r="C116" s="45" t="str">
        <f t="shared" si="1"/>
        <v>A31</v>
      </c>
      <c r="T116" s="15"/>
      <c r="U116" s="15"/>
      <c r="V116" s="15"/>
      <c r="W116" s="15"/>
      <c r="X116" s="15"/>
      <c r="Y116" s="15"/>
      <c r="Z116" s="15"/>
      <c r="AA116" s="15"/>
      <c r="AB116" s="15"/>
      <c r="AD116" s="15"/>
      <c r="AE116" s="15" t="s">
        <v>1234</v>
      </c>
      <c r="AF116" s="15"/>
      <c r="AH116" s="15"/>
      <c r="AI116" s="15"/>
      <c r="AJ116" s="15"/>
      <c r="AK116" s="15"/>
      <c r="AL116" s="15"/>
      <c r="AM116" s="15"/>
      <c r="AN116" s="15"/>
      <c r="AO116" s="15"/>
      <c r="AP116" s="15"/>
      <c r="AQ116" s="15"/>
      <c r="AR116" s="15"/>
      <c r="AS116" s="15"/>
      <c r="AT116" s="15"/>
      <c r="AU116" s="15"/>
      <c r="AX116" s="15"/>
      <c r="AY116" s="16"/>
      <c r="AZ116" s="15"/>
      <c r="BA116" s="15"/>
      <c r="BB116" s="15"/>
      <c r="BC116" s="15"/>
      <c r="BD116" s="15"/>
      <c r="BE116" s="15"/>
      <c r="BF116" s="15"/>
      <c r="BG116" s="15"/>
      <c r="BH116" s="15"/>
      <c r="BI116" s="15"/>
    </row>
    <row r="117" spans="1:61">
      <c r="A117" t="s">
        <v>1579</v>
      </c>
      <c r="B117" t="s">
        <v>2694</v>
      </c>
      <c r="C117" s="45" t="str">
        <f t="shared" si="1"/>
        <v>A31</v>
      </c>
      <c r="T117" s="15"/>
      <c r="U117" s="15"/>
      <c r="V117" s="15"/>
      <c r="W117" s="15"/>
      <c r="X117" s="15"/>
      <c r="Y117" s="15"/>
      <c r="Z117" s="15"/>
      <c r="AA117" s="15"/>
      <c r="AB117" s="15"/>
      <c r="AD117" s="15"/>
      <c r="AE117" s="15" t="s">
        <v>1234</v>
      </c>
      <c r="AF117" s="15"/>
      <c r="AH117" s="15"/>
      <c r="AI117" s="15"/>
      <c r="AJ117" s="15"/>
      <c r="AK117" s="15"/>
      <c r="AL117" s="15"/>
      <c r="AM117" s="15"/>
      <c r="AN117" s="15"/>
      <c r="AO117" s="15"/>
      <c r="AP117" s="15"/>
      <c r="AQ117" s="15"/>
      <c r="AR117" s="15"/>
      <c r="AS117" s="15"/>
      <c r="AT117" s="15"/>
      <c r="AU117" s="15"/>
      <c r="AX117" s="15"/>
      <c r="AY117" s="16"/>
      <c r="AZ117" s="15"/>
      <c r="BA117" s="15"/>
      <c r="BB117" s="15"/>
      <c r="BC117" s="15"/>
      <c r="BD117" s="15"/>
      <c r="BE117" s="15"/>
      <c r="BF117" s="15"/>
      <c r="BG117" s="15"/>
      <c r="BH117" s="15"/>
      <c r="BI117" s="15"/>
    </row>
    <row r="118" spans="1:61">
      <c r="A118" t="s">
        <v>1578</v>
      </c>
      <c r="B118" t="s">
        <v>2693</v>
      </c>
      <c r="C118" s="45" t="str">
        <f t="shared" si="1"/>
        <v>A31</v>
      </c>
      <c r="T118" s="15"/>
      <c r="U118" s="15"/>
      <c r="V118" s="15"/>
      <c r="W118" s="15"/>
      <c r="X118" s="15"/>
      <c r="Y118" s="15"/>
      <c r="Z118" s="15"/>
      <c r="AA118" s="15"/>
      <c r="AB118" s="15"/>
      <c r="AD118" s="15"/>
      <c r="AE118" s="15" t="s">
        <v>1234</v>
      </c>
      <c r="AF118" s="15"/>
      <c r="AH118" s="15"/>
      <c r="AI118" s="15"/>
      <c r="AJ118" s="15"/>
      <c r="AK118" s="15"/>
      <c r="AL118" s="15"/>
      <c r="AM118" s="15"/>
      <c r="AN118" s="15"/>
      <c r="AO118" s="15"/>
      <c r="AP118" s="15"/>
      <c r="AQ118" s="15"/>
      <c r="AR118" s="15"/>
      <c r="AS118" s="15"/>
      <c r="AT118" s="15"/>
      <c r="AU118" s="15"/>
      <c r="AX118" s="15"/>
      <c r="AY118" s="16"/>
      <c r="AZ118" s="15"/>
      <c r="BA118" s="15"/>
      <c r="BB118" s="15"/>
      <c r="BC118" s="15"/>
      <c r="BD118" s="15"/>
      <c r="BE118" s="15"/>
      <c r="BF118" s="15"/>
      <c r="BG118" s="15"/>
      <c r="BH118" s="15"/>
      <c r="BI118" s="15"/>
    </row>
    <row r="119" spans="1:61">
      <c r="A119" t="s">
        <v>1580</v>
      </c>
      <c r="B119" t="s">
        <v>2683</v>
      </c>
      <c r="C119" s="45" t="str">
        <f t="shared" si="1"/>
        <v>A31</v>
      </c>
      <c r="T119" s="15"/>
      <c r="U119" s="15"/>
      <c r="V119" s="15"/>
      <c r="W119" s="15"/>
      <c r="X119" s="15"/>
      <c r="Y119" s="15"/>
      <c r="Z119" s="15"/>
      <c r="AA119" s="15"/>
      <c r="AB119" s="15"/>
      <c r="AD119" s="15"/>
      <c r="AE119" s="15" t="s">
        <v>1234</v>
      </c>
      <c r="AF119" s="15"/>
      <c r="AH119" s="15"/>
      <c r="AI119" s="15"/>
      <c r="AJ119" s="15"/>
      <c r="AK119" s="15"/>
      <c r="AL119" s="15"/>
      <c r="AM119" s="15"/>
      <c r="AN119" s="15"/>
      <c r="AO119" s="15"/>
      <c r="AP119" s="15"/>
      <c r="AQ119" s="15"/>
      <c r="AR119" s="15"/>
      <c r="AS119" s="15"/>
      <c r="AT119" s="15"/>
      <c r="AU119" s="15"/>
      <c r="AX119" s="15"/>
      <c r="AY119" s="16"/>
      <c r="AZ119" s="15"/>
      <c r="BA119" s="15"/>
      <c r="BB119" s="15"/>
      <c r="BC119" s="15"/>
      <c r="BD119" s="15"/>
      <c r="BE119" s="15"/>
      <c r="BF119" s="15"/>
      <c r="BG119" s="15"/>
      <c r="BH119" s="15"/>
      <c r="BI119" s="15"/>
    </row>
    <row r="120" spans="1:61">
      <c r="A120" t="s">
        <v>1837</v>
      </c>
      <c r="B120" t="s">
        <v>2698</v>
      </c>
      <c r="C120" s="45" t="str">
        <f t="shared" si="1"/>
        <v>A31</v>
      </c>
      <c r="T120" s="15"/>
      <c r="U120" s="15"/>
      <c r="V120" s="15"/>
      <c r="W120" s="15"/>
      <c r="X120" s="15"/>
      <c r="Y120" s="15"/>
      <c r="Z120" s="15"/>
      <c r="AA120" s="15"/>
      <c r="AB120" s="15"/>
      <c r="AD120" s="15"/>
      <c r="AE120" s="15" t="s">
        <v>1234</v>
      </c>
      <c r="AF120" s="15"/>
      <c r="AH120" s="15"/>
      <c r="AI120" s="15"/>
      <c r="AJ120" s="15"/>
      <c r="AK120" s="15"/>
      <c r="AL120" s="15"/>
      <c r="AM120" s="15"/>
      <c r="AN120" s="15"/>
      <c r="AO120" s="15"/>
      <c r="AP120" s="15"/>
      <c r="AQ120" s="15"/>
      <c r="AR120" s="15"/>
      <c r="AS120" s="15"/>
      <c r="AT120" s="15"/>
      <c r="AU120" s="15"/>
      <c r="AX120" s="15"/>
      <c r="AY120" s="16"/>
      <c r="AZ120" s="15"/>
      <c r="BA120" s="15"/>
      <c r="BB120" s="15"/>
      <c r="BC120" s="15"/>
      <c r="BD120" s="15"/>
      <c r="BE120" s="15"/>
      <c r="BF120" s="15"/>
      <c r="BG120" s="15"/>
      <c r="BH120" s="15"/>
      <c r="BI120" s="15"/>
    </row>
    <row r="121" spans="1:61">
      <c r="A121" t="s">
        <v>1450</v>
      </c>
      <c r="B121" t="s">
        <v>2691</v>
      </c>
      <c r="C121" s="45" t="str">
        <f t="shared" si="1"/>
        <v>A31</v>
      </c>
      <c r="T121" s="15"/>
      <c r="U121" s="15"/>
      <c r="V121" s="15"/>
      <c r="W121" s="15"/>
      <c r="X121" s="15"/>
      <c r="Y121" s="15"/>
      <c r="Z121" s="15"/>
      <c r="AA121" s="15"/>
      <c r="AB121" s="15"/>
      <c r="AD121" s="15"/>
      <c r="AE121" s="15" t="s">
        <v>1234</v>
      </c>
      <c r="AF121" s="15"/>
      <c r="AH121" s="15"/>
      <c r="AI121" s="15"/>
      <c r="AJ121" s="15"/>
      <c r="AK121" s="15"/>
      <c r="AL121" s="15"/>
      <c r="AM121" s="15"/>
      <c r="AN121" s="15"/>
      <c r="AO121" s="15"/>
      <c r="AP121" s="15"/>
      <c r="AQ121" s="15"/>
      <c r="AR121" s="15"/>
      <c r="AS121" s="15"/>
      <c r="AT121" s="15"/>
      <c r="AU121" s="15"/>
      <c r="AX121" s="15"/>
      <c r="AY121" s="16"/>
      <c r="AZ121" s="15"/>
      <c r="BA121" s="15"/>
      <c r="BB121" s="15"/>
      <c r="BC121" s="15"/>
      <c r="BD121" s="15"/>
      <c r="BE121" s="15"/>
      <c r="BF121" s="15"/>
      <c r="BG121" s="15"/>
      <c r="BH121" s="15"/>
      <c r="BI121" s="15"/>
    </row>
    <row r="122" spans="1:61">
      <c r="A122" t="s">
        <v>2697</v>
      </c>
      <c r="B122" t="s">
        <v>2696</v>
      </c>
      <c r="C122" s="45" t="str">
        <f t="shared" si="1"/>
        <v>A31</v>
      </c>
      <c r="T122" s="15"/>
      <c r="U122" s="15"/>
      <c r="V122" s="15"/>
      <c r="W122" s="15"/>
      <c r="X122" s="15"/>
      <c r="Y122" s="15"/>
      <c r="Z122" s="15"/>
      <c r="AA122" s="15"/>
      <c r="AB122" s="15"/>
      <c r="AD122" s="15"/>
      <c r="AE122" s="15" t="s">
        <v>1234</v>
      </c>
      <c r="AF122" s="15"/>
      <c r="AH122" s="15"/>
      <c r="AI122" s="15"/>
      <c r="AJ122" s="15"/>
      <c r="AK122" s="15"/>
      <c r="AL122" s="15"/>
      <c r="AM122" s="15"/>
      <c r="AN122" s="15"/>
      <c r="AO122" s="15"/>
      <c r="AP122" s="15"/>
      <c r="AQ122" s="15"/>
      <c r="AR122" s="15"/>
      <c r="AS122" s="15"/>
      <c r="AT122" s="15"/>
      <c r="AU122" s="15"/>
      <c r="AX122" s="15"/>
      <c r="AY122" s="16"/>
      <c r="AZ122" s="15"/>
      <c r="BA122" s="15"/>
      <c r="BB122" s="15"/>
      <c r="BC122" s="15"/>
      <c r="BD122" s="15"/>
      <c r="BE122" s="15"/>
      <c r="BF122" s="15"/>
      <c r="BG122" s="15"/>
      <c r="BH122" s="15"/>
      <c r="BI122" s="15"/>
    </row>
    <row r="123" spans="1:61">
      <c r="A123" t="s">
        <v>1658</v>
      </c>
      <c r="B123" t="s">
        <v>2687</v>
      </c>
      <c r="C123" s="45" t="str">
        <f t="shared" si="1"/>
        <v>A31</v>
      </c>
      <c r="T123" s="15"/>
      <c r="U123" s="15"/>
      <c r="V123" s="15"/>
      <c r="W123" s="15"/>
      <c r="X123" s="15"/>
      <c r="Y123" s="15"/>
      <c r="Z123" s="15"/>
      <c r="AA123" s="15"/>
      <c r="AB123" s="15"/>
      <c r="AD123" s="15"/>
      <c r="AE123" s="15" t="s">
        <v>1234</v>
      </c>
      <c r="AF123" s="15"/>
      <c r="AH123" s="15"/>
      <c r="AI123" s="15"/>
      <c r="AJ123" s="15"/>
      <c r="AK123" s="15"/>
      <c r="AL123" s="15"/>
      <c r="AM123" s="15"/>
      <c r="AN123" s="15"/>
      <c r="AO123" s="15"/>
      <c r="AP123" s="15"/>
      <c r="AQ123" s="15"/>
      <c r="AR123" s="15"/>
      <c r="AS123" s="15"/>
      <c r="AT123" s="15"/>
      <c r="AU123" s="15"/>
      <c r="AX123" s="15"/>
      <c r="AY123" s="16"/>
      <c r="AZ123" s="15"/>
      <c r="BA123" s="15"/>
      <c r="BB123" s="15"/>
      <c r="BC123" s="15"/>
      <c r="BD123" s="15"/>
      <c r="BE123" s="15"/>
      <c r="BF123" s="15"/>
      <c r="BG123" s="15"/>
      <c r="BH123" s="15"/>
      <c r="BI123" s="15"/>
    </row>
    <row r="124" spans="1:61">
      <c r="A124" t="s">
        <v>1659</v>
      </c>
      <c r="B124" t="s">
        <v>2702</v>
      </c>
      <c r="C124" s="45" t="str">
        <f t="shared" si="1"/>
        <v>A31</v>
      </c>
      <c r="T124" s="15"/>
      <c r="U124" s="15"/>
      <c r="V124" s="15"/>
      <c r="W124" s="15"/>
      <c r="X124" s="15"/>
      <c r="Y124" s="15"/>
      <c r="Z124" s="15"/>
      <c r="AA124" s="15"/>
      <c r="AB124" s="15"/>
      <c r="AD124" s="15"/>
      <c r="AE124" s="15" t="s">
        <v>1234</v>
      </c>
      <c r="AF124" s="15"/>
      <c r="AH124" s="15"/>
      <c r="AI124" s="15"/>
      <c r="AJ124" s="15"/>
      <c r="AK124" s="15"/>
      <c r="AL124" s="15"/>
      <c r="AM124" s="15"/>
      <c r="AN124" s="15"/>
      <c r="AO124" s="15"/>
      <c r="AP124" s="15"/>
      <c r="AQ124" s="15"/>
      <c r="AR124" s="15"/>
      <c r="AS124" s="15"/>
      <c r="AT124" s="15"/>
      <c r="AU124" s="15"/>
      <c r="AX124" s="15"/>
      <c r="AY124" s="16"/>
      <c r="AZ124" s="15"/>
      <c r="BA124" s="15"/>
      <c r="BB124" s="15"/>
      <c r="BC124" s="15"/>
      <c r="BD124" s="15"/>
      <c r="BE124" s="15"/>
      <c r="BF124" s="15"/>
      <c r="BG124" s="15"/>
      <c r="BH124" s="15"/>
      <c r="BI124" s="15"/>
    </row>
    <row r="125" spans="1:61">
      <c r="A125" t="s">
        <v>1657</v>
      </c>
      <c r="B125" t="s">
        <v>2686</v>
      </c>
      <c r="C125" s="45" t="str">
        <f t="shared" si="1"/>
        <v>A31</v>
      </c>
      <c r="T125" s="15"/>
      <c r="U125" s="15"/>
      <c r="V125" s="15"/>
      <c r="W125" s="15"/>
      <c r="X125" s="15"/>
      <c r="Y125" s="15"/>
      <c r="Z125" s="15"/>
      <c r="AA125" s="15"/>
      <c r="AB125" s="15"/>
      <c r="AD125" s="15"/>
      <c r="AE125" s="15" t="s">
        <v>1234</v>
      </c>
      <c r="AF125" s="15"/>
      <c r="AH125" s="15"/>
      <c r="AI125" s="15"/>
      <c r="AJ125" s="15"/>
      <c r="AK125" s="15"/>
      <c r="AL125" s="15"/>
      <c r="AM125" s="15"/>
      <c r="AN125" s="15"/>
      <c r="AO125" s="15"/>
      <c r="AP125" s="15"/>
      <c r="AQ125" s="15"/>
      <c r="AR125" s="15"/>
      <c r="AS125" s="15"/>
      <c r="AT125" s="15"/>
      <c r="AU125" s="15"/>
      <c r="AX125" s="15"/>
      <c r="AY125" s="16"/>
      <c r="AZ125" s="15"/>
      <c r="BA125" s="15"/>
      <c r="BB125" s="15"/>
      <c r="BC125" s="15"/>
      <c r="BD125" s="15"/>
      <c r="BE125" s="15"/>
      <c r="BF125" s="15"/>
      <c r="BG125" s="15"/>
      <c r="BH125" s="15"/>
      <c r="BI125" s="15"/>
    </row>
    <row r="126" spans="1:61">
      <c r="A126" t="s">
        <v>1660</v>
      </c>
      <c r="B126" t="s">
        <v>2700</v>
      </c>
      <c r="C126" s="45" t="str">
        <f t="shared" si="1"/>
        <v>A31</v>
      </c>
      <c r="T126" s="15"/>
      <c r="U126" s="15"/>
      <c r="V126" s="15"/>
      <c r="W126" s="15"/>
      <c r="X126" s="15"/>
      <c r="Y126" s="15"/>
      <c r="Z126" s="15"/>
      <c r="AA126" s="15"/>
      <c r="AB126" s="15"/>
      <c r="AD126" s="15"/>
      <c r="AE126" s="15" t="s">
        <v>1234</v>
      </c>
      <c r="AF126" s="15"/>
      <c r="AH126" s="15"/>
      <c r="AI126" s="15"/>
      <c r="AJ126" s="15"/>
      <c r="AK126" s="15"/>
      <c r="AL126" s="15"/>
      <c r="AM126" s="15"/>
      <c r="AN126" s="15"/>
      <c r="AO126" s="15"/>
      <c r="AP126" s="15"/>
      <c r="AQ126" s="15"/>
      <c r="AR126" s="15"/>
      <c r="AS126" s="15"/>
      <c r="AT126" s="15"/>
      <c r="AU126" s="15"/>
      <c r="AX126" s="15"/>
      <c r="AY126" s="16"/>
      <c r="AZ126" s="15"/>
      <c r="BA126" s="15"/>
      <c r="BB126" s="15"/>
      <c r="BC126" s="15"/>
      <c r="BD126" s="15"/>
      <c r="BE126" s="15"/>
      <c r="BF126" s="15"/>
      <c r="BG126" s="15"/>
      <c r="BH126" s="15"/>
      <c r="BI126" s="15"/>
    </row>
    <row r="127" spans="1:61">
      <c r="A127" t="s">
        <v>1601</v>
      </c>
      <c r="B127" t="s">
        <v>2695</v>
      </c>
      <c r="C127" s="45" t="str">
        <f t="shared" si="1"/>
        <v>A31</v>
      </c>
      <c r="T127" s="15"/>
      <c r="U127" s="15"/>
      <c r="V127" s="15"/>
      <c r="W127" s="15"/>
      <c r="X127" s="15"/>
      <c r="Y127" s="15"/>
      <c r="Z127" s="15"/>
      <c r="AA127" s="15"/>
      <c r="AB127" s="15"/>
      <c r="AD127" s="15"/>
      <c r="AE127" s="15" t="s">
        <v>1234</v>
      </c>
      <c r="AF127" s="15"/>
      <c r="AH127" s="15"/>
      <c r="AI127" s="15"/>
      <c r="AJ127" s="15"/>
      <c r="AK127" s="15"/>
      <c r="AL127" s="15"/>
      <c r="AM127" s="15"/>
      <c r="AN127" s="15"/>
      <c r="AO127" s="15"/>
      <c r="AP127" s="15"/>
      <c r="AQ127" s="15"/>
      <c r="AR127" s="15"/>
      <c r="AS127" s="15"/>
      <c r="AT127" s="15"/>
      <c r="AU127" s="15"/>
      <c r="AX127" s="15"/>
      <c r="AY127" s="16"/>
      <c r="AZ127" s="15"/>
      <c r="BA127" s="15"/>
      <c r="BB127" s="15"/>
      <c r="BC127" s="15"/>
      <c r="BD127" s="15"/>
      <c r="BE127" s="15"/>
      <c r="BF127" s="15"/>
      <c r="BG127" s="15"/>
      <c r="BH127" s="15"/>
      <c r="BI127" s="15"/>
    </row>
    <row r="128" spans="1:61">
      <c r="A128" t="s">
        <v>1728</v>
      </c>
      <c r="B128" t="s">
        <v>2699</v>
      </c>
      <c r="C128" s="45" t="str">
        <f t="shared" si="1"/>
        <v>A31</v>
      </c>
      <c r="T128" s="15"/>
      <c r="U128" s="15"/>
      <c r="V128" s="15"/>
      <c r="W128" s="15"/>
      <c r="X128" s="15"/>
      <c r="Y128" s="15"/>
      <c r="Z128" s="15"/>
      <c r="AA128" s="15"/>
      <c r="AB128" s="15"/>
      <c r="AD128" s="15"/>
      <c r="AE128" s="15" t="s">
        <v>1234</v>
      </c>
      <c r="AF128" s="15"/>
      <c r="AH128" s="15"/>
      <c r="AI128" s="15"/>
      <c r="AJ128" s="15"/>
      <c r="AK128" s="15"/>
      <c r="AL128" s="15"/>
      <c r="AM128" s="15"/>
      <c r="AN128" s="15"/>
      <c r="AO128" s="15"/>
      <c r="AP128" s="15"/>
      <c r="AQ128" s="15"/>
      <c r="AR128" s="15"/>
      <c r="AS128" s="15"/>
      <c r="AT128" s="15"/>
      <c r="AU128" s="15"/>
      <c r="AX128" s="15"/>
      <c r="AY128" s="16"/>
      <c r="AZ128" s="15"/>
      <c r="BA128" s="15"/>
      <c r="BB128" s="15"/>
      <c r="BC128" s="15"/>
      <c r="BD128" s="15"/>
      <c r="BE128" s="15"/>
      <c r="BF128" s="15"/>
      <c r="BG128" s="15"/>
      <c r="BH128" s="15"/>
      <c r="BI128" s="15"/>
    </row>
    <row r="129" spans="1:61">
      <c r="A129" t="s">
        <v>1567</v>
      </c>
      <c r="B129" t="s">
        <v>2679</v>
      </c>
      <c r="C129" s="45" t="str">
        <f t="shared" si="1"/>
        <v>A31</v>
      </c>
      <c r="T129" s="15"/>
      <c r="U129" s="15"/>
      <c r="V129" s="15"/>
      <c r="W129" s="15"/>
      <c r="X129" s="15"/>
      <c r="Y129" s="15"/>
      <c r="Z129" s="15"/>
      <c r="AA129" s="15"/>
      <c r="AB129" s="15"/>
      <c r="AD129" s="15"/>
      <c r="AE129" s="15" t="s">
        <v>1234</v>
      </c>
      <c r="AF129" s="15"/>
      <c r="AH129" s="15"/>
      <c r="AI129" s="15"/>
      <c r="AJ129" s="15"/>
      <c r="AK129" s="15"/>
      <c r="AL129" s="15"/>
      <c r="AM129" s="15"/>
      <c r="AN129" s="15"/>
      <c r="AO129" s="15"/>
      <c r="AP129" s="15"/>
      <c r="AQ129" s="15"/>
      <c r="AR129" s="15"/>
      <c r="AS129" s="15"/>
      <c r="AT129" s="15"/>
      <c r="AU129" s="15"/>
      <c r="AX129" s="15"/>
      <c r="AY129" s="16"/>
      <c r="AZ129" s="15"/>
      <c r="BA129" s="15"/>
      <c r="BB129" s="15"/>
      <c r="BC129" s="15"/>
      <c r="BD129" s="15"/>
      <c r="BE129" s="15"/>
      <c r="BF129" s="15"/>
      <c r="BG129" s="15"/>
      <c r="BH129" s="15"/>
      <c r="BI129" s="15"/>
    </row>
    <row r="130" spans="1:61">
      <c r="A130" t="s">
        <v>1655</v>
      </c>
      <c r="B130" t="s">
        <v>2701</v>
      </c>
      <c r="C130" s="45" t="str">
        <f t="shared" ref="C130:C193" si="2">CONCATENATE(D130,E130,F130,G130,H130,I130,J130,K130,L130,M130,N130,O130,P130,Q130,R130,S130,T130,U130,V130,W130,X130,Y130,Z130,AA130,AB130,AC130,AD130,AE130,AF130,AG130,AH130,AI130,AJ130,AK130,AL130,AM130,AN130,AO130,AP130,AQ130,AR130,AS130,AT130,AU130,AV130,AW130,AX130,AY130,AZ130,BA130,BB130,BC130,BD130,BE130,BF130,BG130,BH130,BI130)</f>
        <v>A31</v>
      </c>
      <c r="T130" s="15"/>
      <c r="U130" s="15"/>
      <c r="V130" s="15"/>
      <c r="W130" s="15"/>
      <c r="X130" s="15"/>
      <c r="Y130" s="15"/>
      <c r="Z130" s="15"/>
      <c r="AA130" s="15"/>
      <c r="AB130" s="15"/>
      <c r="AD130" s="15"/>
      <c r="AE130" s="15" t="s">
        <v>1234</v>
      </c>
      <c r="AF130" s="15"/>
      <c r="AH130" s="15"/>
      <c r="AI130" s="15"/>
      <c r="AJ130" s="15"/>
      <c r="AK130" s="15"/>
      <c r="AL130" s="15"/>
      <c r="AM130" s="15"/>
      <c r="AN130" s="15"/>
      <c r="AO130" s="15"/>
      <c r="AP130" s="15"/>
      <c r="AQ130" s="15"/>
      <c r="AR130" s="15"/>
      <c r="AS130" s="15"/>
      <c r="AT130" s="15"/>
      <c r="AU130" s="15"/>
      <c r="AX130" s="15"/>
      <c r="AY130" s="16"/>
      <c r="AZ130" s="15"/>
      <c r="BA130" s="15"/>
      <c r="BB130" s="15"/>
      <c r="BC130" s="15"/>
      <c r="BD130" s="15"/>
      <c r="BE130" s="15"/>
      <c r="BF130" s="15"/>
      <c r="BG130" s="15"/>
      <c r="BH130" s="15"/>
      <c r="BI130" s="15"/>
    </row>
    <row r="131" spans="1:61" ht="16.5">
      <c r="A131" t="s">
        <v>1371</v>
      </c>
      <c r="B131" s="25" t="s">
        <v>2705</v>
      </c>
      <c r="C131" s="45" t="str">
        <f t="shared" si="2"/>
        <v>A32</v>
      </c>
      <c r="T131" s="15"/>
      <c r="U131" s="15"/>
      <c r="V131" s="15"/>
      <c r="W131" s="15"/>
      <c r="X131" s="15"/>
      <c r="Y131" s="15"/>
      <c r="Z131" s="15"/>
      <c r="AA131" s="15"/>
      <c r="AB131" s="15"/>
      <c r="AD131" s="15" t="s">
        <v>1236</v>
      </c>
      <c r="AE131" s="15"/>
      <c r="AF131" s="15"/>
      <c r="AH131" s="15"/>
      <c r="AI131" s="15"/>
      <c r="AJ131" s="15"/>
      <c r="AK131" s="15"/>
      <c r="AL131" s="15"/>
      <c r="AM131" s="15"/>
      <c r="AN131" s="15"/>
      <c r="AO131" s="15"/>
      <c r="AP131" s="15"/>
      <c r="AQ131" s="15"/>
      <c r="AR131" s="15"/>
      <c r="AS131" s="15"/>
      <c r="AT131" s="15"/>
      <c r="AU131" s="15"/>
      <c r="AX131" s="15"/>
      <c r="AY131" s="16"/>
      <c r="AZ131" s="15"/>
      <c r="BA131" s="15"/>
      <c r="BB131" s="15"/>
      <c r="BC131" s="15"/>
      <c r="BD131" s="15"/>
      <c r="BE131" s="15"/>
      <c r="BF131" s="15"/>
      <c r="BG131" s="15"/>
      <c r="BH131" s="15"/>
      <c r="BI131" s="15"/>
    </row>
    <row r="132" spans="1:61" ht="16.5">
      <c r="A132" t="s">
        <v>1296</v>
      </c>
      <c r="B132" s="25" t="s">
        <v>2704</v>
      </c>
      <c r="C132" s="45" t="str">
        <f t="shared" si="2"/>
        <v>A32</v>
      </c>
      <c r="T132" s="15"/>
      <c r="U132" s="15"/>
      <c r="V132" s="15"/>
      <c r="W132" s="15"/>
      <c r="X132" s="15"/>
      <c r="Y132" s="15"/>
      <c r="Z132" s="15"/>
      <c r="AA132" s="15"/>
      <c r="AB132" s="15"/>
      <c r="AD132" s="15" t="s">
        <v>1236</v>
      </c>
      <c r="AE132" s="15"/>
      <c r="AF132" s="15"/>
      <c r="AH132" s="15"/>
      <c r="AI132" s="15"/>
      <c r="AJ132" s="15"/>
      <c r="AK132" s="15"/>
      <c r="AL132" s="15"/>
      <c r="AM132" s="15"/>
      <c r="AN132" s="15"/>
      <c r="AO132" s="15"/>
      <c r="AP132" s="15"/>
      <c r="AQ132" s="15"/>
      <c r="AR132" s="15"/>
      <c r="AS132" s="15"/>
      <c r="AT132" s="15"/>
      <c r="AX132" s="15"/>
      <c r="AY132" s="16"/>
      <c r="AZ132" s="15"/>
      <c r="BA132" s="15"/>
      <c r="BB132" s="15"/>
      <c r="BC132" s="15"/>
      <c r="BD132" s="15"/>
      <c r="BE132" s="15"/>
      <c r="BF132" s="15"/>
      <c r="BG132" s="15"/>
      <c r="BH132" s="15"/>
      <c r="BI132" s="15"/>
    </row>
    <row r="133" spans="1:61" ht="16.5">
      <c r="A133" t="s">
        <v>1455</v>
      </c>
      <c r="B133" s="25" t="s">
        <v>2706</v>
      </c>
      <c r="C133" s="45" t="str">
        <f t="shared" si="2"/>
        <v>A32</v>
      </c>
      <c r="T133" s="15"/>
      <c r="U133" s="15"/>
      <c r="V133" s="15"/>
      <c r="W133" s="15"/>
      <c r="X133" s="15"/>
      <c r="Y133" s="15"/>
      <c r="Z133" s="15"/>
      <c r="AA133" s="15"/>
      <c r="AB133" s="15"/>
      <c r="AD133" s="15" t="s">
        <v>1236</v>
      </c>
      <c r="AE133" s="15"/>
      <c r="AF133" s="15"/>
      <c r="AH133" s="15"/>
      <c r="AI133" s="15"/>
      <c r="AJ133" s="15"/>
      <c r="AK133" s="15"/>
      <c r="AL133" s="15"/>
      <c r="AM133" s="15"/>
      <c r="AN133" s="15"/>
      <c r="AO133" s="15"/>
      <c r="AP133" s="15"/>
      <c r="AQ133" s="15"/>
      <c r="AR133" s="15"/>
      <c r="AS133" s="15"/>
      <c r="AT133" s="15"/>
      <c r="AU133" s="15"/>
      <c r="AX133" s="15"/>
      <c r="AY133" s="16"/>
      <c r="AZ133" s="15"/>
      <c r="BA133" s="15"/>
      <c r="BB133" s="15"/>
      <c r="BC133" s="15"/>
      <c r="BD133" s="15"/>
      <c r="BE133" s="15"/>
      <c r="BF133" s="15"/>
      <c r="BG133" s="15"/>
      <c r="BH133" s="15"/>
      <c r="BI133" s="15"/>
    </row>
    <row r="134" spans="1:61">
      <c r="A134" t="s">
        <v>1460</v>
      </c>
      <c r="B134" t="s">
        <v>1460</v>
      </c>
      <c r="C134" s="45" t="str">
        <f t="shared" si="2"/>
        <v>A33</v>
      </c>
      <c r="T134" s="15"/>
      <c r="U134" s="15"/>
      <c r="V134" s="15"/>
      <c r="W134" s="15"/>
      <c r="X134" s="15"/>
      <c r="Y134" s="15"/>
      <c r="Z134" s="15"/>
      <c r="AA134" s="15"/>
      <c r="AB134" s="15"/>
      <c r="AC134" t="s">
        <v>1239</v>
      </c>
      <c r="AD134" s="15"/>
      <c r="AE134" s="15"/>
      <c r="AF134" s="15"/>
      <c r="AH134" s="15"/>
      <c r="AI134" s="15"/>
      <c r="AJ134" s="15"/>
      <c r="AK134" s="15"/>
      <c r="AL134" s="15"/>
      <c r="AM134" s="15"/>
      <c r="AN134" s="15"/>
      <c r="AO134" s="15"/>
      <c r="AP134" s="15"/>
      <c r="AQ134" s="15"/>
      <c r="AR134" s="15"/>
      <c r="AS134" s="15"/>
      <c r="AT134" s="15"/>
      <c r="AU134" s="15"/>
      <c r="AX134" s="15"/>
      <c r="AY134" s="16"/>
      <c r="AZ134" s="15"/>
      <c r="BA134" s="15"/>
      <c r="BB134" s="15"/>
      <c r="BC134" s="15"/>
      <c r="BD134" s="15"/>
      <c r="BE134" s="15"/>
      <c r="BF134" s="15"/>
      <c r="BG134" s="15"/>
      <c r="BH134" s="15"/>
      <c r="BI134" s="15"/>
    </row>
    <row r="135" spans="1:61">
      <c r="A135" t="s">
        <v>1468</v>
      </c>
      <c r="B135" t="s">
        <v>1468</v>
      </c>
      <c r="C135" s="45" t="str">
        <f t="shared" si="2"/>
        <v>A33</v>
      </c>
      <c r="T135" s="15"/>
      <c r="U135" s="15"/>
      <c r="V135" s="15"/>
      <c r="W135" s="15"/>
      <c r="X135" s="15"/>
      <c r="Y135" s="15"/>
      <c r="Z135" s="15"/>
      <c r="AA135" s="15"/>
      <c r="AB135" s="15"/>
      <c r="AC135" t="s">
        <v>1239</v>
      </c>
      <c r="AD135" s="15"/>
      <c r="AE135" s="15"/>
      <c r="AF135" s="15"/>
      <c r="AH135" s="15"/>
      <c r="AI135" s="15"/>
      <c r="AJ135" s="15"/>
      <c r="AK135" s="15"/>
      <c r="AL135" s="15"/>
      <c r="AM135" s="15"/>
      <c r="AN135" s="15"/>
      <c r="AO135" s="15"/>
      <c r="AP135" s="15"/>
      <c r="AQ135" s="15"/>
      <c r="AR135" s="15"/>
      <c r="AS135" s="15"/>
      <c r="AT135" s="15"/>
      <c r="AU135" s="15"/>
      <c r="AX135" s="15"/>
      <c r="AY135" s="16"/>
      <c r="AZ135" s="15"/>
      <c r="BA135" s="15"/>
      <c r="BB135" s="15"/>
      <c r="BC135" s="15"/>
      <c r="BD135" s="15"/>
      <c r="BE135" s="15"/>
      <c r="BF135" s="15"/>
      <c r="BG135" s="15"/>
      <c r="BH135" s="15"/>
      <c r="BI135" s="15"/>
    </row>
    <row r="136" spans="1:61">
      <c r="A136" t="s">
        <v>1603</v>
      </c>
      <c r="B136" t="s">
        <v>1603</v>
      </c>
      <c r="C136" s="45" t="str">
        <f t="shared" si="2"/>
        <v>A33</v>
      </c>
      <c r="T136" s="15"/>
      <c r="U136" s="15"/>
      <c r="V136" s="15"/>
      <c r="W136" s="15"/>
      <c r="X136" s="15"/>
      <c r="Y136" s="15"/>
      <c r="Z136" s="15"/>
      <c r="AA136" s="15"/>
      <c r="AB136" s="15"/>
      <c r="AC136" t="s">
        <v>1239</v>
      </c>
      <c r="AD136" s="15"/>
      <c r="AE136" s="15"/>
      <c r="AF136" s="15"/>
      <c r="AH136" s="15"/>
      <c r="AI136" s="15"/>
      <c r="AJ136" s="15"/>
      <c r="AK136" s="15"/>
      <c r="AL136" s="15"/>
      <c r="AM136" s="15"/>
      <c r="AN136" s="15"/>
      <c r="AO136" s="15"/>
      <c r="AP136" s="15"/>
      <c r="AQ136" s="15"/>
      <c r="AR136" s="15"/>
      <c r="AS136" s="15"/>
      <c r="AT136" s="15"/>
      <c r="AU136" s="15"/>
      <c r="AX136" s="15"/>
      <c r="AY136" s="16"/>
      <c r="AZ136" s="15"/>
      <c r="BA136" s="15"/>
      <c r="BB136" s="15"/>
      <c r="BC136" s="15"/>
      <c r="BD136" s="15"/>
      <c r="BE136" s="15"/>
      <c r="BF136" s="15"/>
      <c r="BG136" s="15"/>
      <c r="BH136" s="15"/>
      <c r="BI136" s="15"/>
    </row>
    <row r="137" spans="1:61">
      <c r="A137" t="s">
        <v>1703</v>
      </c>
      <c r="B137" t="s">
        <v>1703</v>
      </c>
      <c r="C137" s="45" t="str">
        <f t="shared" si="2"/>
        <v>A33</v>
      </c>
      <c r="T137" s="15"/>
      <c r="U137" s="15"/>
      <c r="V137" s="15"/>
      <c r="W137" s="15"/>
      <c r="X137" s="15"/>
      <c r="Y137" s="15"/>
      <c r="Z137" s="15"/>
      <c r="AA137" s="15"/>
      <c r="AB137" s="15"/>
      <c r="AC137" t="s">
        <v>1239</v>
      </c>
      <c r="AD137" s="15"/>
      <c r="AE137" s="15"/>
      <c r="AF137" s="15"/>
      <c r="AH137" s="15"/>
      <c r="AI137" s="15"/>
      <c r="AJ137" s="15"/>
      <c r="AK137" s="15"/>
      <c r="AL137" s="15"/>
      <c r="AM137" s="15"/>
      <c r="AN137" s="15"/>
      <c r="AO137" s="15"/>
      <c r="AP137" s="15"/>
      <c r="AQ137" s="15"/>
      <c r="AR137" s="15"/>
      <c r="AS137" s="15"/>
      <c r="AT137" s="15"/>
      <c r="AU137" s="15"/>
      <c r="AX137" s="15"/>
      <c r="AY137" s="16"/>
      <c r="AZ137" s="15"/>
      <c r="BA137" s="15"/>
      <c r="BB137" s="15"/>
      <c r="BC137" s="15"/>
      <c r="BD137" s="15"/>
      <c r="BE137" s="15"/>
      <c r="BF137" s="15"/>
      <c r="BG137" s="15"/>
      <c r="BH137" s="15"/>
      <c r="BI137" s="15"/>
    </row>
    <row r="138" spans="1:61">
      <c r="A138" t="s">
        <v>1792</v>
      </c>
      <c r="B138" t="s">
        <v>1792</v>
      </c>
      <c r="C138" s="45" t="str">
        <f t="shared" si="2"/>
        <v>A33</v>
      </c>
      <c r="T138" s="15"/>
      <c r="U138" s="15"/>
      <c r="V138" s="15"/>
      <c r="W138" s="15"/>
      <c r="X138" s="15"/>
      <c r="Y138" s="15"/>
      <c r="Z138" s="15"/>
      <c r="AA138" s="15"/>
      <c r="AB138" s="15"/>
      <c r="AC138" t="s">
        <v>1239</v>
      </c>
      <c r="AD138" s="15"/>
      <c r="AE138" s="15"/>
      <c r="AF138" s="15"/>
      <c r="AH138" s="15"/>
      <c r="AI138" s="15"/>
      <c r="AJ138" s="15"/>
      <c r="AK138" s="15"/>
      <c r="AL138" s="15"/>
      <c r="AM138" s="15"/>
      <c r="AN138" s="15"/>
      <c r="AO138" s="15"/>
      <c r="AP138" s="15"/>
      <c r="AQ138" s="15"/>
      <c r="AR138" s="15"/>
      <c r="AS138" s="15"/>
      <c r="AT138" s="15"/>
      <c r="AU138" s="15"/>
      <c r="AX138" s="15"/>
      <c r="AY138" s="16"/>
      <c r="AZ138" s="15"/>
      <c r="BA138" s="15"/>
      <c r="BB138" s="15"/>
      <c r="BC138" s="15"/>
      <c r="BD138" s="15"/>
      <c r="BE138" s="15"/>
      <c r="BF138" s="15"/>
      <c r="BG138" s="15"/>
      <c r="BH138" s="15"/>
      <c r="BI138" s="15"/>
    </row>
    <row r="139" spans="1:61">
      <c r="A139" t="s">
        <v>1844</v>
      </c>
      <c r="B139" t="s">
        <v>1844</v>
      </c>
      <c r="C139" s="45" t="str">
        <f t="shared" si="2"/>
        <v>A33</v>
      </c>
      <c r="T139" s="15"/>
      <c r="U139" s="15"/>
      <c r="V139" s="15"/>
      <c r="W139" s="15"/>
      <c r="X139" s="15"/>
      <c r="Y139" s="15"/>
      <c r="Z139" s="15"/>
      <c r="AA139" s="15"/>
      <c r="AB139" s="15"/>
      <c r="AC139" t="s">
        <v>1239</v>
      </c>
      <c r="AD139" s="15"/>
      <c r="AE139" s="15"/>
      <c r="AF139" s="15"/>
      <c r="AH139" s="15"/>
      <c r="AI139" s="15"/>
      <c r="AJ139" s="15"/>
      <c r="AK139" s="15"/>
      <c r="AL139" s="15"/>
      <c r="AM139" s="15"/>
      <c r="AN139" s="15"/>
      <c r="AO139" s="15"/>
      <c r="AP139" s="15"/>
      <c r="AQ139" s="15"/>
      <c r="AR139" s="15"/>
      <c r="AS139" s="15"/>
      <c r="AT139" s="15"/>
      <c r="AU139" s="15"/>
      <c r="AX139" s="15"/>
      <c r="AY139" s="16"/>
      <c r="AZ139" s="15"/>
      <c r="BA139" s="15"/>
      <c r="BB139" s="15"/>
      <c r="BC139" s="15"/>
      <c r="BD139" s="15"/>
      <c r="BE139" s="15"/>
      <c r="BF139" s="15"/>
      <c r="BG139" s="15"/>
      <c r="BH139" s="15"/>
      <c r="BI139" s="15"/>
    </row>
    <row r="140" spans="1:61">
      <c r="A140" t="s">
        <v>1350</v>
      </c>
      <c r="B140" t="s">
        <v>2718</v>
      </c>
      <c r="C140" s="45" t="str">
        <f t="shared" si="2"/>
        <v>A34</v>
      </c>
      <c r="T140" s="15"/>
      <c r="U140" s="15"/>
      <c r="V140" s="15"/>
      <c r="W140" s="15"/>
      <c r="X140" s="15"/>
      <c r="Y140" s="15"/>
      <c r="Z140" s="15"/>
      <c r="AA140" s="15"/>
      <c r="AB140" s="15" t="s">
        <v>1241</v>
      </c>
      <c r="AD140" s="15"/>
      <c r="AE140" s="15"/>
      <c r="AF140" s="15"/>
      <c r="AH140" s="15"/>
      <c r="AI140" s="15"/>
      <c r="AJ140" s="15"/>
      <c r="AK140" s="15"/>
      <c r="AL140" s="15"/>
      <c r="AM140" s="15"/>
      <c r="AN140" s="15"/>
      <c r="AO140" s="15"/>
      <c r="AP140" s="15"/>
      <c r="AQ140" s="15"/>
      <c r="AR140" s="15"/>
      <c r="AS140" s="15"/>
      <c r="AT140" s="15"/>
      <c r="AU140" s="15"/>
      <c r="AX140" s="15"/>
      <c r="AY140" s="16"/>
      <c r="AZ140" s="15"/>
      <c r="BA140" s="15"/>
      <c r="BB140" s="15"/>
      <c r="BC140" s="15"/>
      <c r="BD140" s="15"/>
      <c r="BE140" s="15"/>
      <c r="BF140" s="15"/>
      <c r="BG140" s="15"/>
      <c r="BH140" s="15"/>
      <c r="BI140" s="15"/>
    </row>
    <row r="141" spans="1:61">
      <c r="A141" t="s">
        <v>1411</v>
      </c>
      <c r="B141" t="s">
        <v>2740</v>
      </c>
      <c r="C141" s="45" t="str">
        <f t="shared" si="2"/>
        <v>A34</v>
      </c>
      <c r="T141" s="15"/>
      <c r="U141" s="15"/>
      <c r="V141" s="15"/>
      <c r="W141" s="15"/>
      <c r="X141" s="15"/>
      <c r="Y141" s="15"/>
      <c r="Z141" s="15"/>
      <c r="AA141" s="15"/>
      <c r="AB141" s="15" t="s">
        <v>1241</v>
      </c>
      <c r="AD141" s="15"/>
      <c r="AE141" s="15"/>
      <c r="AF141" s="15"/>
      <c r="AH141" s="15"/>
      <c r="AI141" s="15"/>
      <c r="AJ141" s="15"/>
      <c r="AK141" s="15"/>
      <c r="AL141" s="15"/>
      <c r="AM141" s="15"/>
      <c r="AN141" s="15"/>
      <c r="AO141" s="15"/>
      <c r="AP141" s="15"/>
      <c r="AQ141" s="15"/>
      <c r="AR141" s="15"/>
      <c r="AS141" s="15"/>
      <c r="AT141" s="15"/>
      <c r="AU141" s="15"/>
      <c r="AX141" s="15"/>
      <c r="AY141" s="16"/>
      <c r="AZ141" s="15"/>
      <c r="BA141" s="15"/>
      <c r="BB141" s="15"/>
      <c r="BC141" s="15"/>
      <c r="BD141" s="15"/>
      <c r="BE141" s="15"/>
      <c r="BF141" s="15"/>
      <c r="BG141" s="15"/>
      <c r="BH141" s="15"/>
      <c r="BI141" s="15"/>
    </row>
    <row r="142" spans="1:61">
      <c r="A142" t="s">
        <v>1614</v>
      </c>
      <c r="B142" t="s">
        <v>2729</v>
      </c>
      <c r="C142" s="45" t="str">
        <f t="shared" si="2"/>
        <v>A34</v>
      </c>
      <c r="T142" s="15"/>
      <c r="U142" s="15"/>
      <c r="V142" s="15"/>
      <c r="W142" s="15"/>
      <c r="X142" s="15"/>
      <c r="Y142" s="15"/>
      <c r="Z142" s="15"/>
      <c r="AA142" s="15"/>
      <c r="AB142" s="15" t="s">
        <v>1241</v>
      </c>
      <c r="AD142" s="15"/>
      <c r="AE142" s="15"/>
      <c r="AF142" s="15"/>
      <c r="AH142" s="15"/>
      <c r="AI142" s="15"/>
      <c r="AJ142" s="15"/>
      <c r="AK142" s="15"/>
      <c r="AL142" s="15"/>
      <c r="AM142" s="15"/>
      <c r="AN142" s="15"/>
      <c r="AO142" s="15"/>
      <c r="AP142" s="15"/>
      <c r="AQ142" s="15"/>
      <c r="AR142" s="15"/>
      <c r="AS142" s="15"/>
      <c r="AT142" s="15"/>
      <c r="AU142" s="15"/>
      <c r="AX142" s="15"/>
      <c r="AY142" s="16"/>
      <c r="AZ142" s="15"/>
      <c r="BA142" s="15"/>
      <c r="BB142" s="15"/>
      <c r="BC142" s="15"/>
      <c r="BD142" s="15"/>
      <c r="BE142" s="15"/>
      <c r="BF142" s="15"/>
      <c r="BG142" s="15"/>
      <c r="BH142" s="15"/>
      <c r="BI142" s="15"/>
    </row>
    <row r="143" spans="1:61">
      <c r="A143" t="s">
        <v>1734</v>
      </c>
      <c r="B143" t="s">
        <v>2733</v>
      </c>
      <c r="C143" s="45" t="str">
        <f t="shared" si="2"/>
        <v>A34</v>
      </c>
      <c r="T143" s="15"/>
      <c r="U143" s="15"/>
      <c r="V143" s="15"/>
      <c r="W143" s="15"/>
      <c r="X143" s="15"/>
      <c r="Y143" s="15"/>
      <c r="Z143" s="15"/>
      <c r="AA143" s="15"/>
      <c r="AB143" s="15" t="s">
        <v>1241</v>
      </c>
      <c r="AD143" s="15"/>
      <c r="AE143" s="15"/>
      <c r="AF143" s="15"/>
      <c r="AH143" s="15"/>
      <c r="AI143" s="15"/>
      <c r="AJ143" s="15"/>
      <c r="AK143" s="15"/>
      <c r="AL143" s="15"/>
      <c r="AM143" s="15"/>
      <c r="AN143" s="15"/>
      <c r="AO143" s="15"/>
      <c r="AP143" s="15"/>
      <c r="AQ143" s="15"/>
      <c r="AR143" s="15"/>
      <c r="AS143" s="15"/>
      <c r="AT143" s="15"/>
      <c r="AU143" s="15"/>
      <c r="AX143" s="15"/>
      <c r="AY143" s="16"/>
      <c r="AZ143" s="15"/>
      <c r="BA143" s="15"/>
      <c r="BB143" s="15"/>
      <c r="BC143" s="15"/>
      <c r="BD143" s="15"/>
      <c r="BE143" s="15"/>
      <c r="BF143" s="15"/>
      <c r="BG143" s="15"/>
      <c r="BH143" s="15"/>
      <c r="BI143" s="15"/>
    </row>
    <row r="144" spans="1:61">
      <c r="A144" t="s">
        <v>1511</v>
      </c>
      <c r="B144" t="s">
        <v>2747</v>
      </c>
      <c r="C144" s="45" t="str">
        <f t="shared" si="2"/>
        <v>A36</v>
      </c>
      <c r="T144" s="15"/>
      <c r="U144" s="15"/>
      <c r="V144" s="15"/>
      <c r="W144" s="15"/>
      <c r="X144" s="15"/>
      <c r="Y144" s="15"/>
      <c r="Z144" s="15" t="s">
        <v>1247</v>
      </c>
      <c r="AA144" s="15"/>
      <c r="AB144" s="15"/>
      <c r="AD144" s="15"/>
      <c r="AE144" s="15"/>
      <c r="AF144" s="15"/>
      <c r="AH144" s="15"/>
      <c r="AI144" s="15"/>
      <c r="AJ144" s="15"/>
      <c r="AK144" s="15"/>
      <c r="AL144" s="15"/>
      <c r="AM144" s="15"/>
      <c r="AN144" s="15"/>
      <c r="AO144" s="15"/>
      <c r="AP144" s="15"/>
      <c r="AQ144" s="15"/>
      <c r="AR144" s="15"/>
      <c r="AS144" s="15"/>
      <c r="AT144" s="15"/>
      <c r="AX144" s="15"/>
      <c r="AY144" s="16"/>
      <c r="AZ144" s="15"/>
      <c r="BA144" s="15"/>
      <c r="BB144" s="15"/>
      <c r="BC144" s="15"/>
      <c r="BD144" s="15"/>
      <c r="BE144" s="15"/>
      <c r="BF144" s="15"/>
      <c r="BG144" s="15"/>
      <c r="BH144" s="15"/>
      <c r="BI144" s="15"/>
    </row>
    <row r="145" spans="1:61">
      <c r="A145" t="s">
        <v>1516</v>
      </c>
      <c r="B145" t="s">
        <v>2761</v>
      </c>
      <c r="C145" s="45" t="str">
        <f t="shared" si="2"/>
        <v>A36</v>
      </c>
      <c r="T145" s="15"/>
      <c r="U145" s="15"/>
      <c r="V145" s="15"/>
      <c r="W145" s="15"/>
      <c r="X145" s="15"/>
      <c r="Y145" s="15"/>
      <c r="Z145" s="15" t="s">
        <v>1247</v>
      </c>
      <c r="AA145" s="15"/>
      <c r="AB145" s="15"/>
      <c r="AD145" s="15"/>
      <c r="AE145" s="15"/>
      <c r="AF145" s="15"/>
      <c r="AH145" s="15"/>
      <c r="AI145" s="15"/>
      <c r="AJ145" s="15"/>
      <c r="AK145" s="15"/>
      <c r="AL145" s="15"/>
      <c r="AM145" s="15"/>
      <c r="AN145" s="15"/>
      <c r="AO145" s="15"/>
      <c r="AP145" s="15"/>
      <c r="AQ145" s="15"/>
      <c r="AR145" s="15"/>
      <c r="AS145" s="15"/>
      <c r="AT145" s="15"/>
      <c r="AX145" s="15"/>
      <c r="AY145" s="16"/>
      <c r="AZ145" s="15"/>
      <c r="BA145" s="15"/>
      <c r="BB145" s="15"/>
      <c r="BC145" s="15"/>
      <c r="BD145" s="15"/>
      <c r="BE145" s="15"/>
      <c r="BF145" s="15"/>
      <c r="BG145" s="15"/>
      <c r="BH145" s="15"/>
      <c r="BI145" s="15"/>
    </row>
    <row r="146" spans="1:61">
      <c r="A146" t="s">
        <v>1520</v>
      </c>
      <c r="B146" t="s">
        <v>2752</v>
      </c>
      <c r="C146" s="45" t="str">
        <f t="shared" si="2"/>
        <v>A36</v>
      </c>
      <c r="T146" s="15"/>
      <c r="U146" s="15"/>
      <c r="V146" s="15"/>
      <c r="W146" s="15"/>
      <c r="X146" s="15"/>
      <c r="Y146" s="15"/>
      <c r="Z146" s="15" t="s">
        <v>1247</v>
      </c>
      <c r="AA146" s="15"/>
      <c r="AB146" s="15"/>
      <c r="AD146" s="15"/>
      <c r="AE146" s="15"/>
      <c r="AF146" s="15"/>
      <c r="AH146" s="15"/>
      <c r="AI146" s="15"/>
      <c r="AJ146" s="15"/>
      <c r="AK146" s="15"/>
      <c r="AL146" s="15"/>
      <c r="AM146" s="15"/>
      <c r="AN146" s="15"/>
      <c r="AO146" s="15"/>
      <c r="AP146" s="15"/>
      <c r="AQ146" s="15"/>
      <c r="AR146" s="15"/>
      <c r="AS146" s="15"/>
      <c r="AT146" s="15"/>
      <c r="AX146" s="15"/>
      <c r="AY146" s="16"/>
      <c r="AZ146" s="15"/>
      <c r="BA146" s="15"/>
      <c r="BB146" s="15"/>
      <c r="BC146" s="15"/>
      <c r="BD146" s="15"/>
      <c r="BE146" s="15"/>
      <c r="BF146" s="15"/>
      <c r="BG146" s="15"/>
      <c r="BH146" s="15"/>
      <c r="BI146" s="15"/>
    </row>
    <row r="147" spans="1:61">
      <c r="A147" t="s">
        <v>1529</v>
      </c>
      <c r="B147" t="s">
        <v>2765</v>
      </c>
      <c r="C147" s="45" t="str">
        <f t="shared" si="2"/>
        <v>A36</v>
      </c>
      <c r="T147" s="15"/>
      <c r="U147" s="15"/>
      <c r="V147" s="15"/>
      <c r="W147" s="15"/>
      <c r="X147" s="15"/>
      <c r="Y147" s="15"/>
      <c r="Z147" s="15" t="s">
        <v>1247</v>
      </c>
      <c r="AA147" s="15"/>
      <c r="AB147" s="15"/>
      <c r="AD147" s="15"/>
      <c r="AE147" s="15"/>
      <c r="AF147" s="15"/>
      <c r="AH147" s="15"/>
      <c r="AI147" s="15"/>
      <c r="AJ147" s="15"/>
      <c r="AK147" s="15"/>
      <c r="AL147" s="15"/>
      <c r="AM147" s="15"/>
      <c r="AN147" s="15"/>
      <c r="AO147" s="15"/>
      <c r="AP147" s="15"/>
      <c r="AQ147" s="15"/>
      <c r="AR147" s="15"/>
      <c r="AS147" s="15"/>
      <c r="AT147" s="15"/>
      <c r="AX147" s="15"/>
      <c r="AY147" s="16"/>
      <c r="AZ147" s="15"/>
      <c r="BA147" s="15"/>
      <c r="BB147" s="15"/>
      <c r="BC147" s="15"/>
      <c r="BD147" s="15"/>
      <c r="BE147" s="15"/>
      <c r="BF147" s="15"/>
      <c r="BG147" s="15"/>
      <c r="BH147" s="15"/>
      <c r="BI147" s="15"/>
    </row>
    <row r="148" spans="1:61">
      <c r="A148" t="s">
        <v>1525</v>
      </c>
      <c r="B148" t="s">
        <v>2757</v>
      </c>
      <c r="C148" s="45" t="str">
        <f t="shared" si="2"/>
        <v>A36</v>
      </c>
      <c r="T148" s="15"/>
      <c r="U148" s="15"/>
      <c r="V148" s="15"/>
      <c r="W148" s="15"/>
      <c r="X148" s="15"/>
      <c r="Y148" s="15"/>
      <c r="Z148" s="15" t="s">
        <v>1247</v>
      </c>
      <c r="AA148" s="15"/>
      <c r="AB148" s="15"/>
      <c r="AD148" s="15"/>
      <c r="AE148" s="15"/>
      <c r="AF148" s="15"/>
      <c r="AH148" s="15"/>
      <c r="AI148" s="15"/>
      <c r="AJ148" s="15"/>
      <c r="AK148" s="15"/>
      <c r="AL148" s="15"/>
      <c r="AM148" s="15"/>
      <c r="AN148" s="15"/>
      <c r="AO148" s="15"/>
      <c r="AP148" s="15"/>
      <c r="AQ148" s="15"/>
      <c r="AR148" s="15"/>
      <c r="AS148" s="15"/>
      <c r="AT148" s="15"/>
      <c r="AX148" s="15"/>
      <c r="AY148" s="16"/>
      <c r="AZ148" s="15"/>
      <c r="BA148" s="15"/>
      <c r="BB148" s="15"/>
      <c r="BC148" s="15"/>
      <c r="BD148" s="15"/>
      <c r="BE148" s="15"/>
      <c r="BF148" s="15"/>
      <c r="BG148" s="15"/>
      <c r="BH148" s="15"/>
      <c r="BI148" s="15"/>
    </row>
    <row r="149" spans="1:61">
      <c r="A149" t="s">
        <v>1333</v>
      </c>
      <c r="B149" t="s">
        <v>2303</v>
      </c>
      <c r="C149" s="45" t="str">
        <f t="shared" si="2"/>
        <v>A37</v>
      </c>
      <c r="T149" s="15"/>
      <c r="U149" s="15"/>
      <c r="V149" s="15"/>
      <c r="W149" s="15"/>
      <c r="X149" s="15"/>
      <c r="Y149" s="15" t="s">
        <v>1250</v>
      </c>
      <c r="Z149" s="15"/>
      <c r="AA149" s="15"/>
      <c r="AB149" s="15"/>
      <c r="AD149" s="15"/>
      <c r="AE149" s="15"/>
      <c r="AF149" s="15"/>
      <c r="AH149" s="15"/>
      <c r="AI149" s="15"/>
      <c r="AJ149" s="15"/>
      <c r="AK149" s="15"/>
      <c r="AL149" s="15"/>
      <c r="AM149" s="15"/>
      <c r="AN149" s="15"/>
      <c r="AO149" s="15"/>
      <c r="AP149" s="15"/>
      <c r="AQ149" s="15"/>
      <c r="AR149" s="15"/>
      <c r="AS149" s="15"/>
      <c r="AT149" s="15"/>
      <c r="AU149" s="15"/>
      <c r="AX149" s="15"/>
      <c r="AY149" s="16"/>
      <c r="AZ149" s="15"/>
      <c r="BA149" s="15"/>
      <c r="BB149" s="15"/>
      <c r="BC149" s="15"/>
      <c r="BD149" s="15"/>
      <c r="BE149" s="15"/>
      <c r="BF149" s="15"/>
      <c r="BG149" s="15"/>
      <c r="BH149" s="15"/>
      <c r="BI149" s="15"/>
    </row>
    <row r="150" spans="1:61">
      <c r="A150" t="s">
        <v>1716</v>
      </c>
      <c r="B150" t="s">
        <v>2301</v>
      </c>
      <c r="C150" s="45" t="str">
        <f t="shared" si="2"/>
        <v>A37</v>
      </c>
      <c r="T150" s="15"/>
      <c r="U150" s="15"/>
      <c r="V150" s="15"/>
      <c r="W150" s="15"/>
      <c r="X150" s="15"/>
      <c r="Y150" s="15" t="s">
        <v>1250</v>
      </c>
      <c r="Z150" s="15"/>
      <c r="AA150" s="15"/>
      <c r="AB150" s="15"/>
      <c r="AD150" s="15"/>
      <c r="AE150" s="15"/>
      <c r="AF150" s="15"/>
      <c r="AH150" s="15"/>
      <c r="AI150" s="15"/>
      <c r="AJ150" s="15"/>
      <c r="AK150" s="15"/>
      <c r="AL150" s="15"/>
      <c r="AM150" s="15"/>
      <c r="AN150" s="15"/>
      <c r="AO150" s="15"/>
      <c r="AP150" s="15"/>
      <c r="AQ150" s="15"/>
      <c r="AR150" s="15"/>
      <c r="AS150" s="15"/>
      <c r="AT150" s="15"/>
      <c r="AU150" s="15"/>
      <c r="AX150" s="15"/>
      <c r="AY150" s="16"/>
      <c r="AZ150" s="15"/>
      <c r="BA150" s="15"/>
      <c r="BB150" s="15"/>
      <c r="BC150" s="15"/>
      <c r="BD150" s="15"/>
      <c r="BE150" s="15"/>
      <c r="BF150" s="15"/>
      <c r="BG150" s="15"/>
      <c r="BH150" s="15"/>
      <c r="BI150" s="15"/>
    </row>
    <row r="151" spans="1:61">
      <c r="A151" t="s">
        <v>1389</v>
      </c>
      <c r="B151" t="s">
        <v>2305</v>
      </c>
      <c r="C151" s="45" t="str">
        <f t="shared" si="2"/>
        <v>A37</v>
      </c>
      <c r="T151" s="15"/>
      <c r="U151" s="15"/>
      <c r="V151" s="15"/>
      <c r="W151" s="15"/>
      <c r="X151" s="15"/>
      <c r="Y151" s="15" t="s">
        <v>1250</v>
      </c>
      <c r="Z151" s="15"/>
      <c r="AA151" s="15"/>
      <c r="AB151" s="15"/>
      <c r="AD151" s="15"/>
      <c r="AE151" s="15"/>
      <c r="AF151" s="15"/>
      <c r="AH151" s="15"/>
      <c r="AI151" s="15"/>
      <c r="AJ151" s="15"/>
      <c r="AK151" s="15"/>
      <c r="AL151" s="15"/>
      <c r="AM151" s="15"/>
      <c r="AN151" s="15"/>
      <c r="AO151" s="15"/>
      <c r="AP151" s="15"/>
      <c r="AQ151" s="15"/>
      <c r="AR151" s="15"/>
      <c r="AS151" s="15"/>
      <c r="AT151" s="15"/>
      <c r="AU151" s="15"/>
      <c r="AX151" s="15"/>
      <c r="AY151" s="16"/>
      <c r="AZ151" s="15"/>
      <c r="BA151" s="15"/>
      <c r="BB151" s="15"/>
      <c r="BC151" s="15"/>
      <c r="BD151" s="15"/>
      <c r="BE151" s="15"/>
      <c r="BF151" s="15"/>
      <c r="BG151" s="15"/>
      <c r="BH151" s="15"/>
      <c r="BI151" s="15"/>
    </row>
    <row r="152" spans="1:61">
      <c r="A152" t="s">
        <v>1622</v>
      </c>
      <c r="B152" t="s">
        <v>2304</v>
      </c>
      <c r="C152" s="45" t="str">
        <f t="shared" si="2"/>
        <v>A37</v>
      </c>
      <c r="T152" s="15"/>
      <c r="U152" s="15"/>
      <c r="V152" s="15"/>
      <c r="W152" s="15"/>
      <c r="X152" s="15"/>
      <c r="Y152" s="15" t="s">
        <v>1250</v>
      </c>
      <c r="Z152" s="15"/>
      <c r="AA152" s="15"/>
      <c r="AB152" s="15"/>
      <c r="AD152" s="15"/>
      <c r="AE152" s="15"/>
      <c r="AF152" s="15"/>
      <c r="AH152" s="15"/>
      <c r="AI152" s="15"/>
      <c r="AJ152" s="15"/>
      <c r="AK152" s="15"/>
      <c r="AL152" s="15"/>
      <c r="AM152" s="15"/>
      <c r="AN152" s="15"/>
      <c r="AO152" s="15"/>
      <c r="AP152" s="15"/>
      <c r="AQ152" s="15"/>
      <c r="AR152" s="15"/>
      <c r="AS152" s="15"/>
      <c r="AT152" s="15"/>
      <c r="AU152" s="15"/>
      <c r="AX152" s="15"/>
      <c r="AY152" s="16"/>
      <c r="AZ152" s="15"/>
      <c r="BA152" s="15"/>
      <c r="BB152" s="15"/>
      <c r="BC152" s="15"/>
      <c r="BD152" s="15"/>
      <c r="BE152" s="15"/>
      <c r="BF152" s="15"/>
      <c r="BG152" s="15"/>
      <c r="BH152" s="15"/>
      <c r="BI152" s="15"/>
    </row>
    <row r="153" spans="1:61">
      <c r="A153" t="s">
        <v>1804</v>
      </c>
      <c r="B153" t="s">
        <v>2310</v>
      </c>
      <c r="C153" s="45" t="str">
        <f t="shared" si="2"/>
        <v>A37</v>
      </c>
      <c r="T153" s="15"/>
      <c r="U153" s="15"/>
      <c r="V153" s="15"/>
      <c r="W153" s="15"/>
      <c r="X153" s="15"/>
      <c r="Y153" s="15" t="s">
        <v>1250</v>
      </c>
      <c r="Z153" s="15"/>
      <c r="AA153" s="15"/>
      <c r="AB153" s="15"/>
      <c r="AD153" s="15"/>
      <c r="AE153" s="15"/>
      <c r="AF153" s="15"/>
      <c r="AH153" s="15"/>
      <c r="AI153" s="15"/>
      <c r="AJ153" s="15"/>
      <c r="AK153" s="15"/>
      <c r="AL153" s="15"/>
      <c r="AM153" s="15"/>
      <c r="AN153" s="15"/>
      <c r="AO153" s="15"/>
      <c r="AP153" s="15"/>
      <c r="AQ153" s="15"/>
      <c r="AR153" s="15"/>
      <c r="AS153" s="15"/>
      <c r="AT153" s="15"/>
      <c r="AU153" s="15"/>
      <c r="AX153" s="15"/>
      <c r="AY153" s="16"/>
      <c r="AZ153" s="15"/>
      <c r="BA153" s="15"/>
      <c r="BB153" s="15"/>
      <c r="BC153" s="15"/>
      <c r="BD153" s="15"/>
      <c r="BE153" s="15"/>
      <c r="BF153" s="15"/>
      <c r="BG153" s="15"/>
      <c r="BH153" s="15"/>
      <c r="BI153" s="15"/>
    </row>
    <row r="154" spans="1:61">
      <c r="A154" t="s">
        <v>1441</v>
      </c>
      <c r="B154" t="s">
        <v>2311</v>
      </c>
      <c r="C154" s="45" t="str">
        <f t="shared" si="2"/>
        <v>A37</v>
      </c>
      <c r="T154" s="15"/>
      <c r="U154" s="15"/>
      <c r="V154" s="15"/>
      <c r="W154" s="15"/>
      <c r="X154" s="15"/>
      <c r="Y154" s="15" t="s">
        <v>1250</v>
      </c>
      <c r="Z154" s="15"/>
      <c r="AA154" s="15"/>
      <c r="AB154" s="15"/>
      <c r="AD154" s="15"/>
      <c r="AE154" s="15"/>
      <c r="AF154" s="15"/>
      <c r="AH154" s="15"/>
      <c r="AI154" s="15"/>
      <c r="AJ154" s="15"/>
      <c r="AK154" s="15"/>
      <c r="AL154" s="15"/>
      <c r="AM154" s="15"/>
      <c r="AN154" s="15"/>
      <c r="AO154" s="15"/>
      <c r="AP154" s="15"/>
      <c r="AQ154" s="15"/>
      <c r="AR154" s="15"/>
      <c r="AS154" s="15"/>
      <c r="AT154" s="15"/>
      <c r="AU154" s="15"/>
      <c r="AX154" s="15"/>
      <c r="AY154" s="16"/>
      <c r="AZ154" s="15"/>
      <c r="BA154" s="15"/>
      <c r="BB154" s="15"/>
      <c r="BC154" s="15"/>
      <c r="BD154" s="15"/>
      <c r="BE154" s="15"/>
      <c r="BF154" s="15"/>
      <c r="BG154" s="15"/>
      <c r="BH154" s="15"/>
      <c r="BI154" s="15"/>
    </row>
    <row r="155" spans="1:61">
      <c r="A155" t="s">
        <v>1605</v>
      </c>
      <c r="B155" t="s">
        <v>2300</v>
      </c>
      <c r="C155" s="45" t="str">
        <f t="shared" si="2"/>
        <v>A37</v>
      </c>
      <c r="T155" s="15"/>
      <c r="U155" s="15"/>
      <c r="V155" s="15"/>
      <c r="W155" s="15"/>
      <c r="X155" s="15"/>
      <c r="Y155" s="15" t="s">
        <v>1250</v>
      </c>
      <c r="Z155" s="15"/>
      <c r="AA155" s="15"/>
      <c r="AB155" s="15"/>
      <c r="AD155" s="15"/>
      <c r="AE155" s="15"/>
      <c r="AF155" s="15"/>
      <c r="AH155" s="15"/>
      <c r="AI155" s="15"/>
      <c r="AJ155" s="15"/>
      <c r="AK155" s="15"/>
      <c r="AL155" s="15"/>
      <c r="AM155" s="15"/>
      <c r="AN155" s="15"/>
      <c r="AO155" s="15"/>
      <c r="AP155" s="15"/>
      <c r="AQ155" s="15"/>
      <c r="AR155" s="15"/>
      <c r="AS155" s="15"/>
      <c r="AT155" s="15"/>
      <c r="AU155" s="15"/>
      <c r="AX155" s="15"/>
      <c r="AY155" s="16"/>
      <c r="AZ155" s="15"/>
      <c r="BA155" s="15"/>
      <c r="BB155" s="15"/>
      <c r="BC155" s="15"/>
      <c r="BD155" s="15"/>
      <c r="BE155" s="15"/>
      <c r="BF155" s="15"/>
      <c r="BG155" s="15"/>
      <c r="BH155" s="15"/>
      <c r="BI155" s="15"/>
    </row>
    <row r="156" spans="1:61">
      <c r="A156" t="s">
        <v>1362</v>
      </c>
      <c r="B156" t="s">
        <v>2314</v>
      </c>
      <c r="C156" s="45" t="str">
        <f t="shared" si="2"/>
        <v>A37</v>
      </c>
      <c r="T156" s="15"/>
      <c r="U156" s="15"/>
      <c r="V156" s="15"/>
      <c r="W156" s="15"/>
      <c r="X156" s="15"/>
      <c r="Y156" s="15" t="s">
        <v>1250</v>
      </c>
      <c r="Z156" s="15"/>
      <c r="AA156" s="15"/>
      <c r="AB156" s="15"/>
      <c r="AD156" s="15"/>
      <c r="AE156" s="15"/>
      <c r="AF156" s="15"/>
      <c r="AH156" s="15"/>
      <c r="AI156" s="15"/>
      <c r="AJ156" s="15"/>
      <c r="AK156" s="15"/>
      <c r="AL156" s="15"/>
      <c r="AM156" s="15"/>
      <c r="AN156" s="15"/>
      <c r="AO156" s="15"/>
      <c r="AP156" s="15"/>
      <c r="AQ156" s="15"/>
      <c r="AR156" s="15"/>
      <c r="AS156" s="15"/>
      <c r="AT156" s="15"/>
      <c r="AU156" s="15"/>
      <c r="AX156" s="15"/>
      <c r="AY156" s="16"/>
      <c r="AZ156" s="15"/>
      <c r="BA156" s="15"/>
      <c r="BB156" s="15"/>
      <c r="BC156" s="15"/>
      <c r="BD156" s="15"/>
      <c r="BE156" s="15"/>
      <c r="BF156" s="15"/>
      <c r="BG156" s="15"/>
      <c r="BH156" s="15"/>
      <c r="BI156" s="15"/>
    </row>
    <row r="157" spans="1:61">
      <c r="A157" t="s">
        <v>1393</v>
      </c>
      <c r="B157" t="s">
        <v>2307</v>
      </c>
      <c r="C157" s="45" t="str">
        <f t="shared" si="2"/>
        <v>A37</v>
      </c>
      <c r="T157" s="15"/>
      <c r="U157" s="15"/>
      <c r="V157" s="15"/>
      <c r="W157" s="15"/>
      <c r="X157" s="15"/>
      <c r="Y157" s="15" t="s">
        <v>1250</v>
      </c>
      <c r="Z157" s="15"/>
      <c r="AA157" s="15"/>
      <c r="AB157" s="15"/>
      <c r="AD157" s="15"/>
      <c r="AE157" s="15"/>
      <c r="AF157" s="15"/>
      <c r="AH157" s="15"/>
      <c r="AI157" s="15"/>
      <c r="AJ157" s="15"/>
      <c r="AK157" s="15"/>
      <c r="AL157" s="15"/>
      <c r="AM157" s="15"/>
      <c r="AN157" s="15"/>
      <c r="AO157" s="15"/>
      <c r="AP157" s="15"/>
      <c r="AQ157" s="15"/>
      <c r="AR157" s="15"/>
      <c r="AS157" s="15"/>
      <c r="AT157" s="15"/>
      <c r="AU157" s="15"/>
      <c r="AX157" s="15"/>
      <c r="AY157" s="16"/>
      <c r="AZ157" s="15"/>
      <c r="BA157" s="15"/>
      <c r="BB157" s="15"/>
      <c r="BC157" s="15"/>
      <c r="BD157" s="15"/>
      <c r="BE157" s="15"/>
      <c r="BF157" s="15"/>
      <c r="BG157" s="15"/>
      <c r="BH157" s="15"/>
      <c r="BI157" s="15"/>
    </row>
    <row r="158" spans="1:61">
      <c r="A158" t="s">
        <v>1606</v>
      </c>
      <c r="B158" t="s">
        <v>2299</v>
      </c>
      <c r="C158" s="45" t="str">
        <f t="shared" si="2"/>
        <v>A37</v>
      </c>
      <c r="T158" s="15"/>
      <c r="U158" s="15"/>
      <c r="V158" s="15"/>
      <c r="W158" s="15"/>
      <c r="X158" s="15"/>
      <c r="Y158" s="15" t="s">
        <v>1250</v>
      </c>
      <c r="Z158" s="15"/>
      <c r="AA158" s="15"/>
      <c r="AB158" s="15"/>
      <c r="AD158" s="15"/>
      <c r="AE158" s="15"/>
      <c r="AF158" s="15"/>
      <c r="AH158" s="15"/>
      <c r="AI158" s="15"/>
      <c r="AJ158" s="15"/>
      <c r="AK158" s="15"/>
      <c r="AL158" s="15"/>
      <c r="AM158" s="15"/>
      <c r="AN158" s="15"/>
      <c r="AO158" s="15"/>
      <c r="AP158" s="15"/>
      <c r="AQ158" s="15"/>
      <c r="AR158" s="15"/>
      <c r="AS158" s="15"/>
      <c r="AT158" s="15"/>
      <c r="AU158" s="15"/>
      <c r="AX158" s="15"/>
      <c r="AY158" s="16"/>
      <c r="AZ158" s="15"/>
      <c r="BA158" s="15"/>
      <c r="BB158" s="15"/>
      <c r="BC158" s="15"/>
      <c r="BD158" s="15"/>
      <c r="BE158" s="15"/>
      <c r="BF158" s="15"/>
      <c r="BG158" s="15"/>
      <c r="BH158" s="15"/>
      <c r="BI158" s="15"/>
    </row>
    <row r="159" spans="1:61">
      <c r="A159" t="s">
        <v>1482</v>
      </c>
      <c r="B159" t="s">
        <v>2293</v>
      </c>
      <c r="C159" s="45" t="str">
        <f t="shared" si="2"/>
        <v>A37</v>
      </c>
      <c r="T159" s="15"/>
      <c r="U159" s="15"/>
      <c r="V159" s="15"/>
      <c r="W159" s="15"/>
      <c r="X159" s="15"/>
      <c r="Y159" s="15" t="s">
        <v>1250</v>
      </c>
      <c r="Z159" s="15"/>
      <c r="AA159" s="15"/>
      <c r="AB159" s="15"/>
      <c r="AD159" s="15"/>
      <c r="AE159" s="15"/>
      <c r="AF159" s="15"/>
      <c r="AH159" s="15"/>
      <c r="AI159" s="15"/>
      <c r="AJ159" s="15"/>
      <c r="AK159" s="15"/>
      <c r="AL159" s="15"/>
      <c r="AM159" s="15"/>
      <c r="AN159" s="15"/>
      <c r="AO159" s="15"/>
      <c r="AP159" s="15"/>
      <c r="AQ159" s="15"/>
      <c r="AR159" s="15"/>
      <c r="AS159" s="15"/>
      <c r="AT159" s="15"/>
      <c r="AU159" s="15"/>
      <c r="AX159" s="15"/>
      <c r="AY159" s="16"/>
      <c r="AZ159" s="15"/>
      <c r="BA159" s="15"/>
      <c r="BB159" s="15"/>
      <c r="BC159" s="15"/>
      <c r="BD159" s="15"/>
      <c r="BE159" s="15"/>
      <c r="BF159" s="15"/>
      <c r="BG159" s="15"/>
      <c r="BH159" s="15"/>
      <c r="BI159" s="15"/>
    </row>
    <row r="160" spans="1:61">
      <c r="A160" t="s">
        <v>1491</v>
      </c>
      <c r="B160" t="s">
        <v>2296</v>
      </c>
      <c r="C160" s="45" t="str">
        <f t="shared" si="2"/>
        <v>A37</v>
      </c>
      <c r="T160" s="15"/>
      <c r="U160" s="15"/>
      <c r="V160" s="15"/>
      <c r="W160" s="15"/>
      <c r="X160" s="15"/>
      <c r="Y160" s="15" t="s">
        <v>1250</v>
      </c>
      <c r="Z160" s="15"/>
      <c r="AA160" s="15"/>
      <c r="AB160" s="15"/>
      <c r="AD160" s="15"/>
      <c r="AE160" s="15"/>
      <c r="AF160" s="15"/>
      <c r="AH160" s="15"/>
      <c r="AI160" s="15"/>
      <c r="AJ160" s="15"/>
      <c r="AK160" s="15"/>
      <c r="AL160" s="15"/>
      <c r="AM160" s="15"/>
      <c r="AN160" s="15"/>
      <c r="AO160" s="15"/>
      <c r="AP160" s="15"/>
      <c r="AQ160" s="15"/>
      <c r="AR160" s="15"/>
      <c r="AS160" s="15"/>
      <c r="AT160" s="15"/>
      <c r="AU160" s="15"/>
      <c r="AX160" s="15"/>
      <c r="AY160" s="16"/>
      <c r="AZ160" s="15"/>
      <c r="BA160" s="15"/>
      <c r="BB160" s="15"/>
      <c r="BC160" s="15"/>
      <c r="BD160" s="15"/>
      <c r="BE160" s="15"/>
      <c r="BF160" s="15"/>
      <c r="BG160" s="15"/>
      <c r="BH160" s="15"/>
      <c r="BI160" s="15"/>
    </row>
    <row r="161" spans="1:61">
      <c r="A161" t="s">
        <v>1608</v>
      </c>
      <c r="B161" t="s">
        <v>2288</v>
      </c>
      <c r="C161" s="45" t="str">
        <f t="shared" si="2"/>
        <v>A37</v>
      </c>
      <c r="T161" s="15"/>
      <c r="U161" s="15"/>
      <c r="V161" s="15"/>
      <c r="W161" s="15"/>
      <c r="X161" s="15"/>
      <c r="Y161" s="15" t="s">
        <v>1250</v>
      </c>
      <c r="Z161" s="15"/>
      <c r="AA161" s="15"/>
      <c r="AB161" s="15"/>
      <c r="AD161" s="15"/>
      <c r="AE161" s="15"/>
      <c r="AF161" s="15"/>
      <c r="AH161" s="15"/>
      <c r="AI161" s="15"/>
      <c r="AJ161" s="15"/>
      <c r="AK161" s="15"/>
      <c r="AL161" s="15"/>
      <c r="AM161" s="15"/>
      <c r="AN161" s="15"/>
      <c r="AO161" s="15"/>
      <c r="AP161" s="15"/>
      <c r="AQ161" s="15"/>
      <c r="AR161" s="15"/>
      <c r="AS161" s="15"/>
      <c r="AT161" s="15"/>
      <c r="AU161" s="15"/>
      <c r="AX161" s="15"/>
      <c r="AY161" s="16"/>
      <c r="AZ161" s="15"/>
      <c r="BA161" s="15"/>
      <c r="BB161" s="15"/>
      <c r="BC161" s="15"/>
      <c r="BD161" s="15"/>
      <c r="BE161" s="15"/>
      <c r="BF161" s="15"/>
      <c r="BG161" s="15"/>
      <c r="BH161" s="15"/>
      <c r="BI161" s="15"/>
    </row>
    <row r="162" spans="1:61">
      <c r="A162" t="s">
        <v>1442</v>
      </c>
      <c r="B162" t="s">
        <v>2308</v>
      </c>
      <c r="C162" s="45" t="str">
        <f t="shared" si="2"/>
        <v>A37</v>
      </c>
      <c r="T162" s="15"/>
      <c r="U162" s="15"/>
      <c r="V162" s="15"/>
      <c r="W162" s="15"/>
      <c r="X162" s="15"/>
      <c r="Y162" s="15" t="s">
        <v>1250</v>
      </c>
      <c r="Z162" s="15"/>
      <c r="AA162" s="15"/>
      <c r="AB162" s="15"/>
      <c r="AD162" s="15"/>
      <c r="AE162" s="15"/>
      <c r="AF162" s="15"/>
      <c r="AH162" s="15"/>
      <c r="AI162" s="15"/>
      <c r="AJ162" s="15"/>
      <c r="AK162" s="15"/>
      <c r="AL162" s="15"/>
      <c r="AM162" s="15"/>
      <c r="AN162" s="15"/>
      <c r="AO162" s="15"/>
      <c r="AP162" s="15"/>
      <c r="AQ162" s="15"/>
      <c r="AR162" s="15"/>
      <c r="AS162" s="15"/>
      <c r="AT162" s="15"/>
      <c r="AU162" s="15"/>
      <c r="AX162" s="15"/>
      <c r="AY162" s="16"/>
      <c r="AZ162" s="15"/>
      <c r="BA162" s="15"/>
      <c r="BB162" s="15"/>
      <c r="BC162" s="15"/>
      <c r="BD162" s="15"/>
      <c r="BE162" s="15"/>
      <c r="BF162" s="15"/>
      <c r="BG162" s="15"/>
      <c r="BH162" s="15"/>
      <c r="BI162" s="15"/>
    </row>
    <row r="163" spans="1:61">
      <c r="A163" t="s">
        <v>1590</v>
      </c>
      <c r="B163" t="s">
        <v>2287</v>
      </c>
      <c r="C163" s="45" t="str">
        <f t="shared" si="2"/>
        <v>A37</v>
      </c>
      <c r="T163" s="15"/>
      <c r="U163" s="15"/>
      <c r="V163" s="15"/>
      <c r="W163" s="15"/>
      <c r="X163" s="15"/>
      <c r="Y163" s="15" t="s">
        <v>1250</v>
      </c>
      <c r="Z163" s="15"/>
      <c r="AA163" s="15"/>
      <c r="AB163" s="15"/>
      <c r="AD163" s="15"/>
      <c r="AE163" s="15"/>
      <c r="AF163" s="15"/>
      <c r="AH163" s="15"/>
      <c r="AI163" s="15"/>
      <c r="AJ163" s="15"/>
      <c r="AK163" s="15"/>
      <c r="AL163" s="15"/>
      <c r="AM163" s="15"/>
      <c r="AN163" s="15"/>
      <c r="AO163" s="15"/>
      <c r="AP163" s="15"/>
      <c r="AQ163" s="15"/>
      <c r="AR163" s="15"/>
      <c r="AS163" s="15"/>
      <c r="AT163" s="15"/>
      <c r="AU163" s="15"/>
      <c r="AX163" s="15"/>
      <c r="AY163" s="16"/>
      <c r="AZ163" s="15"/>
      <c r="BA163" s="15"/>
      <c r="BB163" s="15"/>
      <c r="BC163" s="15"/>
      <c r="BD163" s="15"/>
      <c r="BE163" s="15"/>
      <c r="BF163" s="15"/>
      <c r="BG163" s="15"/>
      <c r="BH163" s="15"/>
      <c r="BI163" s="15"/>
    </row>
    <row r="164" spans="1:61">
      <c r="A164" t="s">
        <v>1493</v>
      </c>
      <c r="B164" t="s">
        <v>2286</v>
      </c>
      <c r="C164" s="45" t="str">
        <f t="shared" si="2"/>
        <v>A37</v>
      </c>
      <c r="T164" s="15"/>
      <c r="U164" s="15"/>
      <c r="V164" s="15"/>
      <c r="W164" s="15"/>
      <c r="X164" s="15"/>
      <c r="Y164" s="15" t="s">
        <v>1250</v>
      </c>
      <c r="Z164" s="15"/>
      <c r="AA164" s="15"/>
      <c r="AB164" s="15"/>
      <c r="AD164" s="15"/>
      <c r="AE164" s="15"/>
      <c r="AF164" s="15"/>
      <c r="AH164" s="15"/>
      <c r="AI164" s="15"/>
      <c r="AJ164" s="15"/>
      <c r="AK164" s="15"/>
      <c r="AL164" s="15"/>
      <c r="AM164" s="15"/>
      <c r="AN164" s="15"/>
      <c r="AO164" s="15"/>
      <c r="AP164" s="15"/>
      <c r="AQ164" s="15"/>
      <c r="AR164" s="15"/>
      <c r="AS164" s="15"/>
      <c r="AT164" s="15"/>
      <c r="AU164" s="15"/>
      <c r="AX164" s="15"/>
      <c r="AY164" s="16"/>
      <c r="AZ164" s="15"/>
      <c r="BA164" s="15"/>
      <c r="BB164" s="15"/>
      <c r="BC164" s="15"/>
      <c r="BD164" s="15"/>
      <c r="BE164" s="15"/>
      <c r="BF164" s="15"/>
      <c r="BG164" s="15"/>
      <c r="BH164" s="15"/>
      <c r="BI164" s="15"/>
    </row>
    <row r="165" spans="1:61">
      <c r="A165" t="s">
        <v>1600</v>
      </c>
      <c r="B165" t="s">
        <v>2292</v>
      </c>
      <c r="C165" s="45" t="str">
        <f t="shared" si="2"/>
        <v>A37</v>
      </c>
      <c r="T165" s="15"/>
      <c r="U165" s="15"/>
      <c r="V165" s="15"/>
      <c r="W165" s="15"/>
      <c r="X165" s="15"/>
      <c r="Y165" s="15" t="s">
        <v>1250</v>
      </c>
      <c r="Z165" s="15"/>
      <c r="AA165" s="15"/>
      <c r="AB165" s="15"/>
      <c r="AD165" s="15"/>
      <c r="AE165" s="15"/>
      <c r="AF165" s="15"/>
      <c r="AH165" s="15"/>
      <c r="AI165" s="15"/>
      <c r="AJ165" s="15"/>
      <c r="AK165" s="15"/>
      <c r="AL165" s="15"/>
      <c r="AM165" s="15"/>
      <c r="AN165" s="15"/>
      <c r="AO165" s="15"/>
      <c r="AP165" s="15"/>
      <c r="AQ165" s="15"/>
      <c r="AR165" s="15"/>
      <c r="AS165" s="15"/>
      <c r="AT165" s="15"/>
      <c r="AU165" s="15"/>
      <c r="AX165" s="15"/>
      <c r="AY165" s="16"/>
      <c r="AZ165" s="15"/>
      <c r="BA165" s="15"/>
      <c r="BB165" s="15"/>
      <c r="BC165" s="15"/>
      <c r="BD165" s="15"/>
      <c r="BE165" s="15"/>
      <c r="BF165" s="15"/>
      <c r="BG165" s="15"/>
      <c r="BH165" s="15"/>
      <c r="BI165" s="15"/>
    </row>
    <row r="166" spans="1:61">
      <c r="A166" t="s">
        <v>1331</v>
      </c>
      <c r="B166" t="s">
        <v>2315</v>
      </c>
      <c r="C166" s="45" t="str">
        <f t="shared" si="2"/>
        <v>A37</v>
      </c>
      <c r="T166" s="15"/>
      <c r="U166" s="15"/>
      <c r="V166" s="15"/>
      <c r="W166" s="15"/>
      <c r="X166" s="15"/>
      <c r="Y166" s="15" t="s">
        <v>1250</v>
      </c>
      <c r="Z166" s="15"/>
      <c r="AA166" s="15"/>
      <c r="AB166" s="15"/>
      <c r="AD166" s="15"/>
      <c r="AE166" s="15"/>
      <c r="AF166" s="15"/>
      <c r="AH166" s="15"/>
      <c r="AI166" s="15"/>
      <c r="AJ166" s="15"/>
      <c r="AK166" s="15"/>
      <c r="AL166" s="15"/>
      <c r="AM166" s="15"/>
      <c r="AN166" s="15"/>
      <c r="AO166" s="15"/>
      <c r="AP166" s="15"/>
      <c r="AQ166" s="15"/>
      <c r="AR166" s="15"/>
      <c r="AS166" s="15"/>
      <c r="AT166" s="15"/>
      <c r="AU166" s="15"/>
      <c r="AX166" s="15"/>
      <c r="AY166" s="16"/>
      <c r="AZ166" s="15"/>
      <c r="BA166" s="15"/>
      <c r="BB166" s="15"/>
      <c r="BC166" s="15"/>
      <c r="BD166" s="15"/>
      <c r="BE166" s="15"/>
      <c r="BF166" s="15"/>
      <c r="BG166" s="15"/>
      <c r="BH166" s="15"/>
      <c r="BI166" s="15"/>
    </row>
    <row r="167" spans="1:61">
      <c r="A167" t="s">
        <v>1715</v>
      </c>
      <c r="B167" t="s">
        <v>2302</v>
      </c>
      <c r="C167" s="45" t="str">
        <f t="shared" si="2"/>
        <v>A37</v>
      </c>
      <c r="T167" s="15"/>
      <c r="U167" s="15"/>
      <c r="V167" s="15"/>
      <c r="W167" s="15"/>
      <c r="X167" s="15"/>
      <c r="Y167" s="15" t="s">
        <v>1250</v>
      </c>
      <c r="Z167" s="15"/>
      <c r="AA167" s="15"/>
      <c r="AB167" s="15"/>
      <c r="AD167" s="15"/>
      <c r="AE167" s="15"/>
      <c r="AF167" s="15"/>
      <c r="AH167" s="15"/>
      <c r="AI167" s="15"/>
      <c r="AJ167" s="15"/>
      <c r="AK167" s="15"/>
      <c r="AL167" s="15"/>
      <c r="AM167" s="15"/>
      <c r="AN167" s="15"/>
      <c r="AO167" s="15"/>
      <c r="AP167" s="15"/>
      <c r="AQ167" s="15"/>
      <c r="AR167" s="15"/>
      <c r="AS167" s="15"/>
      <c r="AT167" s="15"/>
      <c r="AU167" s="15"/>
      <c r="AX167" s="15"/>
      <c r="AY167" s="16"/>
      <c r="AZ167" s="15"/>
      <c r="BA167" s="15"/>
      <c r="BB167" s="15"/>
      <c r="BC167" s="15"/>
      <c r="BD167" s="15"/>
      <c r="BE167" s="15"/>
      <c r="BF167" s="15"/>
      <c r="BG167" s="15"/>
      <c r="BH167" s="15"/>
      <c r="BI167" s="15"/>
    </row>
    <row r="168" spans="1:61">
      <c r="A168" t="s">
        <v>1802</v>
      </c>
      <c r="B168" t="s">
        <v>2291</v>
      </c>
      <c r="C168" s="45" t="str">
        <f t="shared" si="2"/>
        <v>A37</v>
      </c>
      <c r="T168" s="15"/>
      <c r="U168" s="15"/>
      <c r="V168" s="15"/>
      <c r="W168" s="15"/>
      <c r="X168" s="15"/>
      <c r="Y168" s="15" t="s">
        <v>1250</v>
      </c>
      <c r="Z168" s="15"/>
      <c r="AA168" s="15"/>
      <c r="AB168" s="15"/>
      <c r="AD168" s="15"/>
      <c r="AE168" s="15"/>
      <c r="AF168" s="15"/>
      <c r="AH168" s="15"/>
      <c r="AI168" s="15"/>
      <c r="AJ168" s="15"/>
      <c r="AK168" s="15"/>
      <c r="AL168" s="15"/>
      <c r="AM168" s="15"/>
      <c r="AN168" s="15"/>
      <c r="AO168" s="15"/>
      <c r="AP168" s="15"/>
      <c r="AQ168" s="15"/>
      <c r="AR168" s="15"/>
      <c r="AS168" s="15"/>
      <c r="AT168" s="15"/>
      <c r="AU168" s="15"/>
      <c r="AX168" s="15"/>
      <c r="AY168" s="16"/>
      <c r="AZ168" s="15"/>
      <c r="BA168" s="15"/>
      <c r="BB168" s="15"/>
      <c r="BC168" s="15"/>
      <c r="BD168" s="15"/>
      <c r="BE168" s="15"/>
      <c r="BF168" s="15"/>
      <c r="BG168" s="15"/>
      <c r="BH168" s="15"/>
      <c r="BI168" s="15"/>
    </row>
    <row r="169" spans="1:61">
      <c r="A169" t="s">
        <v>1492</v>
      </c>
      <c r="B169" t="s">
        <v>2317</v>
      </c>
      <c r="C169" s="45" t="str">
        <f t="shared" si="2"/>
        <v>A37</v>
      </c>
      <c r="T169" s="15"/>
      <c r="U169" s="15"/>
      <c r="V169" s="15"/>
      <c r="W169" s="15"/>
      <c r="X169" s="15"/>
      <c r="Y169" s="15" t="s">
        <v>1250</v>
      </c>
      <c r="Z169" s="15"/>
      <c r="AA169" s="15"/>
      <c r="AB169" s="15"/>
      <c r="AD169" s="15"/>
      <c r="AE169" s="15"/>
      <c r="AF169" s="15"/>
      <c r="AH169" s="15"/>
      <c r="AI169" s="15"/>
      <c r="AJ169" s="15"/>
      <c r="AK169" s="15"/>
      <c r="AL169" s="15"/>
      <c r="AM169" s="15"/>
      <c r="AN169" s="15"/>
      <c r="AO169" s="15"/>
      <c r="AP169" s="15"/>
      <c r="AQ169" s="15"/>
      <c r="AR169" s="15"/>
      <c r="AS169" s="15"/>
      <c r="AT169" s="15"/>
      <c r="AU169" s="15"/>
      <c r="AX169" s="15"/>
      <c r="AY169" s="16"/>
      <c r="AZ169" s="15"/>
      <c r="BA169" s="15"/>
      <c r="BB169" s="15"/>
      <c r="BC169" s="15"/>
      <c r="BD169" s="15"/>
      <c r="BE169" s="15"/>
      <c r="BF169" s="15"/>
      <c r="BG169" s="15"/>
      <c r="BH169" s="15"/>
      <c r="BI169" s="15"/>
    </row>
    <row r="170" spans="1:61">
      <c r="A170" t="s">
        <v>1361</v>
      </c>
      <c r="B170" t="s">
        <v>2313</v>
      </c>
      <c r="C170" s="45" t="str">
        <f t="shared" si="2"/>
        <v>A37</v>
      </c>
      <c r="T170" s="15"/>
      <c r="U170" s="15"/>
      <c r="V170" s="15"/>
      <c r="W170" s="15"/>
      <c r="X170" s="15"/>
      <c r="Y170" s="15" t="s">
        <v>1250</v>
      </c>
      <c r="Z170" s="15"/>
      <c r="AA170" s="15"/>
      <c r="AB170" s="15"/>
      <c r="AD170" s="15"/>
      <c r="AE170" s="15"/>
      <c r="AF170" s="15"/>
      <c r="AH170" s="15"/>
      <c r="AI170" s="15"/>
      <c r="AJ170" s="15"/>
      <c r="AK170" s="15"/>
      <c r="AL170" s="15"/>
      <c r="AM170" s="15"/>
      <c r="AN170" s="15"/>
      <c r="AO170" s="15"/>
      <c r="AP170" s="15"/>
      <c r="AQ170" s="15"/>
      <c r="AR170" s="15"/>
      <c r="AS170" s="15"/>
      <c r="AT170" s="15"/>
      <c r="AU170" s="15"/>
      <c r="AX170" s="15"/>
      <c r="AY170" s="16"/>
      <c r="AZ170" s="15"/>
      <c r="BA170" s="15"/>
      <c r="BB170" s="15"/>
      <c r="BC170" s="15"/>
      <c r="BD170" s="15"/>
      <c r="BE170" s="15"/>
      <c r="BF170" s="15"/>
      <c r="BG170" s="15"/>
      <c r="BH170" s="15"/>
      <c r="BI170" s="15"/>
    </row>
    <row r="171" spans="1:61">
      <c r="A171" t="s">
        <v>1609</v>
      </c>
      <c r="B171" t="s">
        <v>2316</v>
      </c>
      <c r="C171" s="45" t="str">
        <f t="shared" si="2"/>
        <v>A37</v>
      </c>
      <c r="T171" s="15"/>
      <c r="U171" s="15"/>
      <c r="V171" s="15"/>
      <c r="W171" s="15"/>
      <c r="X171" s="15"/>
      <c r="Y171" s="15" t="s">
        <v>1250</v>
      </c>
      <c r="Z171" s="15"/>
      <c r="AA171" s="15"/>
      <c r="AB171" s="15"/>
      <c r="AD171" s="15"/>
      <c r="AE171" s="15"/>
      <c r="AF171" s="15"/>
      <c r="AH171" s="15"/>
      <c r="AI171" s="15"/>
      <c r="AJ171" s="15"/>
      <c r="AK171" s="15"/>
      <c r="AL171" s="15"/>
      <c r="AM171" s="15"/>
      <c r="AN171" s="15"/>
      <c r="AO171" s="15"/>
      <c r="AP171" s="15"/>
      <c r="AQ171" s="15"/>
      <c r="AR171" s="15"/>
      <c r="AS171" s="15"/>
      <c r="AT171" s="15"/>
      <c r="AU171" s="15"/>
      <c r="AX171" s="15"/>
      <c r="AY171" s="16"/>
      <c r="AZ171" s="15"/>
      <c r="BA171" s="15"/>
      <c r="BB171" s="15"/>
      <c r="BC171" s="15"/>
      <c r="BD171" s="15"/>
      <c r="BE171" s="15"/>
      <c r="BF171" s="15"/>
      <c r="BG171" s="15"/>
      <c r="BH171" s="15"/>
      <c r="BI171" s="15"/>
    </row>
    <row r="172" spans="1:61">
      <c r="A172" t="s">
        <v>1613</v>
      </c>
      <c r="B172" t="s">
        <v>2309</v>
      </c>
      <c r="C172" s="45" t="str">
        <f t="shared" si="2"/>
        <v>A37</v>
      </c>
      <c r="T172" s="15"/>
      <c r="U172" s="15"/>
      <c r="V172" s="15"/>
      <c r="W172" s="15"/>
      <c r="X172" s="15"/>
      <c r="Y172" s="15" t="s">
        <v>1250</v>
      </c>
      <c r="Z172" s="15"/>
      <c r="AA172" s="15"/>
      <c r="AB172" s="15"/>
      <c r="AD172" s="15"/>
      <c r="AE172" s="15"/>
      <c r="AF172" s="15"/>
      <c r="AH172" s="15"/>
      <c r="AI172" s="15"/>
      <c r="AJ172" s="15"/>
      <c r="AK172" s="15"/>
      <c r="AL172" s="15"/>
      <c r="AM172" s="15"/>
      <c r="AN172" s="15"/>
      <c r="AO172" s="15"/>
      <c r="AP172" s="15"/>
      <c r="AQ172" s="15"/>
      <c r="AR172" s="15"/>
      <c r="AS172" s="15"/>
      <c r="AT172" s="15"/>
      <c r="AU172" s="15"/>
      <c r="AX172" s="15"/>
      <c r="AY172" s="16"/>
      <c r="AZ172" s="15"/>
      <c r="BA172" s="15"/>
      <c r="BB172" s="15"/>
      <c r="BC172" s="15"/>
      <c r="BD172" s="15"/>
      <c r="BE172" s="15"/>
      <c r="BF172" s="15"/>
      <c r="BG172" s="15"/>
      <c r="BH172" s="15"/>
      <c r="BI172" s="15"/>
    </row>
    <row r="173" spans="1:61">
      <c r="A173" t="s">
        <v>1803</v>
      </c>
      <c r="B173" t="s">
        <v>2290</v>
      </c>
      <c r="C173" s="45" t="str">
        <f t="shared" si="2"/>
        <v>A37</v>
      </c>
      <c r="T173" s="15"/>
      <c r="U173" s="15"/>
      <c r="V173" s="15"/>
      <c r="W173" s="15"/>
      <c r="X173" s="15"/>
      <c r="Y173" s="15" t="s">
        <v>1250</v>
      </c>
      <c r="Z173" s="15"/>
      <c r="AA173" s="15"/>
      <c r="AB173" s="15"/>
      <c r="AD173" s="15"/>
      <c r="AE173" s="15"/>
      <c r="AF173" s="15"/>
      <c r="AH173" s="15"/>
      <c r="AI173" s="15"/>
      <c r="AJ173" s="15"/>
      <c r="AK173" s="15"/>
      <c r="AL173" s="15"/>
      <c r="AM173" s="15"/>
      <c r="AN173" s="15"/>
      <c r="AO173" s="15"/>
      <c r="AP173" s="15"/>
      <c r="AQ173" s="15"/>
      <c r="AR173" s="15"/>
      <c r="AS173" s="15"/>
      <c r="AT173" s="15"/>
      <c r="AU173" s="15"/>
      <c r="AX173" s="15"/>
      <c r="AY173" s="16"/>
      <c r="AZ173" s="15"/>
      <c r="BA173" s="15"/>
      <c r="BB173" s="15"/>
      <c r="BC173" s="15"/>
      <c r="BD173" s="15"/>
      <c r="BE173" s="15"/>
      <c r="BF173" s="15"/>
      <c r="BG173" s="15"/>
      <c r="BH173" s="15"/>
      <c r="BI173" s="15"/>
    </row>
    <row r="174" spans="1:61">
      <c r="A174" t="s">
        <v>1662</v>
      </c>
      <c r="B174" t="s">
        <v>2289</v>
      </c>
      <c r="C174" s="45" t="str">
        <f t="shared" si="2"/>
        <v>A37</v>
      </c>
      <c r="T174" s="15"/>
      <c r="U174" s="15"/>
      <c r="V174" s="15"/>
      <c r="W174" s="15"/>
      <c r="X174" s="15"/>
      <c r="Y174" s="15" t="s">
        <v>1250</v>
      </c>
      <c r="Z174" s="15"/>
      <c r="AA174" s="15"/>
      <c r="AB174" s="15"/>
      <c r="AD174" s="15"/>
      <c r="AE174" s="15"/>
      <c r="AF174" s="15"/>
      <c r="AH174" s="15"/>
      <c r="AI174" s="15"/>
      <c r="AJ174" s="15"/>
      <c r="AK174" s="15"/>
      <c r="AL174" s="15"/>
      <c r="AM174" s="15"/>
      <c r="AN174" s="15"/>
      <c r="AO174" s="15"/>
      <c r="AP174" s="15"/>
      <c r="AQ174" s="15"/>
      <c r="AR174" s="15"/>
      <c r="AS174" s="15"/>
      <c r="AT174" s="15"/>
      <c r="AU174" s="15"/>
      <c r="AX174" s="15"/>
      <c r="AY174" s="16"/>
      <c r="AZ174" s="15"/>
      <c r="BA174" s="15"/>
      <c r="BB174" s="15"/>
      <c r="BC174" s="15"/>
      <c r="BD174" s="15"/>
      <c r="BE174" s="15"/>
      <c r="BF174" s="15"/>
      <c r="BG174" s="15"/>
      <c r="BH174" s="15"/>
      <c r="BI174" s="15"/>
    </row>
    <row r="175" spans="1:61">
      <c r="A175" t="s">
        <v>1648</v>
      </c>
      <c r="B175" t="s">
        <v>2319</v>
      </c>
      <c r="C175" s="45" t="str">
        <f t="shared" si="2"/>
        <v>A37</v>
      </c>
      <c r="T175" s="15"/>
      <c r="U175" s="15"/>
      <c r="V175" s="15"/>
      <c r="W175" s="15"/>
      <c r="X175" s="15"/>
      <c r="Y175" s="15" t="s">
        <v>1250</v>
      </c>
      <c r="Z175" s="15"/>
      <c r="AA175" s="15"/>
      <c r="AB175" s="15"/>
      <c r="AD175" s="15"/>
      <c r="AE175" s="15"/>
      <c r="AF175" s="15"/>
      <c r="AH175" s="15"/>
      <c r="AI175" s="15"/>
      <c r="AJ175" s="15"/>
      <c r="AK175" s="15"/>
      <c r="AL175" s="15"/>
      <c r="AM175" s="15"/>
      <c r="AN175" s="15"/>
      <c r="AO175" s="15"/>
      <c r="AP175" s="15"/>
      <c r="AQ175" s="15"/>
      <c r="AR175" s="15"/>
      <c r="AS175" s="15"/>
      <c r="AT175" s="15"/>
      <c r="AU175" s="15"/>
      <c r="AX175" s="15"/>
      <c r="AY175" s="16"/>
      <c r="AZ175" s="15"/>
      <c r="BA175" s="15"/>
      <c r="BB175" s="15"/>
      <c r="BC175" s="15"/>
      <c r="BD175" s="15"/>
      <c r="BE175" s="15"/>
      <c r="BF175" s="15"/>
      <c r="BG175" s="15"/>
      <c r="BH175" s="15"/>
      <c r="BI175" s="15"/>
    </row>
    <row r="176" spans="1:61">
      <c r="A176" t="s">
        <v>1752</v>
      </c>
      <c r="B176" t="s">
        <v>2295</v>
      </c>
      <c r="C176" s="45" t="str">
        <f t="shared" si="2"/>
        <v>A37</v>
      </c>
      <c r="T176" s="15"/>
      <c r="U176" s="15"/>
      <c r="V176" s="15"/>
      <c r="W176" s="15"/>
      <c r="X176" s="15"/>
      <c r="Y176" s="15" t="s">
        <v>1250</v>
      </c>
      <c r="Z176" s="15"/>
      <c r="AA176" s="15"/>
      <c r="AB176" s="15"/>
      <c r="AD176" s="15"/>
      <c r="AE176" s="15"/>
      <c r="AF176" s="15"/>
      <c r="AH176" s="15"/>
      <c r="AI176" s="15"/>
      <c r="AJ176" s="15"/>
      <c r="AK176" s="15"/>
      <c r="AL176" s="15"/>
      <c r="AM176" s="15"/>
      <c r="AN176" s="15"/>
      <c r="AO176" s="15"/>
      <c r="AP176" s="15"/>
      <c r="AQ176" s="15"/>
      <c r="AR176" s="15"/>
      <c r="AS176" s="15"/>
      <c r="AT176" s="15"/>
      <c r="AU176" s="15"/>
      <c r="AX176" s="15"/>
      <c r="AY176" s="16"/>
      <c r="AZ176" s="15"/>
      <c r="BA176" s="15"/>
      <c r="BB176" s="15"/>
      <c r="BC176" s="15"/>
      <c r="BD176" s="15"/>
      <c r="BE176" s="15"/>
      <c r="BF176" s="15"/>
      <c r="BG176" s="15"/>
      <c r="BH176" s="15"/>
      <c r="BI176" s="15"/>
    </row>
    <row r="177" spans="1:61">
      <c r="A177" t="s">
        <v>1607</v>
      </c>
      <c r="B177" t="s">
        <v>2294</v>
      </c>
      <c r="C177" s="45" t="str">
        <f t="shared" si="2"/>
        <v>A37</v>
      </c>
      <c r="T177" s="15"/>
      <c r="U177" s="15"/>
      <c r="V177" s="15"/>
      <c r="W177" s="15"/>
      <c r="X177" s="15"/>
      <c r="Y177" s="15" t="s">
        <v>1250</v>
      </c>
      <c r="Z177" s="15"/>
      <c r="AA177" s="15"/>
      <c r="AB177" s="15"/>
      <c r="AD177" s="15"/>
      <c r="AE177" s="15"/>
      <c r="AF177" s="15"/>
      <c r="AH177" s="15"/>
      <c r="AI177" s="15"/>
      <c r="AJ177" s="15"/>
      <c r="AK177" s="15"/>
      <c r="AL177" s="15"/>
      <c r="AM177" s="15"/>
      <c r="AN177" s="15"/>
      <c r="AO177" s="15"/>
      <c r="AP177" s="15"/>
      <c r="AQ177" s="15"/>
      <c r="AR177" s="15"/>
      <c r="AS177" s="15"/>
      <c r="AT177" s="15"/>
      <c r="AU177" s="15"/>
      <c r="AX177" s="15"/>
      <c r="AY177" s="16"/>
      <c r="AZ177" s="15"/>
      <c r="BA177" s="15"/>
      <c r="BB177" s="15"/>
      <c r="BC177" s="15"/>
      <c r="BD177" s="15"/>
      <c r="BE177" s="15"/>
      <c r="BF177" s="15"/>
      <c r="BG177" s="15"/>
      <c r="BH177" s="15"/>
      <c r="BI177" s="15"/>
    </row>
    <row r="178" spans="1:61">
      <c r="A178" t="s">
        <v>1604</v>
      </c>
      <c r="B178" t="s">
        <v>2306</v>
      </c>
      <c r="C178" s="45" t="str">
        <f t="shared" si="2"/>
        <v>A37</v>
      </c>
      <c r="T178" s="15"/>
      <c r="U178" s="15"/>
      <c r="V178" s="15"/>
      <c r="W178" s="15"/>
      <c r="X178" s="15"/>
      <c r="Y178" s="15" t="s">
        <v>1250</v>
      </c>
      <c r="Z178" s="15"/>
      <c r="AA178" s="15"/>
      <c r="AB178" s="15"/>
      <c r="AD178" s="15"/>
      <c r="AE178" s="15"/>
      <c r="AF178" s="15"/>
      <c r="AH178" s="15"/>
      <c r="AI178" s="15"/>
      <c r="AJ178" s="15"/>
      <c r="AK178" s="15"/>
      <c r="AL178" s="15"/>
      <c r="AM178" s="15"/>
      <c r="AN178" s="15"/>
      <c r="AO178" s="15"/>
      <c r="AP178" s="15"/>
      <c r="AQ178" s="15"/>
      <c r="AR178" s="15"/>
      <c r="AS178" s="15"/>
      <c r="AT178" s="15"/>
      <c r="AU178" s="15"/>
      <c r="AX178" s="15"/>
      <c r="AY178" s="16"/>
      <c r="AZ178" s="15"/>
      <c r="BA178" s="15"/>
      <c r="BB178" s="15"/>
      <c r="BC178" s="15"/>
      <c r="BD178" s="15"/>
      <c r="BE178" s="15"/>
      <c r="BF178" s="15"/>
      <c r="BG178" s="15"/>
      <c r="BH178" s="15"/>
      <c r="BI178" s="15"/>
    </row>
    <row r="179" spans="1:61">
      <c r="A179" t="s">
        <v>1741</v>
      </c>
      <c r="B179" t="s">
        <v>2318</v>
      </c>
      <c r="C179" s="45" t="str">
        <f t="shared" si="2"/>
        <v>A37</v>
      </c>
      <c r="T179" s="15"/>
      <c r="U179" s="15"/>
      <c r="V179" s="15"/>
      <c r="W179" s="15"/>
      <c r="X179" s="15"/>
      <c r="Y179" s="15" t="s">
        <v>1250</v>
      </c>
      <c r="Z179" s="15"/>
      <c r="AA179" s="15"/>
      <c r="AB179" s="15"/>
      <c r="AD179" s="15"/>
      <c r="AE179" s="15"/>
      <c r="AF179" s="15"/>
      <c r="AH179" s="15"/>
      <c r="AI179" s="15"/>
      <c r="AJ179" s="15"/>
      <c r="AK179" s="15"/>
      <c r="AL179" s="15"/>
      <c r="AM179" s="15"/>
      <c r="AN179" s="15"/>
      <c r="AO179" s="15"/>
      <c r="AP179" s="15"/>
      <c r="AQ179" s="15"/>
      <c r="AR179" s="15"/>
      <c r="AS179" s="15"/>
      <c r="AT179" s="15"/>
      <c r="AU179" s="15"/>
      <c r="AX179" s="15"/>
      <c r="AY179" s="16"/>
      <c r="AZ179" s="15"/>
      <c r="BA179" s="15"/>
      <c r="BB179" s="15"/>
      <c r="BC179" s="15"/>
      <c r="BD179" s="15"/>
      <c r="BE179" s="15"/>
      <c r="BF179" s="15"/>
      <c r="BG179" s="15"/>
      <c r="BH179" s="15"/>
      <c r="BI179" s="15"/>
    </row>
    <row r="180" spans="1:61">
      <c r="A180" t="s">
        <v>1793</v>
      </c>
      <c r="B180" t="s">
        <v>2298</v>
      </c>
      <c r="C180" s="45" t="str">
        <f t="shared" si="2"/>
        <v>A37</v>
      </c>
      <c r="T180" s="15"/>
      <c r="U180" s="15"/>
      <c r="V180" s="15"/>
      <c r="W180" s="15"/>
      <c r="X180" s="15"/>
      <c r="Y180" s="15" t="s">
        <v>1250</v>
      </c>
      <c r="Z180" s="15"/>
      <c r="AA180" s="15"/>
      <c r="AB180" s="15"/>
      <c r="AD180" s="15"/>
      <c r="AE180" s="15"/>
      <c r="AF180" s="15"/>
      <c r="AH180" s="15"/>
      <c r="AI180" s="15"/>
      <c r="AJ180" s="15"/>
      <c r="AK180" s="15"/>
      <c r="AL180" s="15"/>
      <c r="AM180" s="15"/>
      <c r="AN180" s="15"/>
      <c r="AO180" s="15"/>
      <c r="AP180" s="15"/>
      <c r="AQ180" s="15"/>
      <c r="AR180" s="15"/>
      <c r="AS180" s="15"/>
      <c r="AT180" s="15"/>
      <c r="AU180" s="15"/>
      <c r="AX180" s="15"/>
      <c r="AY180" s="16"/>
      <c r="AZ180" s="15"/>
      <c r="BA180" s="15"/>
      <c r="BB180" s="15"/>
      <c r="BC180" s="15"/>
      <c r="BD180" s="15"/>
      <c r="BE180" s="15"/>
      <c r="BF180" s="15"/>
      <c r="BG180" s="15"/>
      <c r="BH180" s="15"/>
      <c r="BI180" s="15"/>
    </row>
    <row r="181" spans="1:61">
      <c r="A181" t="s">
        <v>1588</v>
      </c>
      <c r="B181" t="s">
        <v>2297</v>
      </c>
      <c r="C181" s="45" t="str">
        <f t="shared" si="2"/>
        <v>A37</v>
      </c>
      <c r="T181" s="15"/>
      <c r="U181" s="15"/>
      <c r="V181" s="15"/>
      <c r="W181" s="15"/>
      <c r="X181" s="15"/>
      <c r="Y181" s="15" t="s">
        <v>1250</v>
      </c>
      <c r="Z181" s="15"/>
      <c r="AA181" s="15"/>
      <c r="AB181" s="15"/>
      <c r="AD181" s="15"/>
      <c r="AE181" s="15"/>
      <c r="AF181" s="15"/>
      <c r="AH181" s="15"/>
      <c r="AI181" s="15"/>
      <c r="AJ181" s="15"/>
      <c r="AK181" s="15"/>
      <c r="AL181" s="15"/>
      <c r="AM181" s="15"/>
      <c r="AN181" s="15"/>
      <c r="AO181" s="15"/>
      <c r="AP181" s="15"/>
      <c r="AQ181" s="15"/>
      <c r="AR181" s="15"/>
      <c r="AS181" s="15"/>
      <c r="AT181" s="15"/>
      <c r="AU181" s="15"/>
      <c r="AX181" s="15"/>
      <c r="AY181" s="16"/>
      <c r="AZ181" s="15"/>
      <c r="BA181" s="15"/>
      <c r="BB181" s="15"/>
      <c r="BC181" s="15"/>
      <c r="BD181" s="15"/>
      <c r="BE181" s="15"/>
      <c r="BF181" s="15"/>
      <c r="BG181" s="15"/>
      <c r="BH181" s="15"/>
      <c r="BI181" s="15"/>
    </row>
    <row r="182" spans="1:61">
      <c r="A182" t="s">
        <v>1363</v>
      </c>
      <c r="B182" t="s">
        <v>2312</v>
      </c>
      <c r="C182" s="45" t="str">
        <f t="shared" si="2"/>
        <v>A37</v>
      </c>
      <c r="T182" s="15"/>
      <c r="U182" s="15"/>
      <c r="V182" s="15"/>
      <c r="W182" s="15"/>
      <c r="X182" s="15"/>
      <c r="Y182" s="15" t="s">
        <v>1250</v>
      </c>
      <c r="Z182" s="15"/>
      <c r="AA182" s="15"/>
      <c r="AB182" s="15"/>
      <c r="AD182" s="15"/>
      <c r="AE182" s="15"/>
      <c r="AF182" s="15"/>
      <c r="AH182" s="15"/>
      <c r="AI182" s="15"/>
      <c r="AJ182" s="15"/>
      <c r="AK182" s="15"/>
      <c r="AL182" s="15"/>
      <c r="AM182" s="15"/>
      <c r="AN182" s="15"/>
      <c r="AO182" s="15"/>
      <c r="AP182" s="15"/>
      <c r="AQ182" s="15"/>
      <c r="AR182" s="15"/>
      <c r="AS182" s="15"/>
      <c r="AT182" s="15"/>
      <c r="AU182" s="15"/>
      <c r="AX182" s="15"/>
      <c r="AY182" s="16"/>
      <c r="AZ182" s="15"/>
      <c r="BA182" s="15"/>
      <c r="BB182" s="15"/>
      <c r="BC182" s="15"/>
      <c r="BD182" s="15"/>
      <c r="BE182" s="15"/>
      <c r="BF182" s="15"/>
      <c r="BG182" s="15"/>
      <c r="BH182" s="15"/>
      <c r="BI182" s="15"/>
    </row>
    <row r="183" spans="1:61">
      <c r="A183" t="s">
        <v>1411</v>
      </c>
      <c r="B183" t="s">
        <v>2033</v>
      </c>
      <c r="C183" s="45" t="str">
        <f t="shared" si="2"/>
        <v>A39A38</v>
      </c>
      <c r="T183" s="15"/>
      <c r="U183" s="15"/>
      <c r="V183" s="15"/>
      <c r="W183" s="15" t="s">
        <v>1258</v>
      </c>
      <c r="X183" s="15" t="s">
        <v>1255</v>
      </c>
      <c r="Y183" s="15"/>
      <c r="Z183" s="15"/>
      <c r="AA183" s="15"/>
      <c r="AB183" s="15"/>
      <c r="AD183" s="15"/>
      <c r="AE183" s="15"/>
      <c r="AF183" s="15"/>
      <c r="AH183" s="15"/>
      <c r="AI183" s="15"/>
      <c r="AJ183" s="15"/>
      <c r="AK183" s="15"/>
      <c r="AL183" s="15"/>
      <c r="AM183" s="15"/>
      <c r="AN183" s="15"/>
      <c r="AO183" s="15"/>
      <c r="AP183" s="15"/>
      <c r="AQ183" s="15"/>
      <c r="AR183" s="15"/>
      <c r="AS183" s="15"/>
      <c r="AT183" s="15"/>
      <c r="AU183" s="15"/>
      <c r="AX183" s="15"/>
      <c r="AY183" s="16"/>
      <c r="AZ183" s="15"/>
      <c r="BA183" s="15"/>
      <c r="BB183" s="15"/>
      <c r="BC183" s="15"/>
      <c r="BD183" s="15"/>
      <c r="BE183" s="15"/>
      <c r="BF183" s="15"/>
      <c r="BG183" s="15"/>
      <c r="BH183" s="15"/>
      <c r="BI183" s="15"/>
    </row>
    <row r="184" spans="1:61">
      <c r="A184" t="s">
        <v>1562</v>
      </c>
      <c r="B184" t="s">
        <v>1773</v>
      </c>
      <c r="C184" s="45" t="str">
        <f t="shared" si="2"/>
        <v>A39A38</v>
      </c>
      <c r="T184" s="15"/>
      <c r="U184" s="15"/>
      <c r="V184" s="15"/>
      <c r="W184" s="15" t="s">
        <v>1258</v>
      </c>
      <c r="X184" s="15" t="s">
        <v>1255</v>
      </c>
      <c r="Y184" s="15"/>
      <c r="Z184" s="15"/>
      <c r="AA184" s="15"/>
      <c r="AB184" s="15"/>
      <c r="AD184" s="15"/>
      <c r="AE184" s="15"/>
      <c r="AF184" s="15"/>
      <c r="AH184" s="15"/>
      <c r="AI184" s="15"/>
      <c r="AJ184" s="15"/>
      <c r="AK184" s="15"/>
      <c r="AL184" s="15"/>
      <c r="AM184" s="15"/>
      <c r="AN184" s="15"/>
      <c r="AO184" s="15"/>
      <c r="AP184" s="15"/>
      <c r="AQ184" s="15"/>
      <c r="AR184" s="15"/>
      <c r="AS184" s="15"/>
      <c r="AT184" s="15"/>
      <c r="AU184" s="15"/>
      <c r="AX184" s="15"/>
      <c r="AY184" s="16"/>
      <c r="AZ184" s="15"/>
      <c r="BA184" s="15"/>
      <c r="BB184" s="15"/>
      <c r="BC184" s="15"/>
      <c r="BD184" s="15"/>
      <c r="BE184" s="15"/>
      <c r="BF184" s="15"/>
      <c r="BG184" s="15"/>
      <c r="BH184" s="15"/>
      <c r="BI184" s="15"/>
    </row>
    <row r="185" spans="1:61">
      <c r="A185" t="s">
        <v>1743</v>
      </c>
      <c r="B185" t="s">
        <v>1819</v>
      </c>
      <c r="C185" s="45" t="str">
        <f t="shared" si="2"/>
        <v>A39A38</v>
      </c>
      <c r="T185" s="15"/>
      <c r="U185" s="15"/>
      <c r="V185" s="15"/>
      <c r="W185" s="15" t="s">
        <v>1258</v>
      </c>
      <c r="X185" s="15" t="s">
        <v>1255</v>
      </c>
      <c r="Y185" s="15"/>
      <c r="Z185" s="15"/>
      <c r="AA185" s="15"/>
      <c r="AB185" s="15"/>
      <c r="AD185" s="15"/>
      <c r="AE185" s="15"/>
      <c r="AF185" s="15"/>
      <c r="AH185" s="15"/>
      <c r="AI185" s="15"/>
      <c r="AJ185" s="15"/>
      <c r="AK185" s="15"/>
      <c r="AL185" s="15"/>
      <c r="AM185" s="15"/>
      <c r="AN185" s="15"/>
      <c r="AO185" s="15"/>
      <c r="AP185" s="15"/>
      <c r="AQ185" s="15"/>
      <c r="AR185" s="15"/>
      <c r="AS185" s="15"/>
      <c r="AT185" s="15"/>
      <c r="AU185" s="15"/>
      <c r="AX185" s="15"/>
      <c r="AY185" s="16"/>
      <c r="AZ185" s="15"/>
      <c r="BA185" s="15"/>
      <c r="BB185" s="15"/>
      <c r="BC185" s="15"/>
      <c r="BD185" s="15"/>
      <c r="BE185" s="15"/>
      <c r="BF185" s="15"/>
      <c r="BG185" s="15"/>
      <c r="BH185" s="15"/>
      <c r="BI185" s="15"/>
    </row>
    <row r="186" spans="1:61">
      <c r="A186" t="s">
        <v>1805</v>
      </c>
      <c r="B186" t="s">
        <v>2331</v>
      </c>
      <c r="C186" s="45" t="str">
        <f t="shared" si="2"/>
        <v>A39A38</v>
      </c>
      <c r="T186" s="15"/>
      <c r="U186" s="15"/>
      <c r="V186" s="15"/>
      <c r="W186" s="15" t="s">
        <v>1258</v>
      </c>
      <c r="X186" s="15" t="s">
        <v>1255</v>
      </c>
      <c r="Y186" s="15"/>
      <c r="Z186" s="15"/>
      <c r="AA186" s="15"/>
      <c r="AB186" s="15"/>
      <c r="AD186" s="15"/>
      <c r="AE186" s="15"/>
      <c r="AF186" s="15"/>
      <c r="AH186" s="15"/>
      <c r="AI186" s="15"/>
      <c r="AJ186" s="15"/>
      <c r="AK186" s="15"/>
      <c r="AL186" s="15"/>
      <c r="AM186" s="15"/>
      <c r="AN186" s="15"/>
      <c r="AO186" s="15"/>
      <c r="AP186" s="15"/>
      <c r="AQ186" s="15"/>
      <c r="AR186" s="15"/>
      <c r="AS186" s="15"/>
      <c r="AT186" s="15"/>
      <c r="AU186" s="15"/>
      <c r="AX186" s="15"/>
      <c r="AY186" s="16"/>
      <c r="AZ186" s="15"/>
      <c r="BA186" s="15"/>
      <c r="BB186" s="15"/>
      <c r="BC186" s="15"/>
      <c r="BD186" s="15"/>
      <c r="BE186" s="15"/>
      <c r="BF186" s="15"/>
      <c r="BG186" s="15"/>
      <c r="BH186" s="15"/>
      <c r="BI186" s="15"/>
    </row>
    <row r="187" spans="1:61">
      <c r="A187" t="s">
        <v>1833</v>
      </c>
      <c r="B187" t="s">
        <v>1908</v>
      </c>
      <c r="C187" s="45" t="str">
        <f t="shared" si="2"/>
        <v>A39A38</v>
      </c>
      <c r="T187" s="15"/>
      <c r="U187" s="15"/>
      <c r="V187" s="15"/>
      <c r="W187" s="15" t="s">
        <v>1258</v>
      </c>
      <c r="X187" s="15" t="s">
        <v>1255</v>
      </c>
      <c r="Y187" s="15"/>
      <c r="Z187" s="15"/>
      <c r="AA187" s="15"/>
      <c r="AB187" s="15"/>
      <c r="AD187" s="15"/>
      <c r="AE187" s="15"/>
      <c r="AF187" s="15"/>
      <c r="AH187" s="15"/>
      <c r="AI187" s="15"/>
      <c r="AJ187" s="15"/>
      <c r="AK187" s="15"/>
      <c r="AL187" s="15"/>
      <c r="AM187" s="15"/>
      <c r="AN187" s="15"/>
      <c r="AO187" s="15"/>
      <c r="AP187" s="15"/>
      <c r="AQ187" s="15"/>
      <c r="AR187" s="15"/>
      <c r="AS187" s="15"/>
      <c r="AT187" s="15"/>
      <c r="AU187" s="15"/>
      <c r="AX187" s="15"/>
      <c r="AY187" s="16"/>
      <c r="AZ187" s="15"/>
      <c r="BA187" s="15"/>
      <c r="BB187" s="15"/>
      <c r="BC187" s="15"/>
      <c r="BD187" s="15"/>
      <c r="BE187" s="15"/>
      <c r="BF187" s="15"/>
      <c r="BG187" s="15"/>
      <c r="BH187" s="15"/>
      <c r="BI187" s="15"/>
    </row>
    <row r="188" spans="1:61">
      <c r="A188" t="s">
        <v>1322</v>
      </c>
      <c r="B188" t="s">
        <v>2321</v>
      </c>
      <c r="C188" s="45" t="str">
        <f t="shared" si="2"/>
        <v>A4</v>
      </c>
      <c r="T188" s="15"/>
      <c r="U188" s="15"/>
      <c r="V188" s="15"/>
      <c r="W188" s="15"/>
      <c r="X188" s="15"/>
      <c r="Y188" s="15"/>
      <c r="Z188" s="15"/>
      <c r="AA188" s="15"/>
      <c r="AB188" s="15"/>
      <c r="AD188" s="15"/>
      <c r="AE188" s="15"/>
      <c r="AF188" s="15"/>
      <c r="AH188" s="15"/>
      <c r="AI188" s="15"/>
      <c r="AJ188" s="15"/>
      <c r="AK188" s="15"/>
      <c r="AL188" s="15"/>
      <c r="AM188" s="15"/>
      <c r="AN188" s="15"/>
      <c r="AO188" s="15"/>
      <c r="AP188" s="15"/>
      <c r="AQ188" s="15"/>
      <c r="AR188" s="15"/>
      <c r="AS188" s="15"/>
      <c r="AT188" s="15"/>
      <c r="AU188" s="15"/>
      <c r="AX188" s="15"/>
      <c r="AY188" s="16"/>
      <c r="AZ188" s="15"/>
      <c r="BA188" s="15"/>
      <c r="BB188" s="15"/>
      <c r="BC188" s="15"/>
      <c r="BD188" s="15"/>
      <c r="BE188" s="15"/>
      <c r="BF188" s="15" t="s">
        <v>1161</v>
      </c>
      <c r="BG188" s="15"/>
      <c r="BH188" s="15"/>
      <c r="BI188" s="15"/>
    </row>
    <row r="189" spans="1:61">
      <c r="A189" t="s">
        <v>1307</v>
      </c>
      <c r="B189" t="s">
        <v>2328</v>
      </c>
      <c r="C189" s="45" t="str">
        <f t="shared" si="2"/>
        <v>A4</v>
      </c>
      <c r="T189" s="15"/>
      <c r="U189" s="15"/>
      <c r="V189" s="15"/>
      <c r="W189" s="15"/>
      <c r="X189" s="15"/>
      <c r="Y189" s="15"/>
      <c r="Z189" s="15"/>
      <c r="AA189" s="15"/>
      <c r="AB189" s="15"/>
      <c r="AD189" s="15"/>
      <c r="AE189" s="15"/>
      <c r="AF189" s="15"/>
      <c r="AH189" s="15"/>
      <c r="AI189" s="15"/>
      <c r="AJ189" s="15"/>
      <c r="AK189" s="15"/>
      <c r="AL189" s="15"/>
      <c r="AM189" s="15"/>
      <c r="AN189" s="15"/>
      <c r="AO189" s="15"/>
      <c r="AP189" s="15"/>
      <c r="AQ189" s="15"/>
      <c r="AR189" s="15"/>
      <c r="AS189" s="15"/>
      <c r="AT189" s="15"/>
      <c r="AU189" s="15"/>
      <c r="AX189" s="15"/>
      <c r="AY189" s="16"/>
      <c r="AZ189" s="15"/>
      <c r="BA189" s="15"/>
      <c r="BB189" s="15"/>
      <c r="BC189" s="15"/>
      <c r="BD189" s="15"/>
      <c r="BE189" s="15"/>
      <c r="BF189" s="15" t="s">
        <v>1161</v>
      </c>
      <c r="BG189" s="15"/>
      <c r="BH189" s="15"/>
      <c r="BI189" s="15"/>
    </row>
    <row r="190" spans="1:61">
      <c r="A190" t="s">
        <v>1805</v>
      </c>
      <c r="B190" t="s">
        <v>2331</v>
      </c>
      <c r="C190" s="45" t="str">
        <f t="shared" si="2"/>
        <v>A4</v>
      </c>
      <c r="T190" s="15"/>
      <c r="U190" s="15"/>
      <c r="V190" s="15"/>
      <c r="W190" s="15"/>
      <c r="X190" s="15"/>
      <c r="Y190" s="15"/>
      <c r="Z190" s="15"/>
      <c r="AA190" s="15"/>
      <c r="AB190" s="15"/>
      <c r="AD190" s="15"/>
      <c r="AE190" s="15"/>
      <c r="AF190" s="15"/>
      <c r="AH190" s="15"/>
      <c r="AI190" s="15"/>
      <c r="AJ190" s="15"/>
      <c r="AK190" s="15"/>
      <c r="AL190" s="15"/>
      <c r="AM190" s="15"/>
      <c r="AN190" s="15"/>
      <c r="AO190" s="15"/>
      <c r="AP190" s="15"/>
      <c r="AQ190" s="15"/>
      <c r="AR190" s="15"/>
      <c r="AS190" s="15"/>
      <c r="AT190" s="15"/>
      <c r="AU190" s="15"/>
      <c r="AX190" s="15"/>
      <c r="AY190" s="16"/>
      <c r="AZ190" s="15"/>
      <c r="BA190" s="15"/>
      <c r="BB190" s="15"/>
      <c r="BC190" s="15"/>
      <c r="BD190" s="15"/>
      <c r="BE190" s="15"/>
      <c r="BF190" s="15" t="s">
        <v>1161</v>
      </c>
      <c r="BG190" s="15"/>
      <c r="BH190" s="15"/>
      <c r="BI190" s="15"/>
    </row>
    <row r="191" spans="1:61">
      <c r="A191" t="s">
        <v>2340</v>
      </c>
      <c r="B191" t="s">
        <v>2336</v>
      </c>
      <c r="C191" s="45" t="str">
        <f t="shared" si="2"/>
        <v>A4</v>
      </c>
      <c r="T191" s="15"/>
      <c r="U191" s="15"/>
      <c r="V191" s="15"/>
      <c r="W191" s="15"/>
      <c r="X191" s="15"/>
      <c r="Y191" s="15"/>
      <c r="Z191" s="15"/>
      <c r="AA191" s="15"/>
      <c r="AB191" s="15"/>
      <c r="AD191" s="15"/>
      <c r="AE191" s="15"/>
      <c r="AF191" s="15"/>
      <c r="AH191" s="15"/>
      <c r="AI191" s="15"/>
      <c r="AJ191" s="15"/>
      <c r="AK191" s="15"/>
      <c r="AL191" s="15"/>
      <c r="AM191" s="15"/>
      <c r="AN191" s="15"/>
      <c r="AO191" s="15"/>
      <c r="AP191" s="15"/>
      <c r="AQ191" s="15"/>
      <c r="AR191" s="15"/>
      <c r="AS191" s="15"/>
      <c r="AT191" s="15"/>
      <c r="AX191" s="15"/>
      <c r="AY191" s="16"/>
      <c r="AZ191" s="15"/>
      <c r="BA191" s="15"/>
      <c r="BB191" s="15"/>
      <c r="BC191" s="15"/>
      <c r="BD191" s="15"/>
      <c r="BE191" s="15"/>
      <c r="BF191" s="15" t="s">
        <v>1161</v>
      </c>
      <c r="BG191" s="15"/>
      <c r="BH191" s="15"/>
      <c r="BI191" s="15"/>
    </row>
    <row r="192" spans="1:61">
      <c r="A192" t="s">
        <v>1540</v>
      </c>
      <c r="B192" t="s">
        <v>2341</v>
      </c>
      <c r="C192" s="45" t="str">
        <f t="shared" si="2"/>
        <v>A4</v>
      </c>
      <c r="T192" s="15"/>
      <c r="U192" s="15"/>
      <c r="V192" s="15"/>
      <c r="W192" s="15"/>
      <c r="X192" s="15"/>
      <c r="Y192" s="15"/>
      <c r="Z192" s="15"/>
      <c r="AA192" s="15"/>
      <c r="AB192" s="15"/>
      <c r="AD192" s="15"/>
      <c r="AE192" s="15"/>
      <c r="AF192" s="15"/>
      <c r="AH192" s="15"/>
      <c r="AI192" s="15"/>
      <c r="AJ192" s="15"/>
      <c r="AK192" s="15"/>
      <c r="AL192" s="15"/>
      <c r="AM192" s="15"/>
      <c r="AN192" s="15"/>
      <c r="AO192" s="15"/>
      <c r="AP192" s="15"/>
      <c r="AQ192" s="15"/>
      <c r="AR192" s="15"/>
      <c r="AS192" s="15"/>
      <c r="AT192" s="15"/>
      <c r="AU192" s="15"/>
      <c r="AX192" s="15"/>
      <c r="AY192" s="16"/>
      <c r="AZ192" s="15"/>
      <c r="BA192" s="15"/>
      <c r="BB192" s="15"/>
      <c r="BC192" s="15"/>
      <c r="BD192" s="15"/>
      <c r="BE192" s="15"/>
      <c r="BF192" s="15" t="s">
        <v>1161</v>
      </c>
      <c r="BG192" s="15"/>
      <c r="BH192" s="15"/>
      <c r="BI192" s="15"/>
    </row>
    <row r="193" spans="1:61">
      <c r="A193" t="s">
        <v>1307</v>
      </c>
      <c r="B193" t="s">
        <v>2774</v>
      </c>
      <c r="C193" s="45" t="str">
        <f t="shared" si="2"/>
        <v>A40</v>
      </c>
      <c r="T193" s="15"/>
      <c r="U193" s="15"/>
      <c r="V193" s="15" t="s">
        <v>1260</v>
      </c>
      <c r="W193" s="15"/>
      <c r="X193" s="15"/>
      <c r="Y193" s="15"/>
      <c r="Z193" s="15"/>
      <c r="AA193" s="15"/>
      <c r="AB193" s="15"/>
      <c r="AD193" s="15"/>
      <c r="AE193" s="15"/>
      <c r="AF193" s="15"/>
      <c r="AH193" s="15"/>
      <c r="AI193" s="15"/>
      <c r="AJ193" s="15"/>
      <c r="AK193" s="15"/>
      <c r="AL193" s="15"/>
      <c r="AM193" s="15"/>
      <c r="AN193" s="15"/>
      <c r="AO193" s="15"/>
      <c r="AP193" s="15"/>
      <c r="AQ193" s="15"/>
      <c r="AR193" s="15"/>
      <c r="AS193" s="15"/>
      <c r="AT193" s="15"/>
      <c r="AU193" s="15"/>
      <c r="AX193" s="15"/>
      <c r="AY193" s="16"/>
      <c r="AZ193" s="15"/>
      <c r="BA193" s="15"/>
      <c r="BB193" s="15"/>
      <c r="BC193" s="15"/>
      <c r="BD193" s="15"/>
      <c r="BE193" s="15"/>
      <c r="BF193" s="15"/>
      <c r="BG193" s="15"/>
      <c r="BH193" s="15"/>
      <c r="BI193" s="15"/>
    </row>
    <row r="194" spans="1:61">
      <c r="A194" t="s">
        <v>1756</v>
      </c>
      <c r="B194" t="s">
        <v>2773</v>
      </c>
      <c r="C194" s="45" t="str">
        <f t="shared" ref="C194:C257" si="3">CONCATENATE(D194,E194,F194,G194,H194,I194,J194,K194,L194,M194,N194,O194,P194,Q194,R194,S194,T194,U194,V194,W194,X194,Y194,Z194,AA194,AB194,AC194,AD194,AE194,AF194,AG194,AH194,AI194,AJ194,AK194,AL194,AM194,AN194,AO194,AP194,AQ194,AR194,AS194,AT194,AU194,AV194,AW194,AX194,AY194,AZ194,BA194,BB194,BC194,BD194,BE194,BF194,BG194,BH194,BI194)</f>
        <v>A40</v>
      </c>
      <c r="T194" s="15"/>
      <c r="U194" s="15"/>
      <c r="V194" s="15" t="s">
        <v>1260</v>
      </c>
      <c r="W194" s="15"/>
      <c r="X194" s="15"/>
      <c r="Y194" s="15"/>
      <c r="Z194" s="15"/>
      <c r="AA194" s="15"/>
      <c r="AB194" s="15"/>
      <c r="AD194" s="15"/>
      <c r="AE194" s="15"/>
      <c r="AF194" s="15"/>
      <c r="AH194" s="15"/>
      <c r="AI194" s="15"/>
      <c r="AJ194" s="15"/>
      <c r="AK194" s="15"/>
      <c r="AL194" s="15"/>
      <c r="AM194" s="15"/>
      <c r="AN194" s="15"/>
      <c r="AO194" s="15"/>
      <c r="AP194" s="15"/>
      <c r="AQ194" s="15"/>
      <c r="AR194" s="15"/>
      <c r="AS194" s="15"/>
      <c r="AT194" s="15"/>
      <c r="AU194" s="15"/>
      <c r="AX194" s="15"/>
      <c r="AY194" s="16"/>
      <c r="AZ194" s="15"/>
      <c r="BA194" s="15"/>
      <c r="BB194" s="15"/>
      <c r="BC194" s="15"/>
      <c r="BD194" s="15"/>
      <c r="BE194" s="15"/>
      <c r="BF194" s="15"/>
      <c r="BG194" s="15"/>
      <c r="BH194" s="15"/>
      <c r="BI194" s="15"/>
    </row>
    <row r="195" spans="1:61">
      <c r="A195" t="s">
        <v>1483</v>
      </c>
      <c r="B195" t="s">
        <v>2771</v>
      </c>
      <c r="C195" s="45" t="str">
        <f t="shared" si="3"/>
        <v>A40</v>
      </c>
      <c r="T195" s="15"/>
      <c r="U195" s="15"/>
      <c r="V195" s="15" t="s">
        <v>1260</v>
      </c>
      <c r="W195" s="15"/>
      <c r="X195" s="15"/>
      <c r="Y195" s="15"/>
      <c r="Z195" s="15"/>
      <c r="AA195" s="15"/>
      <c r="AB195" s="15"/>
      <c r="AD195" s="15"/>
      <c r="AE195" s="15"/>
      <c r="AF195" s="15"/>
      <c r="AH195" s="15"/>
      <c r="AI195" s="15"/>
      <c r="AJ195" s="15"/>
      <c r="AK195" s="15"/>
      <c r="AL195" s="15"/>
      <c r="AM195" s="15"/>
      <c r="AN195" s="15"/>
      <c r="AO195" s="15"/>
      <c r="AP195" s="15"/>
      <c r="AQ195" s="15"/>
      <c r="AR195" s="15"/>
      <c r="AS195" s="15"/>
      <c r="AT195" s="15"/>
      <c r="AU195" s="15"/>
      <c r="AX195" s="15"/>
      <c r="AY195" s="16"/>
      <c r="AZ195" s="15"/>
      <c r="BA195" s="15"/>
      <c r="BB195" s="15"/>
      <c r="BC195" s="15"/>
      <c r="BD195" s="15"/>
      <c r="BE195" s="15"/>
      <c r="BF195" s="15"/>
      <c r="BG195" s="15"/>
      <c r="BH195" s="15"/>
      <c r="BI195" s="15"/>
    </row>
    <row r="196" spans="1:61">
      <c r="A196" t="s">
        <v>1729</v>
      </c>
      <c r="B196" t="s">
        <v>2772</v>
      </c>
      <c r="C196" s="45" t="str">
        <f t="shared" si="3"/>
        <v>A40</v>
      </c>
      <c r="T196" s="15"/>
      <c r="U196" s="15"/>
      <c r="V196" s="15" t="s">
        <v>1260</v>
      </c>
      <c r="W196" s="15"/>
      <c r="X196" s="15"/>
      <c r="Y196" s="15"/>
      <c r="Z196" s="15"/>
      <c r="AA196" s="15"/>
      <c r="AB196" s="15"/>
      <c r="AD196" s="15"/>
      <c r="AE196" s="15"/>
      <c r="AF196" s="15"/>
      <c r="AH196" s="15"/>
      <c r="AI196" s="15"/>
      <c r="AJ196" s="15"/>
      <c r="AK196" s="15"/>
      <c r="AL196" s="15"/>
      <c r="AM196" s="15"/>
      <c r="AN196" s="15"/>
      <c r="AO196" s="15"/>
      <c r="AP196" s="15"/>
      <c r="AQ196" s="15"/>
      <c r="AR196" s="15"/>
      <c r="AS196" s="15"/>
      <c r="AT196" s="15"/>
      <c r="AU196" s="15"/>
      <c r="AX196" s="15"/>
      <c r="AY196" s="16"/>
      <c r="AZ196" s="15"/>
      <c r="BA196" s="15"/>
      <c r="BB196" s="15"/>
      <c r="BC196" s="15"/>
      <c r="BD196" s="15"/>
      <c r="BE196" s="15"/>
      <c r="BF196" s="15"/>
      <c r="BG196" s="15"/>
      <c r="BH196" s="15"/>
      <c r="BI196" s="15"/>
    </row>
    <row r="197" spans="1:61">
      <c r="A197" t="s">
        <v>1419</v>
      </c>
      <c r="B197" t="s">
        <v>2862</v>
      </c>
      <c r="C197" s="45" t="str">
        <f t="shared" si="3"/>
        <v>A42A41</v>
      </c>
      <c r="T197" s="15" t="s">
        <v>1266</v>
      </c>
      <c r="U197" s="15" t="s">
        <v>1263</v>
      </c>
      <c r="V197" s="15"/>
      <c r="W197" s="15"/>
      <c r="X197" s="15"/>
      <c r="Y197" s="15"/>
      <c r="Z197" s="15"/>
      <c r="AA197" s="15"/>
      <c r="AB197" s="15"/>
      <c r="AD197" s="15"/>
      <c r="AE197" s="15"/>
      <c r="AF197" s="15"/>
      <c r="AH197" s="15"/>
      <c r="AI197" s="15"/>
      <c r="AJ197" s="15"/>
      <c r="AK197" s="15"/>
      <c r="AL197" s="15"/>
      <c r="AM197" s="15"/>
      <c r="AN197" s="15"/>
      <c r="AO197" s="15"/>
      <c r="AP197" s="15"/>
      <c r="AQ197" s="15"/>
      <c r="AR197" s="15"/>
      <c r="AS197" s="15"/>
      <c r="AT197" s="15"/>
      <c r="AU197" s="15"/>
      <c r="AX197" s="15"/>
      <c r="AY197" s="16"/>
      <c r="AZ197" s="15"/>
      <c r="BA197" s="15"/>
      <c r="BB197" s="15"/>
      <c r="BC197" s="15"/>
      <c r="BD197" s="15"/>
      <c r="BE197" s="15"/>
      <c r="BF197" s="15"/>
      <c r="BG197" s="15"/>
      <c r="BH197" s="15"/>
      <c r="BI197" s="15"/>
    </row>
    <row r="198" spans="1:61">
      <c r="A198" t="s">
        <v>1330</v>
      </c>
      <c r="B198" t="s">
        <v>2861</v>
      </c>
      <c r="C198" s="45" t="str">
        <f t="shared" si="3"/>
        <v>A42A41</v>
      </c>
      <c r="T198" s="15" t="s">
        <v>1266</v>
      </c>
      <c r="U198" s="15" t="s">
        <v>1263</v>
      </c>
      <c r="V198" s="15"/>
      <c r="W198" s="15"/>
      <c r="X198" s="15"/>
      <c r="Y198" s="15"/>
      <c r="Z198" s="15"/>
      <c r="AA198" s="15"/>
      <c r="AB198" s="15"/>
      <c r="AD198" s="15"/>
      <c r="AE198" s="15"/>
      <c r="AF198" s="15"/>
      <c r="AH198" s="15"/>
      <c r="AI198" s="15"/>
      <c r="AJ198" s="15"/>
      <c r="AK198" s="15"/>
      <c r="AL198" s="15"/>
      <c r="AM198" s="15"/>
      <c r="AN198" s="15"/>
      <c r="AO198" s="15"/>
      <c r="AP198" s="15"/>
      <c r="AQ198" s="15"/>
      <c r="AR198" s="15"/>
      <c r="AS198" s="15"/>
      <c r="AT198" s="15"/>
      <c r="AU198" s="15"/>
      <c r="AX198" s="15"/>
      <c r="AY198" s="16"/>
      <c r="AZ198" s="15"/>
      <c r="BA198" s="15"/>
      <c r="BB198" s="15"/>
      <c r="BC198" s="15"/>
      <c r="BD198" s="15"/>
      <c r="BE198" s="15"/>
      <c r="BF198" s="15"/>
      <c r="BG198" s="15"/>
      <c r="BH198" s="15"/>
      <c r="BI198" s="15"/>
    </row>
    <row r="199" spans="1:61">
      <c r="A199" t="s">
        <v>1424</v>
      </c>
      <c r="B199" t="s">
        <v>2863</v>
      </c>
      <c r="C199" s="45" t="str">
        <f t="shared" si="3"/>
        <v>A42A41</v>
      </c>
      <c r="T199" s="15" t="s">
        <v>1266</v>
      </c>
      <c r="U199" s="15" t="s">
        <v>1263</v>
      </c>
      <c r="V199" s="15"/>
      <c r="W199" s="15"/>
      <c r="X199" s="15"/>
      <c r="Y199" s="15"/>
      <c r="Z199" s="15"/>
      <c r="AA199" s="15"/>
      <c r="AB199" s="15"/>
      <c r="AD199" s="15"/>
      <c r="AE199" s="15"/>
      <c r="AF199" s="15"/>
      <c r="AH199" s="15"/>
      <c r="AI199" s="15"/>
      <c r="AJ199" s="15"/>
      <c r="AK199" s="15"/>
      <c r="AL199" s="15"/>
      <c r="AM199" s="15"/>
      <c r="AN199" s="15"/>
      <c r="AO199" s="15"/>
      <c r="AP199" s="15"/>
      <c r="AQ199" s="15"/>
      <c r="AR199" s="15"/>
      <c r="AS199" s="15"/>
      <c r="AT199" s="15"/>
      <c r="AU199" s="15"/>
      <c r="AX199" s="15"/>
      <c r="AY199" s="16"/>
      <c r="AZ199" s="15"/>
      <c r="BA199" s="15"/>
      <c r="BB199" s="15"/>
      <c r="BC199" s="15"/>
      <c r="BD199" s="15"/>
      <c r="BE199" s="15"/>
      <c r="BF199" s="15"/>
      <c r="BG199" s="15"/>
      <c r="BH199" s="15"/>
      <c r="BI199" s="15"/>
    </row>
    <row r="200" spans="1:61">
      <c r="A200" t="s">
        <v>1213</v>
      </c>
      <c r="B200" t="s">
        <v>2864</v>
      </c>
      <c r="C200" s="45" t="str">
        <f t="shared" si="3"/>
        <v>A42A41</v>
      </c>
      <c r="T200" s="15" t="s">
        <v>1266</v>
      </c>
      <c r="U200" s="15" t="s">
        <v>1263</v>
      </c>
      <c r="V200" s="15"/>
      <c r="W200" s="15"/>
      <c r="X200" s="15"/>
      <c r="Y200" s="15"/>
      <c r="Z200" s="15"/>
      <c r="AA200" s="15"/>
      <c r="AB200" s="15"/>
      <c r="AD200" s="15"/>
      <c r="AE200" s="15"/>
      <c r="AF200" s="15"/>
      <c r="AH200" s="15"/>
      <c r="AI200" s="15"/>
      <c r="AJ200" s="15"/>
      <c r="AK200" s="15"/>
      <c r="AL200" s="15"/>
      <c r="AM200" s="15"/>
      <c r="AN200" s="15"/>
      <c r="AO200" s="15"/>
      <c r="AP200" s="15"/>
      <c r="AQ200" s="15"/>
      <c r="AR200" s="15"/>
      <c r="AS200" s="15"/>
      <c r="AT200" s="15"/>
      <c r="AU200" s="15"/>
      <c r="AX200" s="15"/>
      <c r="AY200" s="16"/>
      <c r="AZ200" s="15"/>
      <c r="BA200" s="15"/>
      <c r="BB200" s="15"/>
      <c r="BC200" s="15"/>
      <c r="BD200" s="15"/>
      <c r="BE200" s="15"/>
      <c r="BF200" s="15"/>
      <c r="BG200" s="15"/>
      <c r="BH200" s="15"/>
      <c r="BI200" s="15"/>
    </row>
    <row r="201" spans="1:61">
      <c r="A201" t="s">
        <v>1307</v>
      </c>
      <c r="B201" t="s">
        <v>2611</v>
      </c>
      <c r="C201" s="45" t="str">
        <f t="shared" si="3"/>
        <v>A42A41</v>
      </c>
      <c r="T201" s="15" t="s">
        <v>1266</v>
      </c>
      <c r="U201" s="15" t="s">
        <v>1263</v>
      </c>
      <c r="V201" s="15"/>
      <c r="W201" s="15"/>
      <c r="X201" s="15"/>
      <c r="Y201" s="15"/>
      <c r="Z201" s="15"/>
      <c r="AA201" s="15"/>
      <c r="AB201" s="15"/>
      <c r="AD201" s="15"/>
      <c r="AE201" s="15"/>
      <c r="AF201" s="15"/>
      <c r="AH201" s="15"/>
      <c r="AI201" s="15"/>
      <c r="AJ201" s="15"/>
      <c r="AK201" s="15"/>
      <c r="AL201" s="15"/>
      <c r="AM201" s="15"/>
      <c r="AN201" s="15"/>
      <c r="AO201" s="15"/>
      <c r="AP201" s="15"/>
      <c r="AQ201" s="15"/>
      <c r="AR201" s="15"/>
      <c r="AS201" s="15"/>
      <c r="AT201" s="15"/>
      <c r="AU201" s="15"/>
      <c r="AX201" s="15"/>
      <c r="AY201" s="16"/>
      <c r="AZ201" s="15"/>
      <c r="BA201" s="15"/>
      <c r="BB201" s="15"/>
      <c r="BC201" s="15"/>
      <c r="BD201" s="15"/>
      <c r="BE201" s="15"/>
      <c r="BF201" s="15"/>
      <c r="BG201" s="15"/>
      <c r="BH201" s="15"/>
      <c r="BI201" s="15"/>
    </row>
    <row r="202" spans="1:61">
      <c r="A202" t="s">
        <v>2798</v>
      </c>
      <c r="B202" t="s">
        <v>1845</v>
      </c>
      <c r="C202" s="45" t="str">
        <f t="shared" si="3"/>
        <v>A44</v>
      </c>
      <c r="R202" t="s">
        <v>1272</v>
      </c>
      <c r="T202" s="15"/>
      <c r="U202" s="15"/>
      <c r="V202" s="15"/>
      <c r="W202" s="15"/>
      <c r="X202" s="15"/>
      <c r="Y202" s="15"/>
      <c r="Z202" s="15"/>
      <c r="AA202" s="15"/>
      <c r="AB202" s="15"/>
      <c r="AD202" s="15"/>
      <c r="AE202" s="15"/>
      <c r="AF202" s="15"/>
      <c r="AH202" s="15"/>
      <c r="AI202" s="15"/>
      <c r="AJ202" s="15"/>
      <c r="AK202" s="15"/>
      <c r="AL202" s="15"/>
      <c r="AM202" s="15"/>
      <c r="AN202" s="15"/>
      <c r="AO202" s="15"/>
      <c r="AP202" s="15"/>
      <c r="AQ202" s="15"/>
      <c r="AR202" s="15"/>
      <c r="AS202" s="15"/>
      <c r="AT202" s="15"/>
      <c r="AU202" s="15"/>
      <c r="AX202" s="15"/>
      <c r="AY202" s="16"/>
      <c r="AZ202" s="15"/>
      <c r="BA202" s="15"/>
      <c r="BB202" s="15"/>
      <c r="BC202" s="15"/>
      <c r="BD202" s="15"/>
      <c r="BE202" s="15"/>
      <c r="BF202" s="15"/>
      <c r="BG202" s="15"/>
      <c r="BH202" s="15"/>
      <c r="BI202" s="15"/>
    </row>
    <row r="203" spans="1:61">
      <c r="A203" t="s">
        <v>1679</v>
      </c>
      <c r="B203" t="s">
        <v>1850</v>
      </c>
      <c r="C203" s="45" t="str">
        <f t="shared" si="3"/>
        <v>A44</v>
      </c>
      <c r="R203" t="s">
        <v>1272</v>
      </c>
      <c r="T203" s="15"/>
      <c r="U203" s="15"/>
      <c r="V203" s="15"/>
      <c r="W203" s="15"/>
      <c r="X203" s="15"/>
      <c r="Y203" s="15"/>
      <c r="Z203" s="15"/>
      <c r="AA203" s="15"/>
      <c r="AB203" s="15"/>
      <c r="AD203" s="15"/>
      <c r="AE203" s="15"/>
      <c r="AF203" s="15"/>
      <c r="AH203" s="15"/>
      <c r="AI203" s="15"/>
      <c r="AJ203" s="15"/>
      <c r="AK203" s="15"/>
      <c r="AL203" s="15"/>
      <c r="AM203" s="15"/>
      <c r="AN203" s="15"/>
      <c r="AO203" s="15"/>
      <c r="AP203" s="15"/>
      <c r="AQ203" s="15"/>
      <c r="AR203" s="15"/>
      <c r="AS203" s="15"/>
      <c r="AT203" s="15"/>
      <c r="AU203" s="15"/>
      <c r="AX203" s="15"/>
      <c r="AY203" s="16"/>
      <c r="AZ203" s="15"/>
      <c r="BA203" s="15"/>
      <c r="BB203" s="15"/>
      <c r="BC203" s="15"/>
      <c r="BD203" s="15"/>
      <c r="BE203" s="15"/>
      <c r="BF203" s="15"/>
      <c r="BG203" s="15"/>
      <c r="BH203" s="15"/>
      <c r="BI203" s="15"/>
    </row>
    <row r="204" spans="1:61">
      <c r="A204" t="s">
        <v>1670</v>
      </c>
      <c r="B204" t="s">
        <v>1849</v>
      </c>
      <c r="C204" s="45" t="str">
        <f t="shared" si="3"/>
        <v>A44</v>
      </c>
      <c r="R204" t="s">
        <v>1272</v>
      </c>
      <c r="T204" s="15"/>
      <c r="U204" s="15"/>
      <c r="V204" s="15"/>
      <c r="W204" s="15"/>
      <c r="X204" s="15"/>
      <c r="Y204" s="15"/>
      <c r="Z204" s="15"/>
      <c r="AA204" s="15"/>
      <c r="AB204" s="15"/>
      <c r="AD204" s="15"/>
      <c r="AE204" s="15"/>
      <c r="AF204" s="15"/>
      <c r="AH204" s="15"/>
      <c r="AI204" s="15"/>
      <c r="AJ204" s="15"/>
      <c r="AK204" s="15"/>
      <c r="AL204" s="15"/>
      <c r="AM204" s="15"/>
      <c r="AN204" s="15"/>
      <c r="AO204" s="15"/>
      <c r="AP204" s="15"/>
      <c r="AQ204" s="15"/>
      <c r="AR204" s="15"/>
      <c r="AS204" s="15"/>
      <c r="AT204" s="15"/>
      <c r="AU204" s="15"/>
      <c r="AX204" s="15"/>
      <c r="AY204" s="16"/>
      <c r="AZ204" s="15"/>
      <c r="BA204" s="15"/>
      <c r="BB204" s="15"/>
      <c r="BC204" s="15"/>
      <c r="BD204" s="15"/>
      <c r="BE204" s="15"/>
      <c r="BF204" s="15"/>
      <c r="BG204" s="15"/>
      <c r="BH204" s="15"/>
      <c r="BI204" s="15"/>
    </row>
    <row r="205" spans="1:61">
      <c r="A205" t="s">
        <v>1610</v>
      </c>
      <c r="B205" t="s">
        <v>1611</v>
      </c>
      <c r="C205" s="45" t="str">
        <f t="shared" si="3"/>
        <v>A45A43A27A2</v>
      </c>
      <c r="Q205" t="s">
        <v>1273</v>
      </c>
      <c r="S205" t="s">
        <v>1270</v>
      </c>
      <c r="T205" s="15"/>
      <c r="U205" s="15"/>
      <c r="V205" s="15"/>
      <c r="W205" s="15"/>
      <c r="X205" s="15"/>
      <c r="Y205" s="15"/>
      <c r="Z205" s="15"/>
      <c r="AA205" s="15"/>
      <c r="AB205" s="15"/>
      <c r="AD205" s="15"/>
      <c r="AE205" s="15"/>
      <c r="AF205" s="15"/>
      <c r="AH205" s="15"/>
      <c r="AI205" s="15" t="s">
        <v>1227</v>
      </c>
      <c r="AJ205" s="15"/>
      <c r="AK205" s="15"/>
      <c r="AL205" s="15"/>
      <c r="AM205" s="15"/>
      <c r="AN205" s="15"/>
      <c r="AO205" s="15"/>
      <c r="AP205" s="15"/>
      <c r="AQ205" s="15"/>
      <c r="AR205" s="15"/>
      <c r="AS205" s="15"/>
      <c r="AT205" s="15"/>
      <c r="AU205" s="15"/>
      <c r="AX205" s="15"/>
      <c r="AY205" s="16"/>
      <c r="AZ205" s="15"/>
      <c r="BA205" s="15"/>
      <c r="BB205" s="15"/>
      <c r="BC205" s="15"/>
      <c r="BD205" s="15"/>
      <c r="BE205" s="15"/>
      <c r="BF205" s="15"/>
      <c r="BG205" s="15"/>
      <c r="BH205" s="15" t="s">
        <v>1153</v>
      </c>
      <c r="BI205" s="15"/>
    </row>
    <row r="206" spans="1:61">
      <c r="A206" t="s">
        <v>1296</v>
      </c>
      <c r="B206" t="s">
        <v>1297</v>
      </c>
      <c r="C206" s="45" t="str">
        <f t="shared" si="3"/>
        <v>A45A43A27A2</v>
      </c>
      <c r="Q206" t="s">
        <v>1273</v>
      </c>
      <c r="S206" t="s">
        <v>1270</v>
      </c>
      <c r="T206" s="15"/>
      <c r="U206" s="15"/>
      <c r="V206" s="15"/>
      <c r="W206" s="15"/>
      <c r="X206" s="15"/>
      <c r="Y206" s="15"/>
      <c r="Z206" s="15"/>
      <c r="AA206" s="15"/>
      <c r="AB206" s="15"/>
      <c r="AD206" s="15"/>
      <c r="AE206" s="15"/>
      <c r="AF206" s="15"/>
      <c r="AH206" s="15"/>
      <c r="AI206" s="15" t="s">
        <v>1227</v>
      </c>
      <c r="AJ206" s="15"/>
      <c r="AK206" s="15"/>
      <c r="AL206" s="15"/>
      <c r="AM206" s="15"/>
      <c r="AN206" s="15"/>
      <c r="AO206" s="15"/>
      <c r="AP206" s="15"/>
      <c r="AQ206" s="15"/>
      <c r="AR206" s="15"/>
      <c r="AS206" s="15"/>
      <c r="AT206" s="15"/>
      <c r="AU206" s="15"/>
      <c r="AX206" s="15"/>
      <c r="AY206" s="16"/>
      <c r="AZ206" s="15"/>
      <c r="BA206" s="15"/>
      <c r="BB206" s="15"/>
      <c r="BC206" s="15"/>
      <c r="BD206" s="15"/>
      <c r="BE206" s="15"/>
      <c r="BF206" s="15"/>
      <c r="BG206" s="15"/>
      <c r="BH206" s="15" t="s">
        <v>1153</v>
      </c>
      <c r="BI206" s="15"/>
    </row>
    <row r="207" spans="1:61">
      <c r="A207" t="s">
        <v>1756</v>
      </c>
      <c r="B207" t="s">
        <v>1756</v>
      </c>
      <c r="C207" s="45" t="str">
        <f t="shared" si="3"/>
        <v>A45A43A27A2</v>
      </c>
      <c r="Q207" t="s">
        <v>1273</v>
      </c>
      <c r="S207" t="s">
        <v>1270</v>
      </c>
      <c r="T207" s="15"/>
      <c r="U207" s="15"/>
      <c r="V207" s="15"/>
      <c r="W207" s="15"/>
      <c r="X207" s="15"/>
      <c r="Y207" s="15"/>
      <c r="Z207" s="15"/>
      <c r="AA207" s="15"/>
      <c r="AB207" s="15"/>
      <c r="AD207" s="15"/>
      <c r="AE207" s="15"/>
      <c r="AF207" s="15"/>
      <c r="AH207" s="15"/>
      <c r="AI207" s="15" t="s">
        <v>1227</v>
      </c>
      <c r="AJ207" s="15"/>
      <c r="AK207" s="15"/>
      <c r="AL207" s="15"/>
      <c r="AM207" s="15"/>
      <c r="AN207" s="15"/>
      <c r="AO207" s="15"/>
      <c r="AP207" s="15"/>
      <c r="AQ207" s="15"/>
      <c r="AR207" s="15"/>
      <c r="AS207" s="15"/>
      <c r="AT207" s="15"/>
      <c r="AU207" s="15"/>
      <c r="AX207" s="15"/>
      <c r="AY207" s="16"/>
      <c r="AZ207" s="15"/>
      <c r="BA207" s="15"/>
      <c r="BB207" s="15"/>
      <c r="BC207" s="15"/>
      <c r="BD207" s="15"/>
      <c r="BE207" s="15"/>
      <c r="BF207" s="15"/>
      <c r="BG207" s="15"/>
      <c r="BH207" s="15" t="s">
        <v>1153</v>
      </c>
      <c r="BI207" s="15"/>
    </row>
    <row r="208" spans="1:61">
      <c r="A208" t="s">
        <v>1313</v>
      </c>
      <c r="B208" t="s">
        <v>1816</v>
      </c>
      <c r="C208" s="45" t="str">
        <f t="shared" si="3"/>
        <v>A45A43A27A2</v>
      </c>
      <c r="Q208" t="s">
        <v>1273</v>
      </c>
      <c r="S208" t="s">
        <v>1270</v>
      </c>
      <c r="T208" s="15"/>
      <c r="U208" s="15"/>
      <c r="V208" s="15"/>
      <c r="W208" s="15"/>
      <c r="X208" s="15"/>
      <c r="Y208" s="15"/>
      <c r="Z208" s="15"/>
      <c r="AA208" s="15"/>
      <c r="AB208" s="15"/>
      <c r="AD208" s="15"/>
      <c r="AE208" s="15"/>
      <c r="AF208" s="15"/>
      <c r="AH208" s="15"/>
      <c r="AI208" s="15" t="s">
        <v>1227</v>
      </c>
      <c r="AJ208" s="15"/>
      <c r="AK208" s="15"/>
      <c r="AL208" s="15"/>
      <c r="AM208" s="15"/>
      <c r="AN208" s="15"/>
      <c r="AO208" s="15"/>
      <c r="AP208" s="15"/>
      <c r="AQ208" s="15"/>
      <c r="AR208" s="15"/>
      <c r="AS208" s="15"/>
      <c r="AT208" s="15"/>
      <c r="AU208" s="15"/>
      <c r="AX208" s="15"/>
      <c r="AY208" s="16"/>
      <c r="AZ208" s="15"/>
      <c r="BA208" s="15"/>
      <c r="BB208" s="15"/>
      <c r="BC208" s="15"/>
      <c r="BD208" s="15"/>
      <c r="BE208" s="15"/>
      <c r="BF208" s="15"/>
      <c r="BG208" s="15"/>
      <c r="BH208" s="15" t="s">
        <v>1153</v>
      </c>
      <c r="BI208" s="15"/>
    </row>
    <row r="209" spans="1:61">
      <c r="A209" t="s">
        <v>1540</v>
      </c>
      <c r="B209" t="s">
        <v>1545</v>
      </c>
      <c r="C209" s="45" t="str">
        <f t="shared" si="3"/>
        <v>A45A43A27A2</v>
      </c>
      <c r="Q209" t="s">
        <v>1273</v>
      </c>
      <c r="S209" t="s">
        <v>1270</v>
      </c>
      <c r="T209" s="15"/>
      <c r="U209" s="15"/>
      <c r="V209" s="15"/>
      <c r="W209" s="15"/>
      <c r="X209" s="15"/>
      <c r="Y209" s="15"/>
      <c r="Z209" s="15"/>
      <c r="AA209" s="15"/>
      <c r="AB209" s="15"/>
      <c r="AD209" s="15"/>
      <c r="AE209" s="15"/>
      <c r="AF209" s="15"/>
      <c r="AH209" s="15"/>
      <c r="AI209" s="15" t="s">
        <v>1227</v>
      </c>
      <c r="AJ209" s="15"/>
      <c r="AK209" s="15"/>
      <c r="AL209" s="15"/>
      <c r="AM209" s="15"/>
      <c r="AN209" s="15"/>
      <c r="AO209" s="15"/>
      <c r="AP209" s="15"/>
      <c r="AQ209" s="15"/>
      <c r="AR209" s="15"/>
      <c r="AS209" s="15"/>
      <c r="AT209" s="15"/>
      <c r="AU209" s="15"/>
      <c r="AX209" s="15"/>
      <c r="AY209" s="16"/>
      <c r="AZ209" s="15"/>
      <c r="BA209" s="15"/>
      <c r="BB209" s="15"/>
      <c r="BC209" s="15"/>
      <c r="BD209" s="15"/>
      <c r="BE209" s="15"/>
      <c r="BF209" s="15"/>
      <c r="BG209" s="15"/>
      <c r="BH209" s="15" t="s">
        <v>1153</v>
      </c>
      <c r="BI209" s="15"/>
    </row>
    <row r="210" spans="1:61">
      <c r="A210" t="s">
        <v>1722</v>
      </c>
      <c r="B210" t="s">
        <v>1851</v>
      </c>
      <c r="C210" s="45" t="str">
        <f t="shared" si="3"/>
        <v>A46</v>
      </c>
      <c r="P210" t="s">
        <v>1274</v>
      </c>
      <c r="T210" s="15"/>
      <c r="U210" s="15"/>
      <c r="V210" s="15"/>
      <c r="W210" s="15"/>
      <c r="X210" s="15"/>
      <c r="Y210" s="15"/>
      <c r="Z210" s="15"/>
      <c r="AA210" s="15"/>
      <c r="AB210" s="15"/>
      <c r="AD210" s="15"/>
      <c r="AE210" s="15"/>
      <c r="AF210" s="15"/>
      <c r="AH210" s="15"/>
      <c r="AI210" s="15"/>
      <c r="AJ210" s="15"/>
      <c r="AK210" s="15"/>
      <c r="AL210" s="15"/>
      <c r="AM210" s="15"/>
      <c r="AN210" s="15"/>
      <c r="AO210" s="15"/>
      <c r="AP210" s="15"/>
      <c r="AQ210" s="15"/>
      <c r="AR210" s="15"/>
      <c r="AS210" s="15"/>
      <c r="AT210" s="15"/>
      <c r="AU210" s="15"/>
      <c r="AX210" s="15"/>
      <c r="AY210" s="16"/>
      <c r="AZ210" s="15"/>
      <c r="BA210" s="15"/>
      <c r="BB210" s="15"/>
      <c r="BC210" s="15"/>
      <c r="BD210" s="15"/>
      <c r="BE210" s="15"/>
      <c r="BF210" s="15"/>
      <c r="BG210" s="15"/>
      <c r="BH210" s="15"/>
      <c r="BI210" s="15"/>
    </row>
    <row r="211" spans="1:61">
      <c r="A211" t="s">
        <v>1858</v>
      </c>
      <c r="B211" t="s">
        <v>1859</v>
      </c>
      <c r="C211" s="45" t="str">
        <f t="shared" si="3"/>
        <v>A46</v>
      </c>
      <c r="P211" t="s">
        <v>1274</v>
      </c>
      <c r="T211" s="15"/>
      <c r="U211" s="15"/>
      <c r="V211" s="15"/>
      <c r="W211" s="15"/>
      <c r="X211" s="15"/>
      <c r="Y211" s="15"/>
      <c r="Z211" s="15"/>
      <c r="AA211" s="15"/>
      <c r="AB211" s="15"/>
      <c r="AD211" s="15"/>
      <c r="AE211" s="15"/>
      <c r="AF211" s="15"/>
      <c r="AH211" s="15"/>
      <c r="AI211" s="15"/>
      <c r="AJ211" s="15"/>
      <c r="AK211" s="15"/>
      <c r="AL211" s="15"/>
      <c r="AM211" s="15"/>
      <c r="AN211" s="15"/>
      <c r="AO211" s="15"/>
      <c r="AP211" s="15"/>
      <c r="AQ211" s="15"/>
      <c r="AR211" s="15"/>
      <c r="AS211" s="15"/>
      <c r="AT211" s="15"/>
      <c r="AU211" s="15"/>
      <c r="AX211" s="15"/>
      <c r="AY211" s="16"/>
      <c r="AZ211" s="15"/>
      <c r="BA211" s="15"/>
      <c r="BB211" s="15"/>
      <c r="BC211" s="15"/>
      <c r="BD211" s="15"/>
      <c r="BE211" s="15"/>
      <c r="BF211" s="15"/>
      <c r="BG211" s="15"/>
      <c r="BH211" s="15"/>
      <c r="BI211" s="15"/>
    </row>
    <row r="212" spans="1:61">
      <c r="A212" t="s">
        <v>1864</v>
      </c>
      <c r="B212" t="s">
        <v>1865</v>
      </c>
      <c r="C212" s="45" t="str">
        <f t="shared" si="3"/>
        <v>A46</v>
      </c>
      <c r="P212" t="s">
        <v>1274</v>
      </c>
      <c r="T212" s="15"/>
      <c r="U212" s="15"/>
      <c r="V212" s="15"/>
      <c r="W212" s="15"/>
      <c r="X212" s="15"/>
      <c r="Y212" s="15"/>
      <c r="Z212" s="15"/>
      <c r="AA212" s="15"/>
      <c r="AB212" s="15"/>
      <c r="AD212" s="15"/>
      <c r="AE212" s="15"/>
      <c r="AF212" s="15"/>
      <c r="AH212" s="15"/>
      <c r="AI212" s="15"/>
      <c r="AJ212" s="15"/>
      <c r="AK212" s="15"/>
      <c r="AL212" s="15"/>
      <c r="AM212" s="15"/>
      <c r="AN212" s="15"/>
      <c r="AO212" s="15"/>
      <c r="AP212" s="15"/>
      <c r="AQ212" s="15"/>
      <c r="AR212" s="15"/>
      <c r="AS212" s="15"/>
      <c r="AT212" s="15"/>
      <c r="AU212" s="15"/>
      <c r="AX212" s="15"/>
      <c r="AY212" s="16"/>
      <c r="AZ212" s="15"/>
      <c r="BA212" s="15"/>
      <c r="BB212" s="15"/>
      <c r="BC212" s="15"/>
      <c r="BD212" s="15"/>
      <c r="BE212" s="15"/>
      <c r="BF212" s="15"/>
      <c r="BG212" s="15"/>
      <c r="BH212" s="15"/>
      <c r="BI212" s="15"/>
    </row>
    <row r="213" spans="1:61">
      <c r="A213" t="s">
        <v>1896</v>
      </c>
      <c r="B213" t="s">
        <v>1897</v>
      </c>
      <c r="C213" s="45" t="str">
        <f t="shared" si="3"/>
        <v>A47</v>
      </c>
      <c r="O213" t="s">
        <v>1276</v>
      </c>
      <c r="T213" s="15"/>
      <c r="U213" s="15"/>
      <c r="V213" s="15"/>
      <c r="W213" s="15"/>
      <c r="X213" s="15"/>
      <c r="Y213" s="15"/>
      <c r="Z213" s="15"/>
      <c r="AA213" s="15"/>
      <c r="AB213" s="15"/>
      <c r="AD213" s="15"/>
      <c r="AE213" s="15"/>
      <c r="AF213" s="15"/>
      <c r="AH213" s="15"/>
      <c r="AI213" s="15"/>
      <c r="AJ213" s="15"/>
      <c r="AK213" s="15"/>
      <c r="AL213" s="15"/>
      <c r="AM213" s="15"/>
      <c r="AN213" s="15"/>
      <c r="AO213" s="15"/>
      <c r="AP213" s="15"/>
      <c r="AQ213" s="15"/>
      <c r="AR213" s="15"/>
      <c r="AS213" s="15"/>
      <c r="AT213" s="15"/>
      <c r="AU213" s="15"/>
      <c r="AX213" s="15"/>
      <c r="AY213" s="16"/>
      <c r="AZ213" s="15"/>
      <c r="BA213" s="15"/>
      <c r="BB213" s="15"/>
      <c r="BC213" s="15"/>
      <c r="BD213" s="15"/>
      <c r="BE213" s="15"/>
      <c r="BF213" s="15"/>
      <c r="BG213" s="15"/>
      <c r="BH213" s="15"/>
      <c r="BI213" s="15"/>
    </row>
    <row r="214" spans="1:61">
      <c r="A214" t="s">
        <v>1904</v>
      </c>
      <c r="B214" t="s">
        <v>1905</v>
      </c>
      <c r="C214" s="45" t="str">
        <f t="shared" si="3"/>
        <v>A47</v>
      </c>
      <c r="O214" t="s">
        <v>1276</v>
      </c>
      <c r="T214" s="15"/>
      <c r="U214" s="15"/>
      <c r="V214" s="15"/>
      <c r="W214" s="15"/>
      <c r="X214" s="15"/>
      <c r="Y214" s="15"/>
      <c r="Z214" s="15"/>
      <c r="AA214" s="15"/>
      <c r="AB214" s="15"/>
      <c r="AD214" s="15"/>
      <c r="AE214" s="15"/>
      <c r="AF214" s="15"/>
      <c r="AH214" s="15"/>
      <c r="AI214" s="15"/>
      <c r="AJ214" s="15"/>
      <c r="AK214" s="15"/>
      <c r="AL214" s="15"/>
      <c r="AM214" s="15"/>
      <c r="AN214" s="15"/>
      <c r="AO214" s="15"/>
      <c r="AP214" s="15"/>
      <c r="AQ214" s="15"/>
      <c r="AR214" s="15"/>
      <c r="AS214" s="15"/>
      <c r="AT214" s="15"/>
      <c r="AU214" s="15"/>
      <c r="AX214" s="15"/>
      <c r="AY214" s="16"/>
      <c r="AZ214" s="15"/>
      <c r="BA214" s="15"/>
      <c r="BB214" s="15"/>
      <c r="BC214" s="15"/>
      <c r="BD214" s="15"/>
      <c r="BE214" s="15"/>
      <c r="BF214" s="15"/>
      <c r="BG214" s="15"/>
      <c r="BH214" s="15"/>
      <c r="BI214" s="15"/>
    </row>
    <row r="215" spans="1:61">
      <c r="A215" t="s">
        <v>1884</v>
      </c>
      <c r="B215" t="s">
        <v>1885</v>
      </c>
      <c r="C215" s="45" t="str">
        <f t="shared" si="3"/>
        <v>A47</v>
      </c>
      <c r="O215" t="s">
        <v>1276</v>
      </c>
      <c r="T215" s="15"/>
      <c r="U215" s="15"/>
      <c r="V215" s="15"/>
      <c r="W215" s="15"/>
      <c r="X215" s="15"/>
      <c r="Y215" s="15"/>
      <c r="Z215" s="15"/>
      <c r="AA215" s="15"/>
      <c r="AB215" s="15"/>
      <c r="AD215" s="15"/>
      <c r="AE215" s="15"/>
      <c r="AF215" s="15"/>
      <c r="AH215" s="15"/>
      <c r="AI215" s="15"/>
      <c r="AJ215" s="15"/>
      <c r="AK215" s="15"/>
      <c r="AL215" s="15"/>
      <c r="AM215" s="15"/>
      <c r="AN215" s="15"/>
      <c r="AO215" s="15"/>
      <c r="AP215" s="15"/>
      <c r="AQ215" s="15"/>
      <c r="AR215" s="15"/>
      <c r="AS215" s="15"/>
      <c r="AT215" s="15"/>
      <c r="AU215" s="15"/>
      <c r="AX215" s="15"/>
      <c r="AY215" s="16"/>
      <c r="AZ215" s="15"/>
      <c r="BA215" s="15"/>
      <c r="BB215" s="15"/>
      <c r="BC215" s="15"/>
      <c r="BD215" s="15"/>
      <c r="BE215" s="15"/>
      <c r="BF215" s="15"/>
      <c r="BG215" s="15"/>
      <c r="BH215" s="15"/>
      <c r="BI215" s="15"/>
    </row>
    <row r="216" spans="1:61">
      <c r="A216" t="s">
        <v>1886</v>
      </c>
      <c r="B216" t="s">
        <v>1887</v>
      </c>
      <c r="C216" s="45" t="str">
        <f t="shared" si="3"/>
        <v>A47</v>
      </c>
      <c r="O216" t="s">
        <v>1276</v>
      </c>
      <c r="T216" s="15"/>
      <c r="U216" s="15"/>
      <c r="V216" s="15"/>
      <c r="W216" s="15"/>
      <c r="X216" s="15"/>
      <c r="Y216" s="15"/>
      <c r="Z216" s="15"/>
      <c r="AA216" s="15"/>
      <c r="AB216" s="15"/>
      <c r="AD216" s="15"/>
      <c r="AE216" s="15"/>
      <c r="AF216" s="15"/>
      <c r="AH216" s="15"/>
      <c r="AI216" s="15"/>
      <c r="AJ216" s="15"/>
      <c r="AK216" s="15"/>
      <c r="AL216" s="15"/>
      <c r="AM216" s="15"/>
      <c r="AN216" s="15"/>
      <c r="AO216" s="15"/>
      <c r="AP216" s="15"/>
      <c r="AQ216" s="15"/>
      <c r="AR216" s="15"/>
      <c r="AS216" s="15"/>
      <c r="AT216" s="15"/>
      <c r="AU216" s="15"/>
      <c r="AX216" s="15"/>
      <c r="AY216" s="16"/>
      <c r="AZ216" s="15"/>
      <c r="BA216" s="15"/>
      <c r="BB216" s="15"/>
      <c r="BC216" s="15"/>
      <c r="BD216" s="15"/>
      <c r="BE216" s="15"/>
      <c r="BF216" s="15"/>
      <c r="BG216" s="15"/>
      <c r="BH216" s="15"/>
      <c r="BI216" s="15"/>
    </row>
    <row r="217" spans="1:61">
      <c r="A217" t="s">
        <v>1888</v>
      </c>
      <c r="B217" t="s">
        <v>1889</v>
      </c>
      <c r="C217" s="45" t="str">
        <f t="shared" si="3"/>
        <v>A47</v>
      </c>
      <c r="O217" t="s">
        <v>1276</v>
      </c>
      <c r="T217" s="15"/>
      <c r="U217" s="15"/>
      <c r="V217" s="15"/>
      <c r="W217" s="15"/>
      <c r="X217" s="15"/>
      <c r="Y217" s="15"/>
      <c r="Z217" s="15"/>
      <c r="AA217" s="15"/>
      <c r="AB217" s="15"/>
      <c r="AD217" s="15"/>
      <c r="AE217" s="15"/>
      <c r="AF217" s="15"/>
      <c r="AH217" s="15"/>
      <c r="AI217" s="15"/>
      <c r="AJ217" s="15"/>
      <c r="AK217" s="15"/>
      <c r="AL217" s="15"/>
      <c r="AM217" s="15"/>
      <c r="AN217" s="15"/>
      <c r="AO217" s="15"/>
      <c r="AP217" s="15"/>
      <c r="AQ217" s="15"/>
      <c r="AR217" s="15"/>
      <c r="AS217" s="15"/>
      <c r="AT217" s="15"/>
      <c r="AU217" s="15"/>
      <c r="AX217" s="15"/>
      <c r="AY217" s="16"/>
      <c r="AZ217" s="15"/>
      <c r="BA217" s="15"/>
      <c r="BB217" s="15"/>
      <c r="BC217" s="15"/>
      <c r="BD217" s="15"/>
      <c r="BE217" s="15"/>
      <c r="BF217" s="15"/>
      <c r="BG217" s="15"/>
      <c r="BH217" s="15"/>
      <c r="BI217" s="15"/>
    </row>
    <row r="218" spans="1:61">
      <c r="A218" t="s">
        <v>1872</v>
      </c>
      <c r="B218" t="s">
        <v>1873</v>
      </c>
      <c r="C218" s="45" t="str">
        <f t="shared" si="3"/>
        <v>A47</v>
      </c>
      <c r="O218" t="s">
        <v>1276</v>
      </c>
      <c r="T218" s="15"/>
      <c r="U218" s="15"/>
      <c r="V218" s="15"/>
      <c r="W218" s="15"/>
      <c r="X218" s="15"/>
      <c r="Y218" s="15"/>
      <c r="Z218" s="15"/>
      <c r="AA218" s="15"/>
      <c r="AB218" s="15"/>
      <c r="AD218" s="15"/>
      <c r="AE218" s="15"/>
      <c r="AF218" s="15"/>
      <c r="AH218" s="15"/>
      <c r="AI218" s="15"/>
      <c r="AJ218" s="15"/>
      <c r="AK218" s="15"/>
      <c r="AL218" s="15"/>
      <c r="AM218" s="15"/>
      <c r="AN218" s="15"/>
      <c r="AO218" s="15"/>
      <c r="AP218" s="15"/>
      <c r="AQ218" s="15"/>
      <c r="AR218" s="15"/>
      <c r="AS218" s="15"/>
      <c r="AT218" s="15"/>
      <c r="AU218" s="15"/>
      <c r="AX218" s="15"/>
      <c r="AY218" s="16"/>
      <c r="AZ218" s="15"/>
      <c r="BA218" s="15"/>
      <c r="BB218" s="15"/>
      <c r="BC218" s="15"/>
      <c r="BD218" s="15"/>
      <c r="BE218" s="15"/>
      <c r="BF218" s="15"/>
      <c r="BG218" s="15"/>
      <c r="BH218" s="15"/>
      <c r="BI218" s="15"/>
    </row>
    <row r="219" spans="1:61">
      <c r="A219" t="s">
        <v>1902</v>
      </c>
      <c r="B219" t="s">
        <v>1903</v>
      </c>
      <c r="C219" s="45" t="str">
        <f t="shared" si="3"/>
        <v>A47</v>
      </c>
      <c r="O219" t="s">
        <v>1276</v>
      </c>
      <c r="T219" s="15"/>
      <c r="U219" s="15"/>
      <c r="V219" s="15"/>
      <c r="W219" s="15"/>
      <c r="X219" s="15"/>
      <c r="Y219" s="15"/>
      <c r="Z219" s="15"/>
      <c r="AA219" s="15"/>
      <c r="AB219" s="15"/>
      <c r="AD219" s="15"/>
      <c r="AE219" s="15"/>
      <c r="AF219" s="15"/>
      <c r="AH219" s="15"/>
      <c r="AI219" s="15"/>
      <c r="AJ219" s="15"/>
      <c r="AK219" s="15"/>
      <c r="AL219" s="15"/>
      <c r="AM219" s="15"/>
      <c r="AN219" s="15"/>
      <c r="AO219" s="15"/>
      <c r="AP219" s="15"/>
      <c r="AQ219" s="15"/>
      <c r="AR219" s="15"/>
      <c r="AS219" s="15"/>
      <c r="AT219" s="15"/>
      <c r="AU219" s="15"/>
      <c r="AX219" s="15"/>
      <c r="AY219" s="16"/>
      <c r="AZ219" s="15"/>
      <c r="BA219" s="15"/>
      <c r="BB219" s="15"/>
      <c r="BC219" s="15"/>
      <c r="BD219" s="15"/>
      <c r="BE219" s="15"/>
      <c r="BF219" s="15"/>
      <c r="BG219" s="15"/>
      <c r="BH219" s="15"/>
      <c r="BI219" s="15"/>
    </row>
    <row r="220" spans="1:61">
      <c r="A220" t="s">
        <v>1890</v>
      </c>
      <c r="B220" t="s">
        <v>1891</v>
      </c>
      <c r="C220" s="45" t="str">
        <f t="shared" si="3"/>
        <v>A47</v>
      </c>
      <c r="O220" t="s">
        <v>1276</v>
      </c>
      <c r="T220" s="15"/>
      <c r="U220" s="15"/>
      <c r="V220" s="15"/>
      <c r="W220" s="15"/>
      <c r="X220" s="15"/>
      <c r="Y220" s="15"/>
      <c r="Z220" s="15"/>
      <c r="AA220" s="15"/>
      <c r="AB220" s="15"/>
      <c r="AD220" s="15"/>
      <c r="AE220" s="15"/>
      <c r="AF220" s="15"/>
      <c r="AH220" s="15"/>
      <c r="AI220" s="15"/>
      <c r="AJ220" s="15"/>
      <c r="AK220" s="15"/>
      <c r="AL220" s="15"/>
      <c r="AM220" s="15"/>
      <c r="AN220" s="15"/>
      <c r="AO220" s="15"/>
      <c r="AP220" s="15"/>
      <c r="AQ220" s="15"/>
      <c r="AR220" s="15"/>
      <c r="AS220" s="15"/>
      <c r="AT220" s="15"/>
      <c r="AU220" s="15"/>
      <c r="AX220" s="15"/>
      <c r="AY220" s="16"/>
      <c r="AZ220" s="15"/>
      <c r="BA220" s="15"/>
      <c r="BB220" s="15"/>
      <c r="BC220" s="15"/>
      <c r="BD220" s="15"/>
      <c r="BE220" s="15"/>
      <c r="BF220" s="15"/>
      <c r="BG220" s="15"/>
      <c r="BH220" s="15"/>
      <c r="BI220" s="15"/>
    </row>
    <row r="221" spans="1:61">
      <c r="A221" t="s">
        <v>1892</v>
      </c>
      <c r="B221" t="s">
        <v>1893</v>
      </c>
      <c r="C221" s="45" t="str">
        <f t="shared" si="3"/>
        <v>A47</v>
      </c>
      <c r="O221" t="s">
        <v>1276</v>
      </c>
      <c r="T221" s="15"/>
      <c r="U221" s="15"/>
      <c r="V221" s="15"/>
      <c r="W221" s="15"/>
      <c r="X221" s="15"/>
      <c r="Y221" s="15"/>
      <c r="Z221" s="15"/>
      <c r="AA221" s="15"/>
      <c r="AB221" s="15"/>
      <c r="AD221" s="15"/>
      <c r="AE221" s="15"/>
      <c r="AF221" s="15"/>
      <c r="AH221" s="15"/>
      <c r="AI221" s="15"/>
      <c r="AJ221" s="15"/>
      <c r="AK221" s="15"/>
      <c r="AL221" s="15"/>
      <c r="AM221" s="15"/>
      <c r="AN221" s="15"/>
      <c r="AO221" s="15"/>
      <c r="AP221" s="15"/>
      <c r="AQ221" s="15"/>
      <c r="AR221" s="15"/>
      <c r="AS221" s="15"/>
      <c r="AT221" s="15"/>
      <c r="AU221" s="15"/>
      <c r="AX221" s="15"/>
      <c r="AY221" s="16"/>
      <c r="AZ221" s="15"/>
      <c r="BA221" s="15"/>
      <c r="BB221" s="15"/>
      <c r="BC221" s="15"/>
      <c r="BD221" s="15"/>
      <c r="BE221" s="15"/>
      <c r="BF221" s="15"/>
      <c r="BG221" s="15"/>
      <c r="BH221" s="15"/>
      <c r="BI221" s="15"/>
    </row>
    <row r="222" spans="1:61">
      <c r="A222" t="s">
        <v>1900</v>
      </c>
      <c r="B222" t="s">
        <v>1901</v>
      </c>
      <c r="C222" s="45" t="str">
        <f t="shared" si="3"/>
        <v>A47</v>
      </c>
      <c r="O222" t="s">
        <v>1276</v>
      </c>
      <c r="T222" s="15"/>
      <c r="U222" s="15"/>
      <c r="V222" s="15"/>
      <c r="W222" s="15"/>
      <c r="X222" s="15"/>
      <c r="Y222" s="15"/>
      <c r="Z222" s="15"/>
      <c r="AA222" s="15"/>
      <c r="AB222" s="15"/>
      <c r="AD222" s="15"/>
      <c r="AE222" s="15"/>
      <c r="AF222" s="15"/>
      <c r="AH222" s="15"/>
      <c r="AI222" s="15"/>
      <c r="AJ222" s="15"/>
      <c r="AK222" s="15"/>
      <c r="AL222" s="15"/>
      <c r="AM222" s="15"/>
      <c r="AN222" s="15"/>
      <c r="AO222" s="15"/>
      <c r="AP222" s="15"/>
      <c r="AQ222" s="15"/>
      <c r="AR222" s="15"/>
      <c r="AS222" s="15"/>
      <c r="AT222" s="15"/>
      <c r="AU222" s="15"/>
      <c r="AX222" s="15"/>
      <c r="AY222" s="16"/>
      <c r="AZ222" s="15"/>
      <c r="BA222" s="15"/>
      <c r="BB222" s="15"/>
      <c r="BC222" s="15"/>
      <c r="BD222" s="15"/>
      <c r="BE222" s="15"/>
      <c r="BF222" s="15"/>
      <c r="BG222" s="15"/>
      <c r="BH222" s="15"/>
      <c r="BI222" s="15"/>
    </row>
    <row r="223" spans="1:61">
      <c r="A223" t="s">
        <v>1894</v>
      </c>
      <c r="B223" t="s">
        <v>1895</v>
      </c>
      <c r="C223" s="45" t="str">
        <f t="shared" si="3"/>
        <v>A47</v>
      </c>
      <c r="O223" t="s">
        <v>1276</v>
      </c>
      <c r="T223" s="15"/>
      <c r="U223" s="15"/>
      <c r="V223" s="15"/>
      <c r="W223" s="15"/>
      <c r="X223" s="15"/>
      <c r="Y223" s="15"/>
      <c r="Z223" s="15"/>
      <c r="AA223" s="15"/>
      <c r="AB223" s="15"/>
      <c r="AD223" s="15"/>
      <c r="AE223" s="15"/>
      <c r="AF223" s="15"/>
      <c r="AH223" s="15"/>
      <c r="AI223" s="15"/>
      <c r="AJ223" s="15"/>
      <c r="AK223" s="15"/>
      <c r="AL223" s="15"/>
      <c r="AM223" s="15"/>
      <c r="AN223" s="15"/>
      <c r="AO223" s="15"/>
      <c r="AP223" s="15"/>
      <c r="AQ223" s="15"/>
      <c r="AR223" s="15"/>
      <c r="AS223" s="15"/>
      <c r="AT223" s="15"/>
      <c r="AU223" s="15"/>
      <c r="AX223" s="15"/>
      <c r="AY223" s="16"/>
      <c r="AZ223" s="15"/>
      <c r="BA223" s="15"/>
      <c r="BB223" s="15"/>
      <c r="BC223" s="15"/>
      <c r="BD223" s="15"/>
      <c r="BE223" s="15"/>
      <c r="BF223" s="15"/>
      <c r="BG223" s="15"/>
      <c r="BH223" s="15"/>
      <c r="BI223" s="15"/>
    </row>
    <row r="224" spans="1:61">
      <c r="A224" t="s">
        <v>1898</v>
      </c>
      <c r="B224" t="s">
        <v>1899</v>
      </c>
      <c r="C224" s="45" t="str">
        <f t="shared" si="3"/>
        <v>A47</v>
      </c>
      <c r="O224" t="s">
        <v>1276</v>
      </c>
      <c r="T224" s="15"/>
      <c r="U224" s="15"/>
      <c r="V224" s="15"/>
      <c r="W224" s="15"/>
      <c r="X224" s="15"/>
      <c r="Y224" s="15"/>
      <c r="Z224" s="15"/>
      <c r="AA224" s="15"/>
      <c r="AB224" s="15"/>
      <c r="AD224" s="15"/>
      <c r="AE224" s="15"/>
      <c r="AF224" s="15"/>
      <c r="AH224" s="15"/>
      <c r="AI224" s="15"/>
      <c r="AJ224" s="15"/>
      <c r="AK224" s="15"/>
      <c r="AL224" s="15"/>
      <c r="AM224" s="15"/>
      <c r="AN224" s="15"/>
      <c r="AO224" s="15"/>
      <c r="AP224" s="15"/>
      <c r="AQ224" s="15"/>
      <c r="AR224" s="15"/>
      <c r="AS224" s="15"/>
      <c r="AT224" s="15"/>
      <c r="AU224" s="15"/>
      <c r="AX224" s="15"/>
      <c r="AY224" s="16"/>
      <c r="AZ224" s="15"/>
      <c r="BA224" s="15"/>
      <c r="BB224" s="15"/>
      <c r="BC224" s="15"/>
      <c r="BD224" s="15"/>
      <c r="BE224" s="15"/>
      <c r="BF224" s="15"/>
      <c r="BG224" s="15"/>
      <c r="BH224" s="15"/>
      <c r="BI224" s="15"/>
    </row>
    <row r="225" spans="1:61">
      <c r="A225" t="s">
        <v>1906</v>
      </c>
      <c r="B225" t="s">
        <v>1907</v>
      </c>
      <c r="C225" s="45" t="str">
        <f t="shared" si="3"/>
        <v>A48</v>
      </c>
      <c r="N225" t="s">
        <v>1277</v>
      </c>
      <c r="T225" s="15"/>
      <c r="U225" s="15"/>
      <c r="V225" s="15"/>
      <c r="W225" s="15"/>
      <c r="X225" s="15"/>
      <c r="Y225" s="15"/>
      <c r="Z225" s="15"/>
      <c r="AA225" s="15"/>
      <c r="AB225" s="15"/>
      <c r="AD225" s="15"/>
      <c r="AE225" s="15"/>
      <c r="AF225" s="15"/>
      <c r="AH225" s="15"/>
      <c r="AI225" s="15"/>
      <c r="AJ225" s="15"/>
      <c r="AK225" s="15"/>
      <c r="AL225" s="15"/>
      <c r="AM225" s="15"/>
      <c r="AN225" s="15"/>
      <c r="AO225" s="15"/>
      <c r="AP225" s="15"/>
      <c r="AQ225" s="15"/>
      <c r="AR225" s="15"/>
      <c r="AS225" s="15"/>
      <c r="AT225" s="15"/>
      <c r="AU225" s="15"/>
      <c r="AX225" s="15"/>
      <c r="AY225" s="16"/>
      <c r="AZ225" s="15"/>
      <c r="BA225" s="15"/>
      <c r="BB225" s="15"/>
      <c r="BC225" s="15"/>
      <c r="BD225" s="15"/>
      <c r="BE225" s="15"/>
      <c r="BF225" s="15"/>
      <c r="BG225" s="15"/>
      <c r="BH225" s="15"/>
      <c r="BI225" s="15"/>
    </row>
    <row r="226" spans="1:61">
      <c r="A226" t="s">
        <v>1914</v>
      </c>
      <c r="B226" t="s">
        <v>1915</v>
      </c>
      <c r="C226" s="45" t="str">
        <f t="shared" si="3"/>
        <v>A48</v>
      </c>
      <c r="N226" t="s">
        <v>1277</v>
      </c>
      <c r="T226" s="15"/>
      <c r="U226" s="15"/>
      <c r="V226" s="15"/>
      <c r="W226" s="15"/>
      <c r="X226" s="15"/>
      <c r="Y226" s="15"/>
      <c r="Z226" s="15"/>
      <c r="AA226" s="15"/>
      <c r="AB226" s="15"/>
      <c r="AD226" s="15"/>
      <c r="AE226" s="15"/>
      <c r="AF226" s="15"/>
      <c r="AH226" s="15"/>
      <c r="AI226" s="15"/>
      <c r="AJ226" s="15"/>
      <c r="AK226" s="15"/>
      <c r="AL226" s="15"/>
      <c r="AM226" s="15"/>
      <c r="AN226" s="15"/>
      <c r="AO226" s="15"/>
      <c r="AP226" s="15"/>
      <c r="AQ226" s="15"/>
      <c r="AR226" s="15"/>
      <c r="AS226" s="15"/>
      <c r="AT226" s="15"/>
      <c r="AU226" s="15"/>
      <c r="AX226" s="15"/>
      <c r="AY226" s="16"/>
      <c r="AZ226" s="15"/>
      <c r="BA226" s="15"/>
      <c r="BB226" s="15"/>
      <c r="BC226" s="15"/>
      <c r="BD226" s="15"/>
      <c r="BE226" s="15"/>
      <c r="BF226" s="15"/>
      <c r="BG226" s="15"/>
      <c r="BH226" s="15"/>
      <c r="BI226" s="15"/>
    </row>
    <row r="227" spans="1:61">
      <c r="A227" t="s">
        <v>1920</v>
      </c>
      <c r="B227" t="s">
        <v>1921</v>
      </c>
      <c r="C227" s="45" t="str">
        <f t="shared" si="3"/>
        <v>A48</v>
      </c>
      <c r="N227" t="s">
        <v>1277</v>
      </c>
      <c r="T227" s="15"/>
      <c r="U227" s="15"/>
      <c r="V227" s="15"/>
      <c r="W227" s="15"/>
      <c r="X227" s="15"/>
      <c r="Y227" s="15"/>
      <c r="Z227" s="15"/>
      <c r="AA227" s="15"/>
      <c r="AB227" s="15"/>
      <c r="AD227" s="15"/>
      <c r="AE227" s="15"/>
      <c r="AF227" s="15"/>
      <c r="AH227" s="15"/>
      <c r="AI227" s="15"/>
      <c r="AJ227" s="15"/>
      <c r="AK227" s="15"/>
      <c r="AL227" s="15"/>
      <c r="AM227" s="15"/>
      <c r="AN227" s="15"/>
      <c r="AO227" s="15"/>
      <c r="AP227" s="15"/>
      <c r="AQ227" s="15"/>
      <c r="AR227" s="15"/>
      <c r="AS227" s="15"/>
      <c r="AT227" s="15"/>
      <c r="AU227" s="15"/>
      <c r="AX227" s="15"/>
      <c r="AY227" s="16"/>
      <c r="AZ227" s="15"/>
      <c r="BA227" s="15"/>
      <c r="BB227" s="15"/>
      <c r="BC227" s="15"/>
      <c r="BD227" s="15"/>
      <c r="BE227" s="15"/>
      <c r="BF227" s="15"/>
      <c r="BG227" s="15"/>
      <c r="BH227" s="15"/>
      <c r="BI227" s="15"/>
    </row>
    <row r="228" spans="1:61">
      <c r="A228" t="s">
        <v>1926</v>
      </c>
      <c r="B228" t="s">
        <v>1927</v>
      </c>
      <c r="C228" s="45" t="str">
        <f t="shared" si="3"/>
        <v>A49</v>
      </c>
      <c r="M228" t="s">
        <v>1279</v>
      </c>
      <c r="T228" s="15"/>
      <c r="U228" s="15"/>
      <c r="V228" s="15"/>
      <c r="W228" s="15"/>
      <c r="X228" s="15"/>
      <c r="Y228" s="15"/>
      <c r="Z228" s="15"/>
      <c r="AA228" s="15"/>
      <c r="AB228" s="15"/>
      <c r="AD228" s="15"/>
      <c r="AE228" s="15"/>
      <c r="AF228" s="15"/>
      <c r="AH228" s="15"/>
      <c r="AI228" s="15"/>
      <c r="AJ228" s="15"/>
      <c r="AK228" s="15"/>
      <c r="AL228" s="15"/>
      <c r="AM228" s="15"/>
      <c r="AN228" s="15"/>
      <c r="AO228" s="15"/>
      <c r="AP228" s="15"/>
      <c r="AQ228" s="15"/>
      <c r="AR228" s="15"/>
      <c r="AS228" s="15"/>
      <c r="AT228" s="15"/>
      <c r="AU228" s="15"/>
      <c r="AX228" s="15"/>
      <c r="AY228" s="16"/>
      <c r="AZ228" s="15"/>
      <c r="BA228" s="15"/>
      <c r="BB228" s="15"/>
      <c r="BC228" s="15"/>
      <c r="BD228" s="15"/>
      <c r="BE228" s="15"/>
      <c r="BF228" s="15"/>
      <c r="BG228" s="15"/>
      <c r="BH228" s="15"/>
      <c r="BI228" s="15"/>
    </row>
    <row r="229" spans="1:61">
      <c r="A229" t="s">
        <v>1935</v>
      </c>
      <c r="B229" t="s">
        <v>1936</v>
      </c>
      <c r="C229" s="45" t="str">
        <f t="shared" si="3"/>
        <v>A49</v>
      </c>
      <c r="M229" t="s">
        <v>1279</v>
      </c>
      <c r="T229" s="15"/>
      <c r="U229" s="15"/>
      <c r="V229" s="15"/>
      <c r="W229" s="15"/>
      <c r="X229" s="15"/>
      <c r="Y229" s="15"/>
      <c r="Z229" s="15"/>
      <c r="AA229" s="15"/>
      <c r="AB229" s="15"/>
      <c r="AD229" s="15"/>
      <c r="AE229" s="15"/>
      <c r="AF229" s="15"/>
      <c r="AH229" s="15"/>
      <c r="AI229" s="15"/>
      <c r="AJ229" s="15"/>
      <c r="AK229" s="15"/>
      <c r="AL229" s="15"/>
      <c r="AM229" s="15"/>
      <c r="AN229" s="15"/>
      <c r="AO229" s="15"/>
      <c r="AP229" s="15"/>
      <c r="AQ229" s="15"/>
      <c r="AR229" s="15"/>
      <c r="AS229" s="15"/>
      <c r="AT229" s="15"/>
      <c r="AU229" s="15"/>
      <c r="AX229" s="15"/>
      <c r="AY229" s="16"/>
      <c r="AZ229" s="15"/>
      <c r="BA229" s="15"/>
      <c r="BB229" s="15"/>
      <c r="BC229" s="15"/>
      <c r="BD229" s="15"/>
      <c r="BE229" s="15"/>
      <c r="BF229" s="15"/>
      <c r="BG229" s="15"/>
      <c r="BH229" s="15"/>
      <c r="BI229" s="15"/>
    </row>
    <row r="230" spans="1:61">
      <c r="A230" t="s">
        <v>1642</v>
      </c>
      <c r="B230" t="s">
        <v>1955</v>
      </c>
      <c r="C230" s="45" t="str">
        <f t="shared" si="3"/>
        <v>A49</v>
      </c>
      <c r="M230" t="s">
        <v>1279</v>
      </c>
      <c r="T230" s="15"/>
      <c r="U230" s="15"/>
      <c r="V230" s="15"/>
      <c r="W230" s="15"/>
      <c r="X230" s="15"/>
      <c r="Y230" s="15"/>
      <c r="Z230" s="15"/>
      <c r="AA230" s="15"/>
      <c r="AB230" s="15"/>
      <c r="AD230" s="15"/>
      <c r="AE230" s="15"/>
      <c r="AF230" s="15"/>
      <c r="AH230" s="15"/>
      <c r="AI230" s="15"/>
      <c r="AJ230" s="15"/>
      <c r="AK230" s="15"/>
      <c r="AL230" s="15"/>
      <c r="AM230" s="15"/>
      <c r="AN230" s="15"/>
      <c r="AO230" s="15"/>
      <c r="AP230" s="15"/>
      <c r="AQ230" s="15"/>
      <c r="AR230" s="15"/>
      <c r="AS230" s="15"/>
      <c r="AT230" s="15"/>
      <c r="AU230" s="15"/>
      <c r="AX230" s="15"/>
      <c r="AY230" s="16"/>
      <c r="AZ230" s="15"/>
      <c r="BA230" s="15"/>
      <c r="BB230" s="15"/>
      <c r="BC230" s="15"/>
      <c r="BD230" s="15"/>
      <c r="BE230" s="15"/>
      <c r="BF230" s="15"/>
      <c r="BG230" s="15"/>
      <c r="BH230" s="15"/>
      <c r="BI230" s="15"/>
    </row>
    <row r="231" spans="1:61">
      <c r="A231" t="s">
        <v>1945</v>
      </c>
      <c r="B231" t="s">
        <v>1946</v>
      </c>
      <c r="C231" s="45" t="str">
        <f t="shared" si="3"/>
        <v>A49</v>
      </c>
      <c r="M231" t="s">
        <v>1279</v>
      </c>
      <c r="T231" s="15"/>
      <c r="U231" s="15"/>
      <c r="V231" s="15"/>
      <c r="W231" s="15"/>
      <c r="X231" s="15"/>
      <c r="Y231" s="15"/>
      <c r="Z231" s="15"/>
      <c r="AA231" s="15"/>
      <c r="AB231" s="15"/>
      <c r="AD231" s="15"/>
      <c r="AE231" s="15"/>
      <c r="AF231" s="15"/>
      <c r="AH231" s="15"/>
      <c r="AI231" s="15"/>
      <c r="AJ231" s="15"/>
      <c r="AK231" s="15"/>
      <c r="AL231" s="15"/>
      <c r="AM231" s="15"/>
      <c r="AN231" s="15"/>
      <c r="AO231" s="15"/>
      <c r="AP231" s="15"/>
      <c r="AQ231" s="15"/>
      <c r="AR231" s="15"/>
      <c r="AS231" s="15"/>
      <c r="AT231" s="15"/>
      <c r="AU231" s="15"/>
      <c r="AX231" s="15"/>
      <c r="AY231" s="16"/>
      <c r="AZ231" s="15"/>
      <c r="BA231" s="15"/>
      <c r="BB231" s="15"/>
      <c r="BC231" s="15"/>
      <c r="BD231" s="15"/>
      <c r="BE231" s="15"/>
      <c r="BF231" s="15"/>
      <c r="BG231" s="15"/>
      <c r="BH231" s="15"/>
      <c r="BI231" s="15"/>
    </row>
    <row r="232" spans="1:61">
      <c r="A232" t="s">
        <v>2351</v>
      </c>
      <c r="B232" t="s">
        <v>2348</v>
      </c>
      <c r="C232" s="45" t="str">
        <f t="shared" si="3"/>
        <v>A5</v>
      </c>
      <c r="T232" s="15"/>
      <c r="U232" s="15"/>
      <c r="V232" s="15"/>
      <c r="W232" s="15"/>
      <c r="X232" s="15"/>
      <c r="Y232" s="15"/>
      <c r="Z232" s="15"/>
      <c r="AA232" s="15"/>
      <c r="AB232" s="15"/>
      <c r="AD232" s="15"/>
      <c r="AE232" s="15"/>
      <c r="AF232" s="15"/>
      <c r="AH232" s="15"/>
      <c r="AI232" s="15"/>
      <c r="AJ232" s="15"/>
      <c r="AK232" s="15"/>
      <c r="AL232" s="15"/>
      <c r="AM232" s="15"/>
      <c r="AN232" s="15"/>
      <c r="AO232" s="15"/>
      <c r="AP232" s="15"/>
      <c r="AQ232" s="15"/>
      <c r="AR232" s="15"/>
      <c r="AS232" s="15"/>
      <c r="AT232" s="15"/>
      <c r="AX232" s="15"/>
      <c r="AY232" s="16"/>
      <c r="AZ232" s="15"/>
      <c r="BA232" s="15"/>
      <c r="BB232" s="15"/>
      <c r="BC232" s="15"/>
      <c r="BD232" s="15"/>
      <c r="BE232" s="15" t="s">
        <v>1163</v>
      </c>
      <c r="BF232" s="15"/>
      <c r="BG232" s="15"/>
      <c r="BH232" s="15"/>
      <c r="BI232" s="15"/>
    </row>
    <row r="233" spans="1:61">
      <c r="A233" t="s">
        <v>2353</v>
      </c>
      <c r="B233" t="s">
        <v>2352</v>
      </c>
      <c r="C233" s="45" t="str">
        <f t="shared" si="3"/>
        <v>A5</v>
      </c>
      <c r="T233" s="15"/>
      <c r="U233" s="15"/>
      <c r="V233" s="15"/>
      <c r="W233" s="15"/>
      <c r="X233" s="15"/>
      <c r="Y233" s="15"/>
      <c r="Z233" s="15"/>
      <c r="AA233" s="15"/>
      <c r="AB233" s="15"/>
      <c r="AD233" s="15"/>
      <c r="AE233" s="15"/>
      <c r="AF233" s="15"/>
      <c r="AH233" s="15"/>
      <c r="AI233" s="15"/>
      <c r="AJ233" s="15"/>
      <c r="AK233" s="15"/>
      <c r="AL233" s="15"/>
      <c r="AM233" s="15"/>
      <c r="AN233" s="15"/>
      <c r="AO233" s="15"/>
      <c r="AP233" s="15"/>
      <c r="AQ233" s="15"/>
      <c r="AR233" s="15"/>
      <c r="AS233" s="15"/>
      <c r="AT233" s="15"/>
      <c r="AU233" s="15"/>
      <c r="AX233" s="15"/>
      <c r="AY233" s="16"/>
      <c r="AZ233" s="15"/>
      <c r="BA233" s="15"/>
      <c r="BB233" s="15"/>
      <c r="BC233" s="15"/>
      <c r="BD233" s="15"/>
      <c r="BE233" s="15" t="s">
        <v>1163</v>
      </c>
      <c r="BF233" s="15"/>
      <c r="BG233" s="15"/>
      <c r="BH233" s="15"/>
      <c r="BI233" s="15"/>
    </row>
    <row r="234" spans="1:61">
      <c r="A234" t="s">
        <v>1540</v>
      </c>
      <c r="B234" t="s">
        <v>2359</v>
      </c>
      <c r="C234" s="45" t="str">
        <f t="shared" si="3"/>
        <v>A5</v>
      </c>
      <c r="BE234" s="15" t="s">
        <v>1163</v>
      </c>
    </row>
    <row r="235" spans="1:61">
      <c r="A235" t="s">
        <v>1968</v>
      </c>
      <c r="B235" t="s">
        <v>1969</v>
      </c>
      <c r="C235" s="45" t="str">
        <f t="shared" si="3"/>
        <v>A50</v>
      </c>
      <c r="L235" t="s">
        <v>1281</v>
      </c>
      <c r="T235" s="15"/>
      <c r="U235" s="15"/>
      <c r="V235" s="15"/>
      <c r="W235" s="15"/>
      <c r="X235" s="15"/>
      <c r="Y235" s="15"/>
      <c r="Z235" s="15"/>
      <c r="AA235" s="15"/>
      <c r="AB235" s="15"/>
      <c r="AD235" s="15"/>
      <c r="AE235" s="15"/>
      <c r="AF235" s="15"/>
      <c r="AH235" s="15"/>
      <c r="AI235" s="15"/>
      <c r="AJ235" s="15"/>
      <c r="AK235" s="15"/>
      <c r="AL235" s="15"/>
      <c r="AM235" s="15"/>
      <c r="AN235" s="15"/>
      <c r="AO235" s="15"/>
      <c r="AP235" s="15"/>
      <c r="AQ235" s="15"/>
      <c r="AR235" s="15"/>
      <c r="AS235" s="15"/>
      <c r="AT235" s="15"/>
      <c r="AU235" s="15"/>
      <c r="AX235" s="15"/>
      <c r="AY235" s="16"/>
      <c r="AZ235" s="15"/>
      <c r="BA235" s="15"/>
      <c r="BB235" s="15"/>
      <c r="BC235" s="15"/>
      <c r="BD235" s="15"/>
      <c r="BE235" s="15"/>
      <c r="BF235" s="15"/>
      <c r="BG235" s="15"/>
      <c r="BH235" s="15"/>
      <c r="BI235" s="15"/>
    </row>
    <row r="236" spans="1:61">
      <c r="A236" t="s">
        <v>1977</v>
      </c>
      <c r="B236" t="s">
        <v>1978</v>
      </c>
      <c r="C236" s="45" t="str">
        <f t="shared" si="3"/>
        <v>A50</v>
      </c>
      <c r="L236" t="s">
        <v>1281</v>
      </c>
      <c r="T236" s="15"/>
      <c r="U236" s="15"/>
      <c r="V236" s="15"/>
      <c r="W236" s="15"/>
      <c r="X236" s="15"/>
      <c r="Y236" s="15"/>
      <c r="Z236" s="15"/>
      <c r="AA236" s="15"/>
      <c r="AB236" s="15"/>
      <c r="AD236" s="15"/>
      <c r="AE236" s="15"/>
      <c r="AF236" s="15"/>
      <c r="AH236" s="15"/>
      <c r="AI236" s="15"/>
      <c r="AJ236" s="15"/>
      <c r="AK236" s="15"/>
      <c r="AL236" s="15"/>
      <c r="AM236" s="15"/>
      <c r="AN236" s="15"/>
      <c r="AO236" s="15"/>
      <c r="AP236" s="15"/>
      <c r="AQ236" s="15"/>
      <c r="AR236" s="15"/>
      <c r="AS236" s="15"/>
      <c r="AT236" s="15"/>
      <c r="AU236" s="15"/>
      <c r="AX236" s="15"/>
      <c r="AY236" s="16"/>
      <c r="AZ236" s="15"/>
      <c r="BA236" s="15"/>
      <c r="BB236" s="15"/>
      <c r="BC236" s="15"/>
      <c r="BD236" s="15"/>
      <c r="BE236" s="15"/>
      <c r="BF236" s="15"/>
      <c r="BG236" s="15"/>
      <c r="BH236" s="15"/>
      <c r="BI236" s="15"/>
    </row>
    <row r="237" spans="1:61">
      <c r="A237" t="s">
        <v>1920</v>
      </c>
      <c r="B237" t="s">
        <v>1962</v>
      </c>
      <c r="C237" s="45" t="str">
        <f t="shared" si="3"/>
        <v>A50</v>
      </c>
      <c r="L237" t="s">
        <v>1281</v>
      </c>
      <c r="T237" s="15"/>
      <c r="U237" s="15"/>
      <c r="V237" s="15"/>
      <c r="W237" s="15"/>
      <c r="X237" s="15"/>
      <c r="Y237" s="15"/>
      <c r="Z237" s="15"/>
      <c r="AA237" s="15"/>
      <c r="AB237" s="15"/>
      <c r="AD237" s="15"/>
      <c r="AE237" s="15"/>
      <c r="AF237" s="15"/>
      <c r="AH237" s="15"/>
      <c r="AI237" s="15"/>
      <c r="AJ237" s="15"/>
      <c r="AK237" s="15"/>
      <c r="AL237" s="15"/>
      <c r="AM237" s="15"/>
      <c r="AN237" s="15"/>
      <c r="AO237" s="15"/>
      <c r="AP237" s="15"/>
      <c r="AQ237" s="15"/>
      <c r="AR237" s="15"/>
      <c r="AS237" s="15"/>
      <c r="AT237" s="15"/>
      <c r="AU237" s="15"/>
      <c r="AX237" s="15"/>
      <c r="AY237" s="16"/>
      <c r="AZ237" s="15"/>
      <c r="BA237" s="15"/>
      <c r="BB237" s="15"/>
      <c r="BC237" s="15"/>
      <c r="BD237" s="15"/>
      <c r="BE237" s="15"/>
      <c r="BF237" s="15"/>
      <c r="BG237" s="15"/>
      <c r="BH237" s="15"/>
      <c r="BI237" s="15"/>
    </row>
    <row r="238" spans="1:61">
      <c r="A238" t="s">
        <v>1610</v>
      </c>
      <c r="B238" t="s">
        <v>1611</v>
      </c>
      <c r="C238" s="45" t="str">
        <f t="shared" si="3"/>
        <v>A51</v>
      </c>
      <c r="K238" t="s">
        <v>1283</v>
      </c>
      <c r="T238" s="15"/>
      <c r="U238" s="15"/>
      <c r="V238" s="15"/>
      <c r="W238" s="15"/>
      <c r="X238" s="15"/>
      <c r="Y238" s="15"/>
      <c r="Z238" s="15"/>
      <c r="AA238" s="15"/>
      <c r="AB238" s="15"/>
      <c r="AD238" s="15"/>
      <c r="AE238" s="15"/>
      <c r="AF238" s="15"/>
      <c r="AH238" s="15"/>
      <c r="AI238" s="15"/>
      <c r="AJ238" s="15"/>
      <c r="AK238" s="15"/>
      <c r="AL238" s="15"/>
      <c r="AM238" s="15"/>
      <c r="AN238" s="15"/>
      <c r="AO238" s="15"/>
      <c r="AP238" s="15"/>
      <c r="AQ238" s="15"/>
      <c r="AR238" s="15"/>
      <c r="AS238" s="15"/>
      <c r="AT238" s="15"/>
      <c r="AU238" s="15"/>
      <c r="AX238" s="15"/>
      <c r="AY238" s="16"/>
      <c r="AZ238" s="15"/>
      <c r="BA238" s="15"/>
      <c r="BB238" s="15"/>
      <c r="BC238" s="15"/>
      <c r="BD238" s="15"/>
      <c r="BE238" s="15"/>
      <c r="BF238" s="15"/>
      <c r="BG238" s="15"/>
      <c r="BH238" s="15"/>
      <c r="BI238" s="15"/>
    </row>
    <row r="239" spans="1:61">
      <c r="A239" t="s">
        <v>1454</v>
      </c>
      <c r="B239" t="s">
        <v>2012</v>
      </c>
      <c r="C239" s="45" t="str">
        <f t="shared" si="3"/>
        <v>A51</v>
      </c>
      <c r="K239" t="s">
        <v>1283</v>
      </c>
      <c r="T239" s="15"/>
      <c r="U239" s="15"/>
      <c r="V239" s="15"/>
      <c r="W239" s="15"/>
      <c r="X239" s="15"/>
      <c r="Y239" s="15"/>
      <c r="Z239" s="15"/>
      <c r="AA239" s="15"/>
      <c r="AB239" s="15"/>
      <c r="AD239" s="15"/>
      <c r="AE239" s="15"/>
      <c r="AF239" s="15"/>
      <c r="AH239" s="15"/>
      <c r="AI239" s="15"/>
      <c r="AJ239" s="15"/>
      <c r="AK239" s="15"/>
      <c r="AL239" s="15"/>
      <c r="AM239" s="15"/>
      <c r="AN239" s="15"/>
      <c r="AO239" s="15"/>
      <c r="AP239" s="15"/>
      <c r="AQ239" s="15"/>
      <c r="AR239" s="15"/>
      <c r="AS239" s="15"/>
      <c r="AT239" s="15"/>
      <c r="AU239" s="15"/>
      <c r="AX239" s="15"/>
      <c r="AY239" s="16"/>
      <c r="AZ239" s="15"/>
      <c r="BA239" s="15"/>
      <c r="BB239" s="15"/>
      <c r="BC239" s="15"/>
      <c r="BD239" s="15"/>
      <c r="BE239" s="15"/>
      <c r="BF239" s="15"/>
      <c r="BG239" s="15"/>
      <c r="BH239" s="15"/>
      <c r="BI239" s="15"/>
    </row>
    <row r="240" spans="1:61">
      <c r="A240" t="s">
        <v>1562</v>
      </c>
      <c r="B240" t="s">
        <v>1773</v>
      </c>
      <c r="C240" s="45" t="str">
        <f t="shared" si="3"/>
        <v>A51</v>
      </c>
      <c r="K240" t="s">
        <v>1283</v>
      </c>
      <c r="T240" s="15"/>
      <c r="U240" s="15"/>
      <c r="V240" s="15"/>
      <c r="W240" s="15"/>
      <c r="X240" s="15"/>
      <c r="Y240" s="15"/>
      <c r="Z240" s="15"/>
      <c r="AA240" s="15"/>
      <c r="AB240" s="15"/>
      <c r="AD240" s="15"/>
      <c r="AE240" s="15"/>
      <c r="AF240" s="15"/>
      <c r="AH240" s="15"/>
      <c r="AI240" s="15"/>
      <c r="AJ240" s="15"/>
      <c r="AK240" s="15"/>
      <c r="AL240" s="15"/>
      <c r="AM240" s="15"/>
      <c r="AN240" s="15"/>
      <c r="AO240" s="15"/>
      <c r="AP240" s="15"/>
      <c r="AQ240" s="15"/>
      <c r="AR240" s="15"/>
      <c r="AS240" s="15"/>
      <c r="AT240" s="15"/>
      <c r="AU240" s="15"/>
      <c r="AX240" s="15"/>
      <c r="AY240" s="16"/>
      <c r="AZ240" s="15"/>
      <c r="BA240" s="15"/>
      <c r="BB240" s="15"/>
      <c r="BC240" s="15"/>
      <c r="BD240" s="15"/>
      <c r="BE240" s="15"/>
      <c r="BF240" s="15"/>
      <c r="BG240" s="15"/>
      <c r="BH240" s="15"/>
      <c r="BI240" s="15"/>
    </row>
    <row r="241" spans="1:61">
      <c r="A241" t="s">
        <v>1706</v>
      </c>
      <c r="B241" t="s">
        <v>2019</v>
      </c>
      <c r="C241" s="45" t="str">
        <f t="shared" si="3"/>
        <v>A51</v>
      </c>
      <c r="K241" t="s">
        <v>1283</v>
      </c>
      <c r="T241" s="15"/>
      <c r="U241" s="15"/>
      <c r="V241" s="15"/>
      <c r="W241" s="15"/>
      <c r="X241" s="15"/>
      <c r="Y241" s="15"/>
      <c r="Z241" s="15"/>
      <c r="AA241" s="15"/>
      <c r="AB241" s="15"/>
      <c r="AD241" s="15"/>
      <c r="AE241" s="15"/>
      <c r="AF241" s="15"/>
      <c r="AH241" s="15"/>
      <c r="AI241" s="15"/>
      <c r="AJ241" s="15"/>
      <c r="AK241" s="15"/>
      <c r="AL241" s="15"/>
      <c r="AM241" s="15"/>
      <c r="AN241" s="15"/>
      <c r="AO241" s="15"/>
      <c r="AP241" s="15"/>
      <c r="AQ241" s="15"/>
      <c r="AR241" s="15"/>
      <c r="AS241" s="15"/>
      <c r="AT241" s="15"/>
      <c r="AU241" s="15"/>
      <c r="AX241" s="15"/>
      <c r="AY241" s="16"/>
      <c r="AZ241" s="15"/>
      <c r="BA241" s="15"/>
      <c r="BB241" s="15"/>
      <c r="BC241" s="15"/>
      <c r="BD241" s="15"/>
      <c r="BE241" s="15"/>
      <c r="BF241" s="15"/>
      <c r="BG241" s="15"/>
      <c r="BH241" s="15"/>
      <c r="BI241" s="15"/>
    </row>
    <row r="242" spans="1:61">
      <c r="A242" t="s">
        <v>1705</v>
      </c>
      <c r="B242" t="s">
        <v>1760</v>
      </c>
      <c r="C242" s="45" t="str">
        <f t="shared" si="3"/>
        <v>A51</v>
      </c>
      <c r="K242" t="s">
        <v>1283</v>
      </c>
      <c r="T242" s="15"/>
      <c r="U242" s="15"/>
      <c r="V242" s="15"/>
      <c r="W242" s="15"/>
      <c r="X242" s="15"/>
      <c r="Y242" s="15"/>
      <c r="Z242" s="15"/>
      <c r="AA242" s="15"/>
      <c r="AB242" s="15"/>
      <c r="AD242" s="15"/>
      <c r="AE242" s="15"/>
      <c r="AF242" s="15"/>
      <c r="AH242" s="15"/>
      <c r="AI242" s="15"/>
      <c r="AJ242" s="15"/>
      <c r="AK242" s="15"/>
      <c r="AL242" s="15"/>
      <c r="AM242" s="15"/>
      <c r="AN242" s="15"/>
      <c r="AO242" s="15"/>
      <c r="AP242" s="15"/>
      <c r="AQ242" s="15"/>
      <c r="AR242" s="15"/>
      <c r="AS242" s="15"/>
      <c r="AT242" s="15"/>
      <c r="AU242" s="15"/>
      <c r="AX242" s="15"/>
      <c r="AY242" s="16"/>
      <c r="AZ242" s="15"/>
      <c r="BA242" s="15"/>
      <c r="BB242" s="15"/>
      <c r="BC242" s="15"/>
      <c r="BD242" s="15"/>
      <c r="BE242" s="15"/>
      <c r="BF242" s="15"/>
      <c r="BG242" s="15"/>
      <c r="BH242" s="15"/>
      <c r="BI242" s="15"/>
    </row>
    <row r="243" spans="1:61">
      <c r="A243" t="s">
        <v>1707</v>
      </c>
      <c r="B243" t="s">
        <v>1786</v>
      </c>
      <c r="C243" s="45" t="str">
        <f t="shared" si="3"/>
        <v>A51</v>
      </c>
      <c r="K243" t="s">
        <v>1283</v>
      </c>
      <c r="T243" s="15"/>
      <c r="U243" s="15"/>
      <c r="V243" s="15"/>
      <c r="W243" s="15"/>
      <c r="X243" s="15"/>
      <c r="Y243" s="15"/>
      <c r="Z243" s="15"/>
      <c r="AA243" s="15"/>
      <c r="AB243" s="15"/>
      <c r="AD243" s="15"/>
      <c r="AE243" s="15"/>
      <c r="AF243" s="15"/>
      <c r="AH243" s="15"/>
      <c r="AI243" s="15"/>
      <c r="AJ243" s="15"/>
      <c r="AK243" s="15"/>
      <c r="AL243" s="15"/>
      <c r="AM243" s="15"/>
      <c r="AN243" s="15"/>
      <c r="AO243" s="15"/>
      <c r="AP243" s="15"/>
      <c r="AQ243" s="15"/>
      <c r="AR243" s="15"/>
      <c r="AS243" s="15"/>
      <c r="AT243" s="15"/>
      <c r="AU243" s="15"/>
      <c r="AX243" s="15"/>
      <c r="AY243" s="16"/>
      <c r="AZ243" s="15"/>
      <c r="BA243" s="15"/>
      <c r="BB243" s="15"/>
      <c r="BC243" s="15"/>
      <c r="BD243" s="15"/>
      <c r="BE243" s="15"/>
      <c r="BF243" s="15"/>
      <c r="BG243" s="15"/>
      <c r="BH243" s="15"/>
      <c r="BI243" s="15"/>
    </row>
    <row r="244" spans="1:61">
      <c r="A244" t="s">
        <v>1411</v>
      </c>
      <c r="B244" t="s">
        <v>2033</v>
      </c>
      <c r="C244" s="45" t="str">
        <f t="shared" si="3"/>
        <v>A52</v>
      </c>
      <c r="J244" t="s">
        <v>1285</v>
      </c>
      <c r="T244" s="15"/>
      <c r="U244" s="15"/>
      <c r="V244" s="15"/>
      <c r="W244" s="15"/>
      <c r="X244" s="15"/>
      <c r="Y244" s="15"/>
      <c r="Z244" s="15"/>
      <c r="AA244" s="15"/>
      <c r="AB244" s="15"/>
      <c r="AD244" s="15"/>
      <c r="AE244" s="15"/>
      <c r="AF244" s="15"/>
      <c r="AH244" s="15"/>
      <c r="AI244" s="15"/>
      <c r="AJ244" s="15"/>
      <c r="AK244" s="15"/>
      <c r="AL244" s="15"/>
      <c r="AM244" s="15"/>
      <c r="AN244" s="15"/>
      <c r="AO244" s="15"/>
      <c r="AP244" s="15"/>
      <c r="AQ244" s="15"/>
      <c r="AR244" s="15"/>
      <c r="AS244" s="15"/>
      <c r="AT244" s="15"/>
      <c r="AU244" s="15"/>
      <c r="AX244" s="15"/>
      <c r="AY244" s="16"/>
      <c r="AZ244" s="15"/>
      <c r="BA244" s="15"/>
      <c r="BB244" s="15"/>
      <c r="BC244" s="15"/>
      <c r="BD244" s="15"/>
      <c r="BE244" s="15"/>
      <c r="BF244" s="15"/>
      <c r="BG244" s="15"/>
      <c r="BH244" s="15"/>
      <c r="BI244" s="15"/>
    </row>
    <row r="245" spans="1:61">
      <c r="A245" t="s">
        <v>1461</v>
      </c>
      <c r="B245" t="s">
        <v>2044</v>
      </c>
      <c r="C245" s="45" t="str">
        <f t="shared" si="3"/>
        <v>A52</v>
      </c>
      <c r="J245" t="s">
        <v>1285</v>
      </c>
      <c r="T245" s="15"/>
      <c r="U245" s="15"/>
      <c r="V245" s="15"/>
      <c r="W245" s="15"/>
      <c r="X245" s="15"/>
      <c r="Y245" s="15"/>
      <c r="Z245" s="15"/>
      <c r="AA245" s="15"/>
      <c r="AB245" s="15"/>
      <c r="AD245" s="15"/>
      <c r="AE245" s="15"/>
      <c r="AF245" s="15"/>
      <c r="AH245" s="15"/>
      <c r="AI245" s="15"/>
      <c r="AJ245" s="15"/>
      <c r="AK245" s="15"/>
      <c r="AL245" s="15"/>
      <c r="AM245" s="15"/>
      <c r="AN245" s="15"/>
      <c r="AO245" s="15"/>
      <c r="AP245" s="15"/>
      <c r="AQ245" s="15"/>
      <c r="AR245" s="15"/>
      <c r="AS245" s="15"/>
      <c r="AT245" s="15"/>
      <c r="AU245" s="15"/>
      <c r="AX245" s="15"/>
      <c r="AY245" s="16"/>
      <c r="AZ245" s="15"/>
      <c r="BA245" s="15"/>
      <c r="BB245" s="15"/>
      <c r="BC245" s="15"/>
      <c r="BD245" s="15"/>
      <c r="BE245" s="15"/>
      <c r="BF245" s="15"/>
      <c r="BG245" s="15"/>
      <c r="BH245" s="15"/>
      <c r="BI245" s="15"/>
    </row>
    <row r="246" spans="1:61">
      <c r="A246" t="s">
        <v>1510</v>
      </c>
      <c r="B246" t="s">
        <v>1771</v>
      </c>
      <c r="C246" s="45" t="str">
        <f t="shared" si="3"/>
        <v>A52</v>
      </c>
      <c r="J246" t="s">
        <v>1285</v>
      </c>
      <c r="T246" s="15"/>
      <c r="U246" s="15"/>
      <c r="V246" s="15"/>
      <c r="W246" s="15"/>
      <c r="X246" s="15"/>
      <c r="Y246" s="15"/>
      <c r="Z246" s="15"/>
      <c r="AA246" s="15"/>
      <c r="AB246" s="15"/>
      <c r="AD246" s="15"/>
      <c r="AE246" s="15"/>
      <c r="AF246" s="15"/>
      <c r="AH246" s="15"/>
      <c r="AI246" s="15"/>
      <c r="AJ246" s="15"/>
      <c r="AK246" s="15"/>
      <c r="AL246" s="15"/>
      <c r="AM246" s="15"/>
      <c r="AN246" s="15"/>
      <c r="AO246" s="15"/>
      <c r="AP246" s="15"/>
      <c r="AQ246" s="15"/>
      <c r="AR246" s="15"/>
      <c r="AS246" s="15"/>
      <c r="AT246" s="15"/>
      <c r="AU246" s="15"/>
      <c r="AX246" s="15"/>
      <c r="AY246" s="16"/>
      <c r="AZ246" s="15"/>
      <c r="BA246" s="15"/>
      <c r="BB246" s="15"/>
      <c r="BC246" s="15"/>
      <c r="BD246" s="15"/>
      <c r="BE246" s="15"/>
      <c r="BF246" s="15"/>
      <c r="BG246" s="15"/>
      <c r="BH246" s="15"/>
      <c r="BI246" s="15"/>
    </row>
    <row r="247" spans="1:61">
      <c r="A247" t="s">
        <v>1704</v>
      </c>
      <c r="B247" t="s">
        <v>2043</v>
      </c>
      <c r="C247" s="45" t="str">
        <f t="shared" si="3"/>
        <v>A52</v>
      </c>
      <c r="J247" t="s">
        <v>1285</v>
      </c>
      <c r="T247" s="15"/>
      <c r="U247" s="15"/>
      <c r="V247" s="15"/>
      <c r="W247" s="15"/>
      <c r="X247" s="15"/>
      <c r="Y247" s="15"/>
      <c r="Z247" s="15"/>
      <c r="AA247" s="15"/>
      <c r="AB247" s="15"/>
      <c r="AD247" s="15"/>
      <c r="AE247" s="15"/>
      <c r="AF247" s="15"/>
      <c r="AH247" s="15"/>
      <c r="AI247" s="15"/>
      <c r="AJ247" s="15"/>
      <c r="AK247" s="15"/>
      <c r="AL247" s="15"/>
      <c r="AM247" s="15"/>
      <c r="AN247" s="15"/>
      <c r="AO247" s="15"/>
      <c r="AP247" s="15"/>
      <c r="AQ247" s="15"/>
      <c r="AR247" s="15"/>
      <c r="AS247" s="15"/>
      <c r="AT247" s="15"/>
      <c r="AU247" s="15"/>
      <c r="AX247" s="15"/>
      <c r="AY247" s="16"/>
      <c r="AZ247" s="15"/>
      <c r="BA247" s="15"/>
      <c r="BB247" s="15"/>
      <c r="BC247" s="15"/>
      <c r="BD247" s="15"/>
      <c r="BE247" s="15"/>
      <c r="BF247" s="15"/>
      <c r="BG247" s="15"/>
      <c r="BH247" s="15"/>
      <c r="BI247" s="15"/>
    </row>
    <row r="248" spans="1:61">
      <c r="A248" t="s">
        <v>2928</v>
      </c>
      <c r="B248" t="s">
        <v>2921</v>
      </c>
      <c r="C248" s="45" t="str">
        <f t="shared" si="3"/>
        <v>A53</v>
      </c>
      <c r="I248" s="27" t="s">
        <v>1286</v>
      </c>
    </row>
    <row r="249" spans="1:61">
      <c r="A249" t="s">
        <v>2880</v>
      </c>
      <c r="B249" t="s">
        <v>2867</v>
      </c>
      <c r="C249" s="45" t="str">
        <f t="shared" si="3"/>
        <v>A53</v>
      </c>
      <c r="I249" s="27" t="s">
        <v>1286</v>
      </c>
    </row>
    <row r="250" spans="1:61">
      <c r="A250" t="s">
        <v>2907</v>
      </c>
      <c r="B250" t="s">
        <v>2893</v>
      </c>
      <c r="C250" s="45" t="str">
        <f t="shared" si="3"/>
        <v>A53</v>
      </c>
      <c r="I250" s="27" t="s">
        <v>1286</v>
      </c>
    </row>
    <row r="251" spans="1:61">
      <c r="A251" t="s">
        <v>2047</v>
      </c>
      <c r="B251" t="s">
        <v>2048</v>
      </c>
      <c r="C251" s="45" t="str">
        <f t="shared" si="3"/>
        <v>A54</v>
      </c>
      <c r="H251" t="s">
        <v>1287</v>
      </c>
      <c r="T251" s="15"/>
      <c r="U251" s="15"/>
      <c r="V251" s="15"/>
      <c r="W251" s="15"/>
      <c r="X251" s="15"/>
      <c r="Y251" s="15"/>
      <c r="Z251" s="15"/>
      <c r="AA251" s="15"/>
      <c r="AB251" s="15"/>
      <c r="AD251" s="15"/>
      <c r="AE251" s="15"/>
      <c r="AF251" s="15"/>
      <c r="AH251" s="15"/>
      <c r="AI251" s="15"/>
      <c r="AJ251" s="15"/>
      <c r="AK251" s="15"/>
      <c r="AL251" s="15"/>
      <c r="AM251" s="15"/>
      <c r="AN251" s="15"/>
      <c r="AO251" s="15"/>
      <c r="AP251" s="15"/>
      <c r="AQ251" s="15"/>
      <c r="AR251" s="15"/>
      <c r="AS251" s="15"/>
      <c r="AT251" s="15"/>
      <c r="AU251" s="15"/>
      <c r="AX251" s="15"/>
      <c r="AY251" s="16"/>
      <c r="AZ251" s="15"/>
      <c r="BA251" s="15"/>
      <c r="BB251" s="15"/>
      <c r="BC251" s="15"/>
      <c r="BD251" s="15"/>
      <c r="BE251" s="15"/>
      <c r="BF251" s="15"/>
      <c r="BG251" s="15"/>
      <c r="BH251" s="15"/>
      <c r="BI251" s="15"/>
    </row>
    <row r="252" spans="1:61">
      <c r="A252" t="s">
        <v>2049</v>
      </c>
      <c r="B252" t="s">
        <v>2050</v>
      </c>
      <c r="C252" s="45" t="str">
        <f t="shared" si="3"/>
        <v>A54</v>
      </c>
      <c r="H252" t="s">
        <v>1287</v>
      </c>
      <c r="T252" s="15"/>
      <c r="U252" s="15"/>
      <c r="V252" s="15"/>
      <c r="W252" s="15"/>
      <c r="X252" s="15"/>
      <c r="Y252" s="15"/>
      <c r="Z252" s="15"/>
      <c r="AA252" s="15"/>
      <c r="AB252" s="15"/>
      <c r="AD252" s="15"/>
      <c r="AE252" s="15"/>
      <c r="AF252" s="15"/>
      <c r="AH252" s="15"/>
      <c r="AI252" s="15"/>
      <c r="AJ252" s="15"/>
      <c r="AK252" s="15"/>
      <c r="AL252" s="15"/>
      <c r="AM252" s="15"/>
      <c r="AN252" s="15"/>
      <c r="AO252" s="15"/>
      <c r="AP252" s="15"/>
      <c r="AQ252" s="15"/>
      <c r="AR252" s="15"/>
      <c r="AS252" s="15"/>
      <c r="AT252" s="15"/>
      <c r="AU252" s="15"/>
      <c r="AX252" s="15"/>
      <c r="AY252" s="16"/>
      <c r="AZ252" s="15"/>
      <c r="BA252" s="15"/>
      <c r="BB252" s="15"/>
      <c r="BC252" s="15"/>
      <c r="BD252" s="15"/>
      <c r="BE252" s="15"/>
      <c r="BF252" s="15"/>
      <c r="BG252" s="15"/>
      <c r="BH252" s="15"/>
      <c r="BI252" s="15"/>
    </row>
    <row r="253" spans="1:61">
      <c r="A253" t="s">
        <v>2045</v>
      </c>
      <c r="B253" t="s">
        <v>2046</v>
      </c>
      <c r="C253" s="45" t="str">
        <f t="shared" si="3"/>
        <v>A54</v>
      </c>
      <c r="H253" t="s">
        <v>1287</v>
      </c>
      <c r="T253" s="15"/>
      <c r="U253" s="15"/>
      <c r="V253" s="15"/>
      <c r="W253" s="15"/>
      <c r="X253" s="15"/>
      <c r="Y253" s="15"/>
      <c r="Z253" s="15"/>
      <c r="AA253" s="15"/>
      <c r="AB253" s="15"/>
      <c r="AD253" s="15"/>
      <c r="AE253" s="15"/>
      <c r="AF253" s="15"/>
      <c r="AH253" s="15"/>
      <c r="AI253" s="15"/>
      <c r="AJ253" s="15"/>
      <c r="AK253" s="15"/>
      <c r="AL253" s="15"/>
      <c r="AM253" s="15"/>
      <c r="AN253" s="15"/>
      <c r="AO253" s="15"/>
      <c r="AP253" s="15"/>
      <c r="AQ253" s="15"/>
      <c r="AR253" s="15"/>
      <c r="AS253" s="15"/>
      <c r="AT253" s="15"/>
      <c r="AU253" s="15"/>
      <c r="AX253" s="15"/>
      <c r="AY253" s="16"/>
      <c r="AZ253" s="15"/>
      <c r="BA253" s="15"/>
      <c r="BB253" s="15"/>
      <c r="BC253" s="15"/>
      <c r="BD253" s="15"/>
      <c r="BE253" s="15"/>
      <c r="BF253" s="15"/>
      <c r="BG253" s="15"/>
      <c r="BH253" s="15"/>
      <c r="BI253" s="15"/>
    </row>
    <row r="254" spans="1:61">
      <c r="A254" t="s">
        <v>2062</v>
      </c>
      <c r="B254" t="s">
        <v>2063</v>
      </c>
      <c r="C254" s="45" t="str">
        <f t="shared" si="3"/>
        <v>A55</v>
      </c>
      <c r="G254" s="27" t="s">
        <v>1288</v>
      </c>
      <c r="T254" s="15"/>
      <c r="U254" s="15"/>
      <c r="V254" s="15"/>
      <c r="W254" s="15"/>
      <c r="X254" s="15"/>
      <c r="Y254" s="15"/>
      <c r="Z254" s="15"/>
      <c r="AA254" s="15"/>
      <c r="AB254" s="15"/>
      <c r="AD254" s="15"/>
      <c r="AE254" s="15"/>
      <c r="AF254" s="15"/>
      <c r="AH254" s="15"/>
      <c r="AI254" s="15"/>
      <c r="AJ254" s="15"/>
      <c r="AK254" s="15"/>
      <c r="AL254" s="15"/>
      <c r="AM254" s="15"/>
      <c r="AN254" s="15"/>
      <c r="AO254" s="15"/>
      <c r="AP254" s="15"/>
      <c r="AQ254" s="15"/>
      <c r="AR254" s="15"/>
      <c r="AS254" s="15"/>
      <c r="AT254" s="15"/>
      <c r="AU254" s="15"/>
      <c r="AX254" s="15"/>
      <c r="AY254" s="16"/>
      <c r="AZ254" s="15"/>
      <c r="BA254" s="15"/>
      <c r="BB254" s="15"/>
      <c r="BC254" s="15"/>
      <c r="BD254" s="15"/>
      <c r="BE254" s="15"/>
      <c r="BF254" s="15"/>
      <c r="BG254" s="15"/>
      <c r="BH254" s="15"/>
      <c r="BI254" s="15"/>
    </row>
    <row r="255" spans="1:61">
      <c r="A255" t="s">
        <v>2056</v>
      </c>
      <c r="B255" t="s">
        <v>2057</v>
      </c>
      <c r="C255" s="45" t="str">
        <f t="shared" si="3"/>
        <v>A55</v>
      </c>
      <c r="G255" s="27" t="s">
        <v>1288</v>
      </c>
      <c r="T255" s="15"/>
      <c r="U255" s="15"/>
      <c r="V255" s="15"/>
      <c r="W255" s="15"/>
      <c r="X255" s="15"/>
      <c r="Y255" s="15"/>
      <c r="Z255" s="15"/>
      <c r="AA255" s="15"/>
      <c r="AB255" s="15"/>
      <c r="AD255" s="15"/>
      <c r="AE255" s="15"/>
      <c r="AF255" s="15"/>
      <c r="AH255" s="15"/>
      <c r="AI255" s="15"/>
      <c r="AJ255" s="15"/>
      <c r="AK255" s="15"/>
      <c r="AL255" s="15"/>
      <c r="AM255" s="15"/>
      <c r="AN255" s="15"/>
      <c r="AO255" s="15"/>
      <c r="AP255" s="15"/>
      <c r="AQ255" s="15"/>
      <c r="AR255" s="15"/>
      <c r="AS255" s="15"/>
      <c r="AT255" s="15"/>
      <c r="AU255" s="15"/>
      <c r="AX255" s="15"/>
      <c r="AY255" s="16"/>
      <c r="AZ255" s="15"/>
      <c r="BA255" s="15"/>
      <c r="BB255" s="15"/>
      <c r="BC255" s="15"/>
      <c r="BD255" s="15"/>
      <c r="BE255" s="15"/>
      <c r="BF255" s="15"/>
      <c r="BG255" s="15"/>
      <c r="BH255" s="15"/>
      <c r="BI255" s="15"/>
    </row>
    <row r="256" spans="1:61">
      <c r="A256" t="s">
        <v>1411</v>
      </c>
      <c r="B256" t="s">
        <v>2033</v>
      </c>
      <c r="C256" s="45" t="str">
        <f t="shared" si="3"/>
        <v>A55</v>
      </c>
      <c r="G256" s="27" t="s">
        <v>1288</v>
      </c>
      <c r="T256" s="15"/>
      <c r="U256" s="15"/>
      <c r="V256" s="15"/>
      <c r="W256" s="15"/>
      <c r="X256" s="15"/>
      <c r="Y256" s="15"/>
      <c r="Z256" s="15"/>
      <c r="AA256" s="15"/>
      <c r="AB256" s="15"/>
      <c r="AD256" s="15"/>
      <c r="AE256" s="15"/>
      <c r="AF256" s="15"/>
      <c r="AH256" s="15"/>
      <c r="AI256" s="15"/>
      <c r="AJ256" s="15"/>
      <c r="AK256" s="15"/>
      <c r="AL256" s="15"/>
      <c r="AM256" s="15"/>
      <c r="AN256" s="15"/>
      <c r="AO256" s="15"/>
      <c r="AP256" s="15"/>
      <c r="AQ256" s="15"/>
      <c r="AR256" s="15"/>
      <c r="AS256" s="15"/>
      <c r="AT256" s="15"/>
      <c r="AU256" s="15"/>
      <c r="AX256" s="15"/>
      <c r="AY256" s="16"/>
      <c r="AZ256" s="15"/>
      <c r="BA256" s="15"/>
      <c r="BB256" s="15"/>
      <c r="BC256" s="15"/>
      <c r="BD256" s="15"/>
      <c r="BE256" s="15"/>
      <c r="BF256" s="15"/>
      <c r="BG256" s="15"/>
      <c r="BH256" s="15"/>
      <c r="BI256" s="15"/>
    </row>
    <row r="257" spans="1:61">
      <c r="A257" t="s">
        <v>1924</v>
      </c>
      <c r="B257" t="s">
        <v>2072</v>
      </c>
      <c r="C257" s="45" t="str">
        <f t="shared" si="3"/>
        <v>A55</v>
      </c>
      <c r="G257" s="27" t="s">
        <v>1288</v>
      </c>
      <c r="T257" s="15"/>
      <c r="U257" s="15"/>
      <c r="V257" s="15"/>
      <c r="W257" s="15"/>
      <c r="X257" s="15"/>
      <c r="Y257" s="15"/>
      <c r="Z257" s="15"/>
      <c r="AA257" s="15"/>
      <c r="AB257" s="15"/>
      <c r="AD257" s="15"/>
      <c r="AE257" s="15"/>
      <c r="AF257" s="15"/>
      <c r="AH257" s="15"/>
      <c r="AI257" s="15"/>
      <c r="AJ257" s="15"/>
      <c r="AK257" s="15"/>
      <c r="AL257" s="15"/>
      <c r="AM257" s="15"/>
      <c r="AN257" s="15"/>
      <c r="AO257" s="15"/>
      <c r="AP257" s="15"/>
      <c r="AQ257" s="15"/>
      <c r="AR257" s="15"/>
      <c r="AS257" s="15"/>
      <c r="AT257" s="15"/>
      <c r="AU257" s="15"/>
      <c r="AX257" s="15"/>
      <c r="AY257" s="16"/>
      <c r="AZ257" s="15"/>
      <c r="BA257" s="15"/>
      <c r="BB257" s="15"/>
      <c r="BC257" s="15"/>
      <c r="BD257" s="15"/>
      <c r="BE257" s="15"/>
      <c r="BF257" s="15"/>
      <c r="BG257" s="15"/>
      <c r="BH257" s="15"/>
      <c r="BI257" s="15"/>
    </row>
    <row r="258" spans="1:61">
      <c r="A258" t="s">
        <v>2064</v>
      </c>
      <c r="B258" t="s">
        <v>2065</v>
      </c>
      <c r="C258" s="45" t="str">
        <f t="shared" ref="C258:C305" si="4">CONCATENATE(D258,E258,F258,G258,H258,I258,J258,K258,L258,M258,N258,O258,P258,Q258,R258,S258,T258,U258,V258,W258,X258,Y258,Z258,AA258,AB258,AC258,AD258,AE258,AF258,AG258,AH258,AI258,AJ258,AK258,AL258,AM258,AN258,AO258,AP258,AQ258,AR258,AS258,AT258,AU258,AV258,AW258,AX258,AY258,AZ258,BA258,BB258,BC258,BD258,BE258,BF258,BG258,BH258,BI258)</f>
        <v>A55</v>
      </c>
      <c r="G258" s="27" t="s">
        <v>1288</v>
      </c>
      <c r="T258" s="15"/>
      <c r="U258" s="15"/>
      <c r="V258" s="15"/>
      <c r="W258" s="15"/>
      <c r="X258" s="15"/>
      <c r="Y258" s="15"/>
      <c r="Z258" s="15"/>
      <c r="AA258" s="15"/>
      <c r="AB258" s="15"/>
      <c r="AD258" s="15"/>
      <c r="AE258" s="15"/>
      <c r="AF258" s="15"/>
      <c r="AH258" s="15"/>
      <c r="AI258" s="15"/>
      <c r="AJ258" s="15"/>
      <c r="AK258" s="15"/>
      <c r="AL258" s="15"/>
      <c r="AM258" s="15"/>
      <c r="AN258" s="15"/>
      <c r="AO258" s="15"/>
      <c r="AP258" s="15"/>
      <c r="AQ258" s="15"/>
      <c r="AR258" s="15"/>
      <c r="AS258" s="15"/>
      <c r="AT258" s="15"/>
      <c r="AU258" s="15"/>
      <c r="AX258" s="15"/>
      <c r="AY258" s="16"/>
      <c r="AZ258" s="15"/>
      <c r="BA258" s="15"/>
      <c r="BB258" s="15"/>
      <c r="BC258" s="15"/>
      <c r="BD258" s="15"/>
      <c r="BE258" s="15"/>
      <c r="BF258" s="15"/>
      <c r="BG258" s="15"/>
      <c r="BH258" s="15"/>
      <c r="BI258" s="15"/>
    </row>
    <row r="259" spans="1:61">
      <c r="A259" t="s">
        <v>2058</v>
      </c>
      <c r="B259" t="s">
        <v>2059</v>
      </c>
      <c r="C259" s="45" t="str">
        <f t="shared" si="4"/>
        <v>A55</v>
      </c>
      <c r="G259" s="27" t="s">
        <v>1288</v>
      </c>
      <c r="T259" s="15"/>
      <c r="U259" s="15"/>
      <c r="V259" s="15"/>
      <c r="W259" s="15"/>
      <c r="X259" s="15"/>
      <c r="Y259" s="15"/>
      <c r="Z259" s="15"/>
      <c r="AA259" s="15"/>
      <c r="AB259" s="15"/>
      <c r="AD259" s="15"/>
      <c r="AE259" s="15"/>
      <c r="AF259" s="15"/>
      <c r="AH259" s="15"/>
      <c r="AI259" s="15"/>
      <c r="AJ259" s="15"/>
      <c r="AK259" s="15"/>
      <c r="AL259" s="15"/>
      <c r="AM259" s="15"/>
      <c r="AN259" s="15"/>
      <c r="AO259" s="15"/>
      <c r="AP259" s="15"/>
      <c r="AQ259" s="15"/>
      <c r="AR259" s="15"/>
      <c r="AS259" s="15"/>
      <c r="AT259" s="15"/>
      <c r="AU259" s="15"/>
      <c r="AX259" s="15"/>
      <c r="AY259" s="16"/>
      <c r="AZ259" s="15"/>
      <c r="BA259" s="15"/>
      <c r="BB259" s="15"/>
      <c r="BC259" s="15"/>
      <c r="BD259" s="15"/>
      <c r="BE259" s="15"/>
      <c r="BF259" s="15"/>
      <c r="BG259" s="15"/>
      <c r="BH259" s="15"/>
      <c r="BI259" s="15"/>
    </row>
    <row r="260" spans="1:61">
      <c r="A260" t="s">
        <v>2070</v>
      </c>
      <c r="B260" t="s">
        <v>2071</v>
      </c>
      <c r="C260" s="45" t="str">
        <f t="shared" si="4"/>
        <v>A55</v>
      </c>
      <c r="G260" s="27" t="s">
        <v>1288</v>
      </c>
      <c r="T260" s="15"/>
      <c r="U260" s="15"/>
      <c r="V260" s="15"/>
      <c r="W260" s="15"/>
      <c r="X260" s="15"/>
      <c r="Y260" s="15"/>
      <c r="Z260" s="15"/>
      <c r="AA260" s="15"/>
      <c r="AB260" s="15"/>
      <c r="AD260" s="15"/>
      <c r="AE260" s="15"/>
      <c r="AF260" s="15"/>
      <c r="AH260" s="15"/>
      <c r="AI260" s="15"/>
      <c r="AJ260" s="15"/>
      <c r="AK260" s="15"/>
      <c r="AL260" s="15"/>
      <c r="AM260" s="15"/>
      <c r="AN260" s="15"/>
      <c r="AO260" s="15"/>
      <c r="AP260" s="15"/>
      <c r="AQ260" s="15"/>
      <c r="AR260" s="15"/>
      <c r="AS260" s="15"/>
      <c r="AT260" s="15"/>
      <c r="AU260" s="15"/>
      <c r="AX260" s="15"/>
      <c r="AY260" s="16"/>
      <c r="AZ260" s="15"/>
      <c r="BA260" s="15"/>
      <c r="BB260" s="15"/>
      <c r="BC260" s="15"/>
      <c r="BD260" s="15"/>
      <c r="BE260" s="15"/>
      <c r="BF260" s="15"/>
      <c r="BG260" s="15"/>
      <c r="BH260" s="15"/>
      <c r="BI260" s="15"/>
    </row>
    <row r="261" spans="1:61">
      <c r="A261" t="s">
        <v>1562</v>
      </c>
      <c r="B261" t="s">
        <v>1773</v>
      </c>
      <c r="C261" s="45" t="str">
        <f t="shared" si="4"/>
        <v>A55</v>
      </c>
      <c r="G261" s="27" t="s">
        <v>1288</v>
      </c>
      <c r="T261" s="15"/>
      <c r="U261" s="15"/>
      <c r="V261" s="15"/>
      <c r="W261" s="15"/>
      <c r="X261" s="15"/>
      <c r="Y261" s="15"/>
      <c r="Z261" s="15"/>
      <c r="AA261" s="15"/>
      <c r="AB261" s="15"/>
      <c r="AD261" s="15"/>
      <c r="AE261" s="15"/>
      <c r="AF261" s="15"/>
      <c r="AH261" s="15"/>
      <c r="AI261" s="15"/>
      <c r="AJ261" s="15"/>
      <c r="AK261" s="15"/>
      <c r="AL261" s="15"/>
      <c r="AM261" s="15"/>
      <c r="AN261" s="15"/>
      <c r="AO261" s="15"/>
      <c r="AP261" s="15"/>
      <c r="AQ261" s="15"/>
      <c r="AR261" s="15"/>
      <c r="AS261" s="15"/>
      <c r="AT261" s="15"/>
      <c r="AU261" s="15"/>
      <c r="AX261" s="15"/>
      <c r="AY261" s="16"/>
      <c r="AZ261" s="15"/>
      <c r="BA261" s="15"/>
      <c r="BB261" s="15"/>
      <c r="BC261" s="15"/>
      <c r="BD261" s="15"/>
      <c r="BE261" s="15"/>
      <c r="BF261" s="15"/>
      <c r="BG261" s="15"/>
      <c r="BH261" s="15"/>
      <c r="BI261" s="15"/>
    </row>
    <row r="262" spans="1:61">
      <c r="A262" t="s">
        <v>2073</v>
      </c>
      <c r="B262" t="s">
        <v>2074</v>
      </c>
      <c r="C262" s="45" t="str">
        <f t="shared" si="4"/>
        <v>A55</v>
      </c>
      <c r="G262" s="27" t="s">
        <v>1288</v>
      </c>
      <c r="T262" s="15"/>
      <c r="U262" s="15"/>
      <c r="V262" s="15"/>
      <c r="W262" s="15"/>
      <c r="X262" s="15"/>
      <c r="Y262" s="15"/>
      <c r="Z262" s="15"/>
      <c r="AA262" s="15"/>
      <c r="AB262" s="15"/>
      <c r="AD262" s="15"/>
      <c r="AE262" s="15"/>
      <c r="AF262" s="15"/>
      <c r="AH262" s="15"/>
      <c r="AI262" s="15"/>
      <c r="AJ262" s="15"/>
      <c r="AK262" s="15"/>
      <c r="AL262" s="15"/>
      <c r="AM262" s="15"/>
      <c r="AN262" s="15"/>
      <c r="AO262" s="15"/>
      <c r="AP262" s="15"/>
      <c r="AQ262" s="15"/>
      <c r="AR262" s="15"/>
      <c r="AS262" s="15"/>
      <c r="AT262" s="15"/>
      <c r="AU262" s="15"/>
      <c r="AX262" s="15"/>
      <c r="AY262" s="16"/>
      <c r="AZ262" s="15"/>
      <c r="BA262" s="15"/>
      <c r="BB262" s="15"/>
      <c r="BC262" s="15"/>
      <c r="BD262" s="15"/>
      <c r="BE262" s="15"/>
      <c r="BF262" s="15"/>
      <c r="BG262" s="15"/>
      <c r="BH262" s="15"/>
      <c r="BI262" s="15"/>
    </row>
    <row r="263" spans="1:61">
      <c r="A263" t="s">
        <v>2060</v>
      </c>
      <c r="B263" t="s">
        <v>2061</v>
      </c>
      <c r="C263" s="45" t="str">
        <f t="shared" si="4"/>
        <v>A55</v>
      </c>
      <c r="G263" s="27" t="s">
        <v>1288</v>
      </c>
      <c r="T263" s="15"/>
      <c r="U263" s="15"/>
      <c r="V263" s="15"/>
      <c r="W263" s="15"/>
      <c r="X263" s="15"/>
      <c r="Y263" s="15"/>
      <c r="Z263" s="15"/>
      <c r="AA263" s="15"/>
      <c r="AB263" s="15"/>
      <c r="AD263" s="15"/>
      <c r="AE263" s="15"/>
      <c r="AF263" s="15"/>
      <c r="AH263" s="15"/>
      <c r="AI263" s="15"/>
      <c r="AJ263" s="15"/>
      <c r="AK263" s="15"/>
      <c r="AL263" s="15"/>
      <c r="AM263" s="15"/>
      <c r="AN263" s="15"/>
      <c r="AO263" s="15"/>
      <c r="AP263" s="15"/>
      <c r="AQ263" s="15"/>
      <c r="AR263" s="15"/>
      <c r="AS263" s="15"/>
      <c r="AT263" s="15"/>
      <c r="AU263" s="15"/>
      <c r="AX263" s="15"/>
      <c r="AY263" s="16"/>
      <c r="AZ263" s="15"/>
      <c r="BA263" s="15"/>
      <c r="BB263" s="15"/>
      <c r="BC263" s="15"/>
      <c r="BD263" s="15"/>
      <c r="BE263" s="15"/>
      <c r="BF263" s="15"/>
      <c r="BG263" s="15"/>
      <c r="BH263" s="15"/>
      <c r="BI263" s="15"/>
    </row>
    <row r="264" spans="1:61">
      <c r="A264" t="s">
        <v>2068</v>
      </c>
      <c r="B264" t="s">
        <v>2069</v>
      </c>
      <c r="C264" s="45" t="str">
        <f t="shared" si="4"/>
        <v>A55</v>
      </c>
      <c r="G264" s="27" t="s">
        <v>1288</v>
      </c>
      <c r="T264" s="15"/>
      <c r="U264" s="15"/>
      <c r="V264" s="15"/>
      <c r="W264" s="15"/>
      <c r="X264" s="15"/>
      <c r="Y264" s="15"/>
      <c r="Z264" s="15"/>
      <c r="AA264" s="15"/>
      <c r="AB264" s="15"/>
      <c r="AD264" s="15"/>
      <c r="AE264" s="15"/>
      <c r="AF264" s="15"/>
      <c r="AH264" s="15"/>
      <c r="AI264" s="15"/>
      <c r="AJ264" s="15"/>
      <c r="AK264" s="15"/>
      <c r="AL264" s="15"/>
      <c r="AM264" s="15"/>
      <c r="AN264" s="15"/>
      <c r="AO264" s="15"/>
      <c r="AP264" s="15"/>
      <c r="AQ264" s="15"/>
      <c r="AR264" s="15"/>
      <c r="AS264" s="15"/>
      <c r="AT264" s="15"/>
      <c r="AU264" s="15"/>
      <c r="AX264" s="15"/>
      <c r="AY264" s="16"/>
      <c r="AZ264" s="15"/>
      <c r="BA264" s="15"/>
      <c r="BB264" s="15"/>
      <c r="BC264" s="15"/>
      <c r="BD264" s="15"/>
      <c r="BE264" s="15"/>
      <c r="BF264" s="15"/>
      <c r="BG264" s="15"/>
      <c r="BH264" s="15"/>
      <c r="BI264" s="15"/>
    </row>
    <row r="265" spans="1:61">
      <c r="A265" t="s">
        <v>2066</v>
      </c>
      <c r="B265" t="s">
        <v>2067</v>
      </c>
      <c r="C265" s="45" t="str">
        <f t="shared" si="4"/>
        <v>A55</v>
      </c>
      <c r="G265" s="27" t="s">
        <v>1288</v>
      </c>
      <c r="T265" s="15"/>
      <c r="U265" s="15"/>
      <c r="V265" s="15"/>
      <c r="W265" s="15"/>
      <c r="X265" s="15"/>
      <c r="Y265" s="15"/>
      <c r="Z265" s="15"/>
      <c r="AA265" s="15"/>
      <c r="AB265" s="15"/>
      <c r="AD265" s="15"/>
      <c r="AE265" s="15"/>
      <c r="AF265" s="15"/>
      <c r="AH265" s="15"/>
      <c r="AI265" s="15"/>
      <c r="AJ265" s="15"/>
      <c r="AK265" s="15"/>
      <c r="AL265" s="15"/>
      <c r="AM265" s="15"/>
      <c r="AN265" s="15"/>
      <c r="AO265" s="15"/>
      <c r="AP265" s="15"/>
      <c r="AQ265" s="15"/>
      <c r="AR265" s="15"/>
      <c r="AS265" s="15"/>
      <c r="AT265" s="15"/>
      <c r="AU265" s="15"/>
      <c r="AX265" s="15"/>
      <c r="AY265" s="16"/>
      <c r="AZ265" s="15"/>
      <c r="BA265" s="15"/>
      <c r="BB265" s="15"/>
      <c r="BC265" s="15"/>
      <c r="BD265" s="15"/>
      <c r="BE265" s="15"/>
      <c r="BF265" s="15"/>
      <c r="BG265" s="15"/>
      <c r="BH265" s="15"/>
      <c r="BI265" s="15"/>
    </row>
    <row r="266" spans="1:61">
      <c r="A266" t="s">
        <v>2053</v>
      </c>
      <c r="B266" t="s">
        <v>2054</v>
      </c>
      <c r="C266" s="45" t="str">
        <f t="shared" si="4"/>
        <v>A55</v>
      </c>
      <c r="G266" s="27" t="s">
        <v>1288</v>
      </c>
      <c r="T266" s="15"/>
      <c r="U266" s="15"/>
      <c r="V266" s="15"/>
      <c r="W266" s="15"/>
      <c r="X266" s="15"/>
      <c r="Y266" s="15"/>
      <c r="Z266" s="15"/>
      <c r="AA266" s="15"/>
      <c r="AB266" s="15"/>
      <c r="AD266" s="15"/>
      <c r="AE266" s="15"/>
      <c r="AF266" s="15"/>
      <c r="AH266" s="15"/>
      <c r="AI266" s="15"/>
      <c r="AJ266" s="15"/>
      <c r="AK266" s="15"/>
      <c r="AL266" s="15"/>
      <c r="AM266" s="15"/>
      <c r="AN266" s="15"/>
      <c r="AO266" s="15"/>
      <c r="AP266" s="15"/>
      <c r="AQ266" s="15"/>
      <c r="AR266" s="15"/>
      <c r="AS266" s="15"/>
      <c r="AT266" s="15"/>
      <c r="AU266" s="15"/>
      <c r="AX266" s="15"/>
      <c r="AY266" s="16"/>
      <c r="AZ266" s="15"/>
      <c r="BA266" s="15"/>
      <c r="BB266" s="15"/>
      <c r="BC266" s="15"/>
      <c r="BD266" s="15"/>
      <c r="BE266" s="15"/>
      <c r="BF266" s="15"/>
      <c r="BG266" s="15"/>
      <c r="BH266" s="15"/>
      <c r="BI266" s="15"/>
    </row>
    <row r="267" spans="1:61">
      <c r="A267" t="s">
        <v>1705</v>
      </c>
      <c r="B267" t="s">
        <v>2055</v>
      </c>
      <c r="C267" s="45" t="str">
        <f t="shared" si="4"/>
        <v>A55</v>
      </c>
      <c r="G267" s="27" t="s">
        <v>1288</v>
      </c>
      <c r="T267" s="15"/>
      <c r="U267" s="15"/>
      <c r="V267" s="15"/>
      <c r="W267" s="15"/>
      <c r="X267" s="15"/>
      <c r="Y267" s="15"/>
      <c r="Z267" s="15"/>
      <c r="AA267" s="15"/>
      <c r="AB267" s="15"/>
      <c r="AD267" s="15"/>
      <c r="AE267" s="15"/>
      <c r="AF267" s="15"/>
      <c r="AH267" s="15"/>
      <c r="AI267" s="15"/>
      <c r="AJ267" s="15"/>
      <c r="AK267" s="15"/>
      <c r="AL267" s="15"/>
      <c r="AM267" s="15"/>
      <c r="AN267" s="15"/>
      <c r="AO267" s="15"/>
      <c r="AP267" s="15"/>
      <c r="AQ267" s="15"/>
      <c r="AR267" s="15"/>
      <c r="AS267" s="15"/>
      <c r="AT267" s="15"/>
      <c r="AU267" s="15"/>
      <c r="AX267" s="15"/>
      <c r="AY267" s="16"/>
      <c r="AZ267" s="15"/>
      <c r="BA267" s="15"/>
      <c r="BB267" s="15"/>
      <c r="BC267" s="15"/>
      <c r="BD267" s="15"/>
      <c r="BE267" s="15"/>
      <c r="BF267" s="15"/>
      <c r="BG267" s="15"/>
      <c r="BH267" s="15"/>
      <c r="BI267" s="15"/>
    </row>
    <row r="268" spans="1:61">
      <c r="A268" t="s">
        <v>2051</v>
      </c>
      <c r="B268" t="s">
        <v>2052</v>
      </c>
      <c r="C268" s="45" t="str">
        <f t="shared" si="4"/>
        <v>A55</v>
      </c>
      <c r="G268" s="27" t="s">
        <v>1288</v>
      </c>
      <c r="T268" s="15"/>
      <c r="U268" s="15"/>
      <c r="V268" s="15"/>
      <c r="W268" s="15"/>
      <c r="X268" s="15"/>
      <c r="Y268" s="15"/>
      <c r="Z268" s="15"/>
      <c r="AA268" s="15"/>
      <c r="AB268" s="15"/>
      <c r="AD268" s="15"/>
      <c r="AE268" s="15"/>
      <c r="AF268" s="15"/>
      <c r="AH268" s="15"/>
      <c r="AI268" s="15"/>
      <c r="AJ268" s="15"/>
      <c r="AK268" s="15"/>
      <c r="AL268" s="15"/>
      <c r="AM268" s="15"/>
      <c r="AN268" s="15"/>
      <c r="AO268" s="15"/>
      <c r="AP268" s="15"/>
      <c r="AQ268" s="15"/>
      <c r="AR268" s="15"/>
      <c r="AS268" s="15"/>
      <c r="AT268" s="15"/>
      <c r="AU268" s="15"/>
      <c r="AX268" s="15"/>
      <c r="AY268" s="16"/>
      <c r="AZ268" s="15"/>
      <c r="BA268" s="15"/>
      <c r="BB268" s="15"/>
      <c r="BC268" s="15"/>
      <c r="BD268" s="15"/>
      <c r="BE268" s="15"/>
      <c r="BF268" s="15"/>
      <c r="BG268" s="15"/>
      <c r="BH268" s="15"/>
      <c r="BI268" s="15"/>
    </row>
    <row r="269" spans="1:61">
      <c r="A269" t="s">
        <v>1833</v>
      </c>
      <c r="B269" t="s">
        <v>1908</v>
      </c>
      <c r="C269" s="45" t="str">
        <f t="shared" si="4"/>
        <v>A55</v>
      </c>
      <c r="G269" s="27" t="s">
        <v>1288</v>
      </c>
      <c r="T269" s="15"/>
      <c r="U269" s="15"/>
      <c r="V269" s="15"/>
      <c r="W269" s="15"/>
      <c r="X269" s="15"/>
      <c r="Y269" s="15"/>
      <c r="Z269" s="15"/>
      <c r="AA269" s="15"/>
      <c r="AB269" s="15"/>
      <c r="AD269" s="15"/>
      <c r="AE269" s="15"/>
      <c r="AF269" s="15"/>
      <c r="AH269" s="15"/>
      <c r="AI269" s="15"/>
      <c r="AJ269" s="15"/>
      <c r="AK269" s="15"/>
      <c r="AL269" s="15"/>
      <c r="AM269" s="15"/>
      <c r="AN269" s="15"/>
      <c r="AO269" s="15"/>
      <c r="AP269" s="15"/>
      <c r="AQ269" s="15"/>
      <c r="AR269" s="15"/>
      <c r="AS269" s="15"/>
      <c r="AT269" s="15"/>
      <c r="AU269" s="15"/>
      <c r="AX269" s="15"/>
      <c r="AY269" s="16"/>
      <c r="AZ269" s="15"/>
      <c r="BA269" s="15"/>
      <c r="BB269" s="15"/>
      <c r="BC269" s="15"/>
      <c r="BD269" s="15"/>
      <c r="BE269" s="15"/>
      <c r="BF269" s="15"/>
      <c r="BG269" s="15"/>
      <c r="BH269" s="15"/>
      <c r="BI269" s="15"/>
    </row>
    <row r="270" spans="1:61">
      <c r="A270" t="s">
        <v>1411</v>
      </c>
      <c r="B270" t="s">
        <v>2033</v>
      </c>
      <c r="C270" s="45" t="str">
        <f t="shared" si="4"/>
        <v>A56</v>
      </c>
      <c r="F270" t="s">
        <v>1290</v>
      </c>
      <c r="T270" s="15"/>
      <c r="U270" s="15"/>
      <c r="V270" s="15"/>
      <c r="W270" s="15"/>
      <c r="X270" s="15"/>
      <c r="Y270" s="15"/>
      <c r="Z270" s="15"/>
      <c r="AA270" s="15"/>
      <c r="AB270" s="15"/>
      <c r="AD270" s="15"/>
      <c r="AE270" s="15"/>
      <c r="AF270" s="15"/>
      <c r="AH270" s="15"/>
      <c r="AI270" s="15"/>
      <c r="AJ270" s="15"/>
      <c r="AK270" s="15"/>
      <c r="AL270" s="15"/>
      <c r="AM270" s="15"/>
      <c r="AN270" s="15"/>
      <c r="AO270" s="15"/>
      <c r="AP270" s="15"/>
      <c r="AQ270" s="15"/>
      <c r="AR270" s="15"/>
      <c r="AS270" s="15"/>
      <c r="AT270" s="15"/>
      <c r="AU270" s="15"/>
      <c r="AX270" s="15"/>
      <c r="AY270" s="16"/>
      <c r="AZ270" s="15"/>
      <c r="BA270" s="15"/>
      <c r="BB270" s="15"/>
      <c r="BC270" s="15"/>
      <c r="BD270" s="15"/>
      <c r="BE270" s="15"/>
      <c r="BF270" s="15"/>
      <c r="BG270" s="15"/>
      <c r="BH270" s="15"/>
      <c r="BI270" s="15"/>
    </row>
    <row r="271" spans="1:61">
      <c r="A271" t="s">
        <v>2075</v>
      </c>
      <c r="B271" t="s">
        <v>2076</v>
      </c>
      <c r="C271" s="45" t="str">
        <f t="shared" si="4"/>
        <v>A56</v>
      </c>
      <c r="F271" t="s">
        <v>1290</v>
      </c>
      <c r="T271" s="15"/>
      <c r="U271" s="15"/>
      <c r="V271" s="15"/>
      <c r="W271" s="15"/>
      <c r="X271" s="15"/>
      <c r="Y271" s="15"/>
      <c r="Z271" s="15"/>
      <c r="AA271" s="15"/>
      <c r="AB271" s="15"/>
      <c r="AD271" s="15"/>
      <c r="AE271" s="15"/>
      <c r="AF271" s="15"/>
      <c r="AH271" s="15"/>
      <c r="AI271" s="15"/>
      <c r="AJ271" s="15"/>
      <c r="AK271" s="15"/>
      <c r="AL271" s="15"/>
      <c r="AM271" s="15"/>
      <c r="AN271" s="15"/>
      <c r="AO271" s="15"/>
      <c r="AP271" s="15"/>
      <c r="AQ271" s="15"/>
      <c r="AR271" s="15"/>
      <c r="AS271" s="15"/>
      <c r="AT271" s="15"/>
      <c r="AU271" s="15"/>
      <c r="AX271" s="15"/>
      <c r="AY271" s="16"/>
      <c r="AZ271" s="15"/>
      <c r="BA271" s="15"/>
      <c r="BB271" s="15"/>
      <c r="BC271" s="15"/>
      <c r="BD271" s="15"/>
      <c r="BE271" s="15"/>
      <c r="BF271" s="15"/>
      <c r="BG271" s="15"/>
      <c r="BH271" s="15"/>
      <c r="BI271" s="15"/>
    </row>
    <row r="272" spans="1:61">
      <c r="A272" t="s">
        <v>2079</v>
      </c>
      <c r="B272" t="s">
        <v>2080</v>
      </c>
      <c r="C272" s="45" t="str">
        <f t="shared" si="4"/>
        <v>A56</v>
      </c>
      <c r="F272" t="s">
        <v>1290</v>
      </c>
      <c r="T272" s="15"/>
      <c r="U272" s="15"/>
      <c r="V272" s="15"/>
      <c r="W272" s="15"/>
      <c r="X272" s="15"/>
      <c r="Y272" s="15"/>
      <c r="Z272" s="15"/>
      <c r="AA272" s="15"/>
      <c r="AB272" s="15"/>
      <c r="AD272" s="15"/>
      <c r="AE272" s="15"/>
      <c r="AF272" s="15"/>
      <c r="AH272" s="15"/>
      <c r="AI272" s="15"/>
      <c r="AJ272" s="15"/>
      <c r="AK272" s="15"/>
      <c r="AL272" s="15"/>
      <c r="AM272" s="15"/>
      <c r="AN272" s="15"/>
      <c r="AO272" s="15"/>
      <c r="AP272" s="15"/>
      <c r="AQ272" s="15"/>
      <c r="AR272" s="15"/>
      <c r="AS272" s="15"/>
      <c r="AT272" s="15"/>
      <c r="AU272" s="15"/>
      <c r="AX272" s="15"/>
      <c r="AY272" s="16"/>
      <c r="AZ272" s="15"/>
      <c r="BA272" s="15"/>
      <c r="BB272" s="15"/>
      <c r="BC272" s="15"/>
      <c r="BD272" s="15"/>
      <c r="BE272" s="15"/>
      <c r="BF272" s="15"/>
      <c r="BG272" s="15"/>
      <c r="BH272" s="15"/>
      <c r="BI272" s="15"/>
    </row>
    <row r="273" spans="1:61">
      <c r="A273" t="s">
        <v>2077</v>
      </c>
      <c r="B273" t="s">
        <v>2078</v>
      </c>
      <c r="C273" s="45" t="str">
        <f t="shared" si="4"/>
        <v>A56</v>
      </c>
      <c r="F273" t="s">
        <v>1290</v>
      </c>
      <c r="T273" s="15"/>
      <c r="U273" s="15"/>
      <c r="V273" s="15"/>
      <c r="W273" s="15"/>
      <c r="X273" s="15"/>
      <c r="Y273" s="15"/>
      <c r="Z273" s="15"/>
      <c r="AA273" s="15"/>
      <c r="AB273" s="15"/>
      <c r="AD273" s="15"/>
      <c r="AE273" s="15"/>
      <c r="AF273" s="15"/>
      <c r="AH273" s="15"/>
      <c r="AI273" s="15"/>
      <c r="AJ273" s="15"/>
      <c r="AK273" s="15"/>
      <c r="AL273" s="15"/>
      <c r="AM273" s="15"/>
      <c r="AN273" s="15"/>
      <c r="AO273" s="15"/>
      <c r="AP273" s="15"/>
      <c r="AQ273" s="15"/>
      <c r="AR273" s="15"/>
      <c r="AS273" s="15"/>
      <c r="AT273" s="15"/>
      <c r="AU273" s="15"/>
      <c r="AX273" s="15"/>
      <c r="AY273" s="16"/>
      <c r="AZ273" s="15"/>
      <c r="BA273" s="15"/>
      <c r="BB273" s="15"/>
      <c r="BC273" s="15"/>
      <c r="BD273" s="15"/>
      <c r="BE273" s="15"/>
      <c r="BF273" s="15"/>
      <c r="BG273" s="15"/>
      <c r="BH273" s="15"/>
      <c r="BI273" s="15"/>
    </row>
    <row r="274" spans="1:61">
      <c r="A274" t="s">
        <v>1778</v>
      </c>
      <c r="B274" t="s">
        <v>1967</v>
      </c>
      <c r="C274" s="45" t="str">
        <f t="shared" si="4"/>
        <v>A56</v>
      </c>
      <c r="F274" t="s">
        <v>1290</v>
      </c>
      <c r="T274" s="15"/>
      <c r="U274" s="15"/>
      <c r="V274" s="15"/>
      <c r="W274" s="15"/>
      <c r="X274" s="15"/>
      <c r="Y274" s="15"/>
      <c r="Z274" s="15"/>
      <c r="AA274" s="15"/>
      <c r="AB274" s="15"/>
      <c r="AD274" s="15"/>
      <c r="AE274" s="15"/>
      <c r="AF274" s="15"/>
      <c r="AH274" s="15"/>
      <c r="AI274" s="15"/>
      <c r="AJ274" s="15"/>
      <c r="AK274" s="15"/>
      <c r="AL274" s="15"/>
      <c r="AM274" s="15"/>
      <c r="AN274" s="15"/>
      <c r="AO274" s="15"/>
      <c r="AP274" s="15"/>
      <c r="AQ274" s="15"/>
      <c r="AR274" s="15"/>
      <c r="AS274" s="15"/>
      <c r="AT274" s="15"/>
      <c r="AU274" s="15"/>
      <c r="AX274" s="15"/>
      <c r="AY274" s="16"/>
      <c r="AZ274" s="15"/>
      <c r="BA274" s="15"/>
      <c r="BB274" s="15"/>
      <c r="BC274" s="15"/>
      <c r="BD274" s="15"/>
      <c r="BE274" s="15"/>
      <c r="BF274" s="15"/>
      <c r="BG274" s="15"/>
      <c r="BH274" s="15"/>
      <c r="BI274" s="15"/>
    </row>
    <row r="275" spans="1:61">
      <c r="A275" t="s">
        <v>2081</v>
      </c>
      <c r="B275" t="s">
        <v>2082</v>
      </c>
      <c r="C275" s="45" t="str">
        <f t="shared" si="4"/>
        <v>A56</v>
      </c>
      <c r="F275" t="s">
        <v>1290</v>
      </c>
      <c r="T275" s="15"/>
      <c r="U275" s="15"/>
      <c r="V275" s="15"/>
      <c r="W275" s="15"/>
      <c r="X275" s="15"/>
      <c r="Y275" s="15"/>
      <c r="Z275" s="15"/>
      <c r="AA275" s="15"/>
      <c r="AB275" s="15"/>
      <c r="AD275" s="15"/>
      <c r="AE275" s="15"/>
      <c r="AF275" s="15"/>
      <c r="AH275" s="15"/>
      <c r="AI275" s="15"/>
      <c r="AJ275" s="15"/>
      <c r="AK275" s="15"/>
      <c r="AL275" s="15"/>
      <c r="AM275" s="15"/>
      <c r="AN275" s="15"/>
      <c r="AO275" s="15"/>
      <c r="AP275" s="15"/>
      <c r="AQ275" s="15"/>
      <c r="AR275" s="15"/>
      <c r="AS275" s="15"/>
      <c r="AT275" s="15"/>
      <c r="AU275" s="15"/>
      <c r="AX275" s="15"/>
      <c r="AY275" s="16"/>
      <c r="AZ275" s="15"/>
      <c r="BA275" s="15"/>
      <c r="BB275" s="15"/>
      <c r="BC275" s="15"/>
      <c r="BD275" s="15"/>
      <c r="BE275" s="15"/>
      <c r="BF275" s="15"/>
      <c r="BG275" s="15"/>
      <c r="BH275" s="15"/>
      <c r="BI275" s="15"/>
    </row>
    <row r="276" spans="1:61">
      <c r="A276" t="s">
        <v>1370</v>
      </c>
      <c r="B276" t="s">
        <v>3049</v>
      </c>
      <c r="C276" s="45" t="str">
        <f t="shared" si="4"/>
        <v>A57</v>
      </c>
      <c r="E276" t="s">
        <v>1292</v>
      </c>
      <c r="T276" s="15"/>
      <c r="U276" s="15"/>
      <c r="V276" s="15"/>
      <c r="W276" s="15"/>
      <c r="X276" s="15"/>
      <c r="Y276" s="15"/>
      <c r="Z276" s="15"/>
      <c r="AA276" s="15"/>
      <c r="AB276" s="15"/>
      <c r="AD276" s="15"/>
      <c r="AE276" s="15"/>
      <c r="AF276" s="15"/>
      <c r="AH276" s="15"/>
      <c r="AI276" s="15"/>
      <c r="AJ276" s="15"/>
      <c r="AK276" s="15"/>
      <c r="AL276" s="15"/>
      <c r="AM276" s="15"/>
      <c r="AN276" s="15"/>
      <c r="AO276" s="15"/>
      <c r="AP276" s="15"/>
      <c r="AQ276" s="15"/>
      <c r="AR276" s="15"/>
      <c r="AS276" s="15"/>
      <c r="AT276" s="15"/>
      <c r="AU276" s="15"/>
      <c r="AX276" s="15"/>
      <c r="AY276" s="16"/>
      <c r="AZ276" s="15"/>
      <c r="BA276" s="15"/>
      <c r="BB276" s="15"/>
      <c r="BC276" s="15"/>
      <c r="BD276" s="15"/>
      <c r="BE276" s="15"/>
      <c r="BF276" s="15"/>
      <c r="BG276" s="15"/>
      <c r="BH276" s="15"/>
      <c r="BI276" s="15"/>
    </row>
    <row r="277" spans="1:61">
      <c r="A277" t="s">
        <v>2143</v>
      </c>
      <c r="B277" t="s">
        <v>2144</v>
      </c>
      <c r="C277" s="45" t="str">
        <f t="shared" si="4"/>
        <v>A57</v>
      </c>
      <c r="E277" t="s">
        <v>1292</v>
      </c>
      <c r="T277" s="15"/>
      <c r="U277" s="15"/>
      <c r="V277" s="15"/>
      <c r="W277" s="15"/>
      <c r="X277" s="15"/>
      <c r="Y277" s="15"/>
      <c r="Z277" s="15"/>
      <c r="AA277" s="15"/>
      <c r="AB277" s="15"/>
      <c r="AD277" s="15"/>
      <c r="AE277" s="15"/>
      <c r="AF277" s="15"/>
      <c r="AH277" s="15"/>
      <c r="AI277" s="15"/>
      <c r="AJ277" s="15"/>
      <c r="AK277" s="15"/>
      <c r="AL277" s="15"/>
      <c r="AM277" s="15"/>
      <c r="AN277" s="15"/>
      <c r="AO277" s="15"/>
      <c r="AP277" s="15"/>
      <c r="AQ277" s="15"/>
      <c r="AR277" s="15"/>
      <c r="AS277" s="15"/>
      <c r="AT277" s="15"/>
      <c r="AU277" s="15"/>
      <c r="AX277" s="15"/>
      <c r="AY277" s="16"/>
      <c r="AZ277" s="15"/>
      <c r="BA277" s="15"/>
      <c r="BB277" s="15"/>
      <c r="BC277" s="15"/>
      <c r="BD277" s="15"/>
      <c r="BE277" s="15"/>
      <c r="BF277" s="15"/>
      <c r="BG277" s="15"/>
      <c r="BH277" s="15"/>
      <c r="BI277" s="15"/>
    </row>
    <row r="278" spans="1:61">
      <c r="A278" t="s">
        <v>2102</v>
      </c>
      <c r="B278" t="s">
        <v>2103</v>
      </c>
      <c r="C278" s="45" t="str">
        <f t="shared" si="4"/>
        <v>A57</v>
      </c>
      <c r="E278" t="s">
        <v>1292</v>
      </c>
      <c r="T278" s="15"/>
      <c r="U278" s="15"/>
      <c r="V278" s="15"/>
      <c r="W278" s="15"/>
      <c r="X278" s="15"/>
      <c r="Y278" s="15"/>
      <c r="Z278" s="15"/>
      <c r="AA278" s="15"/>
      <c r="AB278" s="15"/>
      <c r="AD278" s="15"/>
      <c r="AE278" s="15"/>
      <c r="AF278" s="15"/>
      <c r="AH278" s="15"/>
      <c r="AI278" s="15"/>
      <c r="AJ278" s="15"/>
      <c r="AK278" s="15"/>
      <c r="AL278" s="15"/>
      <c r="AM278" s="15"/>
      <c r="AN278" s="15"/>
      <c r="AO278" s="15"/>
      <c r="AP278" s="15"/>
      <c r="AQ278" s="15"/>
      <c r="AR278" s="15"/>
      <c r="AS278" s="15"/>
      <c r="AT278" s="15"/>
      <c r="AU278" s="15"/>
      <c r="AX278" s="15"/>
      <c r="AY278" s="16"/>
      <c r="AZ278" s="15"/>
      <c r="BA278" s="15"/>
      <c r="BB278" s="15"/>
      <c r="BC278" s="15"/>
      <c r="BD278" s="15"/>
      <c r="BE278" s="15"/>
      <c r="BF278" s="15"/>
      <c r="BG278" s="15"/>
      <c r="BH278" s="15"/>
      <c r="BI278" s="15"/>
    </row>
    <row r="279" spans="1:61">
      <c r="A279" t="s">
        <v>2137</v>
      </c>
      <c r="B279" t="s">
        <v>2138</v>
      </c>
      <c r="C279" s="45" t="str">
        <f t="shared" si="4"/>
        <v>A57</v>
      </c>
      <c r="E279" t="s">
        <v>1292</v>
      </c>
      <c r="T279" s="15"/>
      <c r="U279" s="15"/>
      <c r="V279" s="15"/>
      <c r="W279" s="15"/>
      <c r="X279" s="15"/>
      <c r="Y279" s="15"/>
      <c r="Z279" s="15"/>
      <c r="AA279" s="15"/>
      <c r="AB279" s="15"/>
      <c r="AD279" s="15"/>
      <c r="AE279" s="15"/>
      <c r="AF279" s="15"/>
      <c r="AH279" s="15"/>
      <c r="AI279" s="15"/>
      <c r="AJ279" s="15"/>
      <c r="AK279" s="15"/>
      <c r="AL279" s="15"/>
      <c r="AM279" s="15"/>
      <c r="AN279" s="15"/>
      <c r="AO279" s="15"/>
      <c r="AP279" s="15"/>
      <c r="AQ279" s="15"/>
      <c r="AR279" s="15"/>
      <c r="AS279" s="15"/>
      <c r="AT279" s="15"/>
      <c r="AU279" s="15"/>
      <c r="AX279" s="15"/>
      <c r="AY279" s="16"/>
      <c r="AZ279" s="15"/>
      <c r="BA279" s="15"/>
      <c r="BB279" s="15"/>
      <c r="BC279" s="15"/>
      <c r="BD279" s="15"/>
      <c r="BE279" s="15"/>
      <c r="BF279" s="15"/>
      <c r="BG279" s="15"/>
      <c r="BH279" s="15"/>
      <c r="BI279" s="15"/>
    </row>
    <row r="280" spans="1:61">
      <c r="A280" t="s">
        <v>2114</v>
      </c>
      <c r="B280" t="s">
        <v>2115</v>
      </c>
      <c r="C280" s="45" t="str">
        <f t="shared" si="4"/>
        <v>A57</v>
      </c>
      <c r="E280" t="s">
        <v>1292</v>
      </c>
      <c r="T280" s="15"/>
      <c r="U280" s="15"/>
      <c r="V280" s="15"/>
      <c r="W280" s="15"/>
      <c r="X280" s="15"/>
      <c r="Y280" s="15"/>
      <c r="Z280" s="15"/>
      <c r="AA280" s="15"/>
      <c r="AB280" s="15"/>
      <c r="AD280" s="15"/>
      <c r="AE280" s="15"/>
      <c r="AF280" s="15"/>
      <c r="AH280" s="15"/>
      <c r="AI280" s="15"/>
      <c r="AJ280" s="15"/>
      <c r="AK280" s="15"/>
      <c r="AL280" s="15"/>
      <c r="AM280" s="15"/>
      <c r="AN280" s="15"/>
      <c r="AO280" s="15"/>
      <c r="AP280" s="15"/>
      <c r="AQ280" s="15"/>
      <c r="AR280" s="15"/>
      <c r="AS280" s="15"/>
      <c r="AT280" s="15"/>
      <c r="AU280" s="15"/>
      <c r="AX280" s="15"/>
      <c r="AY280" s="16"/>
      <c r="AZ280" s="15"/>
      <c r="BA280" s="15"/>
      <c r="BB280" s="15"/>
      <c r="BC280" s="15"/>
      <c r="BD280" s="15"/>
      <c r="BE280" s="15"/>
      <c r="BF280" s="15"/>
      <c r="BG280" s="15"/>
      <c r="BH280" s="15"/>
      <c r="BI280" s="15"/>
    </row>
    <row r="281" spans="1:61">
      <c r="A281" t="s">
        <v>1540</v>
      </c>
      <c r="B281" t="s">
        <v>2124</v>
      </c>
      <c r="C281" s="45" t="str">
        <f t="shared" si="4"/>
        <v>A57</v>
      </c>
      <c r="E281" t="s">
        <v>1292</v>
      </c>
      <c r="T281" s="15"/>
      <c r="U281" s="15"/>
      <c r="V281" s="15"/>
      <c r="W281" s="15"/>
      <c r="X281" s="15"/>
      <c r="Y281" s="15"/>
      <c r="Z281" s="15"/>
      <c r="AA281" s="15"/>
      <c r="AB281" s="15"/>
      <c r="AD281" s="15"/>
      <c r="AE281" s="15"/>
      <c r="AF281" s="15"/>
      <c r="AH281" s="15"/>
      <c r="AI281" s="15"/>
      <c r="AJ281" s="15"/>
      <c r="AK281" s="15"/>
      <c r="AL281" s="15"/>
      <c r="AM281" s="15"/>
      <c r="AN281" s="15"/>
      <c r="AO281" s="15"/>
      <c r="AP281" s="15"/>
      <c r="AQ281" s="15"/>
      <c r="AR281" s="15"/>
      <c r="AS281" s="15"/>
      <c r="AT281" s="15"/>
      <c r="AU281" s="15"/>
      <c r="AX281" s="15"/>
      <c r="AY281" s="16"/>
      <c r="AZ281" s="15"/>
      <c r="BA281" s="15"/>
      <c r="BB281" s="15"/>
      <c r="BC281" s="15"/>
      <c r="BD281" s="15"/>
      <c r="BE281" s="15"/>
      <c r="BF281" s="15"/>
      <c r="BG281" s="15"/>
      <c r="BH281" s="15"/>
      <c r="BI281" s="15"/>
    </row>
    <row r="282" spans="1:61">
      <c r="A282" t="s">
        <v>2083</v>
      </c>
      <c r="B282" t="s">
        <v>2083</v>
      </c>
      <c r="C282" s="45" t="str">
        <f t="shared" si="4"/>
        <v>A57</v>
      </c>
      <c r="E282" t="s">
        <v>1292</v>
      </c>
      <c r="T282" s="15"/>
      <c r="U282" s="15"/>
      <c r="V282" s="15"/>
      <c r="W282" s="15"/>
      <c r="X282" s="15"/>
      <c r="Y282" s="15"/>
      <c r="Z282" s="15"/>
      <c r="AA282" s="15"/>
      <c r="AB282" s="15"/>
      <c r="AD282" s="15"/>
      <c r="AE282" s="15"/>
      <c r="AF282" s="15"/>
      <c r="AH282" s="15"/>
      <c r="AI282" s="15"/>
      <c r="AJ282" s="15"/>
      <c r="AK282" s="15"/>
      <c r="AL282" s="15"/>
      <c r="AM282" s="15"/>
      <c r="AN282" s="15"/>
      <c r="AO282" s="15"/>
      <c r="AP282" s="15"/>
      <c r="AQ282" s="15"/>
      <c r="AR282" s="15"/>
      <c r="AS282" s="15"/>
      <c r="AT282" s="15"/>
      <c r="AU282" s="15"/>
      <c r="AX282" s="15"/>
      <c r="AY282" s="16"/>
      <c r="AZ282" s="15"/>
      <c r="BA282" s="15"/>
      <c r="BB282" s="15"/>
      <c r="BC282" s="15"/>
      <c r="BD282" s="15"/>
      <c r="BE282" s="15"/>
      <c r="BF282" s="15"/>
      <c r="BG282" s="15"/>
      <c r="BH282" s="15"/>
      <c r="BI282" s="15"/>
    </row>
    <row r="283" spans="1:61">
      <c r="A283" t="s">
        <v>2185</v>
      </c>
      <c r="B283" t="s">
        <v>2186</v>
      </c>
      <c r="C283" s="45" t="str">
        <f t="shared" si="4"/>
        <v>A58</v>
      </c>
      <c r="D283" t="s">
        <v>1293</v>
      </c>
      <c r="T283" s="15"/>
      <c r="U283" s="15"/>
      <c r="V283" s="15"/>
      <c r="W283" s="15"/>
      <c r="X283" s="15"/>
      <c r="Y283" s="15"/>
      <c r="Z283" s="15"/>
      <c r="AA283" s="15"/>
      <c r="AB283" s="15"/>
      <c r="AD283" s="15"/>
      <c r="AE283" s="15"/>
      <c r="AF283" s="15"/>
      <c r="AH283" s="15"/>
      <c r="AI283" s="15"/>
      <c r="AJ283" s="15"/>
      <c r="AK283" s="15"/>
      <c r="AL283" s="15"/>
      <c r="AM283" s="15"/>
      <c r="AN283" s="15"/>
      <c r="AO283" s="15"/>
      <c r="AP283" s="15"/>
      <c r="AQ283" s="15"/>
      <c r="AR283" s="15"/>
      <c r="AS283" s="15"/>
      <c r="AT283" s="15"/>
      <c r="AU283" s="15"/>
      <c r="AX283" s="15"/>
      <c r="AY283" s="16"/>
      <c r="AZ283" s="15"/>
      <c r="BA283" s="15"/>
      <c r="BB283" s="15"/>
      <c r="BC283" s="15"/>
      <c r="BD283" s="15"/>
      <c r="BE283" s="15"/>
      <c r="BF283" s="15"/>
      <c r="BG283" s="15"/>
      <c r="BH283" s="15"/>
      <c r="BI283" s="15"/>
    </row>
    <row r="284" spans="1:61">
      <c r="A284" t="s">
        <v>2181</v>
      </c>
      <c r="B284" t="s">
        <v>2182</v>
      </c>
      <c r="C284" s="45" t="str">
        <f t="shared" si="4"/>
        <v>A58</v>
      </c>
      <c r="D284" t="s">
        <v>1293</v>
      </c>
      <c r="T284" s="15"/>
      <c r="U284" s="15"/>
      <c r="V284" s="15"/>
      <c r="W284" s="15"/>
      <c r="X284" s="15"/>
      <c r="Y284" s="15"/>
      <c r="Z284" s="15"/>
      <c r="AA284" s="15"/>
      <c r="AB284" s="15"/>
      <c r="AD284" s="15"/>
      <c r="AE284" s="15"/>
      <c r="AF284" s="15"/>
      <c r="AH284" s="15"/>
      <c r="AI284" s="15"/>
      <c r="AJ284" s="15"/>
      <c r="AK284" s="15"/>
      <c r="AL284" s="15"/>
      <c r="AM284" s="15"/>
      <c r="AN284" s="15"/>
      <c r="AO284" s="15"/>
      <c r="AP284" s="15"/>
      <c r="AQ284" s="15"/>
      <c r="AR284" s="15"/>
      <c r="AS284" s="15"/>
      <c r="AT284" s="15"/>
      <c r="AU284" s="15"/>
      <c r="AX284" s="15"/>
      <c r="AY284" s="16"/>
      <c r="AZ284" s="15"/>
      <c r="BA284" s="15"/>
      <c r="BB284" s="15"/>
      <c r="BC284" s="15"/>
      <c r="BD284" s="15"/>
      <c r="BE284" s="15"/>
      <c r="BF284" s="15"/>
      <c r="BG284" s="15"/>
      <c r="BH284" s="15"/>
      <c r="BI284" s="15"/>
    </row>
    <row r="285" spans="1:61">
      <c r="A285" t="s">
        <v>2189</v>
      </c>
      <c r="B285" t="s">
        <v>2190</v>
      </c>
      <c r="C285" s="45" t="str">
        <f t="shared" si="4"/>
        <v>A58</v>
      </c>
      <c r="D285" t="s">
        <v>1293</v>
      </c>
      <c r="T285" s="15"/>
      <c r="U285" s="15"/>
      <c r="V285" s="15"/>
      <c r="W285" s="15"/>
      <c r="X285" s="15"/>
      <c r="Y285" s="15"/>
      <c r="Z285" s="15"/>
      <c r="AA285" s="15"/>
      <c r="AB285" s="15"/>
      <c r="AD285" s="15"/>
      <c r="AE285" s="15"/>
      <c r="AF285" s="15"/>
      <c r="AH285" s="15"/>
      <c r="AI285" s="15"/>
      <c r="AJ285" s="15"/>
      <c r="AK285" s="15"/>
      <c r="AL285" s="15"/>
      <c r="AM285" s="15"/>
      <c r="AN285" s="15"/>
      <c r="AO285" s="15"/>
      <c r="AP285" s="15"/>
      <c r="AQ285" s="15"/>
      <c r="AR285" s="15"/>
      <c r="AS285" s="15"/>
      <c r="AT285" s="15"/>
      <c r="AU285" s="15"/>
      <c r="AX285" s="15"/>
      <c r="AY285" s="16"/>
      <c r="AZ285" s="15"/>
      <c r="BA285" s="15"/>
      <c r="BB285" s="15"/>
      <c r="BC285" s="15"/>
      <c r="BD285" s="15"/>
      <c r="BE285" s="15"/>
      <c r="BF285" s="15"/>
      <c r="BG285" s="15"/>
      <c r="BH285" s="15"/>
      <c r="BI285" s="15"/>
    </row>
    <row r="286" spans="1:61">
      <c r="A286" t="s">
        <v>2195</v>
      </c>
      <c r="B286" t="s">
        <v>2196</v>
      </c>
      <c r="C286" s="45" t="str">
        <f t="shared" si="4"/>
        <v>A58</v>
      </c>
      <c r="D286" t="s">
        <v>1293</v>
      </c>
      <c r="T286" s="15"/>
      <c r="U286" s="15"/>
      <c r="V286" s="15"/>
      <c r="W286" s="15"/>
      <c r="X286" s="15"/>
      <c r="Y286" s="15"/>
      <c r="Z286" s="15"/>
      <c r="AA286" s="15"/>
      <c r="AB286" s="15"/>
      <c r="AD286" s="15"/>
      <c r="AE286" s="15"/>
      <c r="AF286" s="15"/>
      <c r="AH286" s="15"/>
      <c r="AI286" s="15"/>
      <c r="AJ286" s="15"/>
      <c r="AK286" s="15"/>
      <c r="AL286" s="15"/>
      <c r="AM286" s="15"/>
      <c r="AN286" s="15"/>
      <c r="AO286" s="15"/>
      <c r="AP286" s="15"/>
      <c r="AQ286" s="15"/>
      <c r="AR286" s="15"/>
      <c r="AS286" s="15"/>
      <c r="AT286" s="15"/>
      <c r="AU286" s="15"/>
      <c r="AX286" s="15"/>
      <c r="AY286" s="16"/>
      <c r="AZ286" s="15"/>
      <c r="BA286" s="15"/>
      <c r="BB286" s="15"/>
      <c r="BC286" s="15"/>
      <c r="BD286" s="15"/>
      <c r="BE286" s="15"/>
      <c r="BF286" s="15"/>
      <c r="BG286" s="15"/>
      <c r="BH286" s="15"/>
      <c r="BI286" s="15"/>
    </row>
    <row r="287" spans="1:61">
      <c r="A287" t="s">
        <v>2171</v>
      </c>
      <c r="B287" t="s">
        <v>2172</v>
      </c>
      <c r="C287" s="45" t="str">
        <f t="shared" si="4"/>
        <v>A58</v>
      </c>
      <c r="D287" t="s">
        <v>1293</v>
      </c>
      <c r="T287" s="15"/>
      <c r="U287" s="15"/>
      <c r="V287" s="15"/>
      <c r="W287" s="15"/>
      <c r="X287" s="15"/>
      <c r="Y287" s="15"/>
      <c r="Z287" s="15"/>
      <c r="AA287" s="15"/>
      <c r="AB287" s="15"/>
      <c r="AD287" s="15"/>
      <c r="AE287" s="15"/>
      <c r="AF287" s="15"/>
      <c r="AH287" s="15"/>
      <c r="AI287" s="15"/>
      <c r="AJ287" s="15"/>
      <c r="AK287" s="15"/>
      <c r="AL287" s="15"/>
      <c r="AM287" s="15"/>
      <c r="AN287" s="15"/>
      <c r="AO287" s="15"/>
      <c r="AP287" s="15"/>
      <c r="AQ287" s="15"/>
      <c r="AR287" s="15"/>
      <c r="AS287" s="15"/>
      <c r="AT287" s="15"/>
      <c r="AU287" s="15"/>
      <c r="AX287" s="15"/>
      <c r="AY287" s="16"/>
      <c r="AZ287" s="15"/>
      <c r="BA287" s="15"/>
      <c r="BB287" s="15"/>
      <c r="BC287" s="15"/>
      <c r="BD287" s="15"/>
      <c r="BE287" s="15"/>
      <c r="BF287" s="15"/>
      <c r="BG287" s="15"/>
      <c r="BH287" s="15"/>
      <c r="BI287" s="15"/>
    </row>
    <row r="288" spans="1:61">
      <c r="A288" t="s">
        <v>2173</v>
      </c>
      <c r="B288" t="s">
        <v>2174</v>
      </c>
      <c r="C288" s="45" t="str">
        <f t="shared" si="4"/>
        <v>A58</v>
      </c>
      <c r="D288" t="s">
        <v>1293</v>
      </c>
      <c r="T288" s="15"/>
      <c r="U288" s="15"/>
      <c r="V288" s="15"/>
      <c r="W288" s="15"/>
      <c r="X288" s="15"/>
      <c r="Y288" s="15"/>
      <c r="Z288" s="15"/>
      <c r="AA288" s="15"/>
      <c r="AB288" s="15"/>
      <c r="AD288" s="15"/>
      <c r="AE288" s="15"/>
      <c r="AF288" s="15"/>
      <c r="AH288" s="15"/>
      <c r="AI288" s="15"/>
      <c r="AJ288" s="15"/>
      <c r="AK288" s="15"/>
      <c r="AL288" s="15"/>
      <c r="AM288" s="15"/>
      <c r="AN288" s="15"/>
      <c r="AO288" s="15"/>
      <c r="AP288" s="15"/>
      <c r="AQ288" s="15"/>
      <c r="AR288" s="15"/>
      <c r="AS288" s="15"/>
      <c r="AT288" s="15"/>
      <c r="AU288" s="15"/>
      <c r="AX288" s="15"/>
      <c r="AY288" s="16"/>
      <c r="AZ288" s="15"/>
      <c r="BA288" s="15"/>
      <c r="BB288" s="15"/>
      <c r="BC288" s="15"/>
      <c r="BD288" s="15"/>
      <c r="BE288" s="15"/>
      <c r="BF288" s="15"/>
      <c r="BG288" s="15"/>
      <c r="BH288" s="15"/>
      <c r="BI288" s="15"/>
    </row>
    <row r="289" spans="1:61">
      <c r="A289" t="s">
        <v>1370</v>
      </c>
      <c r="B289" t="s">
        <v>2377</v>
      </c>
      <c r="C289" s="45" t="str">
        <f t="shared" si="4"/>
        <v>A6</v>
      </c>
      <c r="T289" s="15"/>
      <c r="U289" s="15"/>
      <c r="V289" s="15"/>
      <c r="W289" s="15"/>
      <c r="X289" s="15"/>
      <c r="Y289" s="15"/>
      <c r="Z289" s="15"/>
      <c r="AA289" s="15"/>
      <c r="AB289" s="15"/>
      <c r="AD289" s="15"/>
      <c r="AE289" s="15"/>
      <c r="AF289" s="15"/>
      <c r="AH289" s="15"/>
      <c r="AI289" s="15"/>
      <c r="AJ289" s="15"/>
      <c r="AK289" s="15"/>
      <c r="AL289" s="15"/>
      <c r="AM289" s="15"/>
      <c r="AN289" s="15"/>
      <c r="AO289" s="15"/>
      <c r="AP289" s="15"/>
      <c r="AQ289" s="15"/>
      <c r="AR289" s="15"/>
      <c r="AS289" s="15"/>
      <c r="AT289" s="15"/>
      <c r="AU289" s="15"/>
      <c r="AX289" s="15"/>
      <c r="AY289" s="16"/>
      <c r="AZ289" s="15"/>
      <c r="BA289" s="15"/>
      <c r="BB289" s="15"/>
      <c r="BC289" s="15"/>
      <c r="BD289" s="15" t="s">
        <v>1165</v>
      </c>
      <c r="BE289" s="15"/>
      <c r="BF289" s="15"/>
      <c r="BG289" s="15"/>
      <c r="BH289" s="15"/>
      <c r="BI289" s="15"/>
    </row>
    <row r="290" spans="1:61">
      <c r="A290" t="s">
        <v>2386</v>
      </c>
      <c r="B290" t="s">
        <v>2366</v>
      </c>
      <c r="C290" s="45" t="str">
        <f t="shared" si="4"/>
        <v>A6</v>
      </c>
      <c r="T290" s="15"/>
      <c r="U290" s="15"/>
      <c r="V290" s="15"/>
      <c r="W290" s="15"/>
      <c r="X290" s="15"/>
      <c r="Y290" s="15"/>
      <c r="Z290" s="15"/>
      <c r="AA290" s="15"/>
      <c r="AB290" s="15"/>
      <c r="AD290" s="15"/>
      <c r="AE290" s="15"/>
      <c r="AF290" s="15"/>
      <c r="AH290" s="15"/>
      <c r="AI290" s="15"/>
      <c r="AJ290" s="15"/>
      <c r="AK290" s="15"/>
      <c r="AL290" s="15"/>
      <c r="AM290" s="15"/>
      <c r="AN290" s="15"/>
      <c r="AO290" s="15"/>
      <c r="AP290" s="15"/>
      <c r="AQ290" s="15"/>
      <c r="AR290" s="15"/>
      <c r="AS290" s="15"/>
      <c r="AT290" s="15"/>
      <c r="AU290" s="15"/>
      <c r="AX290" s="15"/>
      <c r="AY290" s="16"/>
      <c r="AZ290" s="15"/>
      <c r="BA290" s="15"/>
      <c r="BB290" s="15"/>
      <c r="BC290" s="15"/>
      <c r="BD290" s="15" t="s">
        <v>1165</v>
      </c>
      <c r="BE290" s="15"/>
      <c r="BF290" s="15"/>
      <c r="BG290" s="15"/>
      <c r="BH290" s="15"/>
      <c r="BI290" s="15"/>
    </row>
    <row r="291" spans="1:61">
      <c r="A291" t="s">
        <v>1677</v>
      </c>
      <c r="B291" t="s">
        <v>2395</v>
      </c>
      <c r="C291" s="45" t="str">
        <f t="shared" si="4"/>
        <v>A6</v>
      </c>
      <c r="T291" s="15"/>
      <c r="U291" s="15"/>
      <c r="V291" s="15"/>
      <c r="W291" s="15"/>
      <c r="X291" s="15"/>
      <c r="Y291" s="15"/>
      <c r="Z291" s="15"/>
      <c r="AA291" s="15"/>
      <c r="AB291" s="15"/>
      <c r="AD291" s="15"/>
      <c r="AE291" s="15"/>
      <c r="AF291" s="15"/>
      <c r="AH291" s="15"/>
      <c r="AI291" s="15"/>
      <c r="AJ291" s="15"/>
      <c r="AK291" s="15"/>
      <c r="AL291" s="15"/>
      <c r="AM291" s="15"/>
      <c r="AN291" s="15"/>
      <c r="AO291" s="15"/>
      <c r="AP291" s="15"/>
      <c r="AQ291" s="15"/>
      <c r="AR291" s="15"/>
      <c r="AS291" s="15"/>
      <c r="AT291" s="15"/>
      <c r="AU291" s="15"/>
      <c r="AX291" s="15"/>
      <c r="AY291" s="16"/>
      <c r="AZ291" s="15"/>
      <c r="BA291" s="15"/>
      <c r="BB291" s="15"/>
      <c r="BC291" s="15"/>
      <c r="BD291" s="15" t="s">
        <v>1165</v>
      </c>
      <c r="BE291" s="15"/>
      <c r="BF291" s="15"/>
      <c r="BG291" s="15"/>
      <c r="BH291" s="15"/>
      <c r="BI291" s="15"/>
    </row>
    <row r="292" spans="1:61">
      <c r="A292" t="s">
        <v>1348</v>
      </c>
      <c r="B292" t="s">
        <v>2400</v>
      </c>
      <c r="C292" s="45" t="str">
        <f t="shared" si="4"/>
        <v>A6</v>
      </c>
      <c r="T292" s="15"/>
      <c r="U292" s="15"/>
      <c r="V292" s="15"/>
      <c r="W292" s="15"/>
      <c r="X292" s="15"/>
      <c r="Y292" s="15"/>
      <c r="Z292" s="15"/>
      <c r="AA292" s="15"/>
      <c r="AB292" s="15"/>
      <c r="AD292" s="15"/>
      <c r="AE292" s="15"/>
      <c r="AF292" s="15"/>
      <c r="AH292" s="15"/>
      <c r="AI292" s="15"/>
      <c r="AJ292" s="15"/>
      <c r="AK292" s="15"/>
      <c r="AL292" s="15"/>
      <c r="AM292" s="15"/>
      <c r="AN292" s="15"/>
      <c r="AO292" s="15"/>
      <c r="AP292" s="15"/>
      <c r="AQ292" s="15"/>
      <c r="AR292" s="15"/>
      <c r="AS292" s="15"/>
      <c r="AT292" s="15"/>
      <c r="AU292" s="15"/>
      <c r="AX292" s="15"/>
      <c r="AY292" s="16"/>
      <c r="AZ292" s="15"/>
      <c r="BA292" s="15"/>
      <c r="BB292" s="15"/>
      <c r="BC292" s="15"/>
      <c r="BD292" s="15" t="s">
        <v>1165</v>
      </c>
      <c r="BE292" s="15"/>
      <c r="BF292" s="15"/>
      <c r="BG292" s="15"/>
      <c r="BH292" s="15"/>
      <c r="BI292" s="15"/>
    </row>
    <row r="293" spans="1:61">
      <c r="A293" t="s">
        <v>1404</v>
      </c>
      <c r="B293" t="s">
        <v>2438</v>
      </c>
      <c r="C293" s="45" t="str">
        <f t="shared" si="4"/>
        <v>A7</v>
      </c>
      <c r="T293" s="15"/>
      <c r="U293" s="15"/>
      <c r="V293" s="15"/>
      <c r="W293" s="15"/>
      <c r="X293" s="15"/>
      <c r="Y293" s="15"/>
      <c r="Z293" s="15"/>
      <c r="AA293" s="15"/>
      <c r="AB293" s="15"/>
      <c r="AD293" s="15"/>
      <c r="AE293" s="15"/>
      <c r="AF293" s="15"/>
      <c r="AH293" s="15"/>
      <c r="AI293" s="15"/>
      <c r="AJ293" s="15"/>
      <c r="AK293" s="15"/>
      <c r="AL293" s="15"/>
      <c r="AM293" s="15"/>
      <c r="AN293" s="15"/>
      <c r="AO293" s="15"/>
      <c r="AP293" s="15"/>
      <c r="AQ293" s="15"/>
      <c r="AR293" s="15"/>
      <c r="AS293" s="15"/>
      <c r="AT293" s="15"/>
      <c r="AU293" s="15"/>
      <c r="AX293" s="15"/>
      <c r="AY293" s="16"/>
      <c r="AZ293" s="15"/>
      <c r="BA293" s="15"/>
      <c r="BB293" s="15"/>
      <c r="BC293" s="15" t="s">
        <v>1169</v>
      </c>
      <c r="BD293" s="15"/>
      <c r="BE293" s="15"/>
      <c r="BF293" s="15"/>
      <c r="BG293" s="15"/>
      <c r="BH293" s="15"/>
      <c r="BI293" s="15"/>
    </row>
    <row r="294" spans="1:61">
      <c r="A294" t="s">
        <v>1411</v>
      </c>
      <c r="B294" t="s">
        <v>2427</v>
      </c>
      <c r="C294" s="45" t="str">
        <f t="shared" si="4"/>
        <v>A7</v>
      </c>
      <c r="T294" s="15"/>
      <c r="U294" s="15"/>
      <c r="V294" s="15"/>
      <c r="W294" s="15"/>
      <c r="X294" s="15"/>
      <c r="Y294" s="15"/>
      <c r="Z294" s="15"/>
      <c r="AA294" s="15"/>
      <c r="AB294" s="15"/>
      <c r="AD294" s="15"/>
      <c r="AE294" s="15"/>
      <c r="AF294" s="15"/>
      <c r="AH294" s="15"/>
      <c r="AI294" s="15"/>
      <c r="AJ294" s="15"/>
      <c r="AK294" s="15"/>
      <c r="AL294" s="15"/>
      <c r="AM294" s="15"/>
      <c r="AN294" s="15"/>
      <c r="AO294" s="15"/>
      <c r="AP294" s="15"/>
      <c r="AQ294" s="15"/>
      <c r="AR294" s="15"/>
      <c r="AS294" s="15"/>
      <c r="AT294" s="15"/>
      <c r="AU294" s="15"/>
      <c r="AX294" s="15"/>
      <c r="AY294" s="16"/>
      <c r="AZ294" s="15"/>
      <c r="BA294" s="15"/>
      <c r="BB294" s="15"/>
      <c r="BC294" s="15" t="s">
        <v>1169</v>
      </c>
      <c r="BD294" s="15"/>
      <c r="BE294" s="15"/>
      <c r="BF294" s="15"/>
      <c r="BG294" s="15"/>
      <c r="BH294" s="15"/>
      <c r="BI294" s="15"/>
    </row>
    <row r="295" spans="1:61">
      <c r="A295" t="s">
        <v>1566</v>
      </c>
      <c r="B295" t="s">
        <v>2435</v>
      </c>
      <c r="C295" s="45" t="str">
        <f t="shared" si="4"/>
        <v>A7</v>
      </c>
      <c r="T295" s="15"/>
      <c r="U295" s="15"/>
      <c r="V295" s="15"/>
      <c r="W295" s="15"/>
      <c r="X295" s="15"/>
      <c r="Y295" s="15"/>
      <c r="Z295" s="15"/>
      <c r="AA295" s="15"/>
      <c r="AB295" s="15"/>
      <c r="AD295" s="15"/>
      <c r="AE295" s="15"/>
      <c r="AF295" s="15"/>
      <c r="AH295" s="15"/>
      <c r="AI295" s="15"/>
      <c r="AJ295" s="15"/>
      <c r="AK295" s="15"/>
      <c r="AL295" s="15"/>
      <c r="AM295" s="15"/>
      <c r="AN295" s="15"/>
      <c r="AO295" s="15"/>
      <c r="AP295" s="15"/>
      <c r="AQ295" s="15"/>
      <c r="AR295" s="15"/>
      <c r="AS295" s="15"/>
      <c r="AT295" s="15"/>
      <c r="AU295" s="15"/>
      <c r="AX295" s="15"/>
      <c r="AY295" s="16"/>
      <c r="AZ295" s="15"/>
      <c r="BA295" s="15"/>
      <c r="BB295" s="15"/>
      <c r="BC295" s="15" t="s">
        <v>1169</v>
      </c>
      <c r="BD295" s="15"/>
      <c r="BE295" s="15"/>
      <c r="BF295" s="15"/>
      <c r="BG295" s="15"/>
      <c r="BH295" s="15"/>
      <c r="BI295" s="15"/>
    </row>
    <row r="296" spans="1:61">
      <c r="A296" t="s">
        <v>1301</v>
      </c>
      <c r="B296" t="s">
        <v>2439</v>
      </c>
      <c r="C296" s="45" t="str">
        <f t="shared" si="4"/>
        <v>A7</v>
      </c>
      <c r="T296" s="15"/>
      <c r="U296" s="15"/>
      <c r="V296" s="15"/>
      <c r="W296" s="15"/>
      <c r="X296" s="15"/>
      <c r="Y296" s="15"/>
      <c r="Z296" s="15"/>
      <c r="AA296" s="15"/>
      <c r="AB296" s="15"/>
      <c r="AD296" s="15"/>
      <c r="AE296" s="15"/>
      <c r="AF296" s="15"/>
      <c r="AH296" s="15"/>
      <c r="AI296" s="15"/>
      <c r="AJ296" s="15"/>
      <c r="AK296" s="15"/>
      <c r="AL296" s="15"/>
      <c r="AM296" s="15"/>
      <c r="AN296" s="15"/>
      <c r="AO296" s="15"/>
      <c r="AP296" s="15"/>
      <c r="AQ296" s="15"/>
      <c r="AR296" s="15"/>
      <c r="AS296" s="15"/>
      <c r="AT296" s="15"/>
      <c r="AU296" s="15"/>
      <c r="AX296" s="15"/>
      <c r="AY296" s="16"/>
      <c r="AZ296" s="15"/>
      <c r="BA296" s="15"/>
      <c r="BB296" s="15"/>
      <c r="BC296" s="15" t="s">
        <v>1169</v>
      </c>
      <c r="BD296" s="15"/>
      <c r="BE296" s="15"/>
      <c r="BF296" s="15"/>
      <c r="BG296" s="15"/>
      <c r="BH296" s="15"/>
      <c r="BI296" s="15"/>
    </row>
    <row r="297" spans="1:61">
      <c r="A297" t="s">
        <v>1825</v>
      </c>
      <c r="B297" t="s">
        <v>2434</v>
      </c>
      <c r="C297" s="45" t="str">
        <f t="shared" si="4"/>
        <v>A7</v>
      </c>
      <c r="T297" s="15"/>
      <c r="U297" s="15"/>
      <c r="V297" s="15"/>
      <c r="W297" s="15"/>
      <c r="X297" s="15"/>
      <c r="Y297" s="15"/>
      <c r="Z297" s="15"/>
      <c r="AA297" s="15"/>
      <c r="AB297" s="15"/>
      <c r="AD297" s="15"/>
      <c r="AE297" s="15"/>
      <c r="AF297" s="15"/>
      <c r="AH297" s="15"/>
      <c r="AI297" s="15"/>
      <c r="AJ297" s="15"/>
      <c r="AK297" s="15"/>
      <c r="AL297" s="15"/>
      <c r="AM297" s="15"/>
      <c r="AN297" s="15"/>
      <c r="AO297" s="15"/>
      <c r="AP297" s="15"/>
      <c r="AQ297" s="15"/>
      <c r="AR297" s="15"/>
      <c r="AS297" s="15"/>
      <c r="AT297" s="15"/>
      <c r="AU297" s="15"/>
      <c r="AX297" s="15"/>
      <c r="AY297" s="16"/>
      <c r="AZ297" s="15"/>
      <c r="BA297" s="15"/>
      <c r="BB297" s="15"/>
      <c r="BC297" s="15" t="s">
        <v>1169</v>
      </c>
      <c r="BD297" s="15"/>
      <c r="BE297" s="15"/>
      <c r="BF297" s="15"/>
      <c r="BG297" s="15"/>
      <c r="BH297" s="15"/>
      <c r="BI297" s="15"/>
    </row>
    <row r="298" spans="1:61">
      <c r="A298" t="s">
        <v>1347</v>
      </c>
      <c r="B298" t="s">
        <v>2437</v>
      </c>
      <c r="C298" s="45" t="str">
        <f t="shared" si="4"/>
        <v>A7</v>
      </c>
      <c r="T298" s="15"/>
      <c r="U298" s="15"/>
      <c r="V298" s="15"/>
      <c r="W298" s="15"/>
      <c r="X298" s="15"/>
      <c r="Y298" s="15"/>
      <c r="Z298" s="15"/>
      <c r="AA298" s="15"/>
      <c r="AB298" s="15"/>
      <c r="AD298" s="15"/>
      <c r="AE298" s="15"/>
      <c r="AF298" s="15"/>
      <c r="AH298" s="15"/>
      <c r="AI298" s="15"/>
      <c r="AJ298" s="15"/>
      <c r="AK298" s="15"/>
      <c r="AL298" s="15"/>
      <c r="AM298" s="15"/>
      <c r="AN298" s="15"/>
      <c r="AO298" s="15"/>
      <c r="AP298" s="15"/>
      <c r="AQ298" s="15"/>
      <c r="AR298" s="15"/>
      <c r="AS298" s="15"/>
      <c r="AT298" s="15"/>
      <c r="AU298" s="15"/>
      <c r="AX298" s="15"/>
      <c r="AY298" s="16"/>
      <c r="AZ298" s="15"/>
      <c r="BA298" s="15"/>
      <c r="BB298" s="15"/>
      <c r="BC298" s="15" t="s">
        <v>1169</v>
      </c>
      <c r="BD298" s="15"/>
      <c r="BE298" s="15"/>
      <c r="BF298" s="15"/>
      <c r="BG298" s="15"/>
      <c r="BH298" s="15"/>
      <c r="BI298" s="15"/>
    </row>
    <row r="299" spans="1:61">
      <c r="A299" t="s">
        <v>1403</v>
      </c>
      <c r="B299" t="s">
        <v>2436</v>
      </c>
      <c r="C299" s="45" t="str">
        <f t="shared" si="4"/>
        <v>A7</v>
      </c>
      <c r="T299" s="15"/>
      <c r="U299" s="15"/>
      <c r="V299" s="15"/>
      <c r="W299" s="15"/>
      <c r="X299" s="15"/>
      <c r="Y299" s="15"/>
      <c r="Z299" s="15"/>
      <c r="AA299" s="15"/>
      <c r="AB299" s="15"/>
      <c r="AD299" s="15"/>
      <c r="AE299" s="15"/>
      <c r="AF299" s="15"/>
      <c r="AH299" s="15"/>
      <c r="AI299" s="15"/>
      <c r="AJ299" s="15"/>
      <c r="AK299" s="15"/>
      <c r="AL299" s="15"/>
      <c r="AM299" s="15"/>
      <c r="AN299" s="15"/>
      <c r="AO299" s="15"/>
      <c r="AP299" s="15"/>
      <c r="AQ299" s="15"/>
      <c r="AR299" s="15"/>
      <c r="AS299" s="15"/>
      <c r="AT299" s="15"/>
      <c r="AU299" s="15"/>
      <c r="AX299" s="15"/>
      <c r="AY299" s="16"/>
      <c r="AZ299" s="15"/>
      <c r="BA299" s="15"/>
      <c r="BB299" s="15"/>
      <c r="BC299" s="15" t="s">
        <v>1169</v>
      </c>
      <c r="BD299" s="15"/>
      <c r="BE299" s="15"/>
      <c r="BF299" s="15"/>
      <c r="BG299" s="15"/>
      <c r="BH299" s="15"/>
      <c r="BI299" s="15"/>
    </row>
    <row r="300" spans="1:61">
      <c r="A300" t="s">
        <v>1628</v>
      </c>
      <c r="B300" t="s">
        <v>2442</v>
      </c>
      <c r="C300" s="45" t="str">
        <f t="shared" si="4"/>
        <v>A8</v>
      </c>
      <c r="T300" s="15"/>
      <c r="U300" s="15"/>
      <c r="V300" s="15"/>
      <c r="W300" s="15"/>
      <c r="X300" s="15"/>
      <c r="Y300" s="15"/>
      <c r="Z300" s="15"/>
      <c r="AA300" s="15"/>
      <c r="AB300" s="15"/>
      <c r="AD300" s="15"/>
      <c r="AE300" s="15"/>
      <c r="AF300" s="15"/>
      <c r="AH300" s="15"/>
      <c r="AI300" s="15"/>
      <c r="AJ300" s="15"/>
      <c r="AK300" s="15"/>
      <c r="AL300" s="15"/>
      <c r="AM300" s="15"/>
      <c r="AN300" s="15"/>
      <c r="AO300" s="15"/>
      <c r="AP300" s="15"/>
      <c r="AQ300" s="15"/>
      <c r="AR300" s="15"/>
      <c r="AS300" s="15"/>
      <c r="AT300" s="15"/>
      <c r="AU300" s="15"/>
      <c r="AX300" s="15"/>
      <c r="AY300" s="16"/>
      <c r="AZ300" s="15"/>
      <c r="BA300" s="15"/>
      <c r="BB300" s="15" t="s">
        <v>1174</v>
      </c>
      <c r="BC300" s="15"/>
      <c r="BD300" s="15"/>
      <c r="BE300" s="15"/>
      <c r="BF300" s="15"/>
      <c r="BG300" s="15"/>
      <c r="BH300" s="15"/>
      <c r="BI300" s="15"/>
    </row>
    <row r="301" spans="1:61">
      <c r="A301" t="s">
        <v>1573</v>
      </c>
      <c r="B301" t="s">
        <v>2441</v>
      </c>
      <c r="C301" s="45" t="str">
        <f t="shared" si="4"/>
        <v>A8</v>
      </c>
      <c r="T301" s="15"/>
      <c r="U301" s="15"/>
      <c r="V301" s="15"/>
      <c r="W301" s="15"/>
      <c r="X301" s="15"/>
      <c r="Y301" s="15"/>
      <c r="Z301" s="15"/>
      <c r="AA301" s="15"/>
      <c r="AB301" s="15"/>
      <c r="AD301" s="15"/>
      <c r="AE301" s="15"/>
      <c r="AF301" s="15"/>
      <c r="AH301" s="15"/>
      <c r="AI301" s="15"/>
      <c r="AJ301" s="15"/>
      <c r="AK301" s="15"/>
      <c r="AL301" s="15"/>
      <c r="AM301" s="15"/>
      <c r="AN301" s="15"/>
      <c r="AO301" s="15"/>
      <c r="AP301" s="15"/>
      <c r="AQ301" s="15"/>
      <c r="AR301" s="15"/>
      <c r="AS301" s="15"/>
      <c r="AT301" s="15"/>
      <c r="AU301" s="15"/>
      <c r="AX301" s="15"/>
      <c r="AY301" s="16"/>
      <c r="AZ301" s="15"/>
      <c r="BA301" s="15"/>
      <c r="BB301" s="15" t="s">
        <v>1174</v>
      </c>
      <c r="BC301" s="15"/>
      <c r="BD301" s="15"/>
      <c r="BE301" s="15"/>
      <c r="BF301" s="15"/>
      <c r="BG301" s="15"/>
      <c r="BH301" s="15"/>
      <c r="BI301" s="15"/>
    </row>
    <row r="302" spans="1:61">
      <c r="A302" t="s">
        <v>1805</v>
      </c>
      <c r="B302" t="s">
        <v>2331</v>
      </c>
      <c r="C302" s="45" t="str">
        <f t="shared" si="4"/>
        <v>A8</v>
      </c>
      <c r="T302" s="15"/>
      <c r="U302" s="15"/>
      <c r="V302" s="15"/>
      <c r="W302" s="15"/>
      <c r="X302" s="15"/>
      <c r="Y302" s="15"/>
      <c r="Z302" s="15"/>
      <c r="AA302" s="15"/>
      <c r="AB302" s="15"/>
      <c r="AD302" s="15"/>
      <c r="AE302" s="15"/>
      <c r="AF302" s="15"/>
      <c r="AH302" s="15"/>
      <c r="AI302" s="15"/>
      <c r="AJ302" s="15"/>
      <c r="AK302" s="15"/>
      <c r="AL302" s="15"/>
      <c r="AM302" s="15"/>
      <c r="AN302" s="15"/>
      <c r="AO302" s="15"/>
      <c r="AP302" s="15"/>
      <c r="AQ302" s="15"/>
      <c r="AR302" s="15"/>
      <c r="AS302" s="15"/>
      <c r="AT302" s="15"/>
      <c r="AU302" s="15"/>
      <c r="AX302" s="15"/>
      <c r="AY302" s="16"/>
      <c r="AZ302" s="15"/>
      <c r="BA302" s="15"/>
      <c r="BB302" s="15" t="s">
        <v>1174</v>
      </c>
      <c r="BC302" s="15"/>
      <c r="BD302" s="15"/>
      <c r="BE302" s="15"/>
      <c r="BF302" s="15"/>
      <c r="BG302" s="15"/>
      <c r="BH302" s="15"/>
      <c r="BI302" s="15"/>
    </row>
    <row r="303" spans="1:61">
      <c r="A303" t="s">
        <v>1411</v>
      </c>
      <c r="B303" t="s">
        <v>2033</v>
      </c>
      <c r="C303" s="45" t="str">
        <f t="shared" si="4"/>
        <v>A9</v>
      </c>
      <c r="T303" s="15"/>
      <c r="U303" s="15"/>
      <c r="V303" s="15"/>
      <c r="W303" s="15"/>
      <c r="X303" s="15"/>
      <c r="Y303" s="15"/>
      <c r="Z303" s="15"/>
      <c r="AA303" s="15"/>
      <c r="AB303" s="15"/>
      <c r="AD303" s="15"/>
      <c r="AE303" s="15"/>
      <c r="AF303" s="15"/>
      <c r="AH303" s="15"/>
      <c r="AI303" s="15"/>
      <c r="AJ303" s="15"/>
      <c r="AK303" s="15"/>
      <c r="AL303" s="15"/>
      <c r="AM303" s="15"/>
      <c r="AN303" s="15"/>
      <c r="AO303" s="15"/>
      <c r="AP303" s="15"/>
      <c r="AQ303" s="15"/>
      <c r="AR303" s="15"/>
      <c r="AS303" s="15"/>
      <c r="AT303" s="15"/>
      <c r="AU303" s="15"/>
      <c r="AX303" s="15"/>
      <c r="AY303" s="16"/>
      <c r="AZ303" s="15"/>
      <c r="BA303" s="15" t="s">
        <v>1176</v>
      </c>
      <c r="BB303" s="15"/>
      <c r="BC303" s="15"/>
      <c r="BD303" s="15"/>
      <c r="BE303" s="15"/>
      <c r="BF303" s="15"/>
      <c r="BG303" s="15"/>
      <c r="BH303" s="15"/>
      <c r="BI303" s="15"/>
    </row>
    <row r="304" spans="1:61">
      <c r="A304" t="s">
        <v>1670</v>
      </c>
      <c r="B304" t="s">
        <v>2454</v>
      </c>
      <c r="C304" s="45" t="str">
        <f t="shared" si="4"/>
        <v>A9</v>
      </c>
      <c r="T304" s="15"/>
      <c r="U304" s="15"/>
      <c r="V304" s="15"/>
      <c r="W304" s="15"/>
      <c r="X304" s="15"/>
      <c r="Y304" s="15"/>
      <c r="Z304" s="15"/>
      <c r="AA304" s="15"/>
      <c r="AB304" s="15"/>
      <c r="AD304" s="15"/>
      <c r="AE304" s="15"/>
      <c r="AF304" s="15"/>
      <c r="AH304" s="15"/>
      <c r="AI304" s="15"/>
      <c r="AJ304" s="15"/>
      <c r="AK304" s="15"/>
      <c r="AL304" s="15"/>
      <c r="AM304" s="15"/>
      <c r="AN304" s="15"/>
      <c r="AO304" s="15"/>
      <c r="AP304" s="15"/>
      <c r="AQ304" s="15"/>
      <c r="AR304" s="15"/>
      <c r="AS304" s="15"/>
      <c r="AT304" s="15"/>
      <c r="AU304" s="15"/>
      <c r="AX304" s="15"/>
      <c r="AY304" s="16"/>
      <c r="AZ304" s="15"/>
      <c r="BA304" s="15" t="s">
        <v>1176</v>
      </c>
      <c r="BB304" s="15"/>
      <c r="BC304" s="15"/>
      <c r="BD304" s="15"/>
      <c r="BE304" s="15"/>
      <c r="BF304" s="15"/>
      <c r="BG304" s="15"/>
      <c r="BH304" s="15"/>
      <c r="BI304" s="15"/>
    </row>
    <row r="305" spans="1:62">
      <c r="A305" t="s">
        <v>1780</v>
      </c>
      <c r="B305" t="s">
        <v>1781</v>
      </c>
      <c r="C305" s="45" t="str">
        <f t="shared" si="4"/>
        <v>A9</v>
      </c>
      <c r="T305" s="15"/>
      <c r="U305" s="15"/>
      <c r="V305" s="15"/>
      <c r="W305" s="15"/>
      <c r="X305" s="15"/>
      <c r="Y305" s="15"/>
      <c r="Z305" s="15"/>
      <c r="AA305" s="15"/>
      <c r="AB305" s="15"/>
      <c r="AD305" s="15"/>
      <c r="AE305" s="15"/>
      <c r="AF305" s="15"/>
      <c r="AH305" s="15"/>
      <c r="AI305" s="15"/>
      <c r="AJ305" s="15"/>
      <c r="AK305" s="15"/>
      <c r="AL305" s="15"/>
      <c r="AM305" s="15"/>
      <c r="AN305" s="15"/>
      <c r="AO305" s="15"/>
      <c r="AP305" s="15"/>
      <c r="AQ305" s="15"/>
      <c r="AR305" s="15"/>
      <c r="AS305" s="15"/>
      <c r="AT305" s="15"/>
      <c r="AU305" s="15"/>
      <c r="AX305" s="15"/>
      <c r="AY305" s="16"/>
      <c r="AZ305" s="15"/>
      <c r="BA305" s="15" t="s">
        <v>1176</v>
      </c>
      <c r="BB305" s="15"/>
      <c r="BC305" s="15"/>
      <c r="BD305" s="15"/>
      <c r="BE305" s="15"/>
      <c r="BF305" s="15"/>
      <c r="BG305" s="15"/>
      <c r="BH305" s="15"/>
      <c r="BI305" s="15"/>
    </row>
    <row r="308" spans="1:62">
      <c r="A308" s="13" t="s">
        <v>1141</v>
      </c>
      <c r="B308" s="13" t="s">
        <v>1294</v>
      </c>
      <c r="C308" s="13" t="s">
        <v>1139</v>
      </c>
      <c r="E308" s="22" t="s">
        <v>3244</v>
      </c>
      <c r="F308" s="22" t="s">
        <v>3225</v>
      </c>
      <c r="G308"/>
      <c r="I308"/>
    </row>
    <row r="309" spans="1:62">
      <c r="A309" s="43" t="s">
        <v>2842</v>
      </c>
      <c r="B309" s="43" t="s">
        <v>2841</v>
      </c>
      <c r="C309" s="43" t="s">
        <v>1245</v>
      </c>
      <c r="E309" s="22" t="s">
        <v>1141</v>
      </c>
      <c r="F309" t="s">
        <v>1148</v>
      </c>
      <c r="G309" t="s">
        <v>1153</v>
      </c>
      <c r="H309" t="s">
        <v>1180</v>
      </c>
      <c r="I309" t="s">
        <v>1183</v>
      </c>
      <c r="J309" t="s">
        <v>1186</v>
      </c>
      <c r="K309" t="s">
        <v>1189</v>
      </c>
      <c r="L309" t="s">
        <v>1193</v>
      </c>
      <c r="M309" t="s">
        <v>1197</v>
      </c>
      <c r="N309" t="s">
        <v>1200</v>
      </c>
      <c r="O309" t="s">
        <v>1202</v>
      </c>
      <c r="P309" t="s">
        <v>1206</v>
      </c>
      <c r="Q309" t="s">
        <v>1208</v>
      </c>
      <c r="R309" t="s">
        <v>1210</v>
      </c>
      <c r="S309" t="s">
        <v>1214</v>
      </c>
      <c r="T309" t="s">
        <v>1217</v>
      </c>
      <c r="U309" t="s">
        <v>1219</v>
      </c>
      <c r="V309" t="s">
        <v>1221</v>
      </c>
      <c r="W309" t="s">
        <v>1224</v>
      </c>
      <c r="X309" t="s">
        <v>1227</v>
      </c>
      <c r="Y309" t="s">
        <v>1228</v>
      </c>
      <c r="Z309" t="s">
        <v>1230</v>
      </c>
      <c r="AA309" t="s">
        <v>1157</v>
      </c>
      <c r="AB309" t="s">
        <v>1232</v>
      </c>
      <c r="AC309" t="s">
        <v>1234</v>
      </c>
      <c r="AD309" t="s">
        <v>1236</v>
      </c>
      <c r="AE309" t="s">
        <v>1239</v>
      </c>
      <c r="AF309" t="s">
        <v>1241</v>
      </c>
      <c r="AG309" t="s">
        <v>1245</v>
      </c>
      <c r="AH309" t="s">
        <v>1247</v>
      </c>
      <c r="AI309" t="s">
        <v>1250</v>
      </c>
      <c r="AJ309" t="s">
        <v>1255</v>
      </c>
      <c r="AK309" t="s">
        <v>1258</v>
      </c>
      <c r="AL309" t="s">
        <v>1161</v>
      </c>
      <c r="AM309" t="s">
        <v>1260</v>
      </c>
      <c r="AN309" t="s">
        <v>1263</v>
      </c>
      <c r="AO309" t="s">
        <v>1266</v>
      </c>
      <c r="AP309" t="s">
        <v>1270</v>
      </c>
      <c r="AQ309" t="s">
        <v>1272</v>
      </c>
      <c r="AR309" t="s">
        <v>1274</v>
      </c>
      <c r="AS309" t="s">
        <v>1276</v>
      </c>
      <c r="AT309" t="s">
        <v>1277</v>
      </c>
      <c r="AU309" t="s">
        <v>1279</v>
      </c>
      <c r="AV309" t="s">
        <v>1163</v>
      </c>
      <c r="AW309" t="s">
        <v>1281</v>
      </c>
      <c r="AX309" t="s">
        <v>1283</v>
      </c>
      <c r="AY309" t="s">
        <v>1285</v>
      </c>
      <c r="AZ309" t="s">
        <v>1286</v>
      </c>
      <c r="BA309" t="s">
        <v>1287</v>
      </c>
      <c r="BB309" t="s">
        <v>1288</v>
      </c>
      <c r="BC309" t="s">
        <v>1290</v>
      </c>
      <c r="BD309" t="s">
        <v>1292</v>
      </c>
      <c r="BE309" t="s">
        <v>1293</v>
      </c>
      <c r="BF309" t="s">
        <v>1165</v>
      </c>
      <c r="BG309" t="s">
        <v>1169</v>
      </c>
      <c r="BH309" t="s">
        <v>1174</v>
      </c>
      <c r="BI309" t="s">
        <v>1176</v>
      </c>
      <c r="BJ309" t="s">
        <v>2238</v>
      </c>
    </row>
    <row r="310" spans="1:62">
      <c r="A310" s="43" t="s">
        <v>2844</v>
      </c>
      <c r="B310" s="43" t="s">
        <v>2843</v>
      </c>
      <c r="C310" s="43" t="s">
        <v>1245</v>
      </c>
      <c r="E310" s="48" t="s">
        <v>2427</v>
      </c>
      <c r="F310" s="49"/>
      <c r="G310" s="49"/>
      <c r="H310" s="49"/>
      <c r="I310" s="49"/>
      <c r="J310" s="49"/>
      <c r="K310" s="49"/>
      <c r="L310" s="49"/>
      <c r="M310" s="49">
        <v>1</v>
      </c>
      <c r="N310" s="49">
        <v>1</v>
      </c>
      <c r="O310" s="49"/>
      <c r="P310" s="49"/>
      <c r="Q310" s="49"/>
      <c r="R310" s="49"/>
      <c r="S310" s="49"/>
      <c r="T310" s="49"/>
      <c r="U310" s="49"/>
      <c r="V310" s="49"/>
      <c r="W310" s="49"/>
      <c r="X310" s="49"/>
      <c r="Y310" s="49">
        <v>1</v>
      </c>
      <c r="Z310" s="49"/>
      <c r="AA310" s="49"/>
      <c r="AB310" s="49"/>
      <c r="AC310" s="49"/>
      <c r="AD310" s="49"/>
      <c r="AE310" s="49"/>
      <c r="AF310" s="49"/>
      <c r="AG310" s="49"/>
      <c r="AH310" s="49"/>
      <c r="AI310" s="49"/>
      <c r="AJ310" s="49">
        <v>1</v>
      </c>
      <c r="AK310" s="49">
        <v>1</v>
      </c>
      <c r="AL310" s="49"/>
      <c r="AM310" s="49"/>
      <c r="AN310" s="49"/>
      <c r="AO310" s="49"/>
      <c r="AP310" s="49"/>
      <c r="AQ310" s="49"/>
      <c r="AR310" s="49"/>
      <c r="AS310" s="49"/>
      <c r="AT310" s="49"/>
      <c r="AU310" s="49"/>
      <c r="AV310" s="49"/>
      <c r="AW310" s="49"/>
      <c r="AX310" s="49"/>
      <c r="AY310" s="49">
        <v>1</v>
      </c>
      <c r="AZ310" s="49"/>
      <c r="BA310" s="49"/>
      <c r="BB310" s="49">
        <v>1</v>
      </c>
      <c r="BC310" s="49">
        <v>1</v>
      </c>
      <c r="BD310" s="49"/>
      <c r="BE310" s="49"/>
      <c r="BF310" s="49"/>
      <c r="BG310" s="49">
        <v>1</v>
      </c>
      <c r="BH310" s="49"/>
      <c r="BI310" s="49">
        <v>1</v>
      </c>
      <c r="BJ310" s="49">
        <v>10</v>
      </c>
    </row>
    <row r="311" spans="1:62">
      <c r="A311" s="43" t="s">
        <v>2846</v>
      </c>
      <c r="B311" s="43" t="s">
        <v>2845</v>
      </c>
      <c r="C311" s="43" t="s">
        <v>1245</v>
      </c>
      <c r="E311" s="48" t="s">
        <v>2331</v>
      </c>
      <c r="F311" s="49"/>
      <c r="G311" s="49"/>
      <c r="H311" s="49"/>
      <c r="I311" s="49"/>
      <c r="J311" s="49"/>
      <c r="K311" s="49"/>
      <c r="L311" s="49"/>
      <c r="M311" s="49">
        <v>1</v>
      </c>
      <c r="N311" s="49"/>
      <c r="O311" s="49"/>
      <c r="P311" s="49"/>
      <c r="Q311" s="49"/>
      <c r="R311" s="49"/>
      <c r="S311" s="49"/>
      <c r="T311" s="49"/>
      <c r="U311" s="49"/>
      <c r="V311" s="49"/>
      <c r="W311" s="49"/>
      <c r="X311" s="49"/>
      <c r="Y311" s="49">
        <v>1</v>
      </c>
      <c r="Z311" s="49"/>
      <c r="AA311" s="49"/>
      <c r="AB311" s="49"/>
      <c r="AC311" s="49"/>
      <c r="AD311" s="49"/>
      <c r="AE311" s="49"/>
      <c r="AF311" s="49"/>
      <c r="AG311" s="49"/>
      <c r="AH311" s="49"/>
      <c r="AI311" s="49"/>
      <c r="AJ311" s="49">
        <v>1</v>
      </c>
      <c r="AK311" s="49">
        <v>1</v>
      </c>
      <c r="AL311" s="49">
        <v>1</v>
      </c>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v>1</v>
      </c>
      <c r="BI311" s="49"/>
      <c r="BJ311" s="49">
        <v>6</v>
      </c>
    </row>
    <row r="312" spans="1:62">
      <c r="A312" t="s">
        <v>1296</v>
      </c>
      <c r="B312" t="s">
        <v>2409</v>
      </c>
      <c r="C312" t="s">
        <v>1148</v>
      </c>
      <c r="E312" s="48" t="s">
        <v>2533</v>
      </c>
      <c r="F312" s="49"/>
      <c r="G312" s="49"/>
      <c r="H312" s="49"/>
      <c r="I312" s="49"/>
      <c r="J312" s="49"/>
      <c r="K312" s="49"/>
      <c r="L312" s="49"/>
      <c r="M312" s="49"/>
      <c r="N312" s="49"/>
      <c r="O312" s="49"/>
      <c r="P312" s="49"/>
      <c r="Q312" s="49"/>
      <c r="R312" s="49"/>
      <c r="S312" s="49"/>
      <c r="T312" s="49">
        <v>1</v>
      </c>
      <c r="U312" s="49"/>
      <c r="V312" s="49"/>
      <c r="W312" s="49"/>
      <c r="X312" s="49"/>
      <c r="Y312" s="49"/>
      <c r="Z312" s="49"/>
      <c r="AA312" s="49"/>
      <c r="AB312" s="49"/>
      <c r="AC312" s="49"/>
      <c r="AD312" s="49"/>
      <c r="AE312" s="49"/>
      <c r="AF312" s="49"/>
      <c r="AG312" s="49"/>
      <c r="AH312" s="49"/>
      <c r="AI312" s="49"/>
      <c r="AJ312" s="49">
        <v>1</v>
      </c>
      <c r="AK312" s="49">
        <v>1</v>
      </c>
      <c r="AL312" s="49"/>
      <c r="AM312" s="49"/>
      <c r="AN312" s="49"/>
      <c r="AO312" s="49"/>
      <c r="AP312" s="49"/>
      <c r="AQ312" s="49"/>
      <c r="AR312" s="49"/>
      <c r="AS312" s="49"/>
      <c r="AT312" s="49"/>
      <c r="AU312" s="49"/>
      <c r="AV312" s="49"/>
      <c r="AW312" s="49"/>
      <c r="AX312" s="49">
        <v>1</v>
      </c>
      <c r="AY312" s="49"/>
      <c r="AZ312" s="49"/>
      <c r="BA312" s="49"/>
      <c r="BB312" s="49">
        <v>1</v>
      </c>
      <c r="BC312" s="49"/>
      <c r="BD312" s="49"/>
      <c r="BE312" s="49"/>
      <c r="BF312" s="49"/>
      <c r="BG312" s="49"/>
      <c r="BH312" s="49"/>
      <c r="BI312" s="49"/>
      <c r="BJ312" s="49">
        <v>5</v>
      </c>
    </row>
    <row r="313" spans="1:62">
      <c r="A313" t="s">
        <v>1301</v>
      </c>
      <c r="B313" t="s">
        <v>2405</v>
      </c>
      <c r="C313" t="s">
        <v>1148</v>
      </c>
      <c r="E313" s="48" t="s">
        <v>1611</v>
      </c>
      <c r="F313" s="49"/>
      <c r="G313" s="49">
        <v>1</v>
      </c>
      <c r="H313" s="49"/>
      <c r="I313" s="49"/>
      <c r="J313" s="49"/>
      <c r="K313" s="49"/>
      <c r="L313" s="49"/>
      <c r="M313" s="49"/>
      <c r="N313" s="49"/>
      <c r="O313" s="49"/>
      <c r="P313" s="49"/>
      <c r="Q313" s="49"/>
      <c r="R313" s="49"/>
      <c r="S313" s="49"/>
      <c r="T313" s="49"/>
      <c r="U313" s="49"/>
      <c r="V313" s="49"/>
      <c r="W313" s="49"/>
      <c r="X313" s="49">
        <v>1</v>
      </c>
      <c r="Y313" s="49"/>
      <c r="Z313" s="49"/>
      <c r="AA313" s="49"/>
      <c r="AB313" s="49"/>
      <c r="AC313" s="49"/>
      <c r="AD313" s="49"/>
      <c r="AE313" s="49"/>
      <c r="AF313" s="49"/>
      <c r="AG313" s="49"/>
      <c r="AH313" s="49"/>
      <c r="AI313" s="49"/>
      <c r="AJ313" s="49"/>
      <c r="AK313" s="49"/>
      <c r="AL313" s="49"/>
      <c r="AM313" s="49"/>
      <c r="AN313" s="49"/>
      <c r="AO313" s="49"/>
      <c r="AP313" s="49">
        <v>1</v>
      </c>
      <c r="AQ313" s="49"/>
      <c r="AR313" s="49"/>
      <c r="AS313" s="49"/>
      <c r="AT313" s="49"/>
      <c r="AU313" s="49"/>
      <c r="AV313" s="49"/>
      <c r="AW313" s="49"/>
      <c r="AX313" s="49">
        <v>1</v>
      </c>
      <c r="AY313" s="49"/>
      <c r="AZ313" s="49"/>
      <c r="BA313" s="49"/>
      <c r="BB313" s="49"/>
      <c r="BC313" s="49"/>
      <c r="BD313" s="49"/>
      <c r="BE313" s="49"/>
      <c r="BF313" s="49"/>
      <c r="BG313" s="49"/>
      <c r="BH313" s="49"/>
      <c r="BI313" s="49"/>
      <c r="BJ313" s="49">
        <v>4</v>
      </c>
    </row>
    <row r="314" spans="1:62">
      <c r="A314" t="s">
        <v>1310</v>
      </c>
      <c r="B314" t="s">
        <v>2407</v>
      </c>
      <c r="C314" t="s">
        <v>1148</v>
      </c>
      <c r="E314" s="48" t="s">
        <v>2043</v>
      </c>
      <c r="F314" s="49"/>
      <c r="G314" s="49"/>
      <c r="H314" s="49"/>
      <c r="I314" s="49"/>
      <c r="J314" s="49"/>
      <c r="K314" s="49">
        <v>1</v>
      </c>
      <c r="L314" s="49"/>
      <c r="M314" s="49"/>
      <c r="N314" s="49">
        <v>1</v>
      </c>
      <c r="O314" s="49"/>
      <c r="P314" s="49"/>
      <c r="Q314" s="49"/>
      <c r="R314" s="49"/>
      <c r="S314" s="49"/>
      <c r="T314" s="49"/>
      <c r="U314" s="49"/>
      <c r="V314" s="49"/>
      <c r="W314" s="49">
        <v>1</v>
      </c>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v>1</v>
      </c>
      <c r="AZ314" s="49"/>
      <c r="BA314" s="49"/>
      <c r="BB314" s="49"/>
      <c r="BC314" s="49"/>
      <c r="BD314" s="49"/>
      <c r="BE314" s="49"/>
      <c r="BF314" s="49"/>
      <c r="BG314" s="49"/>
      <c r="BH314" s="49"/>
      <c r="BI314" s="49"/>
      <c r="BJ314" s="49">
        <v>4</v>
      </c>
    </row>
    <row r="315" spans="1:62">
      <c r="A315" t="s">
        <v>1307</v>
      </c>
      <c r="B315" t="s">
        <v>2406</v>
      </c>
      <c r="C315" t="s">
        <v>1148</v>
      </c>
      <c r="E315" s="23" t="s">
        <v>2606</v>
      </c>
      <c r="F315" s="20"/>
      <c r="G315" s="20"/>
      <c r="H315" s="20"/>
      <c r="I315" s="20"/>
      <c r="J315" s="20"/>
      <c r="K315" s="20"/>
      <c r="L315" s="20"/>
      <c r="M315" s="20"/>
      <c r="N315" s="20"/>
      <c r="O315" s="20"/>
      <c r="P315" s="20"/>
      <c r="Q315" s="20"/>
      <c r="R315" s="20"/>
      <c r="S315" s="20"/>
      <c r="T315" s="20">
        <v>1</v>
      </c>
      <c r="U315" s="20"/>
      <c r="V315" s="20"/>
      <c r="W315" s="20"/>
      <c r="X315" s="20"/>
      <c r="Y315" s="20"/>
      <c r="Z315" s="20"/>
      <c r="AA315" s="20">
        <v>1</v>
      </c>
      <c r="AB315" s="20"/>
      <c r="AC315" s="20"/>
      <c r="AD315" s="20"/>
      <c r="AE315" s="20"/>
      <c r="AF315" s="20">
        <v>1</v>
      </c>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v>3</v>
      </c>
    </row>
    <row r="316" spans="1:62">
      <c r="A316" t="s">
        <v>1313</v>
      </c>
      <c r="B316" t="s">
        <v>2408</v>
      </c>
      <c r="C316" t="s">
        <v>1148</v>
      </c>
      <c r="E316" s="23" t="s">
        <v>1756</v>
      </c>
      <c r="F316" s="20"/>
      <c r="G316" s="20">
        <v>1</v>
      </c>
      <c r="H316" s="20"/>
      <c r="I316" s="20"/>
      <c r="J316" s="20"/>
      <c r="K316" s="20"/>
      <c r="L316" s="20"/>
      <c r="M316" s="20"/>
      <c r="N316" s="20"/>
      <c r="O316" s="20"/>
      <c r="P316" s="20"/>
      <c r="Q316" s="20"/>
      <c r="R316" s="20"/>
      <c r="S316" s="20"/>
      <c r="T316" s="20"/>
      <c r="U316" s="20"/>
      <c r="V316" s="20"/>
      <c r="W316" s="20"/>
      <c r="X316" s="20">
        <v>1</v>
      </c>
      <c r="Y316" s="20"/>
      <c r="Z316" s="20"/>
      <c r="AA316" s="20"/>
      <c r="AB316" s="20"/>
      <c r="AC316" s="20"/>
      <c r="AD316" s="20"/>
      <c r="AE316" s="20"/>
      <c r="AF316" s="20"/>
      <c r="AG316" s="20"/>
      <c r="AH316" s="20"/>
      <c r="AI316" s="20"/>
      <c r="AJ316" s="20"/>
      <c r="AK316" s="20"/>
      <c r="AL316" s="20"/>
      <c r="AM316" s="20"/>
      <c r="AN316" s="20"/>
      <c r="AO316" s="20"/>
      <c r="AP316" s="20">
        <v>1</v>
      </c>
      <c r="AQ316" s="20"/>
      <c r="AR316" s="20"/>
      <c r="AS316" s="20"/>
      <c r="AT316" s="20"/>
      <c r="AU316" s="20"/>
      <c r="AV316" s="20"/>
      <c r="AW316" s="20"/>
      <c r="AX316" s="20"/>
      <c r="AY316" s="20"/>
      <c r="AZ316" s="20"/>
      <c r="BA316" s="20"/>
      <c r="BB316" s="20"/>
      <c r="BC316" s="20"/>
      <c r="BD316" s="20"/>
      <c r="BE316" s="20"/>
      <c r="BF316" s="20"/>
      <c r="BG316" s="20"/>
      <c r="BH316" s="20"/>
      <c r="BI316" s="20"/>
      <c r="BJ316" s="20">
        <v>3</v>
      </c>
    </row>
    <row r="317" spans="1:62">
      <c r="A317" t="s">
        <v>1420</v>
      </c>
      <c r="B317" t="s">
        <v>2473</v>
      </c>
      <c r="C317" t="s">
        <v>1180</v>
      </c>
      <c r="E317" s="23" t="s">
        <v>2044</v>
      </c>
      <c r="F317" s="20"/>
      <c r="G317" s="20"/>
      <c r="H317" s="20"/>
      <c r="I317" s="20"/>
      <c r="J317" s="20"/>
      <c r="K317" s="20"/>
      <c r="L317" s="20"/>
      <c r="M317" s="20"/>
      <c r="N317" s="20"/>
      <c r="O317" s="20"/>
      <c r="P317" s="20"/>
      <c r="Q317" s="20"/>
      <c r="R317" s="20">
        <v>1</v>
      </c>
      <c r="S317" s="20"/>
      <c r="T317" s="20"/>
      <c r="U317" s="20"/>
      <c r="V317" s="20"/>
      <c r="W317" s="20">
        <v>1</v>
      </c>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v>1</v>
      </c>
      <c r="AZ317" s="20"/>
      <c r="BA317" s="20"/>
      <c r="BB317" s="20"/>
      <c r="BC317" s="20"/>
      <c r="BD317" s="20"/>
      <c r="BE317" s="20"/>
      <c r="BF317" s="20"/>
      <c r="BG317" s="20"/>
      <c r="BH317" s="20"/>
      <c r="BI317" s="20"/>
      <c r="BJ317" s="20">
        <v>3</v>
      </c>
    </row>
    <row r="318" spans="1:62">
      <c r="A318" t="s">
        <v>1631</v>
      </c>
      <c r="B318" t="s">
        <v>2474</v>
      </c>
      <c r="C318" t="s">
        <v>1180</v>
      </c>
      <c r="E318" s="23" t="s">
        <v>2611</v>
      </c>
      <c r="F318" s="20"/>
      <c r="G318" s="20"/>
      <c r="H318" s="20"/>
      <c r="I318" s="20"/>
      <c r="J318" s="20"/>
      <c r="K318" s="20"/>
      <c r="L318" s="20"/>
      <c r="M318" s="20"/>
      <c r="N318" s="20"/>
      <c r="O318" s="20"/>
      <c r="P318" s="20"/>
      <c r="Q318" s="20"/>
      <c r="R318" s="20"/>
      <c r="S318" s="20"/>
      <c r="T318" s="20">
        <v>1</v>
      </c>
      <c r="U318" s="20"/>
      <c r="V318" s="20"/>
      <c r="W318" s="20"/>
      <c r="X318" s="20"/>
      <c r="Y318" s="20"/>
      <c r="Z318" s="20"/>
      <c r="AA318" s="20"/>
      <c r="AB318" s="20"/>
      <c r="AC318" s="20"/>
      <c r="AD318" s="20"/>
      <c r="AE318" s="20"/>
      <c r="AF318" s="20"/>
      <c r="AG318" s="20"/>
      <c r="AH318" s="20"/>
      <c r="AI318" s="20"/>
      <c r="AJ318" s="20"/>
      <c r="AK318" s="20"/>
      <c r="AL318" s="20"/>
      <c r="AM318" s="20"/>
      <c r="AN318" s="20">
        <v>1</v>
      </c>
      <c r="AO318" s="20">
        <v>1</v>
      </c>
      <c r="AP318" s="20"/>
      <c r="AQ318" s="20"/>
      <c r="AR318" s="20"/>
      <c r="AS318" s="20"/>
      <c r="AT318" s="20"/>
      <c r="AU318" s="20"/>
      <c r="AV318" s="20"/>
      <c r="AW318" s="20"/>
      <c r="AX318" s="20"/>
      <c r="AY318" s="20"/>
      <c r="AZ318" s="20"/>
      <c r="BA318" s="20"/>
      <c r="BB318" s="20"/>
      <c r="BC318" s="20"/>
      <c r="BD318" s="20"/>
      <c r="BE318" s="20"/>
      <c r="BF318" s="20"/>
      <c r="BG318" s="20"/>
      <c r="BH318" s="20"/>
      <c r="BI318" s="20"/>
      <c r="BJ318" s="20">
        <v>3</v>
      </c>
    </row>
    <row r="319" spans="1:62">
      <c r="A319" t="s">
        <v>1474</v>
      </c>
      <c r="B319" t="s">
        <v>2484</v>
      </c>
      <c r="C319" t="s">
        <v>1183</v>
      </c>
      <c r="E319" s="23" t="s">
        <v>1816</v>
      </c>
      <c r="F319" s="20"/>
      <c r="G319" s="20">
        <v>1</v>
      </c>
      <c r="H319" s="20"/>
      <c r="I319" s="20"/>
      <c r="J319" s="20"/>
      <c r="K319" s="20"/>
      <c r="L319" s="20"/>
      <c r="M319" s="20"/>
      <c r="N319" s="20"/>
      <c r="O319" s="20"/>
      <c r="P319" s="20"/>
      <c r="Q319" s="20"/>
      <c r="R319" s="20"/>
      <c r="S319" s="20"/>
      <c r="T319" s="20"/>
      <c r="U319" s="20"/>
      <c r="V319" s="20"/>
      <c r="W319" s="20"/>
      <c r="X319" s="20">
        <v>1</v>
      </c>
      <c r="Y319" s="20"/>
      <c r="Z319" s="20"/>
      <c r="AA319" s="20"/>
      <c r="AB319" s="20"/>
      <c r="AC319" s="20"/>
      <c r="AD319" s="20"/>
      <c r="AE319" s="20"/>
      <c r="AF319" s="20"/>
      <c r="AG319" s="20"/>
      <c r="AH319" s="20"/>
      <c r="AI319" s="20"/>
      <c r="AJ319" s="20"/>
      <c r="AK319" s="20"/>
      <c r="AL319" s="20"/>
      <c r="AM319" s="20"/>
      <c r="AN319" s="20"/>
      <c r="AO319" s="20"/>
      <c r="AP319" s="20">
        <v>1</v>
      </c>
      <c r="AQ319" s="20"/>
      <c r="AR319" s="20"/>
      <c r="AS319" s="20"/>
      <c r="AT319" s="20"/>
      <c r="AU319" s="20"/>
      <c r="AV319" s="20"/>
      <c r="AW319" s="20"/>
      <c r="AX319" s="20"/>
      <c r="AY319" s="20"/>
      <c r="AZ319" s="20"/>
      <c r="BA319" s="20"/>
      <c r="BB319" s="20"/>
      <c r="BC319" s="20"/>
      <c r="BD319" s="20"/>
      <c r="BE319" s="20"/>
      <c r="BF319" s="20"/>
      <c r="BG319" s="20"/>
      <c r="BH319" s="20"/>
      <c r="BI319" s="20"/>
      <c r="BJ319" s="20">
        <v>3</v>
      </c>
    </row>
    <row r="320" spans="1:62">
      <c r="A320" t="s">
        <v>1722</v>
      </c>
      <c r="B320" t="s">
        <v>2485</v>
      </c>
      <c r="C320" t="s">
        <v>1183</v>
      </c>
      <c r="E320" s="23" t="s">
        <v>1545</v>
      </c>
      <c r="F320" s="20"/>
      <c r="G320" s="20">
        <v>1</v>
      </c>
      <c r="H320" s="20"/>
      <c r="I320" s="20"/>
      <c r="J320" s="20"/>
      <c r="K320" s="20"/>
      <c r="L320" s="20"/>
      <c r="M320" s="20"/>
      <c r="N320" s="20"/>
      <c r="O320" s="20"/>
      <c r="P320" s="20"/>
      <c r="Q320" s="20"/>
      <c r="R320" s="20"/>
      <c r="S320" s="20"/>
      <c r="T320" s="20"/>
      <c r="U320" s="20"/>
      <c r="V320" s="20"/>
      <c r="W320" s="20"/>
      <c r="X320" s="20">
        <v>1</v>
      </c>
      <c r="Y320" s="20"/>
      <c r="Z320" s="20"/>
      <c r="AA320" s="20"/>
      <c r="AB320" s="20"/>
      <c r="AC320" s="20"/>
      <c r="AD320" s="20"/>
      <c r="AE320" s="20"/>
      <c r="AF320" s="20"/>
      <c r="AG320" s="20"/>
      <c r="AH320" s="20"/>
      <c r="AI320" s="20"/>
      <c r="AJ320" s="20"/>
      <c r="AK320" s="20"/>
      <c r="AL320" s="20"/>
      <c r="AM320" s="20"/>
      <c r="AN320" s="20"/>
      <c r="AO320" s="20"/>
      <c r="AP320" s="20">
        <v>1</v>
      </c>
      <c r="AQ320" s="20"/>
      <c r="AR320" s="20"/>
      <c r="AS320" s="20"/>
      <c r="AT320" s="20"/>
      <c r="AU320" s="20"/>
      <c r="AV320" s="20"/>
      <c r="AW320" s="20"/>
      <c r="AX320" s="20"/>
      <c r="AY320" s="20"/>
      <c r="AZ320" s="20"/>
      <c r="BA320" s="20"/>
      <c r="BB320" s="20"/>
      <c r="BC320" s="20"/>
      <c r="BD320" s="20"/>
      <c r="BE320" s="20"/>
      <c r="BF320" s="20"/>
      <c r="BG320" s="20"/>
      <c r="BH320" s="20"/>
      <c r="BI320" s="20"/>
      <c r="BJ320" s="20">
        <v>3</v>
      </c>
    </row>
    <row r="321" spans="1:62">
      <c r="A321" t="s">
        <v>1679</v>
      </c>
      <c r="B321" t="s">
        <v>2481</v>
      </c>
      <c r="C321" t="s">
        <v>1183</v>
      </c>
      <c r="E321" s="23" t="s">
        <v>1297</v>
      </c>
      <c r="F321" s="20"/>
      <c r="G321" s="20">
        <v>1</v>
      </c>
      <c r="H321" s="20"/>
      <c r="I321" s="20"/>
      <c r="J321" s="20"/>
      <c r="K321" s="20"/>
      <c r="L321" s="20"/>
      <c r="M321" s="20"/>
      <c r="N321" s="20"/>
      <c r="O321" s="20"/>
      <c r="P321" s="20"/>
      <c r="Q321" s="20"/>
      <c r="R321" s="20"/>
      <c r="S321" s="20"/>
      <c r="T321" s="20"/>
      <c r="U321" s="20"/>
      <c r="V321" s="20"/>
      <c r="W321" s="20"/>
      <c r="X321" s="20">
        <v>1</v>
      </c>
      <c r="Y321" s="20"/>
      <c r="Z321" s="20"/>
      <c r="AA321" s="20"/>
      <c r="AB321" s="20"/>
      <c r="AC321" s="20"/>
      <c r="AD321" s="20"/>
      <c r="AE321" s="20"/>
      <c r="AF321" s="20"/>
      <c r="AG321" s="20"/>
      <c r="AH321" s="20"/>
      <c r="AI321" s="20"/>
      <c r="AJ321" s="20"/>
      <c r="AK321" s="20"/>
      <c r="AL321" s="20"/>
      <c r="AM321" s="20"/>
      <c r="AN321" s="20"/>
      <c r="AO321" s="20"/>
      <c r="AP321" s="20">
        <v>1</v>
      </c>
      <c r="AQ321" s="20"/>
      <c r="AR321" s="20"/>
      <c r="AS321" s="20"/>
      <c r="AT321" s="20"/>
      <c r="AU321" s="20"/>
      <c r="AV321" s="20"/>
      <c r="AW321" s="20"/>
      <c r="AX321" s="20"/>
      <c r="AY321" s="20"/>
      <c r="AZ321" s="20"/>
      <c r="BA321" s="20"/>
      <c r="BB321" s="20"/>
      <c r="BC321" s="20"/>
      <c r="BD321" s="20"/>
      <c r="BE321" s="20"/>
      <c r="BF321" s="20"/>
      <c r="BG321" s="20"/>
      <c r="BH321" s="20"/>
      <c r="BI321" s="20"/>
      <c r="BJ321" s="20">
        <v>3</v>
      </c>
    </row>
    <row r="322" spans="1:62">
      <c r="A322" t="s">
        <v>1753</v>
      </c>
      <c r="B322" t="s">
        <v>2483</v>
      </c>
      <c r="C322" t="s">
        <v>1183</v>
      </c>
      <c r="E322" s="23" t="s">
        <v>2520</v>
      </c>
      <c r="F322" s="20"/>
      <c r="G322" s="20"/>
      <c r="H322" s="20"/>
      <c r="I322" s="20"/>
      <c r="J322" s="20"/>
      <c r="K322" s="20"/>
      <c r="L322" s="20"/>
      <c r="M322" s="20"/>
      <c r="N322" s="20"/>
      <c r="O322" s="20"/>
      <c r="P322" s="20"/>
      <c r="Q322" s="20"/>
      <c r="R322" s="20"/>
      <c r="S322" s="20"/>
      <c r="T322" s="20">
        <v>1</v>
      </c>
      <c r="U322" s="20"/>
      <c r="V322" s="20"/>
      <c r="W322" s="20"/>
      <c r="X322" s="20"/>
      <c r="Y322" s="20">
        <v>1</v>
      </c>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v>1</v>
      </c>
      <c r="AZ322" s="20"/>
      <c r="BA322" s="20"/>
      <c r="BB322" s="20"/>
      <c r="BC322" s="20"/>
      <c r="BD322" s="20"/>
      <c r="BE322" s="20"/>
      <c r="BF322" s="20"/>
      <c r="BG322" s="20"/>
      <c r="BH322" s="20"/>
      <c r="BI322" s="20"/>
      <c r="BJ322" s="20">
        <v>3</v>
      </c>
    </row>
    <row r="323" spans="1:62">
      <c r="A323" t="s">
        <v>1838</v>
      </c>
      <c r="B323" t="s">
        <v>2482</v>
      </c>
      <c r="C323" t="s">
        <v>1183</v>
      </c>
      <c r="E323" s="23" t="s">
        <v>1908</v>
      </c>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v>1</v>
      </c>
      <c r="AK323" s="20">
        <v>1</v>
      </c>
      <c r="AL323" s="20"/>
      <c r="AM323" s="20"/>
      <c r="AN323" s="20"/>
      <c r="AO323" s="20"/>
      <c r="AP323" s="20"/>
      <c r="AQ323" s="20"/>
      <c r="AR323" s="20"/>
      <c r="AS323" s="20"/>
      <c r="AT323" s="20"/>
      <c r="AU323" s="20"/>
      <c r="AV323" s="20"/>
      <c r="AW323" s="20"/>
      <c r="AX323" s="20"/>
      <c r="AY323" s="20"/>
      <c r="AZ323" s="20"/>
      <c r="BA323" s="20"/>
      <c r="BB323" s="20">
        <v>1</v>
      </c>
      <c r="BC323" s="20"/>
      <c r="BD323" s="20"/>
      <c r="BE323" s="20"/>
      <c r="BF323" s="20"/>
      <c r="BG323" s="20"/>
      <c r="BH323" s="20"/>
      <c r="BI323" s="20"/>
      <c r="BJ323" s="20">
        <v>3</v>
      </c>
    </row>
    <row r="324" spans="1:62">
      <c r="A324" t="s">
        <v>1534</v>
      </c>
      <c r="B324" t="s">
        <v>2239</v>
      </c>
      <c r="C324" t="s">
        <v>1186</v>
      </c>
      <c r="E324" s="23" t="s">
        <v>2718</v>
      </c>
      <c r="F324" s="20"/>
      <c r="G324" s="20"/>
      <c r="H324" s="20"/>
      <c r="I324" s="20"/>
      <c r="J324" s="20"/>
      <c r="K324" s="20"/>
      <c r="L324" s="20"/>
      <c r="M324" s="20"/>
      <c r="N324" s="20"/>
      <c r="O324" s="20"/>
      <c r="P324" s="20"/>
      <c r="Q324" s="20"/>
      <c r="R324" s="20"/>
      <c r="S324" s="20"/>
      <c r="T324" s="20"/>
      <c r="U324" s="20"/>
      <c r="V324" s="20"/>
      <c r="W324" s="20"/>
      <c r="X324" s="20"/>
      <c r="Y324" s="20">
        <v>1</v>
      </c>
      <c r="Z324" s="20"/>
      <c r="AA324" s="20"/>
      <c r="AB324" s="20"/>
      <c r="AC324" s="20"/>
      <c r="AD324" s="20"/>
      <c r="AE324" s="20"/>
      <c r="AF324" s="20">
        <v>1</v>
      </c>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v>2</v>
      </c>
    </row>
    <row r="325" spans="1:62">
      <c r="A325" t="s">
        <v>1583</v>
      </c>
      <c r="B325" t="s">
        <v>2241</v>
      </c>
      <c r="C325" t="s">
        <v>1186</v>
      </c>
      <c r="E325" s="23" t="s">
        <v>2244</v>
      </c>
      <c r="F325" s="20"/>
      <c r="G325" s="20"/>
      <c r="H325" s="20"/>
      <c r="I325" s="20"/>
      <c r="J325" s="20">
        <v>1</v>
      </c>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v>1</v>
      </c>
      <c r="AV325" s="20"/>
      <c r="AW325" s="20"/>
      <c r="AX325" s="20"/>
      <c r="AY325" s="20"/>
      <c r="AZ325" s="20"/>
      <c r="BA325" s="20"/>
      <c r="BB325" s="20"/>
      <c r="BC325" s="20"/>
      <c r="BD325" s="20"/>
      <c r="BE325" s="20"/>
      <c r="BF325" s="20"/>
      <c r="BG325" s="20"/>
      <c r="BH325" s="20"/>
      <c r="BI325" s="20"/>
      <c r="BJ325" s="20">
        <v>2</v>
      </c>
    </row>
    <row r="326" spans="1:62">
      <c r="A326" t="s">
        <v>1382</v>
      </c>
      <c r="B326" t="s">
        <v>2240</v>
      </c>
      <c r="C326" t="s">
        <v>1186</v>
      </c>
      <c r="E326" s="23" t="s">
        <v>1921</v>
      </c>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v>1</v>
      </c>
      <c r="AU326" s="20"/>
      <c r="AV326" s="20"/>
      <c r="AW326" s="20">
        <v>1</v>
      </c>
      <c r="AX326" s="20"/>
      <c r="AY326" s="20"/>
      <c r="AZ326" s="20"/>
      <c r="BA326" s="20"/>
      <c r="BB326" s="20"/>
      <c r="BC326" s="20"/>
      <c r="BD326" s="20"/>
      <c r="BE326" s="20"/>
      <c r="BF326" s="20"/>
      <c r="BG326" s="20"/>
      <c r="BH326" s="20"/>
      <c r="BI326" s="20"/>
      <c r="BJ326" s="20">
        <v>2</v>
      </c>
    </row>
    <row r="327" spans="1:62">
      <c r="A327" t="s">
        <v>1697</v>
      </c>
      <c r="B327" t="s">
        <v>2242</v>
      </c>
      <c r="C327" t="s">
        <v>1186</v>
      </c>
      <c r="E327" s="23" t="s">
        <v>2861</v>
      </c>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v>1</v>
      </c>
      <c r="AO327" s="20">
        <v>1</v>
      </c>
      <c r="AP327" s="20"/>
      <c r="AQ327" s="20"/>
      <c r="AR327" s="20"/>
      <c r="AS327" s="20"/>
      <c r="AT327" s="20"/>
      <c r="AU327" s="20"/>
      <c r="AV327" s="20"/>
      <c r="AW327" s="20"/>
      <c r="AX327" s="20"/>
      <c r="AY327" s="20"/>
      <c r="AZ327" s="20"/>
      <c r="BA327" s="20"/>
      <c r="BB327" s="20"/>
      <c r="BC327" s="20"/>
      <c r="BD327" s="20"/>
      <c r="BE327" s="20"/>
      <c r="BF327" s="20"/>
      <c r="BG327" s="20"/>
      <c r="BH327" s="20"/>
      <c r="BI327" s="20"/>
      <c r="BJ327" s="20">
        <v>2</v>
      </c>
    </row>
    <row r="328" spans="1:62">
      <c r="A328" t="s">
        <v>1642</v>
      </c>
      <c r="B328" t="s">
        <v>2244</v>
      </c>
      <c r="C328" t="s">
        <v>1186</v>
      </c>
      <c r="E328" s="23" t="s">
        <v>1819</v>
      </c>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v>1</v>
      </c>
      <c r="AK328" s="20">
        <v>1</v>
      </c>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v>2</v>
      </c>
    </row>
    <row r="329" spans="1:62">
      <c r="A329" t="s">
        <v>1623</v>
      </c>
      <c r="B329" t="s">
        <v>2243</v>
      </c>
      <c r="C329" t="s">
        <v>1186</v>
      </c>
      <c r="E329" s="23" t="s">
        <v>2863</v>
      </c>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v>1</v>
      </c>
      <c r="AO329" s="20">
        <v>1</v>
      </c>
      <c r="AP329" s="20"/>
      <c r="AQ329" s="20"/>
      <c r="AR329" s="20"/>
      <c r="AS329" s="20"/>
      <c r="AT329" s="20"/>
      <c r="AU329" s="20"/>
      <c r="AV329" s="20"/>
      <c r="AW329" s="20"/>
      <c r="AX329" s="20"/>
      <c r="AY329" s="20"/>
      <c r="AZ329" s="20"/>
      <c r="BA329" s="20"/>
      <c r="BB329" s="20"/>
      <c r="BC329" s="20"/>
      <c r="BD329" s="20"/>
      <c r="BE329" s="20"/>
      <c r="BF329" s="20"/>
      <c r="BG329" s="20"/>
      <c r="BH329" s="20"/>
      <c r="BI329" s="20"/>
      <c r="BJ329" s="20">
        <v>2</v>
      </c>
    </row>
    <row r="330" spans="1:62">
      <c r="A330" t="s">
        <v>1453</v>
      </c>
      <c r="B330" t="s">
        <v>2503</v>
      </c>
      <c r="C330" t="s">
        <v>1189</v>
      </c>
      <c r="E330" s="23" t="s">
        <v>2560</v>
      </c>
      <c r="F330" s="20"/>
      <c r="G330" s="20"/>
      <c r="H330" s="20"/>
      <c r="I330" s="20"/>
      <c r="J330" s="20"/>
      <c r="K330" s="20"/>
      <c r="L330" s="20"/>
      <c r="M330" s="20"/>
      <c r="N330" s="20"/>
      <c r="O330" s="20"/>
      <c r="P330" s="20">
        <v>1</v>
      </c>
      <c r="Q330" s="20"/>
      <c r="R330" s="20"/>
      <c r="S330" s="20"/>
      <c r="T330" s="20"/>
      <c r="U330" s="20">
        <v>1</v>
      </c>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v>2</v>
      </c>
    </row>
    <row r="331" spans="1:62">
      <c r="A331" t="s">
        <v>1454</v>
      </c>
      <c r="B331" t="s">
        <v>2012</v>
      </c>
      <c r="C331" t="s">
        <v>1189</v>
      </c>
      <c r="E331" s="23" t="s">
        <v>2012</v>
      </c>
      <c r="F331" s="20"/>
      <c r="G331" s="20"/>
      <c r="H331" s="20"/>
      <c r="I331" s="20"/>
      <c r="J331" s="20"/>
      <c r="K331" s="20">
        <v>1</v>
      </c>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v>1</v>
      </c>
      <c r="AY331" s="20"/>
      <c r="AZ331" s="20"/>
      <c r="BA331" s="20"/>
      <c r="BB331" s="20"/>
      <c r="BC331" s="20"/>
      <c r="BD331" s="20"/>
      <c r="BE331" s="20"/>
      <c r="BF331" s="20"/>
      <c r="BG331" s="20"/>
      <c r="BH331" s="20"/>
      <c r="BI331" s="20"/>
      <c r="BJ331" s="20">
        <v>2</v>
      </c>
    </row>
    <row r="332" spans="1:62">
      <c r="A332" t="s">
        <v>1704</v>
      </c>
      <c r="B332" t="s">
        <v>2043</v>
      </c>
      <c r="C332" t="s">
        <v>1189</v>
      </c>
      <c r="E332" s="23" t="s">
        <v>2862</v>
      </c>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v>1</v>
      </c>
      <c r="AO332" s="20">
        <v>1</v>
      </c>
      <c r="AP332" s="20"/>
      <c r="AQ332" s="20"/>
      <c r="AR332" s="20"/>
      <c r="AS332" s="20"/>
      <c r="AT332" s="20"/>
      <c r="AU332" s="20"/>
      <c r="AV332" s="20"/>
      <c r="AW332" s="20"/>
      <c r="AX332" s="20"/>
      <c r="AY332" s="20"/>
      <c r="AZ332" s="20"/>
      <c r="BA332" s="20"/>
      <c r="BB332" s="20"/>
      <c r="BC332" s="20"/>
      <c r="BD332" s="20"/>
      <c r="BE332" s="20"/>
      <c r="BF332" s="20"/>
      <c r="BG332" s="20"/>
      <c r="BH332" s="20"/>
      <c r="BI332" s="20"/>
      <c r="BJ332" s="20">
        <v>2</v>
      </c>
    </row>
    <row r="333" spans="1:62">
      <c r="A333" t="s">
        <v>1734</v>
      </c>
      <c r="B333" t="s">
        <v>2502</v>
      </c>
      <c r="C333" t="s">
        <v>1189</v>
      </c>
      <c r="E333" s="23" t="s">
        <v>2522</v>
      </c>
      <c r="F333" s="20"/>
      <c r="G333" s="20"/>
      <c r="H333" s="20"/>
      <c r="I333" s="20"/>
      <c r="J333" s="20"/>
      <c r="K333" s="20"/>
      <c r="L333" s="20"/>
      <c r="M333" s="20">
        <v>1</v>
      </c>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v>1</v>
      </c>
      <c r="BJ333" s="20">
        <v>2</v>
      </c>
    </row>
    <row r="334" spans="1:62">
      <c r="A334" t="s">
        <v>1589</v>
      </c>
      <c r="B334" t="s">
        <v>2504</v>
      </c>
      <c r="C334" t="s">
        <v>1189</v>
      </c>
      <c r="E334" s="23" t="s">
        <v>2341</v>
      </c>
      <c r="F334" s="20"/>
      <c r="G334" s="20"/>
      <c r="H334" s="20"/>
      <c r="I334" s="20"/>
      <c r="J334" s="20"/>
      <c r="K334" s="20"/>
      <c r="L334" s="20"/>
      <c r="M334" s="20"/>
      <c r="N334" s="20"/>
      <c r="O334" s="20"/>
      <c r="P334" s="20"/>
      <c r="Q334" s="20"/>
      <c r="R334" s="20"/>
      <c r="S334" s="20"/>
      <c r="T334" s="20"/>
      <c r="U334" s="20"/>
      <c r="V334" s="20"/>
      <c r="W334" s="20"/>
      <c r="X334" s="20"/>
      <c r="Y334" s="20">
        <v>1</v>
      </c>
      <c r="Z334" s="20"/>
      <c r="AA334" s="20"/>
      <c r="AB334" s="20"/>
      <c r="AC334" s="20"/>
      <c r="AD334" s="20"/>
      <c r="AE334" s="20"/>
      <c r="AF334" s="20"/>
      <c r="AG334" s="20"/>
      <c r="AH334" s="20"/>
      <c r="AI334" s="20"/>
      <c r="AJ334" s="20"/>
      <c r="AK334" s="20"/>
      <c r="AL334" s="20">
        <v>1</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v>2</v>
      </c>
    </row>
    <row r="335" spans="1:62">
      <c r="A335" t="s">
        <v>2512</v>
      </c>
      <c r="B335" t="s">
        <v>2510</v>
      </c>
      <c r="C335" t="s">
        <v>1193</v>
      </c>
      <c r="E335" s="23" t="s">
        <v>2502</v>
      </c>
      <c r="F335" s="20"/>
      <c r="G335" s="20"/>
      <c r="H335" s="20"/>
      <c r="I335" s="20"/>
      <c r="J335" s="20"/>
      <c r="K335" s="20">
        <v>1</v>
      </c>
      <c r="L335" s="20"/>
      <c r="M335" s="20"/>
      <c r="N335" s="20"/>
      <c r="O335" s="20"/>
      <c r="P335" s="20"/>
      <c r="Q335" s="20"/>
      <c r="R335" s="20"/>
      <c r="S335" s="20"/>
      <c r="T335" s="20"/>
      <c r="U335" s="20"/>
      <c r="V335" s="20"/>
      <c r="W335" s="20"/>
      <c r="X335" s="20"/>
      <c r="Y335" s="20">
        <v>1</v>
      </c>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v>2</v>
      </c>
    </row>
    <row r="336" spans="1:62">
      <c r="A336" t="s">
        <v>1411</v>
      </c>
      <c r="B336" t="s">
        <v>2511</v>
      </c>
      <c r="C336" t="s">
        <v>1193</v>
      </c>
      <c r="E336" s="23" t="s">
        <v>2864</v>
      </c>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v>1</v>
      </c>
      <c r="AO336" s="20">
        <v>1</v>
      </c>
      <c r="AP336" s="20"/>
      <c r="AQ336" s="20"/>
      <c r="AR336" s="20"/>
      <c r="AS336" s="20"/>
      <c r="AT336" s="20"/>
      <c r="AU336" s="20"/>
      <c r="AV336" s="20"/>
      <c r="AW336" s="20"/>
      <c r="AX336" s="20"/>
      <c r="AY336" s="20"/>
      <c r="AZ336" s="20"/>
      <c r="BA336" s="20"/>
      <c r="BB336" s="20"/>
      <c r="BC336" s="20"/>
      <c r="BD336" s="20"/>
      <c r="BE336" s="20"/>
      <c r="BF336" s="20"/>
      <c r="BG336" s="20"/>
      <c r="BH336" s="20"/>
      <c r="BI336" s="20"/>
      <c r="BJ336" s="20">
        <v>2</v>
      </c>
    </row>
    <row r="337" spans="1:62">
      <c r="A337" t="s">
        <v>1307</v>
      </c>
      <c r="B337" t="s">
        <v>2509</v>
      </c>
      <c r="C337" t="s">
        <v>1193</v>
      </c>
      <c r="E337" s="23" t="s">
        <v>2239</v>
      </c>
      <c r="F337" s="20"/>
      <c r="G337" s="20"/>
      <c r="H337" s="20"/>
      <c r="I337" s="20"/>
      <c r="J337" s="20">
        <v>1</v>
      </c>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v>1</v>
      </c>
    </row>
    <row r="338" spans="1:62">
      <c r="A338" t="s">
        <v>2513</v>
      </c>
      <c r="B338" t="s">
        <v>2508</v>
      </c>
      <c r="C338" t="s">
        <v>1193</v>
      </c>
      <c r="E338" s="23" t="s">
        <v>2821</v>
      </c>
      <c r="F338" s="20"/>
      <c r="G338" s="20"/>
      <c r="H338" s="20"/>
      <c r="I338" s="20"/>
      <c r="J338" s="20"/>
      <c r="K338" s="20"/>
      <c r="L338" s="20"/>
      <c r="M338" s="20"/>
      <c r="N338" s="20"/>
      <c r="O338" s="20"/>
      <c r="P338" s="20"/>
      <c r="Q338" s="20"/>
      <c r="R338" s="20"/>
      <c r="S338" s="20"/>
      <c r="T338" s="20"/>
      <c r="U338" s="20"/>
      <c r="V338" s="20"/>
      <c r="W338" s="20"/>
      <c r="X338" s="20"/>
      <c r="Y338" s="20"/>
      <c r="Z338" s="20"/>
      <c r="AA338" s="20">
        <v>1</v>
      </c>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v>1</v>
      </c>
    </row>
    <row r="339" spans="1:62">
      <c r="A339" t="s">
        <v>1411</v>
      </c>
      <c r="B339" t="s">
        <v>2427</v>
      </c>
      <c r="C339" t="s">
        <v>1197</v>
      </c>
      <c r="E339" s="23" t="s">
        <v>2552</v>
      </c>
      <c r="F339" s="20"/>
      <c r="G339" s="20"/>
      <c r="H339" s="20"/>
      <c r="I339" s="20"/>
      <c r="J339" s="20"/>
      <c r="K339" s="20"/>
      <c r="L339" s="20"/>
      <c r="M339" s="20"/>
      <c r="N339" s="20">
        <v>1</v>
      </c>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v>1</v>
      </c>
    </row>
    <row r="340" spans="1:62">
      <c r="A340" t="s">
        <v>2539</v>
      </c>
      <c r="B340" t="s">
        <v>2540</v>
      </c>
      <c r="C340" t="s">
        <v>1197</v>
      </c>
      <c r="E340" s="23" t="s">
        <v>2438</v>
      </c>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v>1</v>
      </c>
      <c r="BH340" s="20"/>
      <c r="BI340" s="20"/>
      <c r="BJ340" s="20">
        <v>1</v>
      </c>
    </row>
    <row r="341" spans="1:62">
      <c r="A341" t="s">
        <v>1670</v>
      </c>
      <c r="B341" t="s">
        <v>2522</v>
      </c>
      <c r="C341" t="s">
        <v>1197</v>
      </c>
      <c r="E341" s="23" t="s">
        <v>1786</v>
      </c>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v>1</v>
      </c>
      <c r="AY341" s="20"/>
      <c r="AZ341" s="20"/>
      <c r="BA341" s="20"/>
      <c r="BB341" s="20"/>
      <c r="BC341" s="20"/>
      <c r="BD341" s="20"/>
      <c r="BE341" s="20"/>
      <c r="BF341" s="20"/>
      <c r="BG341" s="20"/>
      <c r="BH341" s="20"/>
      <c r="BI341" s="20"/>
      <c r="BJ341" s="20">
        <v>1</v>
      </c>
    </row>
    <row r="342" spans="1:62">
      <c r="A342" t="s">
        <v>1704</v>
      </c>
      <c r="B342" t="s">
        <v>2531</v>
      </c>
      <c r="C342" t="s">
        <v>1197</v>
      </c>
      <c r="E342" s="23" t="s">
        <v>1969</v>
      </c>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v>1</v>
      </c>
      <c r="AX342" s="20"/>
      <c r="AY342" s="20"/>
      <c r="AZ342" s="20"/>
      <c r="BA342" s="20"/>
      <c r="BB342" s="20"/>
      <c r="BC342" s="20"/>
      <c r="BD342" s="20"/>
      <c r="BE342" s="20"/>
      <c r="BF342" s="20"/>
      <c r="BG342" s="20"/>
      <c r="BH342" s="20"/>
      <c r="BI342" s="20"/>
      <c r="BJ342" s="20">
        <v>1</v>
      </c>
    </row>
    <row r="343" spans="1:62">
      <c r="A343" t="s">
        <v>1718</v>
      </c>
      <c r="B343" t="s">
        <v>2541</v>
      </c>
      <c r="C343" t="s">
        <v>1197</v>
      </c>
      <c r="E343" s="23" t="s">
        <v>2481</v>
      </c>
      <c r="F343" s="20"/>
      <c r="G343" s="20"/>
      <c r="H343" s="20"/>
      <c r="I343" s="20">
        <v>1</v>
      </c>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v>1</v>
      </c>
    </row>
    <row r="344" spans="1:62">
      <c r="A344" t="s">
        <v>1805</v>
      </c>
      <c r="B344" t="s">
        <v>2331</v>
      </c>
      <c r="C344" t="s">
        <v>1197</v>
      </c>
      <c r="E344" s="23" t="s">
        <v>2684</v>
      </c>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v>1</v>
      </c>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v>1</v>
      </c>
    </row>
    <row r="345" spans="1:62">
      <c r="A345" t="s">
        <v>1411</v>
      </c>
      <c r="B345" t="s">
        <v>2033</v>
      </c>
      <c r="C345" t="s">
        <v>1200</v>
      </c>
      <c r="E345" s="23" t="s">
        <v>2083</v>
      </c>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v>1</v>
      </c>
      <c r="BE345" s="20"/>
      <c r="BF345" s="20"/>
      <c r="BG345" s="20"/>
      <c r="BH345" s="20"/>
      <c r="BI345" s="20"/>
      <c r="BJ345" s="20">
        <v>1</v>
      </c>
    </row>
    <row r="346" spans="1:62">
      <c r="A346" t="s">
        <v>1704</v>
      </c>
      <c r="B346" t="s">
        <v>2043</v>
      </c>
      <c r="C346" t="s">
        <v>1200</v>
      </c>
      <c r="E346" s="23" t="s">
        <v>1915</v>
      </c>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v>1</v>
      </c>
      <c r="AU346" s="20"/>
      <c r="AV346" s="20"/>
      <c r="AW346" s="20"/>
      <c r="AX346" s="20"/>
      <c r="AY346" s="20"/>
      <c r="AZ346" s="20"/>
      <c r="BA346" s="20"/>
      <c r="BB346" s="20"/>
      <c r="BC346" s="20"/>
      <c r="BD346" s="20"/>
      <c r="BE346" s="20"/>
      <c r="BF346" s="20"/>
      <c r="BG346" s="20"/>
      <c r="BH346" s="20"/>
      <c r="BI346" s="20"/>
      <c r="BJ346" s="20">
        <v>1</v>
      </c>
    </row>
    <row r="347" spans="1:62">
      <c r="A347" t="s">
        <v>2364</v>
      </c>
      <c r="B347" t="s">
        <v>2552</v>
      </c>
      <c r="C347" t="s">
        <v>1200</v>
      </c>
      <c r="E347" s="23" t="s">
        <v>2052</v>
      </c>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v>1</v>
      </c>
      <c r="BC347" s="20"/>
      <c r="BD347" s="20"/>
      <c r="BE347" s="20"/>
      <c r="BF347" s="20"/>
      <c r="BG347" s="20"/>
      <c r="BH347" s="20"/>
      <c r="BI347" s="20"/>
      <c r="BJ347" s="20">
        <v>1</v>
      </c>
    </row>
    <row r="348" spans="1:62">
      <c r="A348" t="s">
        <v>1426</v>
      </c>
      <c r="B348" t="s">
        <v>2559</v>
      </c>
      <c r="C348" t="s">
        <v>1202</v>
      </c>
      <c r="E348" s="23" t="s">
        <v>2473</v>
      </c>
      <c r="F348" s="20"/>
      <c r="G348" s="20"/>
      <c r="H348" s="20">
        <v>1</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v>1</v>
      </c>
    </row>
    <row r="349" spans="1:62">
      <c r="A349" t="s">
        <v>1427</v>
      </c>
      <c r="B349" t="s">
        <v>2557</v>
      </c>
      <c r="C349" t="s">
        <v>1202</v>
      </c>
      <c r="E349" s="23" t="s">
        <v>2316</v>
      </c>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v>1</v>
      </c>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v>1</v>
      </c>
    </row>
    <row r="350" spans="1:62">
      <c r="A350" t="s">
        <v>1425</v>
      </c>
      <c r="B350" t="s">
        <v>2558</v>
      </c>
      <c r="C350" t="s">
        <v>1202</v>
      </c>
      <c r="E350" s="23" t="s">
        <v>2511</v>
      </c>
      <c r="F350" s="20"/>
      <c r="G350" s="20"/>
      <c r="H350" s="20"/>
      <c r="I350" s="20"/>
      <c r="J350" s="20"/>
      <c r="K350" s="20"/>
      <c r="L350" s="20">
        <v>1</v>
      </c>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v>1</v>
      </c>
    </row>
    <row r="351" spans="1:62">
      <c r="A351" t="s">
        <v>1756</v>
      </c>
      <c r="B351" t="s">
        <v>2560</v>
      </c>
      <c r="C351" t="s">
        <v>1206</v>
      </c>
      <c r="E351" s="23" t="s">
        <v>2615</v>
      </c>
      <c r="F351" s="20"/>
      <c r="G351" s="20"/>
      <c r="H351" s="20"/>
      <c r="I351" s="20"/>
      <c r="J351" s="20"/>
      <c r="K351" s="20"/>
      <c r="L351" s="20"/>
      <c r="M351" s="20"/>
      <c r="N351" s="20"/>
      <c r="O351" s="20"/>
      <c r="P351" s="20"/>
      <c r="Q351" s="20"/>
      <c r="R351" s="20"/>
      <c r="S351" s="20"/>
      <c r="T351" s="20"/>
      <c r="U351" s="20"/>
      <c r="V351" s="20">
        <v>1</v>
      </c>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v>1</v>
      </c>
    </row>
    <row r="352" spans="1:62">
      <c r="A352" t="s">
        <v>1540</v>
      </c>
      <c r="B352" t="s">
        <v>2562</v>
      </c>
      <c r="C352" t="s">
        <v>1206</v>
      </c>
      <c r="E352" s="23" t="s">
        <v>1897</v>
      </c>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v>1</v>
      </c>
      <c r="AT352" s="20"/>
      <c r="AU352" s="20"/>
      <c r="AV352" s="20"/>
      <c r="AW352" s="20"/>
      <c r="AX352" s="20"/>
      <c r="AY352" s="20"/>
      <c r="AZ352" s="20"/>
      <c r="BA352" s="20"/>
      <c r="BB352" s="20"/>
      <c r="BC352" s="20"/>
      <c r="BD352" s="20"/>
      <c r="BE352" s="20"/>
      <c r="BF352" s="20"/>
      <c r="BG352" s="20"/>
      <c r="BH352" s="20"/>
      <c r="BI352" s="20"/>
      <c r="BJ352" s="20">
        <v>1</v>
      </c>
    </row>
    <row r="353" spans="1:62">
      <c r="A353" t="s">
        <v>1396</v>
      </c>
      <c r="B353" t="s">
        <v>2284</v>
      </c>
      <c r="C353" t="s">
        <v>1208</v>
      </c>
      <c r="E353" s="23" t="s">
        <v>2921</v>
      </c>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v>1</v>
      </c>
      <c r="BA353" s="20"/>
      <c r="BB353" s="20"/>
      <c r="BC353" s="20"/>
      <c r="BD353" s="20"/>
      <c r="BE353" s="20"/>
      <c r="BF353" s="20"/>
      <c r="BG353" s="20"/>
      <c r="BH353" s="20"/>
      <c r="BI353" s="20"/>
      <c r="BJ353" s="20">
        <v>1</v>
      </c>
    </row>
    <row r="354" spans="1:62">
      <c r="A354" t="s">
        <v>1568</v>
      </c>
      <c r="B354" t="s">
        <v>2276</v>
      </c>
      <c r="C354" t="s">
        <v>1208</v>
      </c>
      <c r="E354" s="23" t="s">
        <v>2072</v>
      </c>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v>1</v>
      </c>
      <c r="BC354" s="20"/>
      <c r="BD354" s="20"/>
      <c r="BE354" s="20"/>
      <c r="BF354" s="20"/>
      <c r="BG354" s="20"/>
      <c r="BH354" s="20"/>
      <c r="BI354" s="20"/>
      <c r="BJ354" s="20">
        <v>1</v>
      </c>
    </row>
    <row r="355" spans="1:62">
      <c r="A355" t="s">
        <v>1471</v>
      </c>
      <c r="B355" t="s">
        <v>2273</v>
      </c>
      <c r="C355" t="s">
        <v>1208</v>
      </c>
      <c r="E355" s="23" t="s">
        <v>2172</v>
      </c>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v>1</v>
      </c>
      <c r="BF355" s="20"/>
      <c r="BG355" s="20"/>
      <c r="BH355" s="20"/>
      <c r="BI355" s="20"/>
      <c r="BJ355" s="20">
        <v>1</v>
      </c>
    </row>
    <row r="356" spans="1:62">
      <c r="A356" t="s">
        <v>1826</v>
      </c>
      <c r="B356" t="s">
        <v>2601</v>
      </c>
      <c r="C356" t="s">
        <v>1210</v>
      </c>
      <c r="E356" s="23" t="s">
        <v>2484</v>
      </c>
      <c r="F356" s="20"/>
      <c r="G356" s="20"/>
      <c r="H356" s="20"/>
      <c r="I356" s="20">
        <v>1</v>
      </c>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v>1</v>
      </c>
    </row>
    <row r="357" spans="1:62">
      <c r="A357" t="s">
        <v>1336</v>
      </c>
      <c r="B357" t="s">
        <v>2574</v>
      </c>
      <c r="C357" t="s">
        <v>1210</v>
      </c>
      <c r="E357" s="23" t="s">
        <v>1792</v>
      </c>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v>1</v>
      </c>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v>1</v>
      </c>
    </row>
    <row r="358" spans="1:62">
      <c r="A358" t="s">
        <v>1461</v>
      </c>
      <c r="B358" t="s">
        <v>2044</v>
      </c>
      <c r="C358" t="s">
        <v>1210</v>
      </c>
      <c r="E358" s="23" t="s">
        <v>2690</v>
      </c>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v>1</v>
      </c>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v>1</v>
      </c>
    </row>
    <row r="359" spans="1:62">
      <c r="A359" t="s">
        <v>1679</v>
      </c>
      <c r="B359" t="s">
        <v>2592</v>
      </c>
      <c r="C359" t="s">
        <v>1210</v>
      </c>
      <c r="E359" s="23" t="s">
        <v>2352</v>
      </c>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v>1</v>
      </c>
      <c r="AW359" s="20"/>
      <c r="AX359" s="20"/>
      <c r="AY359" s="20"/>
      <c r="AZ359" s="20"/>
      <c r="BA359" s="20"/>
      <c r="BB359" s="20"/>
      <c r="BC359" s="20"/>
      <c r="BD359" s="20"/>
      <c r="BE359" s="20"/>
      <c r="BF359" s="20"/>
      <c r="BG359" s="20"/>
      <c r="BH359" s="20"/>
      <c r="BI359" s="20"/>
      <c r="BJ359" s="20">
        <v>1</v>
      </c>
    </row>
    <row r="360" spans="1:62">
      <c r="A360" t="s">
        <v>1591</v>
      </c>
      <c r="B360" t="s">
        <v>2349</v>
      </c>
      <c r="C360" t="s">
        <v>1210</v>
      </c>
      <c r="E360" s="23" t="s">
        <v>2689</v>
      </c>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v>1</v>
      </c>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v>1</v>
      </c>
    </row>
    <row r="361" spans="1:62">
      <c r="A361" t="s">
        <v>1663</v>
      </c>
      <c r="B361" t="s">
        <v>2591</v>
      </c>
      <c r="C361" t="s">
        <v>1210</v>
      </c>
      <c r="E361" s="23" t="s">
        <v>2057</v>
      </c>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v>1</v>
      </c>
      <c r="BC361" s="20"/>
      <c r="BD361" s="20"/>
      <c r="BE361" s="20"/>
      <c r="BF361" s="20"/>
      <c r="BG361" s="20"/>
      <c r="BH361" s="20"/>
      <c r="BI361" s="20"/>
      <c r="BJ361" s="20">
        <v>1</v>
      </c>
    </row>
    <row r="362" spans="1:62">
      <c r="A362" t="s">
        <v>1829</v>
      </c>
      <c r="B362" t="s">
        <v>2604</v>
      </c>
      <c r="C362" t="s">
        <v>1210</v>
      </c>
      <c r="E362" s="23" t="s">
        <v>2609</v>
      </c>
      <c r="F362" s="20"/>
      <c r="G362" s="20"/>
      <c r="H362" s="20"/>
      <c r="I362" s="20"/>
      <c r="J362" s="20"/>
      <c r="K362" s="20"/>
      <c r="L362" s="20"/>
      <c r="M362" s="20"/>
      <c r="N362" s="20"/>
      <c r="O362" s="20"/>
      <c r="P362" s="20"/>
      <c r="Q362" s="20"/>
      <c r="R362" s="20"/>
      <c r="S362" s="20"/>
      <c r="T362" s="20">
        <v>1</v>
      </c>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v>1</v>
      </c>
    </row>
    <row r="363" spans="1:62">
      <c r="A363" t="s">
        <v>1395</v>
      </c>
      <c r="B363" t="s">
        <v>2569</v>
      </c>
      <c r="C363" t="s">
        <v>1214</v>
      </c>
      <c r="E363" s="23" t="s">
        <v>2359</v>
      </c>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v>1</v>
      </c>
      <c r="AW363" s="20"/>
      <c r="AX363" s="20"/>
      <c r="AY363" s="20"/>
      <c r="AZ363" s="20"/>
      <c r="BA363" s="20"/>
      <c r="BB363" s="20"/>
      <c r="BC363" s="20"/>
      <c r="BD363" s="20"/>
      <c r="BE363" s="20"/>
      <c r="BF363" s="20"/>
      <c r="BG363" s="20"/>
      <c r="BH363" s="20"/>
      <c r="BI363" s="20"/>
      <c r="BJ363" s="20">
        <v>1</v>
      </c>
    </row>
    <row r="364" spans="1:62">
      <c r="A364" t="s">
        <v>1321</v>
      </c>
      <c r="B364" t="s">
        <v>2567</v>
      </c>
      <c r="C364" t="s">
        <v>1214</v>
      </c>
      <c r="E364" s="23" t="s">
        <v>2705</v>
      </c>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v>1</v>
      </c>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v>1</v>
      </c>
    </row>
    <row r="365" spans="1:62">
      <c r="A365" t="s">
        <v>1481</v>
      </c>
      <c r="B365" t="s">
        <v>2568</v>
      </c>
      <c r="C365" t="s">
        <v>1214</v>
      </c>
      <c r="E365" s="23" t="s">
        <v>2050</v>
      </c>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v>1</v>
      </c>
      <c r="BB365" s="20"/>
      <c r="BC365" s="20"/>
      <c r="BD365" s="20"/>
      <c r="BE365" s="20"/>
      <c r="BF365" s="20"/>
      <c r="BG365" s="20"/>
      <c r="BH365" s="20"/>
      <c r="BI365" s="20"/>
      <c r="BJ365" s="20">
        <v>1</v>
      </c>
    </row>
    <row r="366" spans="1:62">
      <c r="A366" t="s">
        <v>1411</v>
      </c>
      <c r="B366" t="s">
        <v>2606</v>
      </c>
      <c r="C366" t="s">
        <v>1217</v>
      </c>
      <c r="E366" s="23" t="s">
        <v>2671</v>
      </c>
      <c r="F366" s="20"/>
      <c r="G366" s="20"/>
      <c r="H366" s="20"/>
      <c r="I366" s="20"/>
      <c r="J366" s="20"/>
      <c r="K366" s="20"/>
      <c r="L366" s="20"/>
      <c r="M366" s="20"/>
      <c r="N366" s="20"/>
      <c r="O366" s="20"/>
      <c r="P366" s="20"/>
      <c r="Q366" s="20"/>
      <c r="R366" s="20"/>
      <c r="S366" s="20"/>
      <c r="T366" s="20"/>
      <c r="U366" s="20"/>
      <c r="V366" s="20"/>
      <c r="W366" s="20"/>
      <c r="X366" s="20"/>
      <c r="Y366" s="20"/>
      <c r="Z366" s="20"/>
      <c r="AA366" s="20"/>
      <c r="AB366" s="20">
        <v>1</v>
      </c>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v>1</v>
      </c>
    </row>
    <row r="367" spans="1:62">
      <c r="A367" t="s">
        <v>1533</v>
      </c>
      <c r="B367" t="s">
        <v>2609</v>
      </c>
      <c r="C367" t="s">
        <v>1217</v>
      </c>
      <c r="E367" s="23" t="s">
        <v>1891</v>
      </c>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v>1</v>
      </c>
      <c r="AT367" s="20"/>
      <c r="AU367" s="20"/>
      <c r="AV367" s="20"/>
      <c r="AW367" s="20"/>
      <c r="AX367" s="20"/>
      <c r="AY367" s="20"/>
      <c r="AZ367" s="20"/>
      <c r="BA367" s="20"/>
      <c r="BB367" s="20"/>
      <c r="BC367" s="20"/>
      <c r="BD367" s="20"/>
      <c r="BE367" s="20"/>
      <c r="BF367" s="20"/>
      <c r="BG367" s="20"/>
      <c r="BH367" s="20"/>
      <c r="BI367" s="20"/>
      <c r="BJ367" s="20">
        <v>1</v>
      </c>
    </row>
    <row r="368" spans="1:62">
      <c r="A368" t="s">
        <v>1480</v>
      </c>
      <c r="B368" t="s">
        <v>2608</v>
      </c>
      <c r="C368" t="s">
        <v>1217</v>
      </c>
      <c r="E368" s="23" t="s">
        <v>2076</v>
      </c>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v>1</v>
      </c>
      <c r="BD368" s="20"/>
      <c r="BE368" s="20"/>
      <c r="BF368" s="20"/>
      <c r="BG368" s="20"/>
      <c r="BH368" s="20"/>
      <c r="BI368" s="20"/>
      <c r="BJ368" s="20">
        <v>1</v>
      </c>
    </row>
    <row r="369" spans="1:62">
      <c r="A369" t="s">
        <v>1510</v>
      </c>
      <c r="B369" t="s">
        <v>2520</v>
      </c>
      <c r="C369" t="s">
        <v>1217</v>
      </c>
      <c r="E369" s="23" t="s">
        <v>1849</v>
      </c>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v>1</v>
      </c>
      <c r="AR369" s="20"/>
      <c r="AS369" s="20"/>
      <c r="AT369" s="20"/>
      <c r="AU369" s="20"/>
      <c r="AV369" s="20"/>
      <c r="AW369" s="20"/>
      <c r="AX369" s="20"/>
      <c r="AY369" s="20"/>
      <c r="AZ369" s="20"/>
      <c r="BA369" s="20"/>
      <c r="BB369" s="20"/>
      <c r="BC369" s="20"/>
      <c r="BD369" s="20"/>
      <c r="BE369" s="20"/>
      <c r="BF369" s="20"/>
      <c r="BG369" s="20"/>
      <c r="BH369" s="20"/>
      <c r="BI369" s="20"/>
      <c r="BJ369" s="20">
        <v>1</v>
      </c>
    </row>
    <row r="370" spans="1:62">
      <c r="A370" t="s">
        <v>1562</v>
      </c>
      <c r="B370" t="s">
        <v>2533</v>
      </c>
      <c r="C370" t="s">
        <v>1217</v>
      </c>
      <c r="E370" s="23" t="s">
        <v>2377</v>
      </c>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v>1</v>
      </c>
      <c r="BG370" s="20"/>
      <c r="BH370" s="20"/>
      <c r="BI370" s="20"/>
      <c r="BJ370" s="20">
        <v>1</v>
      </c>
    </row>
    <row r="371" spans="1:62">
      <c r="A371" t="s">
        <v>1470</v>
      </c>
      <c r="B371" t="s">
        <v>2610</v>
      </c>
      <c r="C371" t="s">
        <v>1217</v>
      </c>
      <c r="E371" s="23" t="s">
        <v>2434</v>
      </c>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v>1</v>
      </c>
      <c r="BH371" s="20"/>
      <c r="BI371" s="20"/>
      <c r="BJ371" s="20">
        <v>1</v>
      </c>
    </row>
    <row r="372" spans="1:62">
      <c r="A372" t="s">
        <v>1320</v>
      </c>
      <c r="B372" t="s">
        <v>2605</v>
      </c>
      <c r="C372" t="s">
        <v>1217</v>
      </c>
      <c r="E372" s="23" t="s">
        <v>1905</v>
      </c>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v>1</v>
      </c>
      <c r="AT372" s="20"/>
      <c r="AU372" s="20"/>
      <c r="AV372" s="20"/>
      <c r="AW372" s="20"/>
      <c r="AX372" s="20"/>
      <c r="AY372" s="20"/>
      <c r="AZ372" s="20"/>
      <c r="BA372" s="20"/>
      <c r="BB372" s="20"/>
      <c r="BC372" s="20"/>
      <c r="BD372" s="20"/>
      <c r="BE372" s="20"/>
      <c r="BF372" s="20"/>
      <c r="BG372" s="20"/>
      <c r="BH372" s="20"/>
      <c r="BI372" s="20"/>
      <c r="BJ372" s="20">
        <v>1</v>
      </c>
    </row>
    <row r="373" spans="1:62">
      <c r="A373" t="s">
        <v>1405</v>
      </c>
      <c r="B373" t="s">
        <v>2607</v>
      </c>
      <c r="C373" t="s">
        <v>1217</v>
      </c>
      <c r="E373" s="23" t="s">
        <v>2604</v>
      </c>
      <c r="F373" s="20"/>
      <c r="G373" s="20"/>
      <c r="H373" s="20"/>
      <c r="I373" s="20"/>
      <c r="J373" s="20"/>
      <c r="K373" s="20"/>
      <c r="L373" s="20"/>
      <c r="M373" s="20"/>
      <c r="N373" s="20"/>
      <c r="O373" s="20"/>
      <c r="P373" s="20"/>
      <c r="Q373" s="20"/>
      <c r="R373" s="20">
        <v>1</v>
      </c>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v>1</v>
      </c>
    </row>
    <row r="374" spans="1:62">
      <c r="A374" t="s">
        <v>1307</v>
      </c>
      <c r="B374" t="s">
        <v>2611</v>
      </c>
      <c r="C374" t="s">
        <v>1217</v>
      </c>
      <c r="E374" s="23" t="s">
        <v>2304</v>
      </c>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v>1</v>
      </c>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v>1</v>
      </c>
    </row>
    <row r="375" spans="1:62">
      <c r="A375" t="s">
        <v>1756</v>
      </c>
      <c r="B375" t="s">
        <v>2560</v>
      </c>
      <c r="C375" t="s">
        <v>1219</v>
      </c>
      <c r="E375" s="23" t="s">
        <v>3049</v>
      </c>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v>1</v>
      </c>
      <c r="BE375" s="20"/>
      <c r="BF375" s="20"/>
      <c r="BG375" s="20"/>
      <c r="BH375" s="20"/>
      <c r="BI375" s="20"/>
      <c r="BJ375" s="20">
        <v>1</v>
      </c>
    </row>
    <row r="376" spans="1:62">
      <c r="A376" t="s">
        <v>1540</v>
      </c>
      <c r="B376" t="s">
        <v>2612</v>
      </c>
      <c r="C376" t="s">
        <v>1219</v>
      </c>
      <c r="E376" s="23" t="s">
        <v>2665</v>
      </c>
      <c r="F376" s="20"/>
      <c r="G376" s="20"/>
      <c r="H376" s="20"/>
      <c r="I376" s="20"/>
      <c r="J376" s="20"/>
      <c r="K376" s="20"/>
      <c r="L376" s="20"/>
      <c r="M376" s="20"/>
      <c r="N376" s="20"/>
      <c r="O376" s="20"/>
      <c r="P376" s="20"/>
      <c r="Q376" s="20"/>
      <c r="R376" s="20"/>
      <c r="S376" s="20"/>
      <c r="T376" s="20"/>
      <c r="U376" s="20"/>
      <c r="V376" s="20"/>
      <c r="W376" s="20"/>
      <c r="X376" s="20"/>
      <c r="Y376" s="20"/>
      <c r="Z376" s="20">
        <v>1</v>
      </c>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v>1</v>
      </c>
    </row>
    <row r="377" spans="1:62">
      <c r="A377" t="s">
        <v>1443</v>
      </c>
      <c r="B377" t="s">
        <v>2624</v>
      </c>
      <c r="C377" t="s">
        <v>1221</v>
      </c>
      <c r="E377" s="23" t="s">
        <v>2082</v>
      </c>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v>1</v>
      </c>
      <c r="BD377" s="20"/>
      <c r="BE377" s="20"/>
      <c r="BF377" s="20"/>
      <c r="BG377" s="20"/>
      <c r="BH377" s="20"/>
      <c r="BI377" s="20"/>
      <c r="BJ377" s="20">
        <v>1</v>
      </c>
    </row>
    <row r="378" spans="1:62">
      <c r="A378" t="s">
        <v>1661</v>
      </c>
      <c r="B378" t="s">
        <v>2615</v>
      </c>
      <c r="C378" t="s">
        <v>1221</v>
      </c>
      <c r="E378" s="23" t="s">
        <v>2310</v>
      </c>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v>1</v>
      </c>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v>1</v>
      </c>
    </row>
    <row r="379" spans="1:62">
      <c r="A379" t="s">
        <v>1634</v>
      </c>
      <c r="B379" t="s">
        <v>2625</v>
      </c>
      <c r="C379" t="s">
        <v>1221</v>
      </c>
      <c r="E379" s="23" t="s">
        <v>2559</v>
      </c>
      <c r="F379" s="20"/>
      <c r="G379" s="20"/>
      <c r="H379" s="20"/>
      <c r="I379" s="20"/>
      <c r="J379" s="20"/>
      <c r="K379" s="20"/>
      <c r="L379" s="20"/>
      <c r="M379" s="20"/>
      <c r="N379" s="20"/>
      <c r="O379" s="20">
        <v>1</v>
      </c>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v>1</v>
      </c>
    </row>
    <row r="380" spans="1:62">
      <c r="A380" t="s">
        <v>1464</v>
      </c>
      <c r="B380" t="s">
        <v>2044</v>
      </c>
      <c r="C380" t="s">
        <v>1224</v>
      </c>
      <c r="E380" s="23" t="s">
        <v>1885</v>
      </c>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v>1</v>
      </c>
      <c r="AT380" s="20"/>
      <c r="AU380" s="20"/>
      <c r="AV380" s="20"/>
      <c r="AW380" s="20"/>
      <c r="AX380" s="20"/>
      <c r="AY380" s="20"/>
      <c r="AZ380" s="20"/>
      <c r="BA380" s="20"/>
      <c r="BB380" s="20"/>
      <c r="BC380" s="20"/>
      <c r="BD380" s="20"/>
      <c r="BE380" s="20"/>
      <c r="BF380" s="20"/>
      <c r="BG380" s="20"/>
      <c r="BH380" s="20"/>
      <c r="BI380" s="20"/>
      <c r="BJ380" s="20">
        <v>1</v>
      </c>
    </row>
    <row r="381" spans="1:62">
      <c r="A381" t="s">
        <v>1649</v>
      </c>
      <c r="B381" t="s">
        <v>2626</v>
      </c>
      <c r="C381" t="s">
        <v>1224</v>
      </c>
      <c r="E381" s="23" t="s">
        <v>2679</v>
      </c>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v>1</v>
      </c>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v>1</v>
      </c>
    </row>
    <row r="382" spans="1:62">
      <c r="A382" t="s">
        <v>1708</v>
      </c>
      <c r="B382" t="s">
        <v>2043</v>
      </c>
      <c r="C382" t="s">
        <v>1224</v>
      </c>
      <c r="E382" s="23" t="s">
        <v>2311</v>
      </c>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v>1</v>
      </c>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v>1</v>
      </c>
    </row>
    <row r="383" spans="1:62">
      <c r="A383" t="s">
        <v>1743</v>
      </c>
      <c r="B383" t="s">
        <v>2613</v>
      </c>
      <c r="C383" t="s">
        <v>1224</v>
      </c>
      <c r="E383" s="23" t="s">
        <v>2063</v>
      </c>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v>1</v>
      </c>
      <c r="BC383" s="20"/>
      <c r="BD383" s="20"/>
      <c r="BE383" s="20"/>
      <c r="BF383" s="20"/>
      <c r="BG383" s="20"/>
      <c r="BH383" s="20"/>
      <c r="BI383" s="20"/>
      <c r="BJ383" s="20">
        <v>1</v>
      </c>
    </row>
    <row r="384" spans="1:62">
      <c r="A384" t="s">
        <v>1390</v>
      </c>
      <c r="B384" t="s">
        <v>2641</v>
      </c>
      <c r="C384" t="s">
        <v>1224</v>
      </c>
      <c r="E384" s="23" t="s">
        <v>1887</v>
      </c>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v>1</v>
      </c>
      <c r="AT384" s="20"/>
      <c r="AU384" s="20"/>
      <c r="AV384" s="20"/>
      <c r="AW384" s="20"/>
      <c r="AX384" s="20"/>
      <c r="AY384" s="20"/>
      <c r="AZ384" s="20"/>
      <c r="BA384" s="20"/>
      <c r="BB384" s="20"/>
      <c r="BC384" s="20"/>
      <c r="BD384" s="20"/>
      <c r="BE384" s="20"/>
      <c r="BF384" s="20"/>
      <c r="BG384" s="20"/>
      <c r="BH384" s="20"/>
      <c r="BI384" s="20"/>
      <c r="BJ384" s="20">
        <v>1</v>
      </c>
    </row>
    <row r="385" spans="1:62">
      <c r="A385" t="s">
        <v>1350</v>
      </c>
      <c r="B385" t="s">
        <v>2718</v>
      </c>
      <c r="C385" t="s">
        <v>1228</v>
      </c>
      <c r="E385" s="23" t="s">
        <v>2055</v>
      </c>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v>1</v>
      </c>
      <c r="BC385" s="20"/>
      <c r="BD385" s="20"/>
      <c r="BE385" s="20"/>
      <c r="BF385" s="20"/>
      <c r="BG385" s="20"/>
      <c r="BH385" s="20"/>
      <c r="BI385" s="20"/>
      <c r="BJ385" s="20">
        <v>1</v>
      </c>
    </row>
    <row r="386" spans="1:62">
      <c r="A386" t="s">
        <v>1565</v>
      </c>
      <c r="B386" t="s">
        <v>2644</v>
      </c>
      <c r="C386" t="s">
        <v>1228</v>
      </c>
      <c r="E386" s="23" t="s">
        <v>1889</v>
      </c>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v>1</v>
      </c>
      <c r="AT386" s="20"/>
      <c r="AU386" s="20"/>
      <c r="AV386" s="20"/>
      <c r="AW386" s="20"/>
      <c r="AX386" s="20"/>
      <c r="AY386" s="20"/>
      <c r="AZ386" s="20"/>
      <c r="BA386" s="20"/>
      <c r="BB386" s="20"/>
      <c r="BC386" s="20"/>
      <c r="BD386" s="20"/>
      <c r="BE386" s="20"/>
      <c r="BF386" s="20"/>
      <c r="BG386" s="20"/>
      <c r="BH386" s="20"/>
      <c r="BI386" s="20"/>
      <c r="BJ386" s="20">
        <v>1</v>
      </c>
    </row>
    <row r="387" spans="1:62">
      <c r="A387" t="s">
        <v>1582</v>
      </c>
      <c r="B387" t="s">
        <v>2646</v>
      </c>
      <c r="C387" t="s">
        <v>1228</v>
      </c>
      <c r="E387" s="23" t="s">
        <v>2510</v>
      </c>
      <c r="F387" s="20"/>
      <c r="G387" s="20"/>
      <c r="H387" s="20"/>
      <c r="I387" s="20"/>
      <c r="J387" s="20"/>
      <c r="K387" s="20"/>
      <c r="L387" s="20">
        <v>1</v>
      </c>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v>1</v>
      </c>
    </row>
    <row r="388" spans="1:62">
      <c r="A388" t="s">
        <v>1411</v>
      </c>
      <c r="B388" t="s">
        <v>2033</v>
      </c>
      <c r="C388" t="s">
        <v>1228</v>
      </c>
      <c r="E388" s="23" t="s">
        <v>2825</v>
      </c>
      <c r="F388" s="20"/>
      <c r="G388" s="20"/>
      <c r="H388" s="20"/>
      <c r="I388" s="20"/>
      <c r="J388" s="20"/>
      <c r="K388" s="20"/>
      <c r="L388" s="20"/>
      <c r="M388" s="20"/>
      <c r="N388" s="20"/>
      <c r="O388" s="20"/>
      <c r="P388" s="20"/>
      <c r="Q388" s="20"/>
      <c r="R388" s="20"/>
      <c r="S388" s="20"/>
      <c r="T388" s="20"/>
      <c r="U388" s="20"/>
      <c r="V388" s="20"/>
      <c r="W388" s="20"/>
      <c r="X388" s="20"/>
      <c r="Y388" s="20"/>
      <c r="Z388" s="20"/>
      <c r="AA388" s="20">
        <v>1</v>
      </c>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v>1</v>
      </c>
    </row>
    <row r="389" spans="1:62">
      <c r="A389" t="s">
        <v>1510</v>
      </c>
      <c r="B389" t="s">
        <v>1771</v>
      </c>
      <c r="C389" t="s">
        <v>1228</v>
      </c>
      <c r="E389" s="23" t="s">
        <v>2336</v>
      </c>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v>1</v>
      </c>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v>1</v>
      </c>
    </row>
    <row r="390" spans="1:62">
      <c r="A390" t="s">
        <v>1479</v>
      </c>
      <c r="B390" t="s">
        <v>2178</v>
      </c>
      <c r="C390" t="s">
        <v>1228</v>
      </c>
      <c r="E390" s="23" t="s">
        <v>2303</v>
      </c>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v>1</v>
      </c>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v>1</v>
      </c>
    </row>
    <row r="391" spans="1:62">
      <c r="A391" t="s">
        <v>1734</v>
      </c>
      <c r="B391" t="s">
        <v>2502</v>
      </c>
      <c r="C391" t="s">
        <v>1228</v>
      </c>
      <c r="E391" s="23" t="s">
        <v>1946</v>
      </c>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v>1</v>
      </c>
      <c r="AV391" s="20"/>
      <c r="AW391" s="20"/>
      <c r="AX391" s="20"/>
      <c r="AY391" s="20"/>
      <c r="AZ391" s="20"/>
      <c r="BA391" s="20"/>
      <c r="BB391" s="20"/>
      <c r="BC391" s="20"/>
      <c r="BD391" s="20"/>
      <c r="BE391" s="20"/>
      <c r="BF391" s="20"/>
      <c r="BG391" s="20"/>
      <c r="BH391" s="20"/>
      <c r="BI391" s="20"/>
      <c r="BJ391" s="20">
        <v>1</v>
      </c>
    </row>
    <row r="392" spans="1:62">
      <c r="A392" t="s">
        <v>1469</v>
      </c>
      <c r="B392" t="s">
        <v>2645</v>
      </c>
      <c r="C392" t="s">
        <v>1228</v>
      </c>
      <c r="E392" s="23" t="s">
        <v>2688</v>
      </c>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v>1</v>
      </c>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v>1</v>
      </c>
    </row>
    <row r="393" spans="1:62">
      <c r="A393" t="s">
        <v>1805</v>
      </c>
      <c r="B393" t="s">
        <v>2331</v>
      </c>
      <c r="C393" t="s">
        <v>1228</v>
      </c>
      <c r="E393" s="23" t="s">
        <v>2313</v>
      </c>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v>1</v>
      </c>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v>1</v>
      </c>
    </row>
    <row r="394" spans="1:62">
      <c r="A394" t="s">
        <v>1540</v>
      </c>
      <c r="B394" t="s">
        <v>2341</v>
      </c>
      <c r="C394" t="s">
        <v>1228</v>
      </c>
      <c r="E394" s="23" t="s">
        <v>2682</v>
      </c>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v>1</v>
      </c>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v>1</v>
      </c>
    </row>
    <row r="395" spans="1:62">
      <c r="A395" t="s">
        <v>1437</v>
      </c>
      <c r="B395" t="s">
        <v>2665</v>
      </c>
      <c r="C395" t="s">
        <v>1230</v>
      </c>
      <c r="E395" s="23" t="s">
        <v>2309</v>
      </c>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v>1</v>
      </c>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v>1</v>
      </c>
    </row>
    <row r="396" spans="1:62">
      <c r="A396" t="s">
        <v>1341</v>
      </c>
      <c r="B396" t="s">
        <v>2647</v>
      </c>
      <c r="C396" t="s">
        <v>1230</v>
      </c>
      <c r="E396" s="23" t="s">
        <v>2692</v>
      </c>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v>1</v>
      </c>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v>1</v>
      </c>
    </row>
    <row r="397" spans="1:62">
      <c r="A397" t="s">
        <v>1365</v>
      </c>
      <c r="B397" t="s">
        <v>2653</v>
      </c>
      <c r="C397" t="s">
        <v>1230</v>
      </c>
      <c r="E397" s="23" t="s">
        <v>2290</v>
      </c>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v>1</v>
      </c>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v>1</v>
      </c>
    </row>
    <row r="398" spans="1:62">
      <c r="A398" t="s">
        <v>1638</v>
      </c>
      <c r="B398" t="s">
        <v>2661</v>
      </c>
      <c r="C398" t="s">
        <v>1230</v>
      </c>
      <c r="E398" s="23" t="s">
        <v>2681</v>
      </c>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v>1</v>
      </c>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v>1</v>
      </c>
    </row>
    <row r="399" spans="1:62">
      <c r="A399" t="s">
        <v>1399</v>
      </c>
      <c r="B399" t="s">
        <v>2657</v>
      </c>
      <c r="C399" t="s">
        <v>1230</v>
      </c>
      <c r="E399" s="23" t="s">
        <v>2607</v>
      </c>
      <c r="F399" s="20"/>
      <c r="G399" s="20"/>
      <c r="H399" s="20"/>
      <c r="I399" s="20"/>
      <c r="J399" s="20"/>
      <c r="K399" s="20"/>
      <c r="L399" s="20"/>
      <c r="M399" s="20"/>
      <c r="N399" s="20"/>
      <c r="O399" s="20"/>
      <c r="P399" s="20"/>
      <c r="Q399" s="20"/>
      <c r="R399" s="20"/>
      <c r="S399" s="20"/>
      <c r="T399" s="20">
        <v>1</v>
      </c>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v>1</v>
      </c>
    </row>
    <row r="400" spans="1:62">
      <c r="A400" t="s">
        <v>1411</v>
      </c>
      <c r="B400" t="s">
        <v>2740</v>
      </c>
      <c r="C400" t="s">
        <v>1157</v>
      </c>
      <c r="E400" s="23" t="s">
        <v>2680</v>
      </c>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v>1</v>
      </c>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v>1</v>
      </c>
    </row>
    <row r="401" spans="1:62">
      <c r="A401" t="s">
        <v>1647</v>
      </c>
      <c r="B401" t="s">
        <v>2825</v>
      </c>
      <c r="C401" t="s">
        <v>1157</v>
      </c>
      <c r="E401" s="23" t="s">
        <v>2407</v>
      </c>
      <c r="F401" s="20">
        <v>1</v>
      </c>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v>1</v>
      </c>
    </row>
    <row r="402" spans="1:62">
      <c r="A402" t="s">
        <v>1449</v>
      </c>
      <c r="B402" t="s">
        <v>2823</v>
      </c>
      <c r="C402" t="s">
        <v>1157</v>
      </c>
      <c r="E402" s="23" t="s">
        <v>2703</v>
      </c>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v>1</v>
      </c>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v>1</v>
      </c>
    </row>
    <row r="403" spans="1:62">
      <c r="A403" t="s">
        <v>1602</v>
      </c>
      <c r="B403" t="s">
        <v>2824</v>
      </c>
      <c r="C403" t="s">
        <v>1157</v>
      </c>
      <c r="E403" s="23" t="s">
        <v>2591</v>
      </c>
      <c r="F403" s="20"/>
      <c r="G403" s="20"/>
      <c r="H403" s="20"/>
      <c r="I403" s="20"/>
      <c r="J403" s="20"/>
      <c r="K403" s="20"/>
      <c r="L403" s="20"/>
      <c r="M403" s="20"/>
      <c r="N403" s="20"/>
      <c r="O403" s="20"/>
      <c r="P403" s="20"/>
      <c r="Q403" s="20"/>
      <c r="R403" s="20">
        <v>1</v>
      </c>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v>1</v>
      </c>
    </row>
    <row r="404" spans="1:62">
      <c r="A404" t="s">
        <v>1714</v>
      </c>
      <c r="B404" t="s">
        <v>2826</v>
      </c>
      <c r="C404" t="s">
        <v>1157</v>
      </c>
      <c r="E404" s="23" t="s">
        <v>2694</v>
      </c>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v>1</v>
      </c>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v>1</v>
      </c>
    </row>
    <row r="405" spans="1:62">
      <c r="A405" t="s">
        <v>1717</v>
      </c>
      <c r="B405" t="s">
        <v>2827</v>
      </c>
      <c r="C405" t="s">
        <v>1157</v>
      </c>
      <c r="E405" s="23" t="s">
        <v>2824</v>
      </c>
      <c r="F405" s="20"/>
      <c r="G405" s="20"/>
      <c r="H405" s="20"/>
      <c r="I405" s="20"/>
      <c r="J405" s="20"/>
      <c r="K405" s="20"/>
      <c r="L405" s="20"/>
      <c r="M405" s="20"/>
      <c r="N405" s="20"/>
      <c r="O405" s="20"/>
      <c r="P405" s="20"/>
      <c r="Q405" s="20"/>
      <c r="R405" s="20"/>
      <c r="S405" s="20"/>
      <c r="T405" s="20"/>
      <c r="U405" s="20"/>
      <c r="V405" s="20"/>
      <c r="W405" s="20"/>
      <c r="X405" s="20"/>
      <c r="Y405" s="20"/>
      <c r="Z405" s="20"/>
      <c r="AA405" s="20">
        <v>1</v>
      </c>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v>1</v>
      </c>
    </row>
    <row r="406" spans="1:62">
      <c r="A406" t="s">
        <v>1621</v>
      </c>
      <c r="B406" t="s">
        <v>2829</v>
      </c>
      <c r="C406" t="s">
        <v>1157</v>
      </c>
      <c r="E406" s="23" t="s">
        <v>2693</v>
      </c>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v>1</v>
      </c>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v>1</v>
      </c>
    </row>
    <row r="407" spans="1:62">
      <c r="A407" t="s">
        <v>1334</v>
      </c>
      <c r="B407" t="s">
        <v>2820</v>
      </c>
      <c r="C407" t="s">
        <v>1157</v>
      </c>
      <c r="E407" s="23" t="s">
        <v>2241</v>
      </c>
      <c r="F407" s="20"/>
      <c r="G407" s="20"/>
      <c r="H407" s="20"/>
      <c r="I407" s="20"/>
      <c r="J407" s="20">
        <v>1</v>
      </c>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v>1</v>
      </c>
    </row>
    <row r="408" spans="1:62">
      <c r="A408" t="s">
        <v>1335</v>
      </c>
      <c r="B408" t="s">
        <v>2821</v>
      </c>
      <c r="C408" t="s">
        <v>1157</v>
      </c>
      <c r="E408" s="23" t="s">
        <v>2683</v>
      </c>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v>1</v>
      </c>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v>1</v>
      </c>
    </row>
    <row r="409" spans="1:62">
      <c r="A409" t="s">
        <v>1349</v>
      </c>
      <c r="B409" t="s">
        <v>2822</v>
      </c>
      <c r="C409" t="s">
        <v>1157</v>
      </c>
      <c r="E409" s="23" t="s">
        <v>1703</v>
      </c>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v>1</v>
      </c>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v>1</v>
      </c>
    </row>
    <row r="410" spans="1:62">
      <c r="A410" t="s">
        <v>1742</v>
      </c>
      <c r="B410" t="s">
        <v>2828</v>
      </c>
      <c r="C410" t="s">
        <v>1157</v>
      </c>
      <c r="E410" s="23" t="s">
        <v>2698</v>
      </c>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v>1</v>
      </c>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v>1</v>
      </c>
    </row>
    <row r="411" spans="1:62">
      <c r="A411" t="s">
        <v>1371</v>
      </c>
      <c r="B411" t="s">
        <v>2671</v>
      </c>
      <c r="C411" t="s">
        <v>1232</v>
      </c>
      <c r="E411" s="23" t="s">
        <v>2531</v>
      </c>
      <c r="F411" s="20"/>
      <c r="G411" s="20"/>
      <c r="H411" s="20"/>
      <c r="I411" s="20"/>
      <c r="J411" s="20"/>
      <c r="K411" s="20"/>
      <c r="L411" s="20"/>
      <c r="M411" s="20">
        <v>1</v>
      </c>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v>1</v>
      </c>
    </row>
    <row r="412" spans="1:62">
      <c r="A412" t="s">
        <v>1787</v>
      </c>
      <c r="B412" t="s">
        <v>2672</v>
      </c>
      <c r="C412" t="s">
        <v>1232</v>
      </c>
      <c r="E412" s="23" t="s">
        <v>2624</v>
      </c>
      <c r="F412" s="20"/>
      <c r="G412" s="20"/>
      <c r="H412" s="20"/>
      <c r="I412" s="20"/>
      <c r="J412" s="20"/>
      <c r="K412" s="20"/>
      <c r="L412" s="20"/>
      <c r="M412" s="20"/>
      <c r="N412" s="20"/>
      <c r="O412" s="20"/>
      <c r="P412" s="20"/>
      <c r="Q412" s="20"/>
      <c r="R412" s="20"/>
      <c r="S412" s="20"/>
      <c r="T412" s="20"/>
      <c r="U412" s="20"/>
      <c r="V412" s="20">
        <v>1</v>
      </c>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v>1</v>
      </c>
    </row>
    <row r="413" spans="1:62">
      <c r="A413" t="s">
        <v>1540</v>
      </c>
      <c r="B413" t="s">
        <v>2670</v>
      </c>
      <c r="C413" t="s">
        <v>1232</v>
      </c>
      <c r="E413" s="23" t="s">
        <v>2319</v>
      </c>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v>1</v>
      </c>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v>1</v>
      </c>
    </row>
    <row r="414" spans="1:62">
      <c r="A414" t="s">
        <v>1364</v>
      </c>
      <c r="B414" t="s">
        <v>2684</v>
      </c>
      <c r="C414" t="s">
        <v>1234</v>
      </c>
      <c r="E414" s="23" t="s">
        <v>2592</v>
      </c>
      <c r="F414" s="20"/>
      <c r="G414" s="20"/>
      <c r="H414" s="20"/>
      <c r="I414" s="20"/>
      <c r="J414" s="20"/>
      <c r="K414" s="20"/>
      <c r="L414" s="20"/>
      <c r="M414" s="20"/>
      <c r="N414" s="20"/>
      <c r="O414" s="20"/>
      <c r="P414" s="20"/>
      <c r="Q414" s="20"/>
      <c r="R414" s="20">
        <v>1</v>
      </c>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v>1</v>
      </c>
    </row>
    <row r="415" spans="1:62">
      <c r="A415" t="s">
        <v>1656</v>
      </c>
      <c r="B415" t="s">
        <v>2685</v>
      </c>
      <c r="C415" t="s">
        <v>1234</v>
      </c>
      <c r="E415" s="23" t="s">
        <v>2765</v>
      </c>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v>1</v>
      </c>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v>1</v>
      </c>
    </row>
    <row r="416" spans="1:62">
      <c r="A416" t="s">
        <v>1377</v>
      </c>
      <c r="B416" t="s">
        <v>2690</v>
      </c>
      <c r="C416" t="s">
        <v>1234</v>
      </c>
      <c r="E416" s="23" t="s">
        <v>1850</v>
      </c>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v>1</v>
      </c>
      <c r="AR416" s="20"/>
      <c r="AS416" s="20"/>
      <c r="AT416" s="20"/>
      <c r="AU416" s="20"/>
      <c r="AV416" s="20"/>
      <c r="AW416" s="20"/>
      <c r="AX416" s="20"/>
      <c r="AY416" s="20"/>
      <c r="AZ416" s="20"/>
      <c r="BA416" s="20"/>
      <c r="BB416" s="20"/>
      <c r="BC416" s="20"/>
      <c r="BD416" s="20"/>
      <c r="BE416" s="20"/>
      <c r="BF416" s="20"/>
      <c r="BG416" s="20"/>
      <c r="BH416" s="20"/>
      <c r="BI416" s="20"/>
      <c r="BJ416" s="20">
        <v>1</v>
      </c>
    </row>
    <row r="417" spans="1:62">
      <c r="A417" t="s">
        <v>1376</v>
      </c>
      <c r="B417" t="s">
        <v>2689</v>
      </c>
      <c r="C417" t="s">
        <v>1234</v>
      </c>
      <c r="E417" s="23" t="s">
        <v>2733</v>
      </c>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v>1</v>
      </c>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v>1</v>
      </c>
    </row>
    <row r="418" spans="1:62">
      <c r="A418" t="s">
        <v>1369</v>
      </c>
      <c r="B418" t="s">
        <v>2688</v>
      </c>
      <c r="C418" t="s">
        <v>1234</v>
      </c>
      <c r="E418" s="23" t="s">
        <v>2691</v>
      </c>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v>1</v>
      </c>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v>1</v>
      </c>
    </row>
    <row r="419" spans="1:62">
      <c r="A419" t="s">
        <v>1394</v>
      </c>
      <c r="B419" t="s">
        <v>2682</v>
      </c>
      <c r="C419" t="s">
        <v>1234</v>
      </c>
      <c r="E419" s="23" t="s">
        <v>2613</v>
      </c>
      <c r="F419" s="20"/>
      <c r="G419" s="20"/>
      <c r="H419" s="20"/>
      <c r="I419" s="20"/>
      <c r="J419" s="20"/>
      <c r="K419" s="20"/>
      <c r="L419" s="20"/>
      <c r="M419" s="20"/>
      <c r="N419" s="20"/>
      <c r="O419" s="20"/>
      <c r="P419" s="20"/>
      <c r="Q419" s="20"/>
      <c r="R419" s="20"/>
      <c r="S419" s="20"/>
      <c r="T419" s="20"/>
      <c r="U419" s="20"/>
      <c r="V419" s="20"/>
      <c r="W419" s="20">
        <v>1</v>
      </c>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v>1</v>
      </c>
    </row>
    <row r="420" spans="1:62">
      <c r="A420" t="s">
        <v>1451</v>
      </c>
      <c r="B420" t="s">
        <v>2692</v>
      </c>
      <c r="C420" t="s">
        <v>1234</v>
      </c>
      <c r="E420" s="23" t="s">
        <v>2569</v>
      </c>
      <c r="F420" s="20"/>
      <c r="G420" s="20"/>
      <c r="H420" s="20"/>
      <c r="I420" s="20"/>
      <c r="J420" s="20"/>
      <c r="K420" s="20"/>
      <c r="L420" s="20"/>
      <c r="M420" s="20"/>
      <c r="N420" s="20"/>
      <c r="O420" s="20"/>
      <c r="P420" s="20"/>
      <c r="Q420" s="20"/>
      <c r="R420" s="20"/>
      <c r="S420" s="20">
        <v>1</v>
      </c>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v>1</v>
      </c>
    </row>
    <row r="421" spans="1:62">
      <c r="A421" t="s">
        <v>1332</v>
      </c>
      <c r="B421" t="s">
        <v>2681</v>
      </c>
      <c r="C421" t="s">
        <v>1234</v>
      </c>
      <c r="E421" s="23" t="s">
        <v>2761</v>
      </c>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v>1</v>
      </c>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v>1</v>
      </c>
    </row>
    <row r="422" spans="1:62">
      <c r="A422" t="s">
        <v>1832</v>
      </c>
      <c r="B422" t="s">
        <v>2680</v>
      </c>
      <c r="C422" t="s">
        <v>1234</v>
      </c>
      <c r="E422" s="23" t="s">
        <v>2065</v>
      </c>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v>1</v>
      </c>
      <c r="BC422" s="20"/>
      <c r="BD422" s="20"/>
      <c r="BE422" s="20"/>
      <c r="BF422" s="20"/>
      <c r="BG422" s="20"/>
      <c r="BH422" s="20"/>
      <c r="BI422" s="20"/>
      <c r="BJ422" s="20">
        <v>1</v>
      </c>
    </row>
    <row r="423" spans="1:62">
      <c r="A423" t="s">
        <v>1581</v>
      </c>
      <c r="B423" t="s">
        <v>2703</v>
      </c>
      <c r="C423" t="s">
        <v>1234</v>
      </c>
      <c r="E423" s="23" t="s">
        <v>2240</v>
      </c>
      <c r="F423" s="20"/>
      <c r="G423" s="20"/>
      <c r="H423" s="20"/>
      <c r="I423" s="20"/>
      <c r="J423" s="20">
        <v>1</v>
      </c>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v>1</v>
      </c>
    </row>
    <row r="424" spans="1:62">
      <c r="A424" t="s">
        <v>1579</v>
      </c>
      <c r="B424" t="s">
        <v>2694</v>
      </c>
      <c r="C424" t="s">
        <v>1234</v>
      </c>
      <c r="E424" s="23" t="s">
        <v>2300</v>
      </c>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v>1</v>
      </c>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v>1</v>
      </c>
    </row>
    <row r="425" spans="1:62">
      <c r="A425" t="s">
        <v>1578</v>
      </c>
      <c r="B425" t="s">
        <v>2693</v>
      </c>
      <c r="C425" t="s">
        <v>1234</v>
      </c>
      <c r="E425" s="23" t="s">
        <v>1936</v>
      </c>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v>1</v>
      </c>
      <c r="AV425" s="20"/>
      <c r="AW425" s="20"/>
      <c r="AX425" s="20"/>
      <c r="AY425" s="20"/>
      <c r="AZ425" s="20"/>
      <c r="BA425" s="20"/>
      <c r="BB425" s="20"/>
      <c r="BC425" s="20"/>
      <c r="BD425" s="20"/>
      <c r="BE425" s="20"/>
      <c r="BF425" s="20"/>
      <c r="BG425" s="20"/>
      <c r="BH425" s="20"/>
      <c r="BI425" s="20"/>
      <c r="BJ425" s="20">
        <v>1</v>
      </c>
    </row>
    <row r="426" spans="1:62">
      <c r="A426" t="s">
        <v>1580</v>
      </c>
      <c r="B426" t="s">
        <v>2683</v>
      </c>
      <c r="C426" t="s">
        <v>1234</v>
      </c>
      <c r="E426" s="23" t="s">
        <v>2059</v>
      </c>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v>1</v>
      </c>
      <c r="BC426" s="20"/>
      <c r="BD426" s="20"/>
      <c r="BE426" s="20"/>
      <c r="BF426" s="20"/>
      <c r="BG426" s="20"/>
      <c r="BH426" s="20"/>
      <c r="BI426" s="20"/>
      <c r="BJ426" s="20">
        <v>1</v>
      </c>
    </row>
    <row r="427" spans="1:62">
      <c r="A427" t="s">
        <v>1837</v>
      </c>
      <c r="B427" t="s">
        <v>2698</v>
      </c>
      <c r="C427" t="s">
        <v>1234</v>
      </c>
      <c r="E427" s="23" t="s">
        <v>2318</v>
      </c>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v>1</v>
      </c>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v>1</v>
      </c>
    </row>
    <row r="428" spans="1:62">
      <c r="A428" t="s">
        <v>1450</v>
      </c>
      <c r="B428" t="s">
        <v>2691</v>
      </c>
      <c r="C428" t="s">
        <v>1234</v>
      </c>
      <c r="E428" s="23" t="s">
        <v>2503</v>
      </c>
      <c r="F428" s="20"/>
      <c r="G428" s="20"/>
      <c r="H428" s="20"/>
      <c r="I428" s="20"/>
      <c r="J428" s="20"/>
      <c r="K428" s="20">
        <v>1</v>
      </c>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v>1</v>
      </c>
    </row>
    <row r="429" spans="1:62">
      <c r="A429" t="s">
        <v>2697</v>
      </c>
      <c r="B429" t="s">
        <v>2696</v>
      </c>
      <c r="C429" t="s">
        <v>1234</v>
      </c>
      <c r="E429" s="23" t="s">
        <v>2273</v>
      </c>
      <c r="F429" s="20"/>
      <c r="G429" s="20"/>
      <c r="H429" s="20"/>
      <c r="I429" s="20"/>
      <c r="J429" s="20"/>
      <c r="K429" s="20"/>
      <c r="L429" s="20"/>
      <c r="M429" s="20"/>
      <c r="N429" s="20"/>
      <c r="O429" s="20"/>
      <c r="P429" s="20"/>
      <c r="Q429" s="20">
        <v>1</v>
      </c>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v>1</v>
      </c>
    </row>
    <row r="430" spans="1:62">
      <c r="A430" t="s">
        <v>1658</v>
      </c>
      <c r="B430" t="s">
        <v>2687</v>
      </c>
      <c r="C430" t="s">
        <v>1234</v>
      </c>
      <c r="E430" s="23" t="s">
        <v>2646</v>
      </c>
      <c r="F430" s="20"/>
      <c r="G430" s="20"/>
      <c r="H430" s="20"/>
      <c r="I430" s="20"/>
      <c r="J430" s="20"/>
      <c r="K430" s="20"/>
      <c r="L430" s="20"/>
      <c r="M430" s="20"/>
      <c r="N430" s="20"/>
      <c r="O430" s="20"/>
      <c r="P430" s="20"/>
      <c r="Q430" s="20"/>
      <c r="R430" s="20"/>
      <c r="S430" s="20"/>
      <c r="T430" s="20"/>
      <c r="U430" s="20"/>
      <c r="V430" s="20"/>
      <c r="W430" s="20"/>
      <c r="X430" s="20"/>
      <c r="Y430" s="20">
        <v>1</v>
      </c>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v>1</v>
      </c>
    </row>
    <row r="431" spans="1:62">
      <c r="A431" t="s">
        <v>1659</v>
      </c>
      <c r="B431" t="s">
        <v>2702</v>
      </c>
      <c r="C431" t="s">
        <v>1234</v>
      </c>
      <c r="E431" s="23" t="s">
        <v>2298</v>
      </c>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v>1</v>
      </c>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v>1</v>
      </c>
    </row>
    <row r="432" spans="1:62">
      <c r="A432" t="s">
        <v>1657</v>
      </c>
      <c r="B432" t="s">
        <v>2686</v>
      </c>
      <c r="C432" t="s">
        <v>1234</v>
      </c>
      <c r="E432" s="23" t="s">
        <v>2314</v>
      </c>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v>1</v>
      </c>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v>1</v>
      </c>
    </row>
    <row r="433" spans="1:62">
      <c r="A433" t="s">
        <v>1660</v>
      </c>
      <c r="B433" t="s">
        <v>2700</v>
      </c>
      <c r="C433" t="s">
        <v>1234</v>
      </c>
      <c r="E433" s="23" t="s">
        <v>2509</v>
      </c>
      <c r="F433" s="20"/>
      <c r="G433" s="20"/>
      <c r="H433" s="20"/>
      <c r="I433" s="20"/>
      <c r="J433" s="20"/>
      <c r="K433" s="20"/>
      <c r="L433" s="20">
        <v>1</v>
      </c>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v>1</v>
      </c>
    </row>
    <row r="434" spans="1:62">
      <c r="A434" t="s">
        <v>1601</v>
      </c>
      <c r="B434" t="s">
        <v>2695</v>
      </c>
      <c r="C434" t="s">
        <v>1234</v>
      </c>
      <c r="E434" s="23" t="s">
        <v>1460</v>
      </c>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v>1</v>
      </c>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v>1</v>
      </c>
    </row>
    <row r="435" spans="1:62">
      <c r="A435" t="s">
        <v>1728</v>
      </c>
      <c r="B435" t="s">
        <v>2699</v>
      </c>
      <c r="C435" t="s">
        <v>1234</v>
      </c>
      <c r="E435" s="23" t="s">
        <v>2685</v>
      </c>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v>1</v>
      </c>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v>1</v>
      </c>
    </row>
    <row r="436" spans="1:62">
      <c r="A436" t="s">
        <v>1567</v>
      </c>
      <c r="B436" t="s">
        <v>2679</v>
      </c>
      <c r="C436" t="s">
        <v>1234</v>
      </c>
      <c r="E436" s="23" t="s">
        <v>2696</v>
      </c>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v>1</v>
      </c>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v>1</v>
      </c>
    </row>
    <row r="437" spans="1:62">
      <c r="A437" t="s">
        <v>1655</v>
      </c>
      <c r="B437" t="s">
        <v>2701</v>
      </c>
      <c r="C437" t="s">
        <v>1234</v>
      </c>
      <c r="E437" s="23" t="s">
        <v>2483</v>
      </c>
      <c r="F437" s="20"/>
      <c r="G437" s="20"/>
      <c r="H437" s="20"/>
      <c r="I437" s="20">
        <v>1</v>
      </c>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v>1</v>
      </c>
    </row>
    <row r="438" spans="1:62" ht="16.5">
      <c r="A438" t="s">
        <v>1371</v>
      </c>
      <c r="B438" s="25" t="s">
        <v>2705</v>
      </c>
      <c r="C438" t="s">
        <v>1236</v>
      </c>
      <c r="E438" s="23" t="s">
        <v>2103</v>
      </c>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v>1</v>
      </c>
      <c r="BE438" s="20"/>
      <c r="BF438" s="20"/>
      <c r="BG438" s="20"/>
      <c r="BH438" s="20"/>
      <c r="BI438" s="20"/>
      <c r="BJ438" s="20">
        <v>1</v>
      </c>
    </row>
    <row r="439" spans="1:62" ht="16.5">
      <c r="A439" t="s">
        <v>1296</v>
      </c>
      <c r="B439" s="25" t="s">
        <v>2704</v>
      </c>
      <c r="C439" t="s">
        <v>1236</v>
      </c>
      <c r="E439" s="23" t="s">
        <v>2305</v>
      </c>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v>1</v>
      </c>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v>1</v>
      </c>
    </row>
    <row r="440" spans="1:62" ht="16.5">
      <c r="A440" t="s">
        <v>1455</v>
      </c>
      <c r="B440" s="25" t="s">
        <v>2706</v>
      </c>
      <c r="C440" t="s">
        <v>1236</v>
      </c>
      <c r="E440" s="23" t="s">
        <v>2442</v>
      </c>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v>1</v>
      </c>
      <c r="BI440" s="20"/>
      <c r="BJ440" s="20">
        <v>1</v>
      </c>
    </row>
    <row r="441" spans="1:62">
      <c r="A441" t="s">
        <v>1460</v>
      </c>
      <c r="B441" t="s">
        <v>1460</v>
      </c>
      <c r="C441" t="s">
        <v>1239</v>
      </c>
      <c r="E441" s="23" t="s">
        <v>1907</v>
      </c>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v>1</v>
      </c>
      <c r="AU441" s="20"/>
      <c r="AV441" s="20"/>
      <c r="AW441" s="20"/>
      <c r="AX441" s="20"/>
      <c r="AY441" s="20"/>
      <c r="AZ441" s="20"/>
      <c r="BA441" s="20"/>
      <c r="BB441" s="20"/>
      <c r="BC441" s="20"/>
      <c r="BD441" s="20"/>
      <c r="BE441" s="20"/>
      <c r="BF441" s="20"/>
      <c r="BG441" s="20"/>
      <c r="BH441" s="20"/>
      <c r="BI441" s="20"/>
      <c r="BJ441" s="20">
        <v>1</v>
      </c>
    </row>
    <row r="442" spans="1:62">
      <c r="A442" t="s">
        <v>1468</v>
      </c>
      <c r="B442" t="s">
        <v>1468</v>
      </c>
      <c r="C442" t="s">
        <v>1239</v>
      </c>
      <c r="E442" s="23" t="s">
        <v>2138</v>
      </c>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v>1</v>
      </c>
      <c r="BE442" s="20"/>
      <c r="BF442" s="20"/>
      <c r="BG442" s="20"/>
      <c r="BH442" s="20"/>
      <c r="BI442" s="20"/>
      <c r="BJ442" s="20">
        <v>1</v>
      </c>
    </row>
    <row r="443" spans="1:62">
      <c r="A443" t="s">
        <v>1603</v>
      </c>
      <c r="B443" t="s">
        <v>1603</v>
      </c>
      <c r="C443" t="s">
        <v>1239</v>
      </c>
      <c r="E443" s="23" t="s">
        <v>2437</v>
      </c>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v>1</v>
      </c>
      <c r="BH443" s="20"/>
      <c r="BI443" s="20"/>
      <c r="BJ443" s="20">
        <v>1</v>
      </c>
    </row>
    <row r="444" spans="1:62">
      <c r="A444" t="s">
        <v>1703</v>
      </c>
      <c r="B444" t="s">
        <v>1703</v>
      </c>
      <c r="C444" t="s">
        <v>1239</v>
      </c>
      <c r="E444" s="23" t="s">
        <v>2307</v>
      </c>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v>1</v>
      </c>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v>1</v>
      </c>
    </row>
    <row r="445" spans="1:62">
      <c r="A445" t="s">
        <v>1792</v>
      </c>
      <c r="B445" t="s">
        <v>1792</v>
      </c>
      <c r="C445" t="s">
        <v>1239</v>
      </c>
      <c r="E445" s="23" t="s">
        <v>2641</v>
      </c>
      <c r="F445" s="20"/>
      <c r="G445" s="20"/>
      <c r="H445" s="20"/>
      <c r="I445" s="20"/>
      <c r="J445" s="20"/>
      <c r="K445" s="20"/>
      <c r="L445" s="20"/>
      <c r="M445" s="20"/>
      <c r="N445" s="20"/>
      <c r="O445" s="20"/>
      <c r="P445" s="20"/>
      <c r="Q445" s="20"/>
      <c r="R445" s="20"/>
      <c r="S445" s="20"/>
      <c r="T445" s="20"/>
      <c r="U445" s="20"/>
      <c r="V445" s="20"/>
      <c r="W445" s="20">
        <v>1</v>
      </c>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v>1</v>
      </c>
    </row>
    <row r="446" spans="1:62">
      <c r="A446" t="s">
        <v>1844</v>
      </c>
      <c r="B446" t="s">
        <v>1844</v>
      </c>
      <c r="C446" t="s">
        <v>1239</v>
      </c>
      <c r="E446" s="23" t="s">
        <v>1468</v>
      </c>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v>1</v>
      </c>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v>1</v>
      </c>
    </row>
    <row r="447" spans="1:62">
      <c r="A447" t="s">
        <v>1350</v>
      </c>
      <c r="B447" t="s">
        <v>2718</v>
      </c>
      <c r="C447" t="s">
        <v>1241</v>
      </c>
      <c r="E447" s="23" t="s">
        <v>2828</v>
      </c>
      <c r="F447" s="20"/>
      <c r="G447" s="20"/>
      <c r="H447" s="20"/>
      <c r="I447" s="20"/>
      <c r="J447" s="20"/>
      <c r="K447" s="20"/>
      <c r="L447" s="20"/>
      <c r="M447" s="20"/>
      <c r="N447" s="20"/>
      <c r="O447" s="20"/>
      <c r="P447" s="20"/>
      <c r="Q447" s="20"/>
      <c r="R447" s="20"/>
      <c r="S447" s="20"/>
      <c r="T447" s="20"/>
      <c r="U447" s="20"/>
      <c r="V447" s="20"/>
      <c r="W447" s="20"/>
      <c r="X447" s="20"/>
      <c r="Y447" s="20"/>
      <c r="Z447" s="20"/>
      <c r="AA447" s="20">
        <v>1</v>
      </c>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v>1</v>
      </c>
    </row>
    <row r="448" spans="1:62">
      <c r="A448" t="s">
        <v>1411</v>
      </c>
      <c r="B448" t="s">
        <v>2740</v>
      </c>
      <c r="C448" t="s">
        <v>1241</v>
      </c>
      <c r="E448" s="23" t="s">
        <v>2567</v>
      </c>
      <c r="F448" s="20"/>
      <c r="G448" s="20"/>
      <c r="H448" s="20"/>
      <c r="I448" s="20"/>
      <c r="J448" s="20"/>
      <c r="K448" s="20"/>
      <c r="L448" s="20"/>
      <c r="M448" s="20"/>
      <c r="N448" s="20"/>
      <c r="O448" s="20"/>
      <c r="P448" s="20"/>
      <c r="Q448" s="20"/>
      <c r="R448" s="20"/>
      <c r="S448" s="20">
        <v>1</v>
      </c>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v>1</v>
      </c>
    </row>
    <row r="449" spans="1:62">
      <c r="A449" t="s">
        <v>1614</v>
      </c>
      <c r="B449" t="s">
        <v>2729</v>
      </c>
      <c r="C449" t="s">
        <v>1241</v>
      </c>
      <c r="E449" s="23" t="s">
        <v>2644</v>
      </c>
      <c r="F449" s="20"/>
      <c r="G449" s="20"/>
      <c r="H449" s="20"/>
      <c r="I449" s="20"/>
      <c r="J449" s="20"/>
      <c r="K449" s="20"/>
      <c r="L449" s="20"/>
      <c r="M449" s="20"/>
      <c r="N449" s="20"/>
      <c r="O449" s="20"/>
      <c r="P449" s="20"/>
      <c r="Q449" s="20"/>
      <c r="R449" s="20"/>
      <c r="S449" s="20"/>
      <c r="T449" s="20"/>
      <c r="U449" s="20"/>
      <c r="V449" s="20"/>
      <c r="W449" s="20"/>
      <c r="X449" s="20"/>
      <c r="Y449" s="20">
        <v>1</v>
      </c>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v>1</v>
      </c>
    </row>
    <row r="450" spans="1:62">
      <c r="A450" t="s">
        <v>1734</v>
      </c>
      <c r="B450" t="s">
        <v>2733</v>
      </c>
      <c r="C450" t="s">
        <v>1241</v>
      </c>
      <c r="E450" s="23" t="s">
        <v>2568</v>
      </c>
      <c r="F450" s="20"/>
      <c r="G450" s="20"/>
      <c r="H450" s="20"/>
      <c r="I450" s="20"/>
      <c r="J450" s="20"/>
      <c r="K450" s="20"/>
      <c r="L450" s="20"/>
      <c r="M450" s="20"/>
      <c r="N450" s="20"/>
      <c r="O450" s="20"/>
      <c r="P450" s="20"/>
      <c r="Q450" s="20"/>
      <c r="R450" s="20"/>
      <c r="S450" s="20">
        <v>1</v>
      </c>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v>1</v>
      </c>
    </row>
    <row r="451" spans="1:62">
      <c r="A451" t="s">
        <v>1511</v>
      </c>
      <c r="B451" t="s">
        <v>2747</v>
      </c>
      <c r="C451" t="s">
        <v>1247</v>
      </c>
      <c r="E451" s="23" t="s">
        <v>2670</v>
      </c>
      <c r="F451" s="20"/>
      <c r="G451" s="20"/>
      <c r="H451" s="20"/>
      <c r="I451" s="20"/>
      <c r="J451" s="20"/>
      <c r="K451" s="20"/>
      <c r="L451" s="20"/>
      <c r="M451" s="20"/>
      <c r="N451" s="20"/>
      <c r="O451" s="20"/>
      <c r="P451" s="20"/>
      <c r="Q451" s="20"/>
      <c r="R451" s="20"/>
      <c r="S451" s="20"/>
      <c r="T451" s="20"/>
      <c r="U451" s="20"/>
      <c r="V451" s="20"/>
      <c r="W451" s="20"/>
      <c r="X451" s="20"/>
      <c r="Y451" s="20"/>
      <c r="Z451" s="20"/>
      <c r="AA451" s="20"/>
      <c r="AB451" s="20">
        <v>1</v>
      </c>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v>1</v>
      </c>
    </row>
    <row r="452" spans="1:62">
      <c r="A452" t="s">
        <v>1516</v>
      </c>
      <c r="B452" t="s">
        <v>2761</v>
      </c>
      <c r="C452" t="s">
        <v>1247</v>
      </c>
      <c r="E452" s="23" t="s">
        <v>2774</v>
      </c>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v>1</v>
      </c>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v>1</v>
      </c>
    </row>
    <row r="453" spans="1:62">
      <c r="A453" t="s">
        <v>1520</v>
      </c>
      <c r="B453" t="s">
        <v>2752</v>
      </c>
      <c r="C453" t="s">
        <v>1247</v>
      </c>
      <c r="E453" s="23" t="s">
        <v>2557</v>
      </c>
      <c r="F453" s="20"/>
      <c r="G453" s="20"/>
      <c r="H453" s="20"/>
      <c r="I453" s="20"/>
      <c r="J453" s="20"/>
      <c r="K453" s="20"/>
      <c r="L453" s="20"/>
      <c r="M453" s="20"/>
      <c r="N453" s="20"/>
      <c r="O453" s="20">
        <v>1</v>
      </c>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v>1</v>
      </c>
    </row>
    <row r="454" spans="1:62">
      <c r="A454" t="s">
        <v>1529</v>
      </c>
      <c r="B454" t="s">
        <v>2765</v>
      </c>
      <c r="C454" t="s">
        <v>1247</v>
      </c>
      <c r="E454" s="23" t="s">
        <v>2773</v>
      </c>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v>1</v>
      </c>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v>1</v>
      </c>
    </row>
    <row r="455" spans="1:62">
      <c r="A455" t="s">
        <v>1525</v>
      </c>
      <c r="B455" t="s">
        <v>2757</v>
      </c>
      <c r="C455" t="s">
        <v>1247</v>
      </c>
      <c r="E455" s="23" t="s">
        <v>2540</v>
      </c>
      <c r="F455" s="20"/>
      <c r="G455" s="20"/>
      <c r="H455" s="20"/>
      <c r="I455" s="20"/>
      <c r="J455" s="20"/>
      <c r="K455" s="20"/>
      <c r="L455" s="20"/>
      <c r="M455" s="20">
        <v>1</v>
      </c>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v>1</v>
      </c>
    </row>
    <row r="456" spans="1:62">
      <c r="A456" t="s">
        <v>1333</v>
      </c>
      <c r="B456" t="s">
        <v>2303</v>
      </c>
      <c r="C456" t="s">
        <v>1250</v>
      </c>
      <c r="E456" s="23" t="s">
        <v>1873</v>
      </c>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v>1</v>
      </c>
      <c r="AT456" s="20"/>
      <c r="AU456" s="20"/>
      <c r="AV456" s="20"/>
      <c r="AW456" s="20"/>
      <c r="AX456" s="20"/>
      <c r="AY456" s="20"/>
      <c r="AZ456" s="20"/>
      <c r="BA456" s="20"/>
      <c r="BB456" s="20"/>
      <c r="BC456" s="20"/>
      <c r="BD456" s="20"/>
      <c r="BE456" s="20"/>
      <c r="BF456" s="20"/>
      <c r="BG456" s="20"/>
      <c r="BH456" s="20"/>
      <c r="BI456" s="20"/>
      <c r="BJ456" s="20">
        <v>1</v>
      </c>
    </row>
    <row r="457" spans="1:62">
      <c r="A457" t="s">
        <v>1716</v>
      </c>
      <c r="B457" t="s">
        <v>2301</v>
      </c>
      <c r="C457" t="s">
        <v>1250</v>
      </c>
      <c r="E457" s="23" t="s">
        <v>2706</v>
      </c>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v>1</v>
      </c>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v>1</v>
      </c>
    </row>
    <row r="458" spans="1:62">
      <c r="A458" t="s">
        <v>1389</v>
      </c>
      <c r="B458" t="s">
        <v>2305</v>
      </c>
      <c r="C458" t="s">
        <v>1250</v>
      </c>
      <c r="E458" s="23" t="s">
        <v>2299</v>
      </c>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v>1</v>
      </c>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v>1</v>
      </c>
    </row>
    <row r="459" spans="1:62">
      <c r="A459" t="s">
        <v>1622</v>
      </c>
      <c r="B459" t="s">
        <v>2304</v>
      </c>
      <c r="C459" t="s">
        <v>1250</v>
      </c>
      <c r="E459" s="23" t="s">
        <v>2729</v>
      </c>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v>1</v>
      </c>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v>1</v>
      </c>
    </row>
    <row r="460" spans="1:62">
      <c r="A460" t="s">
        <v>1804</v>
      </c>
      <c r="B460" t="s">
        <v>2310</v>
      </c>
      <c r="C460" t="s">
        <v>1250</v>
      </c>
      <c r="E460" s="23" t="s">
        <v>2608</v>
      </c>
      <c r="F460" s="20"/>
      <c r="G460" s="20"/>
      <c r="H460" s="20"/>
      <c r="I460" s="20"/>
      <c r="J460" s="20"/>
      <c r="K460" s="20"/>
      <c r="L460" s="20"/>
      <c r="M460" s="20"/>
      <c r="N460" s="20"/>
      <c r="O460" s="20"/>
      <c r="P460" s="20"/>
      <c r="Q460" s="20"/>
      <c r="R460" s="20"/>
      <c r="S460" s="20"/>
      <c r="T460" s="20">
        <v>1</v>
      </c>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v>1</v>
      </c>
    </row>
    <row r="461" spans="1:62">
      <c r="A461" t="s">
        <v>1441</v>
      </c>
      <c r="B461" t="s">
        <v>2311</v>
      </c>
      <c r="C461" t="s">
        <v>1250</v>
      </c>
      <c r="E461" s="23" t="s">
        <v>2405</v>
      </c>
      <c r="F461" s="20">
        <v>1</v>
      </c>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v>1</v>
      </c>
    </row>
    <row r="462" spans="1:62">
      <c r="A462" t="s">
        <v>1605</v>
      </c>
      <c r="B462" t="s">
        <v>2300</v>
      </c>
      <c r="C462" t="s">
        <v>1250</v>
      </c>
      <c r="E462" s="23" t="s">
        <v>2293</v>
      </c>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v>1</v>
      </c>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v>1</v>
      </c>
    </row>
    <row r="463" spans="1:62">
      <c r="A463" t="s">
        <v>1362</v>
      </c>
      <c r="B463" t="s">
        <v>2314</v>
      </c>
      <c r="C463" t="s">
        <v>1250</v>
      </c>
      <c r="E463" s="23" t="s">
        <v>2439</v>
      </c>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v>1</v>
      </c>
      <c r="BH463" s="20"/>
      <c r="BI463" s="20"/>
      <c r="BJ463" s="20">
        <v>1</v>
      </c>
    </row>
    <row r="464" spans="1:62">
      <c r="A464" t="s">
        <v>1393</v>
      </c>
      <c r="B464" t="s">
        <v>2307</v>
      </c>
      <c r="C464" t="s">
        <v>1250</v>
      </c>
      <c r="E464" s="23" t="s">
        <v>1903</v>
      </c>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v>1</v>
      </c>
      <c r="AT464" s="20"/>
      <c r="AU464" s="20"/>
      <c r="AV464" s="20"/>
      <c r="AW464" s="20"/>
      <c r="AX464" s="20"/>
      <c r="AY464" s="20"/>
      <c r="AZ464" s="20"/>
      <c r="BA464" s="20"/>
      <c r="BB464" s="20"/>
      <c r="BC464" s="20"/>
      <c r="BD464" s="20"/>
      <c r="BE464" s="20"/>
      <c r="BF464" s="20"/>
      <c r="BG464" s="20"/>
      <c r="BH464" s="20"/>
      <c r="BI464" s="20"/>
      <c r="BJ464" s="20">
        <v>1</v>
      </c>
    </row>
    <row r="465" spans="1:62">
      <c r="A465" t="s">
        <v>1606</v>
      </c>
      <c r="B465" t="s">
        <v>2299</v>
      </c>
      <c r="C465" t="s">
        <v>1250</v>
      </c>
      <c r="E465" s="23" t="s">
        <v>2843</v>
      </c>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v>1</v>
      </c>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v>1</v>
      </c>
    </row>
    <row r="466" spans="1:62">
      <c r="A466" t="s">
        <v>1482</v>
      </c>
      <c r="B466" t="s">
        <v>2293</v>
      </c>
      <c r="C466" t="s">
        <v>1250</v>
      </c>
      <c r="E466" s="23" t="s">
        <v>2574</v>
      </c>
      <c r="F466" s="20"/>
      <c r="G466" s="20"/>
      <c r="H466" s="20"/>
      <c r="I466" s="20"/>
      <c r="J466" s="20"/>
      <c r="K466" s="20"/>
      <c r="L466" s="20"/>
      <c r="M466" s="20"/>
      <c r="N466" s="20"/>
      <c r="O466" s="20"/>
      <c r="P466" s="20"/>
      <c r="Q466" s="20"/>
      <c r="R466" s="20">
        <v>1</v>
      </c>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v>1</v>
      </c>
    </row>
    <row r="467" spans="1:62">
      <c r="A467" t="s">
        <v>1491</v>
      </c>
      <c r="B467" t="s">
        <v>2296</v>
      </c>
      <c r="C467" t="s">
        <v>1250</v>
      </c>
      <c r="E467" s="23" t="s">
        <v>2046</v>
      </c>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v>1</v>
      </c>
      <c r="BB467" s="20"/>
      <c r="BC467" s="20"/>
      <c r="BD467" s="20"/>
      <c r="BE467" s="20"/>
      <c r="BF467" s="20"/>
      <c r="BG467" s="20"/>
      <c r="BH467" s="20"/>
      <c r="BI467" s="20"/>
      <c r="BJ467" s="20">
        <v>1</v>
      </c>
    </row>
    <row r="468" spans="1:62">
      <c r="A468" t="s">
        <v>1608</v>
      </c>
      <c r="B468" t="s">
        <v>2288</v>
      </c>
      <c r="C468" t="s">
        <v>1250</v>
      </c>
      <c r="E468" s="23" t="s">
        <v>2296</v>
      </c>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v>1</v>
      </c>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v>1</v>
      </c>
    </row>
    <row r="469" spans="1:62">
      <c r="A469" t="s">
        <v>1442</v>
      </c>
      <c r="B469" t="s">
        <v>2308</v>
      </c>
      <c r="C469" t="s">
        <v>1250</v>
      </c>
      <c r="E469" s="23" t="s">
        <v>2626</v>
      </c>
      <c r="F469" s="20"/>
      <c r="G469" s="20"/>
      <c r="H469" s="20"/>
      <c r="I469" s="20"/>
      <c r="J469" s="20"/>
      <c r="K469" s="20"/>
      <c r="L469" s="20"/>
      <c r="M469" s="20"/>
      <c r="N469" s="20"/>
      <c r="O469" s="20"/>
      <c r="P469" s="20"/>
      <c r="Q469" s="20"/>
      <c r="R469" s="20"/>
      <c r="S469" s="20"/>
      <c r="T469" s="20"/>
      <c r="U469" s="20"/>
      <c r="V469" s="20"/>
      <c r="W469" s="20">
        <v>1</v>
      </c>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v>1</v>
      </c>
    </row>
    <row r="470" spans="1:62">
      <c r="A470" t="s">
        <v>1590</v>
      </c>
      <c r="B470" t="s">
        <v>2287</v>
      </c>
      <c r="C470" t="s">
        <v>1250</v>
      </c>
      <c r="E470" s="23" t="s">
        <v>2647</v>
      </c>
      <c r="F470" s="20"/>
      <c r="G470" s="20"/>
      <c r="H470" s="20"/>
      <c r="I470" s="20"/>
      <c r="J470" s="20"/>
      <c r="K470" s="20"/>
      <c r="L470" s="20"/>
      <c r="M470" s="20"/>
      <c r="N470" s="20"/>
      <c r="O470" s="20"/>
      <c r="P470" s="20"/>
      <c r="Q470" s="20"/>
      <c r="R470" s="20"/>
      <c r="S470" s="20"/>
      <c r="T470" s="20"/>
      <c r="U470" s="20"/>
      <c r="V470" s="20"/>
      <c r="W470" s="20"/>
      <c r="X470" s="20"/>
      <c r="Y470" s="20"/>
      <c r="Z470" s="20">
        <v>1</v>
      </c>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v>1</v>
      </c>
    </row>
    <row r="471" spans="1:62">
      <c r="A471" t="s">
        <v>1493</v>
      </c>
      <c r="B471" t="s">
        <v>2286</v>
      </c>
      <c r="C471" t="s">
        <v>1250</v>
      </c>
      <c r="E471" s="23" t="s">
        <v>2289</v>
      </c>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v>1</v>
      </c>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v>1</v>
      </c>
    </row>
    <row r="472" spans="1:62">
      <c r="A472" t="s">
        <v>1600</v>
      </c>
      <c r="B472" t="s">
        <v>2292</v>
      </c>
      <c r="C472" t="s">
        <v>1250</v>
      </c>
      <c r="E472" s="23" t="s">
        <v>1978</v>
      </c>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v>1</v>
      </c>
      <c r="AX472" s="20"/>
      <c r="AY472" s="20"/>
      <c r="AZ472" s="20"/>
      <c r="BA472" s="20"/>
      <c r="BB472" s="20"/>
      <c r="BC472" s="20"/>
      <c r="BD472" s="20"/>
      <c r="BE472" s="20"/>
      <c r="BF472" s="20"/>
      <c r="BG472" s="20"/>
      <c r="BH472" s="20"/>
      <c r="BI472" s="20"/>
      <c r="BJ472" s="20">
        <v>1</v>
      </c>
    </row>
    <row r="473" spans="1:62">
      <c r="A473" t="s">
        <v>1331</v>
      </c>
      <c r="B473" t="s">
        <v>2315</v>
      </c>
      <c r="C473" t="s">
        <v>1250</v>
      </c>
      <c r="E473" s="23" t="s">
        <v>2841</v>
      </c>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v>1</v>
      </c>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v>1</v>
      </c>
    </row>
    <row r="474" spans="1:62">
      <c r="A474" t="s">
        <v>1715</v>
      </c>
      <c r="B474" t="s">
        <v>2302</v>
      </c>
      <c r="C474" t="s">
        <v>1250</v>
      </c>
      <c r="E474" s="23" t="s">
        <v>2409</v>
      </c>
      <c r="F474" s="20">
        <v>1</v>
      </c>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v>1</v>
      </c>
    </row>
    <row r="475" spans="1:62">
      <c r="A475" t="s">
        <v>1802</v>
      </c>
      <c r="B475" t="s">
        <v>2291</v>
      </c>
      <c r="C475" t="s">
        <v>1250</v>
      </c>
      <c r="E475" s="23" t="s">
        <v>2823</v>
      </c>
      <c r="F475" s="20"/>
      <c r="G475" s="20"/>
      <c r="H475" s="20"/>
      <c r="I475" s="20"/>
      <c r="J475" s="20"/>
      <c r="K475" s="20"/>
      <c r="L475" s="20"/>
      <c r="M475" s="20"/>
      <c r="N475" s="20"/>
      <c r="O475" s="20"/>
      <c r="P475" s="20"/>
      <c r="Q475" s="20"/>
      <c r="R475" s="20"/>
      <c r="S475" s="20"/>
      <c r="T475" s="20"/>
      <c r="U475" s="20"/>
      <c r="V475" s="20"/>
      <c r="W475" s="20"/>
      <c r="X475" s="20"/>
      <c r="Y475" s="20"/>
      <c r="Z475" s="20"/>
      <c r="AA475" s="20">
        <v>1</v>
      </c>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v>1</v>
      </c>
    </row>
    <row r="476" spans="1:62">
      <c r="A476" t="s">
        <v>1492</v>
      </c>
      <c r="B476" t="s">
        <v>2317</v>
      </c>
      <c r="C476" t="s">
        <v>1250</v>
      </c>
      <c r="E476" s="23" t="s">
        <v>2704</v>
      </c>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v>1</v>
      </c>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v>1</v>
      </c>
    </row>
    <row r="477" spans="1:62">
      <c r="A477" t="s">
        <v>1361</v>
      </c>
      <c r="B477" t="s">
        <v>2313</v>
      </c>
      <c r="C477" t="s">
        <v>1250</v>
      </c>
      <c r="E477" s="23" t="s">
        <v>2661</v>
      </c>
      <c r="F477" s="20"/>
      <c r="G477" s="20"/>
      <c r="H477" s="20"/>
      <c r="I477" s="20"/>
      <c r="J477" s="20"/>
      <c r="K477" s="20"/>
      <c r="L477" s="20"/>
      <c r="M477" s="20"/>
      <c r="N477" s="20"/>
      <c r="O477" s="20"/>
      <c r="P477" s="20"/>
      <c r="Q477" s="20"/>
      <c r="R477" s="20"/>
      <c r="S477" s="20"/>
      <c r="T477" s="20"/>
      <c r="U477" s="20"/>
      <c r="V477" s="20"/>
      <c r="W477" s="20"/>
      <c r="X477" s="20"/>
      <c r="Y477" s="20"/>
      <c r="Z477" s="20">
        <v>1</v>
      </c>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v>1</v>
      </c>
    </row>
    <row r="478" spans="1:62">
      <c r="A478" t="s">
        <v>1609</v>
      </c>
      <c r="B478" t="s">
        <v>2316</v>
      </c>
      <c r="C478" t="s">
        <v>1250</v>
      </c>
      <c r="E478" s="23" t="s">
        <v>2366</v>
      </c>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v>1</v>
      </c>
      <c r="BG478" s="20"/>
      <c r="BH478" s="20"/>
      <c r="BI478" s="20"/>
      <c r="BJ478" s="20">
        <v>1</v>
      </c>
    </row>
    <row r="479" spans="1:62">
      <c r="A479" t="s">
        <v>1613</v>
      </c>
      <c r="B479" t="s">
        <v>2309</v>
      </c>
      <c r="C479" t="s">
        <v>1250</v>
      </c>
      <c r="E479" s="23" t="s">
        <v>2276</v>
      </c>
      <c r="F479" s="20"/>
      <c r="G479" s="20"/>
      <c r="H479" s="20"/>
      <c r="I479" s="20"/>
      <c r="J479" s="20"/>
      <c r="K479" s="20"/>
      <c r="L479" s="20"/>
      <c r="M479" s="20"/>
      <c r="N479" s="20"/>
      <c r="O479" s="20"/>
      <c r="P479" s="20"/>
      <c r="Q479" s="20">
        <v>1</v>
      </c>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v>1</v>
      </c>
    </row>
    <row r="480" spans="1:62">
      <c r="A480" t="s">
        <v>1803</v>
      </c>
      <c r="B480" t="s">
        <v>2290</v>
      </c>
      <c r="C480" t="s">
        <v>1250</v>
      </c>
      <c r="E480" s="23" t="s">
        <v>2071</v>
      </c>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v>1</v>
      </c>
      <c r="BC480" s="20"/>
      <c r="BD480" s="20"/>
      <c r="BE480" s="20"/>
      <c r="BF480" s="20"/>
      <c r="BG480" s="20"/>
      <c r="BH480" s="20"/>
      <c r="BI480" s="20"/>
      <c r="BJ480" s="20">
        <v>1</v>
      </c>
    </row>
    <row r="481" spans="1:62">
      <c r="A481" t="s">
        <v>1662</v>
      </c>
      <c r="B481" t="s">
        <v>2289</v>
      </c>
      <c r="C481" t="s">
        <v>1250</v>
      </c>
      <c r="E481" s="23" t="s">
        <v>2845</v>
      </c>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v>1</v>
      </c>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v>1</v>
      </c>
    </row>
    <row r="482" spans="1:62">
      <c r="A482" t="s">
        <v>1648</v>
      </c>
      <c r="B482" t="s">
        <v>2319</v>
      </c>
      <c r="C482" t="s">
        <v>1250</v>
      </c>
      <c r="E482" s="23" t="s">
        <v>1845</v>
      </c>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v>1</v>
      </c>
      <c r="AR482" s="20"/>
      <c r="AS482" s="20"/>
      <c r="AT482" s="20"/>
      <c r="AU482" s="20"/>
      <c r="AV482" s="20"/>
      <c r="AW482" s="20"/>
      <c r="AX482" s="20"/>
      <c r="AY482" s="20"/>
      <c r="AZ482" s="20"/>
      <c r="BA482" s="20"/>
      <c r="BB482" s="20"/>
      <c r="BC482" s="20"/>
      <c r="BD482" s="20"/>
      <c r="BE482" s="20"/>
      <c r="BF482" s="20"/>
      <c r="BG482" s="20"/>
      <c r="BH482" s="20"/>
      <c r="BI482" s="20"/>
      <c r="BJ482" s="20">
        <v>1</v>
      </c>
    </row>
    <row r="483" spans="1:62">
      <c r="A483" t="s">
        <v>1752</v>
      </c>
      <c r="B483" t="s">
        <v>2295</v>
      </c>
      <c r="C483" t="s">
        <v>1250</v>
      </c>
      <c r="E483" s="23" t="s">
        <v>2124</v>
      </c>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v>1</v>
      </c>
      <c r="BE483" s="20"/>
      <c r="BF483" s="20"/>
      <c r="BG483" s="20"/>
      <c r="BH483" s="20"/>
      <c r="BI483" s="20"/>
      <c r="BJ483" s="20">
        <v>1</v>
      </c>
    </row>
    <row r="484" spans="1:62">
      <c r="A484" t="s">
        <v>1607</v>
      </c>
      <c r="B484" t="s">
        <v>2294</v>
      </c>
      <c r="C484" t="s">
        <v>1250</v>
      </c>
      <c r="E484" s="23" t="s">
        <v>2288</v>
      </c>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v>1</v>
      </c>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v>1</v>
      </c>
    </row>
    <row r="485" spans="1:62">
      <c r="A485" t="s">
        <v>1604</v>
      </c>
      <c r="B485" t="s">
        <v>2306</v>
      </c>
      <c r="C485" t="s">
        <v>1250</v>
      </c>
      <c r="E485" s="23" t="s">
        <v>2301</v>
      </c>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v>1</v>
      </c>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v>1</v>
      </c>
    </row>
    <row r="486" spans="1:62">
      <c r="A486" t="s">
        <v>1741</v>
      </c>
      <c r="B486" t="s">
        <v>2318</v>
      </c>
      <c r="C486" t="s">
        <v>1250</v>
      </c>
      <c r="E486" s="23" t="s">
        <v>2687</v>
      </c>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v>1</v>
      </c>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v>1</v>
      </c>
    </row>
    <row r="487" spans="1:62">
      <c r="A487" t="s">
        <v>1793</v>
      </c>
      <c r="B487" t="s">
        <v>2298</v>
      </c>
      <c r="C487" t="s">
        <v>1250</v>
      </c>
      <c r="E487" s="23" t="s">
        <v>2826</v>
      </c>
      <c r="F487" s="20"/>
      <c r="G487" s="20"/>
      <c r="H487" s="20"/>
      <c r="I487" s="20"/>
      <c r="J487" s="20"/>
      <c r="K487" s="20"/>
      <c r="L487" s="20"/>
      <c r="M487" s="20"/>
      <c r="N487" s="20"/>
      <c r="O487" s="20"/>
      <c r="P487" s="20"/>
      <c r="Q487" s="20"/>
      <c r="R487" s="20"/>
      <c r="S487" s="20"/>
      <c r="T487" s="20"/>
      <c r="U487" s="20"/>
      <c r="V487" s="20"/>
      <c r="W487" s="20"/>
      <c r="X487" s="20"/>
      <c r="Y487" s="20"/>
      <c r="Z487" s="20"/>
      <c r="AA487" s="20">
        <v>1</v>
      </c>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v>1</v>
      </c>
    </row>
    <row r="488" spans="1:62">
      <c r="A488" t="s">
        <v>1588</v>
      </c>
      <c r="B488" t="s">
        <v>2297</v>
      </c>
      <c r="C488" t="s">
        <v>1250</v>
      </c>
      <c r="E488" s="23" t="s">
        <v>2702</v>
      </c>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v>1</v>
      </c>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v>1</v>
      </c>
    </row>
    <row r="489" spans="1:62">
      <c r="A489" t="s">
        <v>1363</v>
      </c>
      <c r="B489" t="s">
        <v>2312</v>
      </c>
      <c r="C489" t="s">
        <v>1250</v>
      </c>
      <c r="E489" s="23" t="s">
        <v>2067</v>
      </c>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v>1</v>
      </c>
      <c r="BC489" s="20"/>
      <c r="BD489" s="20"/>
      <c r="BE489" s="20"/>
      <c r="BF489" s="20"/>
      <c r="BG489" s="20"/>
      <c r="BH489" s="20"/>
      <c r="BI489" s="20"/>
      <c r="BJ489" s="20">
        <v>1</v>
      </c>
    </row>
    <row r="490" spans="1:62">
      <c r="A490" t="s">
        <v>1411</v>
      </c>
      <c r="B490" t="s">
        <v>2033</v>
      </c>
      <c r="C490" t="s">
        <v>1255</v>
      </c>
      <c r="E490" s="23" t="s">
        <v>2686</v>
      </c>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v>1</v>
      </c>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v>1</v>
      </c>
    </row>
    <row r="491" spans="1:62">
      <c r="A491" t="s">
        <v>1562</v>
      </c>
      <c r="B491" t="s">
        <v>1773</v>
      </c>
      <c r="C491" t="s">
        <v>1255</v>
      </c>
      <c r="E491" s="23" t="s">
        <v>1760</v>
      </c>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v>1</v>
      </c>
      <c r="AY491" s="20"/>
      <c r="AZ491" s="20"/>
      <c r="BA491" s="20"/>
      <c r="BB491" s="20"/>
      <c r="BC491" s="20"/>
      <c r="BD491" s="20"/>
      <c r="BE491" s="20"/>
      <c r="BF491" s="20"/>
      <c r="BG491" s="20"/>
      <c r="BH491" s="20"/>
      <c r="BI491" s="20"/>
      <c r="BJ491" s="20">
        <v>1</v>
      </c>
    </row>
    <row r="492" spans="1:62">
      <c r="A492" t="s">
        <v>1743</v>
      </c>
      <c r="B492" t="s">
        <v>1819</v>
      </c>
      <c r="C492" t="s">
        <v>1255</v>
      </c>
      <c r="E492" s="23" t="s">
        <v>2048</v>
      </c>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v>1</v>
      </c>
      <c r="BB492" s="20"/>
      <c r="BC492" s="20"/>
      <c r="BD492" s="20"/>
      <c r="BE492" s="20"/>
      <c r="BF492" s="20"/>
      <c r="BG492" s="20"/>
      <c r="BH492" s="20"/>
      <c r="BI492" s="20"/>
      <c r="BJ492" s="20">
        <v>1</v>
      </c>
    </row>
    <row r="493" spans="1:62">
      <c r="A493" t="s">
        <v>1805</v>
      </c>
      <c r="B493" t="s">
        <v>2331</v>
      </c>
      <c r="C493" t="s">
        <v>1255</v>
      </c>
      <c r="E493" s="23" t="s">
        <v>2078</v>
      </c>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v>1</v>
      </c>
      <c r="BD493" s="20"/>
      <c r="BE493" s="20"/>
      <c r="BF493" s="20"/>
      <c r="BG493" s="20"/>
      <c r="BH493" s="20"/>
      <c r="BI493" s="20"/>
      <c r="BJ493" s="20">
        <v>1</v>
      </c>
    </row>
    <row r="494" spans="1:62">
      <c r="A494" t="s">
        <v>1833</v>
      </c>
      <c r="B494" t="s">
        <v>1908</v>
      </c>
      <c r="C494" t="s">
        <v>1255</v>
      </c>
      <c r="E494" s="23" t="s">
        <v>2752</v>
      </c>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v>1</v>
      </c>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v>1</v>
      </c>
    </row>
    <row r="495" spans="1:62">
      <c r="A495" t="s">
        <v>1411</v>
      </c>
      <c r="B495" t="s">
        <v>2033</v>
      </c>
      <c r="C495" t="s">
        <v>1258</v>
      </c>
      <c r="E495" s="23" t="s">
        <v>2541</v>
      </c>
      <c r="F495" s="20"/>
      <c r="G495" s="20"/>
      <c r="H495" s="20"/>
      <c r="I495" s="20"/>
      <c r="J495" s="20"/>
      <c r="K495" s="20"/>
      <c r="L495" s="20"/>
      <c r="M495" s="20">
        <v>1</v>
      </c>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v>1</v>
      </c>
    </row>
    <row r="496" spans="1:62">
      <c r="A496" t="s">
        <v>1562</v>
      </c>
      <c r="B496" t="s">
        <v>1773</v>
      </c>
      <c r="C496" t="s">
        <v>1258</v>
      </c>
      <c r="E496" s="23" t="s">
        <v>2435</v>
      </c>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v>1</v>
      </c>
      <c r="BH496" s="20"/>
      <c r="BI496" s="20"/>
      <c r="BJ496" s="20">
        <v>1</v>
      </c>
    </row>
    <row r="497" spans="1:62">
      <c r="A497" t="s">
        <v>1743</v>
      </c>
      <c r="B497" t="s">
        <v>1819</v>
      </c>
      <c r="C497" t="s">
        <v>1258</v>
      </c>
      <c r="E497" s="23" t="s">
        <v>2772</v>
      </c>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v>1</v>
      </c>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v>1</v>
      </c>
    </row>
    <row r="498" spans="1:62">
      <c r="A498" t="s">
        <v>1805</v>
      </c>
      <c r="B498" t="s">
        <v>2331</v>
      </c>
      <c r="C498" t="s">
        <v>1258</v>
      </c>
      <c r="E498" s="23" t="s">
        <v>2747</v>
      </c>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v>1</v>
      </c>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v>1</v>
      </c>
    </row>
    <row r="499" spans="1:62">
      <c r="A499" t="s">
        <v>1833</v>
      </c>
      <c r="B499" t="s">
        <v>1908</v>
      </c>
      <c r="C499" t="s">
        <v>1258</v>
      </c>
      <c r="E499" s="23" t="s">
        <v>2295</v>
      </c>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v>1</v>
      </c>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v>1</v>
      </c>
    </row>
    <row r="500" spans="1:62">
      <c r="A500" t="s">
        <v>1322</v>
      </c>
      <c r="B500" t="s">
        <v>2321</v>
      </c>
      <c r="C500" t="s">
        <v>1161</v>
      </c>
      <c r="E500" s="23" t="s">
        <v>2610</v>
      </c>
      <c r="F500" s="20"/>
      <c r="G500" s="20"/>
      <c r="H500" s="20"/>
      <c r="I500" s="20"/>
      <c r="J500" s="20"/>
      <c r="K500" s="20"/>
      <c r="L500" s="20"/>
      <c r="M500" s="20"/>
      <c r="N500" s="20"/>
      <c r="O500" s="20"/>
      <c r="P500" s="20"/>
      <c r="Q500" s="20"/>
      <c r="R500" s="20"/>
      <c r="S500" s="20"/>
      <c r="T500" s="20">
        <v>1</v>
      </c>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v>1</v>
      </c>
    </row>
    <row r="501" spans="1:62">
      <c r="A501" t="s">
        <v>1307</v>
      </c>
      <c r="B501" t="s">
        <v>2328</v>
      </c>
      <c r="C501" t="s">
        <v>1161</v>
      </c>
      <c r="E501" s="23" t="s">
        <v>2699</v>
      </c>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v>1</v>
      </c>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v>1</v>
      </c>
    </row>
    <row r="502" spans="1:62">
      <c r="A502" t="s">
        <v>1805</v>
      </c>
      <c r="B502" t="s">
        <v>2331</v>
      </c>
      <c r="C502" t="s">
        <v>1161</v>
      </c>
      <c r="E502" s="23" t="s">
        <v>2308</v>
      </c>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v>1</v>
      </c>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v>1</v>
      </c>
    </row>
    <row r="503" spans="1:62">
      <c r="A503" t="s">
        <v>2340</v>
      </c>
      <c r="B503" t="s">
        <v>2336</v>
      </c>
      <c r="C503" t="s">
        <v>1161</v>
      </c>
      <c r="E503" s="23" t="s">
        <v>1967</v>
      </c>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v>1</v>
      </c>
      <c r="BD503" s="20"/>
      <c r="BE503" s="20"/>
      <c r="BF503" s="20"/>
      <c r="BG503" s="20"/>
      <c r="BH503" s="20"/>
      <c r="BI503" s="20"/>
      <c r="BJ503" s="20">
        <v>1</v>
      </c>
    </row>
    <row r="504" spans="1:62">
      <c r="A504" t="s">
        <v>1540</v>
      </c>
      <c r="B504" t="s">
        <v>2341</v>
      </c>
      <c r="C504" t="s">
        <v>1161</v>
      </c>
      <c r="E504" s="23" t="s">
        <v>2653</v>
      </c>
      <c r="F504" s="20"/>
      <c r="G504" s="20"/>
      <c r="H504" s="20"/>
      <c r="I504" s="20"/>
      <c r="J504" s="20"/>
      <c r="K504" s="20"/>
      <c r="L504" s="20"/>
      <c r="M504" s="20"/>
      <c r="N504" s="20"/>
      <c r="O504" s="20"/>
      <c r="P504" s="20"/>
      <c r="Q504" s="20"/>
      <c r="R504" s="20"/>
      <c r="S504" s="20"/>
      <c r="T504" s="20"/>
      <c r="U504" s="20"/>
      <c r="V504" s="20"/>
      <c r="W504" s="20"/>
      <c r="X504" s="20"/>
      <c r="Y504" s="20"/>
      <c r="Z504" s="20">
        <v>1</v>
      </c>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v>1</v>
      </c>
    </row>
    <row r="505" spans="1:62">
      <c r="A505" t="s">
        <v>1307</v>
      </c>
      <c r="B505" t="s">
        <v>2774</v>
      </c>
      <c r="C505" t="s">
        <v>1260</v>
      </c>
      <c r="E505" s="23" t="s">
        <v>2054</v>
      </c>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v>1</v>
      </c>
      <c r="BC505" s="20"/>
      <c r="BD505" s="20"/>
      <c r="BE505" s="20"/>
      <c r="BF505" s="20"/>
      <c r="BG505" s="20"/>
      <c r="BH505" s="20"/>
      <c r="BI505" s="20"/>
      <c r="BJ505" s="20">
        <v>1</v>
      </c>
    </row>
    <row r="506" spans="1:62">
      <c r="A506" t="s">
        <v>1756</v>
      </c>
      <c r="B506" t="s">
        <v>2773</v>
      </c>
      <c r="C506" t="s">
        <v>1260</v>
      </c>
      <c r="E506" s="23" t="s">
        <v>2700</v>
      </c>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v>1</v>
      </c>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v>1</v>
      </c>
    </row>
    <row r="507" spans="1:62">
      <c r="A507" t="s">
        <v>1483</v>
      </c>
      <c r="B507" t="s">
        <v>2771</v>
      </c>
      <c r="C507" t="s">
        <v>1260</v>
      </c>
      <c r="E507" s="23" t="s">
        <v>2474</v>
      </c>
      <c r="F507" s="20"/>
      <c r="G507" s="20"/>
      <c r="H507" s="20">
        <v>1</v>
      </c>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v>1</v>
      </c>
    </row>
    <row r="508" spans="1:62">
      <c r="A508" t="s">
        <v>1729</v>
      </c>
      <c r="B508" t="s">
        <v>2772</v>
      </c>
      <c r="C508" t="s">
        <v>1260</v>
      </c>
      <c r="E508" s="23" t="s">
        <v>2287</v>
      </c>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v>1</v>
      </c>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v>1</v>
      </c>
    </row>
    <row r="509" spans="1:62">
      <c r="A509" t="s">
        <v>1419</v>
      </c>
      <c r="B509" t="s">
        <v>2862</v>
      </c>
      <c r="C509" t="s">
        <v>1263</v>
      </c>
      <c r="E509" s="23" t="s">
        <v>2294</v>
      </c>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v>1</v>
      </c>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v>1</v>
      </c>
    </row>
    <row r="510" spans="1:62">
      <c r="A510" t="s">
        <v>1330</v>
      </c>
      <c r="B510" t="s">
        <v>2861</v>
      </c>
      <c r="C510" t="s">
        <v>1263</v>
      </c>
      <c r="E510" s="23" t="s">
        <v>2286</v>
      </c>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v>1</v>
      </c>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v>1</v>
      </c>
    </row>
    <row r="511" spans="1:62">
      <c r="A511" t="s">
        <v>1424</v>
      </c>
      <c r="B511" t="s">
        <v>2863</v>
      </c>
      <c r="C511" t="s">
        <v>1263</v>
      </c>
      <c r="E511" s="23" t="s">
        <v>2306</v>
      </c>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v>1</v>
      </c>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v>1</v>
      </c>
    </row>
    <row r="512" spans="1:62">
      <c r="A512" t="s">
        <v>1213</v>
      </c>
      <c r="B512" t="s">
        <v>2864</v>
      </c>
      <c r="C512" t="s">
        <v>1263</v>
      </c>
      <c r="E512" s="23" t="s">
        <v>2485</v>
      </c>
      <c r="F512" s="20"/>
      <c r="G512" s="20"/>
      <c r="H512" s="20"/>
      <c r="I512" s="20">
        <v>1</v>
      </c>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v>1</v>
      </c>
    </row>
    <row r="513" spans="1:62">
      <c r="A513" t="s">
        <v>1307</v>
      </c>
      <c r="B513" t="s">
        <v>2611</v>
      </c>
      <c r="C513" t="s">
        <v>1263</v>
      </c>
      <c r="E513" s="23" t="s">
        <v>2867</v>
      </c>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v>1</v>
      </c>
      <c r="BA513" s="20"/>
      <c r="BB513" s="20"/>
      <c r="BC513" s="20"/>
      <c r="BD513" s="20"/>
      <c r="BE513" s="20"/>
      <c r="BF513" s="20"/>
      <c r="BG513" s="20"/>
      <c r="BH513" s="20"/>
      <c r="BI513" s="20"/>
      <c r="BJ513" s="20">
        <v>1</v>
      </c>
    </row>
    <row r="514" spans="1:62">
      <c r="A514" t="s">
        <v>1419</v>
      </c>
      <c r="B514" t="s">
        <v>2862</v>
      </c>
      <c r="C514" t="s">
        <v>1266</v>
      </c>
      <c r="E514" s="23" t="s">
        <v>1851</v>
      </c>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v>1</v>
      </c>
      <c r="AS514" s="20"/>
      <c r="AT514" s="20"/>
      <c r="AU514" s="20"/>
      <c r="AV514" s="20"/>
      <c r="AW514" s="20"/>
      <c r="AX514" s="20"/>
      <c r="AY514" s="20"/>
      <c r="AZ514" s="20"/>
      <c r="BA514" s="20"/>
      <c r="BB514" s="20"/>
      <c r="BC514" s="20"/>
      <c r="BD514" s="20"/>
      <c r="BE514" s="20"/>
      <c r="BF514" s="20"/>
      <c r="BG514" s="20"/>
      <c r="BH514" s="20"/>
      <c r="BI514" s="20"/>
      <c r="BJ514" s="20">
        <v>1</v>
      </c>
    </row>
    <row r="515" spans="1:62">
      <c r="A515" t="s">
        <v>1330</v>
      </c>
      <c r="B515" t="s">
        <v>2861</v>
      </c>
      <c r="C515" t="s">
        <v>1266</v>
      </c>
      <c r="E515" s="23" t="s">
        <v>2672</v>
      </c>
      <c r="F515" s="20"/>
      <c r="G515" s="20"/>
      <c r="H515" s="20"/>
      <c r="I515" s="20"/>
      <c r="J515" s="20"/>
      <c r="K515" s="20"/>
      <c r="L515" s="20"/>
      <c r="M515" s="20"/>
      <c r="N515" s="20"/>
      <c r="O515" s="20"/>
      <c r="P515" s="20"/>
      <c r="Q515" s="20"/>
      <c r="R515" s="20"/>
      <c r="S515" s="20"/>
      <c r="T515" s="20"/>
      <c r="U515" s="20"/>
      <c r="V515" s="20"/>
      <c r="W515" s="20"/>
      <c r="X515" s="20"/>
      <c r="Y515" s="20"/>
      <c r="Z515" s="20"/>
      <c r="AA515" s="20"/>
      <c r="AB515" s="20">
        <v>1</v>
      </c>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v>1</v>
      </c>
    </row>
    <row r="516" spans="1:62">
      <c r="A516" t="s">
        <v>1424</v>
      </c>
      <c r="B516" t="s">
        <v>2863</v>
      </c>
      <c r="C516" t="s">
        <v>1266</v>
      </c>
      <c r="E516" s="23" t="s">
        <v>2178</v>
      </c>
      <c r="F516" s="20"/>
      <c r="G516" s="20"/>
      <c r="H516" s="20"/>
      <c r="I516" s="20"/>
      <c r="J516" s="20"/>
      <c r="K516" s="20"/>
      <c r="L516" s="20"/>
      <c r="M516" s="20"/>
      <c r="N516" s="20"/>
      <c r="O516" s="20"/>
      <c r="P516" s="20"/>
      <c r="Q516" s="20"/>
      <c r="R516" s="20"/>
      <c r="S516" s="20"/>
      <c r="T516" s="20"/>
      <c r="U516" s="20"/>
      <c r="V516" s="20"/>
      <c r="W516" s="20"/>
      <c r="X516" s="20"/>
      <c r="Y516" s="20">
        <v>1</v>
      </c>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v>1</v>
      </c>
    </row>
    <row r="517" spans="1:62">
      <c r="A517" t="s">
        <v>1213</v>
      </c>
      <c r="B517" t="s">
        <v>2864</v>
      </c>
      <c r="C517" t="s">
        <v>1266</v>
      </c>
      <c r="E517" s="23" t="s">
        <v>2242</v>
      </c>
      <c r="F517" s="20"/>
      <c r="G517" s="20"/>
      <c r="H517" s="20"/>
      <c r="I517" s="20"/>
      <c r="J517" s="20">
        <v>1</v>
      </c>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v>1</v>
      </c>
    </row>
    <row r="518" spans="1:62">
      <c r="A518" t="s">
        <v>1307</v>
      </c>
      <c r="B518" t="s">
        <v>2611</v>
      </c>
      <c r="C518" t="s">
        <v>1266</v>
      </c>
      <c r="E518" s="23" t="s">
        <v>2349</v>
      </c>
      <c r="F518" s="20"/>
      <c r="G518" s="20"/>
      <c r="H518" s="20"/>
      <c r="I518" s="20"/>
      <c r="J518" s="20"/>
      <c r="K518" s="20"/>
      <c r="L518" s="20"/>
      <c r="M518" s="20"/>
      <c r="N518" s="20"/>
      <c r="O518" s="20"/>
      <c r="P518" s="20"/>
      <c r="Q518" s="20"/>
      <c r="R518" s="20">
        <v>1</v>
      </c>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v>1</v>
      </c>
    </row>
    <row r="519" spans="1:62">
      <c r="A519" t="s">
        <v>2798</v>
      </c>
      <c r="B519" t="s">
        <v>1845</v>
      </c>
      <c r="C519" t="s">
        <v>1272</v>
      </c>
      <c r="E519" s="23" t="s">
        <v>2827</v>
      </c>
      <c r="F519" s="20"/>
      <c r="G519" s="20"/>
      <c r="H519" s="20"/>
      <c r="I519" s="20"/>
      <c r="J519" s="20"/>
      <c r="K519" s="20"/>
      <c r="L519" s="20"/>
      <c r="M519" s="20"/>
      <c r="N519" s="20"/>
      <c r="O519" s="20"/>
      <c r="P519" s="20"/>
      <c r="Q519" s="20"/>
      <c r="R519" s="20"/>
      <c r="S519" s="20"/>
      <c r="T519" s="20"/>
      <c r="U519" s="20"/>
      <c r="V519" s="20"/>
      <c r="W519" s="20"/>
      <c r="X519" s="20"/>
      <c r="Y519" s="20"/>
      <c r="Z519" s="20"/>
      <c r="AA519" s="20">
        <v>1</v>
      </c>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v>1</v>
      </c>
    </row>
    <row r="520" spans="1:62">
      <c r="A520" t="s">
        <v>1679</v>
      </c>
      <c r="B520" t="s">
        <v>1850</v>
      </c>
      <c r="C520" t="s">
        <v>1272</v>
      </c>
      <c r="E520" s="23" t="s">
        <v>2605</v>
      </c>
      <c r="F520" s="20"/>
      <c r="G520" s="20"/>
      <c r="H520" s="20"/>
      <c r="I520" s="20"/>
      <c r="J520" s="20"/>
      <c r="K520" s="20"/>
      <c r="L520" s="20"/>
      <c r="M520" s="20"/>
      <c r="N520" s="20"/>
      <c r="O520" s="20"/>
      <c r="P520" s="20"/>
      <c r="Q520" s="20"/>
      <c r="R520" s="20"/>
      <c r="S520" s="20"/>
      <c r="T520" s="20">
        <v>1</v>
      </c>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v>1</v>
      </c>
    </row>
    <row r="521" spans="1:62">
      <c r="A521" t="s">
        <v>1670</v>
      </c>
      <c r="B521" t="s">
        <v>1849</v>
      </c>
      <c r="C521" t="s">
        <v>1272</v>
      </c>
      <c r="E521" s="23" t="s">
        <v>2829</v>
      </c>
      <c r="F521" s="20"/>
      <c r="G521" s="20"/>
      <c r="H521" s="20"/>
      <c r="I521" s="20"/>
      <c r="J521" s="20"/>
      <c r="K521" s="20"/>
      <c r="L521" s="20"/>
      <c r="M521" s="20"/>
      <c r="N521" s="20"/>
      <c r="O521" s="20"/>
      <c r="P521" s="20"/>
      <c r="Q521" s="20"/>
      <c r="R521" s="20"/>
      <c r="S521" s="20"/>
      <c r="T521" s="20"/>
      <c r="U521" s="20"/>
      <c r="V521" s="20"/>
      <c r="W521" s="20"/>
      <c r="X521" s="20"/>
      <c r="Y521" s="20"/>
      <c r="Z521" s="20"/>
      <c r="AA521" s="20">
        <v>1</v>
      </c>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v>1</v>
      </c>
    </row>
    <row r="522" spans="1:62">
      <c r="A522" t="s">
        <v>1610</v>
      </c>
      <c r="B522" t="s">
        <v>1611</v>
      </c>
      <c r="C522" t="s">
        <v>1153</v>
      </c>
      <c r="E522" s="23" t="s">
        <v>2074</v>
      </c>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v>1</v>
      </c>
      <c r="BC522" s="20"/>
      <c r="BD522" s="20"/>
      <c r="BE522" s="20"/>
      <c r="BF522" s="20"/>
      <c r="BG522" s="20"/>
      <c r="BH522" s="20"/>
      <c r="BI522" s="20"/>
      <c r="BJ522" s="20">
        <v>1</v>
      </c>
    </row>
    <row r="523" spans="1:62">
      <c r="A523" t="s">
        <v>1296</v>
      </c>
      <c r="B523" t="s">
        <v>1297</v>
      </c>
      <c r="C523" t="s">
        <v>1153</v>
      </c>
      <c r="E523" s="23" t="s">
        <v>1893</v>
      </c>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v>1</v>
      </c>
      <c r="AT523" s="20"/>
      <c r="AU523" s="20"/>
      <c r="AV523" s="20"/>
      <c r="AW523" s="20"/>
      <c r="AX523" s="20"/>
      <c r="AY523" s="20"/>
      <c r="AZ523" s="20"/>
      <c r="BA523" s="20"/>
      <c r="BB523" s="20"/>
      <c r="BC523" s="20"/>
      <c r="BD523" s="20"/>
      <c r="BE523" s="20"/>
      <c r="BF523" s="20"/>
      <c r="BG523" s="20"/>
      <c r="BH523" s="20"/>
      <c r="BI523" s="20"/>
      <c r="BJ523" s="20">
        <v>1</v>
      </c>
    </row>
    <row r="524" spans="1:62">
      <c r="A524" t="s">
        <v>1756</v>
      </c>
      <c r="B524" t="s">
        <v>1756</v>
      </c>
      <c r="C524" t="s">
        <v>1153</v>
      </c>
      <c r="E524" s="23" t="s">
        <v>2292</v>
      </c>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v>1</v>
      </c>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v>1</v>
      </c>
    </row>
    <row r="525" spans="1:62">
      <c r="A525" t="s">
        <v>1313</v>
      </c>
      <c r="B525" t="s">
        <v>1816</v>
      </c>
      <c r="C525" t="s">
        <v>1153</v>
      </c>
      <c r="E525" s="23" t="s">
        <v>2820</v>
      </c>
      <c r="F525" s="20"/>
      <c r="G525" s="20"/>
      <c r="H525" s="20"/>
      <c r="I525" s="20"/>
      <c r="J525" s="20"/>
      <c r="K525" s="20"/>
      <c r="L525" s="20"/>
      <c r="M525" s="20"/>
      <c r="N525" s="20"/>
      <c r="O525" s="20"/>
      <c r="P525" s="20"/>
      <c r="Q525" s="20"/>
      <c r="R525" s="20"/>
      <c r="S525" s="20"/>
      <c r="T525" s="20"/>
      <c r="U525" s="20"/>
      <c r="V525" s="20"/>
      <c r="W525" s="20"/>
      <c r="X525" s="20"/>
      <c r="Y525" s="20"/>
      <c r="Z525" s="20"/>
      <c r="AA525" s="20">
        <v>1</v>
      </c>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v>1</v>
      </c>
    </row>
    <row r="526" spans="1:62">
      <c r="A526" t="s">
        <v>1540</v>
      </c>
      <c r="B526" t="s">
        <v>1545</v>
      </c>
      <c r="C526" t="s">
        <v>1153</v>
      </c>
      <c r="E526" s="23" t="s">
        <v>1859</v>
      </c>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v>1</v>
      </c>
      <c r="AS526" s="20"/>
      <c r="AT526" s="20"/>
      <c r="AU526" s="20"/>
      <c r="AV526" s="20"/>
      <c r="AW526" s="20"/>
      <c r="AX526" s="20"/>
      <c r="AY526" s="20"/>
      <c r="AZ526" s="20"/>
      <c r="BA526" s="20"/>
      <c r="BB526" s="20"/>
      <c r="BC526" s="20"/>
      <c r="BD526" s="20"/>
      <c r="BE526" s="20"/>
      <c r="BF526" s="20"/>
      <c r="BG526" s="20"/>
      <c r="BH526" s="20"/>
      <c r="BI526" s="20"/>
      <c r="BJ526" s="20">
        <v>1</v>
      </c>
    </row>
    <row r="527" spans="1:62">
      <c r="A527" t="s">
        <v>1610</v>
      </c>
      <c r="B527" t="s">
        <v>1611</v>
      </c>
      <c r="C527" t="s">
        <v>1227</v>
      </c>
      <c r="E527" s="23" t="s">
        <v>2645</v>
      </c>
      <c r="F527" s="20"/>
      <c r="G527" s="20"/>
      <c r="H527" s="20"/>
      <c r="I527" s="20"/>
      <c r="J527" s="20"/>
      <c r="K527" s="20"/>
      <c r="L527" s="20"/>
      <c r="M527" s="20"/>
      <c r="N527" s="20"/>
      <c r="O527" s="20"/>
      <c r="P527" s="20"/>
      <c r="Q527" s="20"/>
      <c r="R527" s="20"/>
      <c r="S527" s="20"/>
      <c r="T527" s="20"/>
      <c r="U527" s="20"/>
      <c r="V527" s="20"/>
      <c r="W527" s="20"/>
      <c r="X527" s="20"/>
      <c r="Y527" s="20">
        <v>1</v>
      </c>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v>1</v>
      </c>
    </row>
    <row r="528" spans="1:62">
      <c r="A528" t="s">
        <v>1296</v>
      </c>
      <c r="B528" t="s">
        <v>1297</v>
      </c>
      <c r="C528" t="s">
        <v>1227</v>
      </c>
      <c r="E528" s="23" t="s">
        <v>2080</v>
      </c>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v>1</v>
      </c>
      <c r="BD528" s="20"/>
      <c r="BE528" s="20"/>
      <c r="BF528" s="20"/>
      <c r="BG528" s="20"/>
      <c r="BH528" s="20"/>
      <c r="BI528" s="20"/>
      <c r="BJ528" s="20">
        <v>1</v>
      </c>
    </row>
    <row r="529" spans="1:62">
      <c r="A529" t="s">
        <v>1756</v>
      </c>
      <c r="B529" t="s">
        <v>1756</v>
      </c>
      <c r="C529" t="s">
        <v>1227</v>
      </c>
      <c r="E529" s="23" t="s">
        <v>1901</v>
      </c>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v>1</v>
      </c>
      <c r="AT529" s="20"/>
      <c r="AU529" s="20"/>
      <c r="AV529" s="20"/>
      <c r="AW529" s="20"/>
      <c r="AX529" s="20"/>
      <c r="AY529" s="20"/>
      <c r="AZ529" s="20"/>
      <c r="BA529" s="20"/>
      <c r="BB529" s="20"/>
      <c r="BC529" s="20"/>
      <c r="BD529" s="20"/>
      <c r="BE529" s="20"/>
      <c r="BF529" s="20"/>
      <c r="BG529" s="20"/>
      <c r="BH529" s="20"/>
      <c r="BI529" s="20"/>
      <c r="BJ529" s="20">
        <v>1</v>
      </c>
    </row>
    <row r="530" spans="1:62">
      <c r="A530" t="s">
        <v>1313</v>
      </c>
      <c r="B530" t="s">
        <v>1816</v>
      </c>
      <c r="C530" t="s">
        <v>1227</v>
      </c>
      <c r="E530" s="23" t="s">
        <v>2315</v>
      </c>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v>1</v>
      </c>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v>1</v>
      </c>
    </row>
    <row r="531" spans="1:62">
      <c r="A531" t="s">
        <v>1540</v>
      </c>
      <c r="B531" t="s">
        <v>1545</v>
      </c>
      <c r="C531" t="s">
        <v>1227</v>
      </c>
      <c r="E531" s="23" t="s">
        <v>2406</v>
      </c>
      <c r="F531" s="20">
        <v>1</v>
      </c>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v>1</v>
      </c>
    </row>
    <row r="532" spans="1:62">
      <c r="A532" t="s">
        <v>1610</v>
      </c>
      <c r="B532" t="s">
        <v>1611</v>
      </c>
      <c r="C532" t="s">
        <v>1270</v>
      </c>
      <c r="E532" s="23" t="s">
        <v>2771</v>
      </c>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v>1</v>
      </c>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v>1</v>
      </c>
    </row>
    <row r="533" spans="1:62">
      <c r="A533" t="s">
        <v>1296</v>
      </c>
      <c r="B533" t="s">
        <v>1297</v>
      </c>
      <c r="C533" t="s">
        <v>1270</v>
      </c>
      <c r="E533" s="23" t="s">
        <v>2328</v>
      </c>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v>1</v>
      </c>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v>1</v>
      </c>
    </row>
    <row r="534" spans="1:62">
      <c r="A534" t="s">
        <v>1756</v>
      </c>
      <c r="B534" t="s">
        <v>1756</v>
      </c>
      <c r="C534" t="s">
        <v>1270</v>
      </c>
      <c r="E534" s="23" t="s">
        <v>2395</v>
      </c>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v>1</v>
      </c>
      <c r="BG534" s="20"/>
      <c r="BH534" s="20"/>
      <c r="BI534" s="20"/>
      <c r="BJ534" s="20">
        <v>1</v>
      </c>
    </row>
    <row r="535" spans="1:62">
      <c r="A535" t="s">
        <v>1313</v>
      </c>
      <c r="B535" t="s">
        <v>1816</v>
      </c>
      <c r="C535" t="s">
        <v>1270</v>
      </c>
      <c r="E535" s="23" t="s">
        <v>2657</v>
      </c>
      <c r="F535" s="20"/>
      <c r="G535" s="20"/>
      <c r="H535" s="20"/>
      <c r="I535" s="20"/>
      <c r="J535" s="20"/>
      <c r="K535" s="20"/>
      <c r="L535" s="20"/>
      <c r="M535" s="20"/>
      <c r="N535" s="20"/>
      <c r="O535" s="20"/>
      <c r="P535" s="20"/>
      <c r="Q535" s="20"/>
      <c r="R535" s="20"/>
      <c r="S535" s="20"/>
      <c r="T535" s="20"/>
      <c r="U535" s="20"/>
      <c r="V535" s="20"/>
      <c r="W535" s="20"/>
      <c r="X535" s="20"/>
      <c r="Y535" s="20"/>
      <c r="Z535" s="20">
        <v>1</v>
      </c>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v>1</v>
      </c>
    </row>
    <row r="536" spans="1:62">
      <c r="A536" t="s">
        <v>1540</v>
      </c>
      <c r="B536" t="s">
        <v>1545</v>
      </c>
      <c r="C536" t="s">
        <v>1270</v>
      </c>
      <c r="E536" s="23" t="s">
        <v>2115</v>
      </c>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v>1</v>
      </c>
      <c r="BE536" s="20"/>
      <c r="BF536" s="20"/>
      <c r="BG536" s="20"/>
      <c r="BH536" s="20"/>
      <c r="BI536" s="20"/>
      <c r="BJ536" s="20">
        <v>1</v>
      </c>
    </row>
    <row r="537" spans="1:62">
      <c r="A537" t="s">
        <v>1722</v>
      </c>
      <c r="B537" t="s">
        <v>1851</v>
      </c>
      <c r="C537" t="s">
        <v>1274</v>
      </c>
      <c r="E537" s="23" t="s">
        <v>1865</v>
      </c>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v>1</v>
      </c>
      <c r="AS537" s="20"/>
      <c r="AT537" s="20"/>
      <c r="AU537" s="20"/>
      <c r="AV537" s="20"/>
      <c r="AW537" s="20"/>
      <c r="AX537" s="20"/>
      <c r="AY537" s="20"/>
      <c r="AZ537" s="20"/>
      <c r="BA537" s="20"/>
      <c r="BB537" s="20"/>
      <c r="BC537" s="20"/>
      <c r="BD537" s="20"/>
      <c r="BE537" s="20"/>
      <c r="BF537" s="20"/>
      <c r="BG537" s="20"/>
      <c r="BH537" s="20"/>
      <c r="BI537" s="20"/>
      <c r="BJ537" s="20">
        <v>1</v>
      </c>
    </row>
    <row r="538" spans="1:62">
      <c r="A538" t="s">
        <v>1858</v>
      </c>
      <c r="B538" t="s">
        <v>1859</v>
      </c>
      <c r="C538" t="s">
        <v>1274</v>
      </c>
      <c r="E538" s="23" t="s">
        <v>2348</v>
      </c>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v>1</v>
      </c>
      <c r="AW538" s="20"/>
      <c r="AX538" s="20"/>
      <c r="AY538" s="20"/>
      <c r="AZ538" s="20"/>
      <c r="BA538" s="20"/>
      <c r="BB538" s="20"/>
      <c r="BC538" s="20"/>
      <c r="BD538" s="20"/>
      <c r="BE538" s="20"/>
      <c r="BF538" s="20"/>
      <c r="BG538" s="20"/>
      <c r="BH538" s="20"/>
      <c r="BI538" s="20"/>
      <c r="BJ538" s="20">
        <v>1</v>
      </c>
    </row>
    <row r="539" spans="1:62">
      <c r="A539" t="s">
        <v>1864</v>
      </c>
      <c r="B539" t="s">
        <v>1865</v>
      </c>
      <c r="C539" t="s">
        <v>1274</v>
      </c>
      <c r="E539" s="23" t="s">
        <v>2174</v>
      </c>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v>1</v>
      </c>
      <c r="BF539" s="20"/>
      <c r="BG539" s="20"/>
      <c r="BH539" s="20"/>
      <c r="BI539" s="20"/>
      <c r="BJ539" s="20">
        <v>1</v>
      </c>
    </row>
    <row r="540" spans="1:62">
      <c r="A540" t="s">
        <v>1896</v>
      </c>
      <c r="B540" t="s">
        <v>1897</v>
      </c>
      <c r="C540" t="s">
        <v>1276</v>
      </c>
      <c r="E540" s="23" t="s">
        <v>2186</v>
      </c>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v>1</v>
      </c>
      <c r="BF540" s="20"/>
      <c r="BG540" s="20"/>
      <c r="BH540" s="20"/>
      <c r="BI540" s="20"/>
      <c r="BJ540" s="20">
        <v>1</v>
      </c>
    </row>
    <row r="541" spans="1:62">
      <c r="A541" t="s">
        <v>1904</v>
      </c>
      <c r="B541" t="s">
        <v>1905</v>
      </c>
      <c r="C541" t="s">
        <v>1276</v>
      </c>
      <c r="E541" s="23" t="s">
        <v>2558</v>
      </c>
      <c r="F541" s="20"/>
      <c r="G541" s="20"/>
      <c r="H541" s="20"/>
      <c r="I541" s="20"/>
      <c r="J541" s="20"/>
      <c r="K541" s="20"/>
      <c r="L541" s="20"/>
      <c r="M541" s="20"/>
      <c r="N541" s="20"/>
      <c r="O541" s="20">
        <v>1</v>
      </c>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v>1</v>
      </c>
    </row>
    <row r="542" spans="1:62">
      <c r="A542" t="s">
        <v>1884</v>
      </c>
      <c r="B542" t="s">
        <v>1885</v>
      </c>
      <c r="C542" t="s">
        <v>1276</v>
      </c>
      <c r="E542" s="23" t="s">
        <v>2182</v>
      </c>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v>1</v>
      </c>
      <c r="BF542" s="20"/>
      <c r="BG542" s="20"/>
      <c r="BH542" s="20"/>
      <c r="BI542" s="20"/>
      <c r="BJ542" s="20">
        <v>1</v>
      </c>
    </row>
    <row r="543" spans="1:62">
      <c r="A543" t="s">
        <v>1886</v>
      </c>
      <c r="B543" t="s">
        <v>1887</v>
      </c>
      <c r="C543" t="s">
        <v>1276</v>
      </c>
      <c r="E543" s="23" t="s">
        <v>2822</v>
      </c>
      <c r="F543" s="20"/>
      <c r="G543" s="20"/>
      <c r="H543" s="20"/>
      <c r="I543" s="20"/>
      <c r="J543" s="20"/>
      <c r="K543" s="20"/>
      <c r="L543" s="20"/>
      <c r="M543" s="20"/>
      <c r="N543" s="20"/>
      <c r="O543" s="20"/>
      <c r="P543" s="20"/>
      <c r="Q543" s="20"/>
      <c r="R543" s="20"/>
      <c r="S543" s="20"/>
      <c r="T543" s="20"/>
      <c r="U543" s="20"/>
      <c r="V543" s="20"/>
      <c r="W543" s="20"/>
      <c r="X543" s="20"/>
      <c r="Y543" s="20"/>
      <c r="Z543" s="20"/>
      <c r="AA543" s="20">
        <v>1</v>
      </c>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v>1</v>
      </c>
    </row>
    <row r="544" spans="1:62">
      <c r="A544" t="s">
        <v>1888</v>
      </c>
      <c r="B544" t="s">
        <v>1889</v>
      </c>
      <c r="C544" t="s">
        <v>1276</v>
      </c>
      <c r="E544" s="23" t="s">
        <v>2612</v>
      </c>
      <c r="F544" s="20"/>
      <c r="G544" s="20"/>
      <c r="H544" s="20"/>
      <c r="I544" s="20"/>
      <c r="J544" s="20"/>
      <c r="K544" s="20"/>
      <c r="L544" s="20"/>
      <c r="M544" s="20"/>
      <c r="N544" s="20"/>
      <c r="O544" s="20"/>
      <c r="P544" s="20"/>
      <c r="Q544" s="20"/>
      <c r="R544" s="20"/>
      <c r="S544" s="20"/>
      <c r="T544" s="20"/>
      <c r="U544" s="20">
        <v>1</v>
      </c>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v>1</v>
      </c>
    </row>
    <row r="545" spans="1:62">
      <c r="A545" t="s">
        <v>1872</v>
      </c>
      <c r="B545" t="s">
        <v>1873</v>
      </c>
      <c r="C545" t="s">
        <v>1276</v>
      </c>
      <c r="E545" s="23" t="s">
        <v>2508</v>
      </c>
      <c r="F545" s="20"/>
      <c r="G545" s="20"/>
      <c r="H545" s="20"/>
      <c r="I545" s="20"/>
      <c r="J545" s="20"/>
      <c r="K545" s="20"/>
      <c r="L545" s="20">
        <v>1</v>
      </c>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v>1</v>
      </c>
    </row>
    <row r="546" spans="1:62">
      <c r="A546" t="s">
        <v>1902</v>
      </c>
      <c r="B546" t="s">
        <v>1903</v>
      </c>
      <c r="C546" t="s">
        <v>1276</v>
      </c>
      <c r="E546" s="23" t="s">
        <v>2482</v>
      </c>
      <c r="F546" s="20"/>
      <c r="G546" s="20"/>
      <c r="H546" s="20"/>
      <c r="I546" s="20">
        <v>1</v>
      </c>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v>1</v>
      </c>
    </row>
    <row r="547" spans="1:62">
      <c r="A547" t="s">
        <v>1890</v>
      </c>
      <c r="B547" t="s">
        <v>1891</v>
      </c>
      <c r="C547" t="s">
        <v>1276</v>
      </c>
      <c r="E547" s="23" t="s">
        <v>2408</v>
      </c>
      <c r="F547" s="20">
        <v>1</v>
      </c>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v>1</v>
      </c>
    </row>
    <row r="548" spans="1:62">
      <c r="A548" t="s">
        <v>1892</v>
      </c>
      <c r="B548" t="s">
        <v>1893</v>
      </c>
      <c r="C548" t="s">
        <v>1276</v>
      </c>
      <c r="E548" s="23" t="s">
        <v>2312</v>
      </c>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v>1</v>
      </c>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v>1</v>
      </c>
    </row>
    <row r="549" spans="1:62">
      <c r="A549" t="s">
        <v>1900</v>
      </c>
      <c r="B549" t="s">
        <v>1901</v>
      </c>
      <c r="C549" t="s">
        <v>1276</v>
      </c>
      <c r="E549" s="23" t="s">
        <v>2893</v>
      </c>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v>1</v>
      </c>
      <c r="BA549" s="20"/>
      <c r="BB549" s="20"/>
      <c r="BC549" s="20"/>
      <c r="BD549" s="20"/>
      <c r="BE549" s="20"/>
      <c r="BF549" s="20"/>
      <c r="BG549" s="20"/>
      <c r="BH549" s="20"/>
      <c r="BI549" s="20"/>
      <c r="BJ549" s="20">
        <v>1</v>
      </c>
    </row>
    <row r="550" spans="1:62">
      <c r="A550" t="s">
        <v>1894</v>
      </c>
      <c r="B550" t="s">
        <v>1895</v>
      </c>
      <c r="C550" t="s">
        <v>1276</v>
      </c>
      <c r="E550" s="23" t="s">
        <v>1844</v>
      </c>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v>1</v>
      </c>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v>1</v>
      </c>
    </row>
    <row r="551" spans="1:62">
      <c r="A551" t="s">
        <v>1898</v>
      </c>
      <c r="B551" t="s">
        <v>1899</v>
      </c>
      <c r="C551" t="s">
        <v>1276</v>
      </c>
      <c r="E551" s="23" t="s">
        <v>1895</v>
      </c>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v>1</v>
      </c>
      <c r="AT551" s="20"/>
      <c r="AU551" s="20"/>
      <c r="AV551" s="20"/>
      <c r="AW551" s="20"/>
      <c r="AX551" s="20"/>
      <c r="AY551" s="20"/>
      <c r="AZ551" s="20"/>
      <c r="BA551" s="20"/>
      <c r="BB551" s="20"/>
      <c r="BC551" s="20"/>
      <c r="BD551" s="20"/>
      <c r="BE551" s="20"/>
      <c r="BF551" s="20"/>
      <c r="BG551" s="20"/>
      <c r="BH551" s="20"/>
      <c r="BI551" s="20"/>
      <c r="BJ551" s="20">
        <v>1</v>
      </c>
    </row>
    <row r="552" spans="1:62">
      <c r="A552" t="s">
        <v>1906</v>
      </c>
      <c r="B552" t="s">
        <v>1907</v>
      </c>
      <c r="C552" t="s">
        <v>1277</v>
      </c>
      <c r="E552" s="23" t="s">
        <v>2601</v>
      </c>
      <c r="F552" s="20"/>
      <c r="G552" s="20"/>
      <c r="H552" s="20"/>
      <c r="I552" s="20"/>
      <c r="J552" s="20"/>
      <c r="K552" s="20"/>
      <c r="L552" s="20"/>
      <c r="M552" s="20"/>
      <c r="N552" s="20"/>
      <c r="O552" s="20"/>
      <c r="P552" s="20"/>
      <c r="Q552" s="20"/>
      <c r="R552" s="20">
        <v>1</v>
      </c>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v>1</v>
      </c>
    </row>
    <row r="553" spans="1:62">
      <c r="A553" t="s">
        <v>1914</v>
      </c>
      <c r="B553" t="s">
        <v>1915</v>
      </c>
      <c r="C553" t="s">
        <v>1277</v>
      </c>
      <c r="E553" s="23" t="s">
        <v>1781</v>
      </c>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v>1</v>
      </c>
      <c r="BJ553" s="20">
        <v>1</v>
      </c>
    </row>
    <row r="554" spans="1:62">
      <c r="A554" t="s">
        <v>1920</v>
      </c>
      <c r="B554" t="s">
        <v>1921</v>
      </c>
      <c r="C554" t="s">
        <v>1277</v>
      </c>
      <c r="E554" s="23" t="s">
        <v>2695</v>
      </c>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v>1</v>
      </c>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v>1</v>
      </c>
    </row>
    <row r="555" spans="1:62">
      <c r="A555" t="s">
        <v>1926</v>
      </c>
      <c r="B555" t="s">
        <v>1927</v>
      </c>
      <c r="C555" t="s">
        <v>1279</v>
      </c>
      <c r="E555" s="23" t="s">
        <v>2757</v>
      </c>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v>1</v>
      </c>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v>1</v>
      </c>
    </row>
    <row r="556" spans="1:62">
      <c r="A556" t="s">
        <v>1935</v>
      </c>
      <c r="B556" t="s">
        <v>1936</v>
      </c>
      <c r="C556" t="s">
        <v>1279</v>
      </c>
      <c r="E556" s="23" t="s">
        <v>2019</v>
      </c>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v>1</v>
      </c>
      <c r="AY556" s="20"/>
      <c r="AZ556" s="20"/>
      <c r="BA556" s="20"/>
      <c r="BB556" s="20"/>
      <c r="BC556" s="20"/>
      <c r="BD556" s="20"/>
      <c r="BE556" s="20"/>
      <c r="BF556" s="20"/>
      <c r="BG556" s="20"/>
      <c r="BH556" s="20"/>
      <c r="BI556" s="20"/>
      <c r="BJ556" s="20">
        <v>1</v>
      </c>
    </row>
    <row r="557" spans="1:62">
      <c r="A557" t="s">
        <v>1642</v>
      </c>
      <c r="B557" t="s">
        <v>1955</v>
      </c>
      <c r="C557" t="s">
        <v>1279</v>
      </c>
      <c r="E557" s="23" t="s">
        <v>1899</v>
      </c>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v>1</v>
      </c>
      <c r="AT557" s="20"/>
      <c r="AU557" s="20"/>
      <c r="AV557" s="20"/>
      <c r="AW557" s="20"/>
      <c r="AX557" s="20"/>
      <c r="AY557" s="20"/>
      <c r="AZ557" s="20"/>
      <c r="BA557" s="20"/>
      <c r="BB557" s="20"/>
      <c r="BC557" s="20"/>
      <c r="BD557" s="20"/>
      <c r="BE557" s="20"/>
      <c r="BF557" s="20"/>
      <c r="BG557" s="20"/>
      <c r="BH557" s="20"/>
      <c r="BI557" s="20"/>
      <c r="BJ557" s="20">
        <v>1</v>
      </c>
    </row>
    <row r="558" spans="1:62">
      <c r="A558" t="s">
        <v>1945</v>
      </c>
      <c r="B558" t="s">
        <v>1946</v>
      </c>
      <c r="C558" t="s">
        <v>1279</v>
      </c>
      <c r="E558" s="23" t="s">
        <v>2321</v>
      </c>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v>1</v>
      </c>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v>1</v>
      </c>
    </row>
    <row r="559" spans="1:62">
      <c r="A559" t="s">
        <v>2351</v>
      </c>
      <c r="B559" t="s">
        <v>2348</v>
      </c>
      <c r="C559" t="s">
        <v>1163</v>
      </c>
      <c r="E559" s="23" t="s">
        <v>2243</v>
      </c>
      <c r="F559" s="20"/>
      <c r="G559" s="20"/>
      <c r="H559" s="20"/>
      <c r="I559" s="20"/>
      <c r="J559" s="20">
        <v>1</v>
      </c>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v>1</v>
      </c>
    </row>
    <row r="560" spans="1:62">
      <c r="A560" t="s">
        <v>2353</v>
      </c>
      <c r="B560" t="s">
        <v>2352</v>
      </c>
      <c r="C560" t="s">
        <v>1163</v>
      </c>
      <c r="E560" s="23" t="s">
        <v>2441</v>
      </c>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v>1</v>
      </c>
      <c r="BI560" s="20"/>
      <c r="BJ560" s="20">
        <v>1</v>
      </c>
    </row>
    <row r="561" spans="1:62">
      <c r="A561" t="s">
        <v>1540</v>
      </c>
      <c r="B561" t="s">
        <v>2359</v>
      </c>
      <c r="C561" t="s">
        <v>1163</v>
      </c>
      <c r="E561" s="23" t="s">
        <v>2436</v>
      </c>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v>1</v>
      </c>
      <c r="BH561" s="20"/>
      <c r="BI561" s="20"/>
      <c r="BJ561" s="20">
        <v>1</v>
      </c>
    </row>
    <row r="562" spans="1:62">
      <c r="A562" t="s">
        <v>1968</v>
      </c>
      <c r="B562" t="s">
        <v>1969</v>
      </c>
      <c r="C562" t="s">
        <v>1281</v>
      </c>
      <c r="E562" s="23" t="s">
        <v>1927</v>
      </c>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v>1</v>
      </c>
      <c r="AV562" s="20"/>
      <c r="AW562" s="20"/>
      <c r="AX562" s="20"/>
      <c r="AY562" s="20"/>
      <c r="AZ562" s="20"/>
      <c r="BA562" s="20"/>
      <c r="BB562" s="20"/>
      <c r="BC562" s="20"/>
      <c r="BD562" s="20"/>
      <c r="BE562" s="20"/>
      <c r="BF562" s="20"/>
      <c r="BG562" s="20"/>
      <c r="BH562" s="20"/>
      <c r="BI562" s="20"/>
      <c r="BJ562" s="20">
        <v>1</v>
      </c>
    </row>
    <row r="563" spans="1:62">
      <c r="A563" t="s">
        <v>1977</v>
      </c>
      <c r="B563" t="s">
        <v>1978</v>
      </c>
      <c r="C563" t="s">
        <v>1281</v>
      </c>
      <c r="E563" s="23" t="s">
        <v>2504</v>
      </c>
      <c r="F563" s="20"/>
      <c r="G563" s="20"/>
      <c r="H563" s="20"/>
      <c r="I563" s="20"/>
      <c r="J563" s="20"/>
      <c r="K563" s="20">
        <v>1</v>
      </c>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v>1</v>
      </c>
    </row>
    <row r="564" spans="1:62">
      <c r="A564" t="s">
        <v>1920</v>
      </c>
      <c r="B564" t="s">
        <v>1962</v>
      </c>
      <c r="C564" t="s">
        <v>1281</v>
      </c>
      <c r="E564" s="23" t="s">
        <v>2061</v>
      </c>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v>1</v>
      </c>
      <c r="BC564" s="20"/>
      <c r="BD564" s="20"/>
      <c r="BE564" s="20"/>
      <c r="BF564" s="20"/>
      <c r="BG564" s="20"/>
      <c r="BH564" s="20"/>
      <c r="BI564" s="20"/>
      <c r="BJ564" s="20">
        <v>1</v>
      </c>
    </row>
    <row r="565" spans="1:62">
      <c r="A565" t="s">
        <v>1610</v>
      </c>
      <c r="B565" t="s">
        <v>1611</v>
      </c>
      <c r="C565" t="s">
        <v>1283</v>
      </c>
      <c r="E565" s="23" t="s">
        <v>2144</v>
      </c>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v>1</v>
      </c>
      <c r="BE565" s="20"/>
      <c r="BF565" s="20"/>
      <c r="BG565" s="20"/>
      <c r="BH565" s="20"/>
      <c r="BI565" s="20"/>
      <c r="BJ565" s="20">
        <v>1</v>
      </c>
    </row>
    <row r="566" spans="1:62">
      <c r="A566" t="s">
        <v>1454</v>
      </c>
      <c r="B566" t="s">
        <v>2012</v>
      </c>
      <c r="C566" t="s">
        <v>1283</v>
      </c>
      <c r="E566" s="23" t="s">
        <v>2317</v>
      </c>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v>1</v>
      </c>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v>1</v>
      </c>
    </row>
    <row r="567" spans="1:62">
      <c r="A567" t="s">
        <v>1562</v>
      </c>
      <c r="B567" t="s">
        <v>1773</v>
      </c>
      <c r="C567" t="s">
        <v>1283</v>
      </c>
      <c r="E567" s="23" t="s">
        <v>2562</v>
      </c>
      <c r="F567" s="20"/>
      <c r="G567" s="20"/>
      <c r="H567" s="20"/>
      <c r="I567" s="20"/>
      <c r="J567" s="20"/>
      <c r="K567" s="20"/>
      <c r="L567" s="20"/>
      <c r="M567" s="20"/>
      <c r="N567" s="20"/>
      <c r="O567" s="20"/>
      <c r="P567" s="20">
        <v>1</v>
      </c>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v>1</v>
      </c>
    </row>
    <row r="568" spans="1:62">
      <c r="A568" t="s">
        <v>1706</v>
      </c>
      <c r="B568" t="s">
        <v>2019</v>
      </c>
      <c r="C568" t="s">
        <v>1283</v>
      </c>
      <c r="E568" s="23" t="s">
        <v>2069</v>
      </c>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v>1</v>
      </c>
      <c r="BC568" s="20"/>
      <c r="BD568" s="20"/>
      <c r="BE568" s="20"/>
      <c r="BF568" s="20"/>
      <c r="BG568" s="20"/>
      <c r="BH568" s="20"/>
      <c r="BI568" s="20"/>
      <c r="BJ568" s="20">
        <v>1</v>
      </c>
    </row>
    <row r="569" spans="1:62">
      <c r="A569" t="s">
        <v>1705</v>
      </c>
      <c r="B569" t="s">
        <v>1760</v>
      </c>
      <c r="C569" t="s">
        <v>1283</v>
      </c>
      <c r="E569" s="23" t="s">
        <v>2284</v>
      </c>
      <c r="F569" s="20"/>
      <c r="G569" s="20"/>
      <c r="H569" s="20"/>
      <c r="I569" s="20"/>
      <c r="J569" s="20"/>
      <c r="K569" s="20"/>
      <c r="L569" s="20"/>
      <c r="M569" s="20"/>
      <c r="N569" s="20"/>
      <c r="O569" s="20"/>
      <c r="P569" s="20"/>
      <c r="Q569" s="20">
        <v>1</v>
      </c>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v>1</v>
      </c>
    </row>
    <row r="570" spans="1:62">
      <c r="A570" t="s">
        <v>1707</v>
      </c>
      <c r="B570" t="s">
        <v>1786</v>
      </c>
      <c r="C570" t="s">
        <v>1283</v>
      </c>
      <c r="E570" s="23" t="s">
        <v>1603</v>
      </c>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v>1</v>
      </c>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v>1</v>
      </c>
    </row>
    <row r="571" spans="1:62">
      <c r="A571" t="s">
        <v>1411</v>
      </c>
      <c r="B571" t="s">
        <v>2033</v>
      </c>
      <c r="C571" t="s">
        <v>1285</v>
      </c>
      <c r="E571" s="23" t="s">
        <v>2190</v>
      </c>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v>1</v>
      </c>
      <c r="BF571" s="20"/>
      <c r="BG571" s="20"/>
      <c r="BH571" s="20"/>
      <c r="BI571" s="20"/>
      <c r="BJ571" s="20">
        <v>1</v>
      </c>
    </row>
    <row r="572" spans="1:62">
      <c r="A572" t="s">
        <v>1461</v>
      </c>
      <c r="B572" t="s">
        <v>2044</v>
      </c>
      <c r="C572" t="s">
        <v>1285</v>
      </c>
      <c r="E572" s="23" t="s">
        <v>2297</v>
      </c>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v>1</v>
      </c>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v>1</v>
      </c>
    </row>
    <row r="573" spans="1:62">
      <c r="A573" t="s">
        <v>1510</v>
      </c>
      <c r="B573" t="s">
        <v>1771</v>
      </c>
      <c r="C573" t="s">
        <v>1285</v>
      </c>
      <c r="E573" s="23" t="s">
        <v>2196</v>
      </c>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v>1</v>
      </c>
      <c r="BF573" s="20"/>
      <c r="BG573" s="20"/>
      <c r="BH573" s="20"/>
      <c r="BI573" s="20"/>
      <c r="BJ573" s="20">
        <v>1</v>
      </c>
    </row>
    <row r="574" spans="1:62">
      <c r="A574" t="s">
        <v>1704</v>
      </c>
      <c r="B574" t="s">
        <v>2043</v>
      </c>
      <c r="C574" t="s">
        <v>1285</v>
      </c>
      <c r="E574" s="23" t="s">
        <v>2625</v>
      </c>
      <c r="F574" s="20"/>
      <c r="G574" s="20"/>
      <c r="H574" s="20"/>
      <c r="I574" s="20"/>
      <c r="J574" s="20"/>
      <c r="K574" s="20"/>
      <c r="L574" s="20"/>
      <c r="M574" s="20"/>
      <c r="N574" s="20"/>
      <c r="O574" s="20"/>
      <c r="P574" s="20"/>
      <c r="Q574" s="20"/>
      <c r="R574" s="20"/>
      <c r="S574" s="20"/>
      <c r="T574" s="20"/>
      <c r="U574" s="20"/>
      <c r="V574" s="20">
        <v>1</v>
      </c>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v>1</v>
      </c>
    </row>
    <row r="575" spans="1:62">
      <c r="A575" t="s">
        <v>2928</v>
      </c>
      <c r="B575" t="s">
        <v>2921</v>
      </c>
      <c r="C575" t="s">
        <v>1286</v>
      </c>
      <c r="E575" s="23" t="s">
        <v>2302</v>
      </c>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v>1</v>
      </c>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v>1</v>
      </c>
    </row>
    <row r="576" spans="1:62">
      <c r="A576" t="s">
        <v>2880</v>
      </c>
      <c r="B576" t="s">
        <v>2867</v>
      </c>
      <c r="C576" t="s">
        <v>1286</v>
      </c>
      <c r="E576" s="23" t="s">
        <v>2701</v>
      </c>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v>1</v>
      </c>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v>1</v>
      </c>
    </row>
    <row r="577" spans="1:62">
      <c r="A577" t="s">
        <v>2907</v>
      </c>
      <c r="B577" t="s">
        <v>2893</v>
      </c>
      <c r="C577" t="s">
        <v>1286</v>
      </c>
      <c r="E577" s="23" t="s">
        <v>2400</v>
      </c>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v>1</v>
      </c>
      <c r="BG577" s="20"/>
      <c r="BH577" s="20"/>
      <c r="BI577" s="20"/>
      <c r="BJ577" s="20">
        <v>1</v>
      </c>
    </row>
    <row r="578" spans="1:62">
      <c r="A578" t="s">
        <v>2047</v>
      </c>
      <c r="B578" t="s">
        <v>2048</v>
      </c>
      <c r="C578" t="s">
        <v>1287</v>
      </c>
      <c r="E578" s="23" t="s">
        <v>2291</v>
      </c>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v>1</v>
      </c>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v>1</v>
      </c>
    </row>
    <row r="579" spans="1:62">
      <c r="A579" t="s">
        <v>2049</v>
      </c>
      <c r="B579" t="s">
        <v>2050</v>
      </c>
      <c r="C579" t="s">
        <v>1287</v>
      </c>
      <c r="E579" s="23" t="s">
        <v>2238</v>
      </c>
      <c r="F579" s="20">
        <v>5</v>
      </c>
      <c r="G579" s="20">
        <v>5</v>
      </c>
      <c r="H579" s="20">
        <v>2</v>
      </c>
      <c r="I579" s="20">
        <v>5</v>
      </c>
      <c r="J579" s="20">
        <v>6</v>
      </c>
      <c r="K579" s="20">
        <v>5</v>
      </c>
      <c r="L579" s="20">
        <v>4</v>
      </c>
      <c r="M579" s="20">
        <v>6</v>
      </c>
      <c r="N579" s="20">
        <v>3</v>
      </c>
      <c r="O579" s="20">
        <v>3</v>
      </c>
      <c r="P579" s="20">
        <v>2</v>
      </c>
      <c r="Q579" s="20">
        <v>3</v>
      </c>
      <c r="R579" s="20">
        <v>7</v>
      </c>
      <c r="S579" s="20">
        <v>3</v>
      </c>
      <c r="T579" s="20">
        <v>9</v>
      </c>
      <c r="U579" s="20">
        <v>2</v>
      </c>
      <c r="V579" s="20">
        <v>3</v>
      </c>
      <c r="W579" s="20">
        <v>5</v>
      </c>
      <c r="X579" s="20">
        <v>5</v>
      </c>
      <c r="Y579" s="20">
        <v>10</v>
      </c>
      <c r="Z579" s="20">
        <v>5</v>
      </c>
      <c r="AA579" s="20">
        <v>11</v>
      </c>
      <c r="AB579" s="20">
        <v>3</v>
      </c>
      <c r="AC579" s="20">
        <v>24</v>
      </c>
      <c r="AD579" s="20">
        <v>3</v>
      </c>
      <c r="AE579" s="20">
        <v>6</v>
      </c>
      <c r="AF579" s="20">
        <v>4</v>
      </c>
      <c r="AG579" s="20">
        <v>3</v>
      </c>
      <c r="AH579" s="20">
        <v>5</v>
      </c>
      <c r="AI579" s="20">
        <v>34</v>
      </c>
      <c r="AJ579" s="20">
        <v>5</v>
      </c>
      <c r="AK579" s="20">
        <v>5</v>
      </c>
      <c r="AL579" s="20">
        <v>5</v>
      </c>
      <c r="AM579" s="20">
        <v>4</v>
      </c>
      <c r="AN579" s="20">
        <v>5</v>
      </c>
      <c r="AO579" s="20">
        <v>5</v>
      </c>
      <c r="AP579" s="20">
        <v>5</v>
      </c>
      <c r="AQ579" s="20">
        <v>3</v>
      </c>
      <c r="AR579" s="20">
        <v>3</v>
      </c>
      <c r="AS579" s="20">
        <v>12</v>
      </c>
      <c r="AT579" s="20">
        <v>3</v>
      </c>
      <c r="AU579" s="20">
        <v>4</v>
      </c>
      <c r="AV579" s="20">
        <v>3</v>
      </c>
      <c r="AW579" s="20">
        <v>3</v>
      </c>
      <c r="AX579" s="20">
        <v>6</v>
      </c>
      <c r="AY579" s="20">
        <v>4</v>
      </c>
      <c r="AZ579" s="20">
        <v>3</v>
      </c>
      <c r="BA579" s="20">
        <v>3</v>
      </c>
      <c r="BB579" s="20">
        <v>16</v>
      </c>
      <c r="BC579" s="20">
        <v>6</v>
      </c>
      <c r="BD579" s="20">
        <v>7</v>
      </c>
      <c r="BE579" s="20">
        <v>6</v>
      </c>
      <c r="BF579" s="20">
        <v>4</v>
      </c>
      <c r="BG579" s="20">
        <v>7</v>
      </c>
      <c r="BH579" s="20">
        <v>3</v>
      </c>
      <c r="BI579" s="20">
        <v>3</v>
      </c>
      <c r="BJ579" s="20">
        <v>324</v>
      </c>
    </row>
    <row r="580" spans="1:62">
      <c r="A580" t="s">
        <v>2045</v>
      </c>
      <c r="B580" t="s">
        <v>2046</v>
      </c>
      <c r="C580" t="s">
        <v>1287</v>
      </c>
    </row>
    <row r="581" spans="1:62">
      <c r="A581" t="s">
        <v>2062</v>
      </c>
      <c r="B581" t="s">
        <v>2063</v>
      </c>
      <c r="C581" t="s">
        <v>1288</v>
      </c>
    </row>
    <row r="582" spans="1:62">
      <c r="A582" t="s">
        <v>2056</v>
      </c>
      <c r="B582" t="s">
        <v>2057</v>
      </c>
      <c r="C582" t="s">
        <v>1288</v>
      </c>
    </row>
    <row r="583" spans="1:62">
      <c r="A583" t="s">
        <v>1411</v>
      </c>
      <c r="B583" t="s">
        <v>2033</v>
      </c>
      <c r="C583" t="s">
        <v>1288</v>
      </c>
    </row>
    <row r="584" spans="1:62">
      <c r="A584" t="s">
        <v>1924</v>
      </c>
      <c r="B584" t="s">
        <v>2072</v>
      </c>
      <c r="C584" t="s">
        <v>1288</v>
      </c>
    </row>
    <row r="585" spans="1:62">
      <c r="A585" t="s">
        <v>2064</v>
      </c>
      <c r="B585" t="s">
        <v>2065</v>
      </c>
      <c r="C585" t="s">
        <v>1288</v>
      </c>
    </row>
    <row r="586" spans="1:62">
      <c r="A586" t="s">
        <v>2058</v>
      </c>
      <c r="B586" t="s">
        <v>2059</v>
      </c>
      <c r="C586" t="s">
        <v>1288</v>
      </c>
    </row>
    <row r="587" spans="1:62">
      <c r="A587" t="s">
        <v>2070</v>
      </c>
      <c r="B587" t="s">
        <v>2071</v>
      </c>
      <c r="C587" t="s">
        <v>1288</v>
      </c>
    </row>
    <row r="588" spans="1:62">
      <c r="A588" t="s">
        <v>1562</v>
      </c>
      <c r="B588" t="s">
        <v>1773</v>
      </c>
      <c r="C588" t="s">
        <v>1288</v>
      </c>
    </row>
    <row r="589" spans="1:62">
      <c r="A589" t="s">
        <v>2073</v>
      </c>
      <c r="B589" t="s">
        <v>2074</v>
      </c>
      <c r="C589" t="s">
        <v>1288</v>
      </c>
    </row>
    <row r="590" spans="1:62">
      <c r="A590" t="s">
        <v>2060</v>
      </c>
      <c r="B590" t="s">
        <v>2061</v>
      </c>
      <c r="C590" t="s">
        <v>1288</v>
      </c>
    </row>
    <row r="591" spans="1:62">
      <c r="A591" t="s">
        <v>2068</v>
      </c>
      <c r="B591" t="s">
        <v>2069</v>
      </c>
      <c r="C591" t="s">
        <v>1288</v>
      </c>
    </row>
    <row r="592" spans="1:62">
      <c r="A592" t="s">
        <v>2066</v>
      </c>
      <c r="B592" t="s">
        <v>2067</v>
      </c>
      <c r="C592" t="s">
        <v>1288</v>
      </c>
    </row>
    <row r="593" spans="1:3">
      <c r="A593" t="s">
        <v>2053</v>
      </c>
      <c r="B593" t="s">
        <v>2054</v>
      </c>
      <c r="C593" t="s">
        <v>1288</v>
      </c>
    </row>
    <row r="594" spans="1:3">
      <c r="A594" t="s">
        <v>1705</v>
      </c>
      <c r="B594" t="s">
        <v>2055</v>
      </c>
      <c r="C594" t="s">
        <v>1288</v>
      </c>
    </row>
    <row r="595" spans="1:3">
      <c r="A595" t="s">
        <v>2051</v>
      </c>
      <c r="B595" t="s">
        <v>2052</v>
      </c>
      <c r="C595" t="s">
        <v>1288</v>
      </c>
    </row>
    <row r="596" spans="1:3">
      <c r="A596" t="s">
        <v>1833</v>
      </c>
      <c r="B596" t="s">
        <v>1908</v>
      </c>
      <c r="C596" t="s">
        <v>1288</v>
      </c>
    </row>
    <row r="597" spans="1:3">
      <c r="A597" t="s">
        <v>1411</v>
      </c>
      <c r="B597" t="s">
        <v>2033</v>
      </c>
      <c r="C597" t="s">
        <v>1290</v>
      </c>
    </row>
    <row r="598" spans="1:3">
      <c r="A598" t="s">
        <v>2075</v>
      </c>
      <c r="B598" t="s">
        <v>2076</v>
      </c>
      <c r="C598" t="s">
        <v>1290</v>
      </c>
    </row>
    <row r="599" spans="1:3">
      <c r="A599" t="s">
        <v>2079</v>
      </c>
      <c r="B599" t="s">
        <v>2080</v>
      </c>
      <c r="C599" t="s">
        <v>1290</v>
      </c>
    </row>
    <row r="600" spans="1:3">
      <c r="A600" t="s">
        <v>2077</v>
      </c>
      <c r="B600" t="s">
        <v>2078</v>
      </c>
      <c r="C600" t="s">
        <v>1290</v>
      </c>
    </row>
    <row r="601" spans="1:3">
      <c r="A601" t="s">
        <v>1778</v>
      </c>
      <c r="B601" t="s">
        <v>1967</v>
      </c>
      <c r="C601" t="s">
        <v>1290</v>
      </c>
    </row>
    <row r="602" spans="1:3">
      <c r="A602" t="s">
        <v>2081</v>
      </c>
      <c r="B602" t="s">
        <v>2082</v>
      </c>
      <c r="C602" t="s">
        <v>1290</v>
      </c>
    </row>
    <row r="603" spans="1:3">
      <c r="A603" t="s">
        <v>1370</v>
      </c>
      <c r="B603" t="s">
        <v>3049</v>
      </c>
      <c r="C603" t="s">
        <v>1292</v>
      </c>
    </row>
    <row r="604" spans="1:3">
      <c r="A604" t="s">
        <v>2143</v>
      </c>
      <c r="B604" t="s">
        <v>2144</v>
      </c>
      <c r="C604" t="s">
        <v>1292</v>
      </c>
    </row>
    <row r="605" spans="1:3">
      <c r="A605" t="s">
        <v>2102</v>
      </c>
      <c r="B605" t="s">
        <v>2103</v>
      </c>
      <c r="C605" t="s">
        <v>1292</v>
      </c>
    </row>
    <row r="606" spans="1:3">
      <c r="A606" t="s">
        <v>2137</v>
      </c>
      <c r="B606" t="s">
        <v>2138</v>
      </c>
      <c r="C606" t="s">
        <v>1292</v>
      </c>
    </row>
    <row r="607" spans="1:3">
      <c r="A607" t="s">
        <v>2114</v>
      </c>
      <c r="B607" t="s">
        <v>2115</v>
      </c>
      <c r="C607" t="s">
        <v>1292</v>
      </c>
    </row>
    <row r="608" spans="1:3">
      <c r="A608" t="s">
        <v>1540</v>
      </c>
      <c r="B608" t="s">
        <v>2124</v>
      </c>
      <c r="C608" t="s">
        <v>1292</v>
      </c>
    </row>
    <row r="609" spans="1:3">
      <c r="A609" t="s">
        <v>2083</v>
      </c>
      <c r="B609" t="s">
        <v>2083</v>
      </c>
      <c r="C609" t="s">
        <v>1292</v>
      </c>
    </row>
    <row r="610" spans="1:3">
      <c r="A610" t="s">
        <v>2185</v>
      </c>
      <c r="B610" t="s">
        <v>2186</v>
      </c>
      <c r="C610" t="s">
        <v>1293</v>
      </c>
    </row>
    <row r="611" spans="1:3">
      <c r="A611" t="s">
        <v>2181</v>
      </c>
      <c r="B611" t="s">
        <v>2182</v>
      </c>
      <c r="C611" t="s">
        <v>1293</v>
      </c>
    </row>
    <row r="612" spans="1:3">
      <c r="A612" t="s">
        <v>2189</v>
      </c>
      <c r="B612" t="s">
        <v>2190</v>
      </c>
      <c r="C612" t="s">
        <v>1293</v>
      </c>
    </row>
    <row r="613" spans="1:3">
      <c r="A613" t="s">
        <v>2195</v>
      </c>
      <c r="B613" t="s">
        <v>2196</v>
      </c>
      <c r="C613" t="s">
        <v>1293</v>
      </c>
    </row>
    <row r="614" spans="1:3">
      <c r="A614" t="s">
        <v>2171</v>
      </c>
      <c r="B614" t="s">
        <v>2172</v>
      </c>
      <c r="C614" t="s">
        <v>1293</v>
      </c>
    </row>
    <row r="615" spans="1:3">
      <c r="A615" t="s">
        <v>2173</v>
      </c>
      <c r="B615" t="s">
        <v>2174</v>
      </c>
      <c r="C615" t="s">
        <v>1293</v>
      </c>
    </row>
    <row r="616" spans="1:3">
      <c r="A616" t="s">
        <v>1370</v>
      </c>
      <c r="B616" t="s">
        <v>2377</v>
      </c>
      <c r="C616" t="s">
        <v>1165</v>
      </c>
    </row>
    <row r="617" spans="1:3">
      <c r="A617" t="s">
        <v>2386</v>
      </c>
      <c r="B617" t="s">
        <v>2366</v>
      </c>
      <c r="C617" t="s">
        <v>1165</v>
      </c>
    </row>
    <row r="618" spans="1:3">
      <c r="A618" t="s">
        <v>1677</v>
      </c>
      <c r="B618" t="s">
        <v>2395</v>
      </c>
      <c r="C618" t="s">
        <v>1165</v>
      </c>
    </row>
    <row r="619" spans="1:3">
      <c r="A619" t="s">
        <v>1348</v>
      </c>
      <c r="B619" t="s">
        <v>2400</v>
      </c>
      <c r="C619" t="s">
        <v>1165</v>
      </c>
    </row>
    <row r="620" spans="1:3">
      <c r="A620" t="s">
        <v>1404</v>
      </c>
      <c r="B620" t="s">
        <v>2438</v>
      </c>
      <c r="C620" t="s">
        <v>1169</v>
      </c>
    </row>
    <row r="621" spans="1:3">
      <c r="A621" t="s">
        <v>1411</v>
      </c>
      <c r="B621" t="s">
        <v>2427</v>
      </c>
      <c r="C621" t="s">
        <v>1169</v>
      </c>
    </row>
    <row r="622" spans="1:3">
      <c r="A622" t="s">
        <v>1566</v>
      </c>
      <c r="B622" t="s">
        <v>2435</v>
      </c>
      <c r="C622" t="s">
        <v>1169</v>
      </c>
    </row>
    <row r="623" spans="1:3">
      <c r="A623" t="s">
        <v>1301</v>
      </c>
      <c r="B623" t="s">
        <v>2439</v>
      </c>
      <c r="C623" t="s">
        <v>1169</v>
      </c>
    </row>
    <row r="624" spans="1:3">
      <c r="A624" t="s">
        <v>1825</v>
      </c>
      <c r="B624" t="s">
        <v>2434</v>
      </c>
      <c r="C624" t="s">
        <v>1169</v>
      </c>
    </row>
    <row r="625" spans="1:3">
      <c r="A625" t="s">
        <v>1347</v>
      </c>
      <c r="B625" t="s">
        <v>2437</v>
      </c>
      <c r="C625" t="s">
        <v>1169</v>
      </c>
    </row>
    <row r="626" spans="1:3">
      <c r="A626" t="s">
        <v>1403</v>
      </c>
      <c r="B626" t="s">
        <v>2436</v>
      </c>
      <c r="C626" t="s">
        <v>1169</v>
      </c>
    </row>
    <row r="627" spans="1:3">
      <c r="A627" t="s">
        <v>1628</v>
      </c>
      <c r="B627" t="s">
        <v>2442</v>
      </c>
      <c r="C627" t="s">
        <v>1174</v>
      </c>
    </row>
    <row r="628" spans="1:3">
      <c r="A628" t="s">
        <v>1573</v>
      </c>
      <c r="B628" t="s">
        <v>2441</v>
      </c>
      <c r="C628" t="s">
        <v>1174</v>
      </c>
    </row>
    <row r="629" spans="1:3">
      <c r="A629" t="s">
        <v>1805</v>
      </c>
      <c r="B629" t="s">
        <v>2331</v>
      </c>
      <c r="C629" t="s">
        <v>1174</v>
      </c>
    </row>
    <row r="630" spans="1:3">
      <c r="A630" t="s">
        <v>1411</v>
      </c>
      <c r="B630" t="s">
        <v>2033</v>
      </c>
      <c r="C630" t="s">
        <v>1176</v>
      </c>
    </row>
    <row r="631" spans="1:3">
      <c r="A631" t="s">
        <v>1670</v>
      </c>
      <c r="B631" t="s">
        <v>2454</v>
      </c>
      <c r="C631" t="s">
        <v>1176</v>
      </c>
    </row>
    <row r="632" spans="1:3">
      <c r="A632" t="s">
        <v>1780</v>
      </c>
      <c r="B632" t="s">
        <v>1781</v>
      </c>
      <c r="C632" t="s">
        <v>1176</v>
      </c>
    </row>
  </sheetData>
  <autoFilter ref="A1:BI305">
    <sortState ref="A2:BI951">
      <sortCondition ref="C2:C951"/>
    </sortState>
  </autoFilter>
  <pageMargins left="0.511811024" right="0.511811024" top="0.78740157499999996" bottom="0.78740157499999996" header="0.31496062000000002" footer="0.31496062000000002"/>
  <pageSetup paperSize="9" orientation="portrait"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9"/>
  <sheetViews>
    <sheetView workbookViewId="0">
      <selection activeCell="B109" sqref="A1:B109"/>
    </sheetView>
  </sheetViews>
  <sheetFormatPr defaultRowHeight="15"/>
  <cols>
    <col min="1" max="1" width="63.140625" bestFit="1" customWidth="1"/>
    <col min="2" max="2" width="26.28515625" bestFit="1" customWidth="1"/>
  </cols>
  <sheetData>
    <row r="1" spans="1:54" s="11" customFormat="1">
      <c r="A1" s="11" t="s">
        <v>3240</v>
      </c>
      <c r="B1" s="11" t="s">
        <v>3239</v>
      </c>
      <c r="C1" s="11" t="s">
        <v>1148</v>
      </c>
      <c r="D1" s="11" t="s">
        <v>1153</v>
      </c>
      <c r="E1" s="11" t="s">
        <v>1180</v>
      </c>
      <c r="F1" s="11" t="s">
        <v>1183</v>
      </c>
      <c r="G1" s="11" t="s">
        <v>1186</v>
      </c>
      <c r="H1" s="11" t="s">
        <v>1189</v>
      </c>
      <c r="I1" s="11" t="s">
        <v>1193</v>
      </c>
      <c r="J1" s="11" t="s">
        <v>1197</v>
      </c>
      <c r="K1" s="11" t="s">
        <v>1200</v>
      </c>
      <c r="L1" s="11" t="s">
        <v>1206</v>
      </c>
      <c r="M1" s="11" t="s">
        <v>1208</v>
      </c>
      <c r="N1" s="11" t="s">
        <v>1210</v>
      </c>
      <c r="O1" s="11" t="s">
        <v>1214</v>
      </c>
      <c r="P1" s="11" t="s">
        <v>1217</v>
      </c>
      <c r="Q1" s="11" t="s">
        <v>1219</v>
      </c>
      <c r="R1" s="11" t="s">
        <v>1221</v>
      </c>
      <c r="S1" s="11" t="s">
        <v>1227</v>
      </c>
      <c r="T1" s="11" t="s">
        <v>1228</v>
      </c>
      <c r="U1" s="11" t="s">
        <v>1230</v>
      </c>
      <c r="V1" s="11" t="s">
        <v>1157</v>
      </c>
      <c r="W1" s="11" t="s">
        <v>1232</v>
      </c>
      <c r="X1" s="11" t="s">
        <v>1234</v>
      </c>
      <c r="Y1" s="11" t="s">
        <v>1236</v>
      </c>
      <c r="Z1" s="11" t="s">
        <v>1241</v>
      </c>
      <c r="AA1" s="11" t="s">
        <v>1247</v>
      </c>
      <c r="AB1" s="11" t="s">
        <v>1250</v>
      </c>
      <c r="AC1" s="11" t="s">
        <v>1255</v>
      </c>
      <c r="AD1" s="11" t="s">
        <v>1258</v>
      </c>
      <c r="AE1" s="11" t="s">
        <v>1161</v>
      </c>
      <c r="AF1" s="11" t="s">
        <v>1260</v>
      </c>
      <c r="AG1" s="11" t="s">
        <v>1263</v>
      </c>
      <c r="AH1" s="11" t="s">
        <v>1266</v>
      </c>
      <c r="AI1" s="11" t="s">
        <v>1270</v>
      </c>
      <c r="AJ1" s="11" t="s">
        <v>1272</v>
      </c>
      <c r="AK1" s="11" t="s">
        <v>1274</v>
      </c>
      <c r="AL1" s="11" t="s">
        <v>1276</v>
      </c>
      <c r="AM1" s="11" t="s">
        <v>1277</v>
      </c>
      <c r="AN1" s="11" t="s">
        <v>1279</v>
      </c>
      <c r="AO1" s="11" t="s">
        <v>1163</v>
      </c>
      <c r="AP1" s="11" t="s">
        <v>1281</v>
      </c>
      <c r="AQ1" s="11" t="s">
        <v>1285</v>
      </c>
      <c r="AR1" s="11" t="s">
        <v>1286</v>
      </c>
      <c r="AS1" s="11" t="s">
        <v>1287</v>
      </c>
      <c r="AT1" s="11" t="s">
        <v>1288</v>
      </c>
      <c r="AU1" s="11" t="s">
        <v>1290</v>
      </c>
      <c r="AV1" s="11" t="s">
        <v>1292</v>
      </c>
      <c r="AW1" s="11" t="s">
        <v>1293</v>
      </c>
      <c r="AX1" s="11" t="s">
        <v>1165</v>
      </c>
      <c r="AY1" s="11" t="s">
        <v>1169</v>
      </c>
      <c r="AZ1" s="11" t="s">
        <v>1174</v>
      </c>
      <c r="BA1" s="11" t="s">
        <v>1176</v>
      </c>
      <c r="BB1" s="11" t="s">
        <v>1245</v>
      </c>
    </row>
    <row r="2" spans="1:54">
      <c r="A2" t="s">
        <v>1907</v>
      </c>
      <c r="B2" t="s">
        <v>1611</v>
      </c>
      <c r="AM2">
        <v>1</v>
      </c>
    </row>
    <row r="3" spans="1:54">
      <c r="A3" t="s">
        <v>2644</v>
      </c>
      <c r="B3" t="s">
        <v>1611</v>
      </c>
      <c r="T3">
        <v>1</v>
      </c>
    </row>
    <row r="4" spans="1:54">
      <c r="A4" t="s">
        <v>1969</v>
      </c>
      <c r="B4" t="s">
        <v>3232</v>
      </c>
      <c r="AP4">
        <v>1</v>
      </c>
    </row>
    <row r="5" spans="1:54">
      <c r="A5" t="s">
        <v>2427</v>
      </c>
      <c r="B5" t="s">
        <v>2033</v>
      </c>
      <c r="J5">
        <v>1</v>
      </c>
      <c r="K5">
        <v>1</v>
      </c>
      <c r="T5">
        <v>1</v>
      </c>
      <c r="AC5">
        <v>1</v>
      </c>
      <c r="AD5">
        <v>1</v>
      </c>
      <c r="AQ5">
        <v>1</v>
      </c>
      <c r="AT5">
        <v>1</v>
      </c>
      <c r="AU5">
        <v>1</v>
      </c>
      <c r="AY5">
        <v>1</v>
      </c>
      <c r="BA5">
        <v>1</v>
      </c>
    </row>
    <row r="6" spans="1:54">
      <c r="A6" t="s">
        <v>1915</v>
      </c>
      <c r="B6" t="s">
        <v>2033</v>
      </c>
      <c r="AM6">
        <v>1</v>
      </c>
    </row>
    <row r="7" spans="1:54">
      <c r="A7" t="s">
        <v>2473</v>
      </c>
      <c r="B7" t="s">
        <v>2033</v>
      </c>
      <c r="E7">
        <v>1</v>
      </c>
    </row>
    <row r="8" spans="1:54">
      <c r="A8" t="s">
        <v>2511</v>
      </c>
      <c r="B8" t="s">
        <v>2033</v>
      </c>
      <c r="I8">
        <v>1</v>
      </c>
    </row>
    <row r="9" spans="1:54">
      <c r="A9" t="s">
        <v>2606</v>
      </c>
      <c r="B9" t="s">
        <v>2033</v>
      </c>
      <c r="P9">
        <v>1</v>
      </c>
      <c r="V9">
        <v>1</v>
      </c>
      <c r="Z9">
        <v>1</v>
      </c>
    </row>
    <row r="10" spans="1:54">
      <c r="A10" t="s">
        <v>2690</v>
      </c>
      <c r="B10" t="s">
        <v>3233</v>
      </c>
      <c r="X10">
        <v>1</v>
      </c>
    </row>
    <row r="11" spans="1:54">
      <c r="A11" t="s">
        <v>2689</v>
      </c>
      <c r="B11" t="s">
        <v>3233</v>
      </c>
      <c r="X11">
        <v>1</v>
      </c>
    </row>
    <row r="12" spans="1:54">
      <c r="A12" t="s">
        <v>2609</v>
      </c>
      <c r="B12" t="s">
        <v>3233</v>
      </c>
      <c r="P12">
        <v>1</v>
      </c>
    </row>
    <row r="13" spans="1:54">
      <c r="A13" t="s">
        <v>2705</v>
      </c>
      <c r="B13" t="s">
        <v>3233</v>
      </c>
      <c r="Y13">
        <v>1</v>
      </c>
    </row>
    <row r="14" spans="1:54">
      <c r="A14" t="s">
        <v>2671</v>
      </c>
      <c r="B14" t="s">
        <v>3233</v>
      </c>
      <c r="W14">
        <v>1</v>
      </c>
    </row>
    <row r="15" spans="1:54">
      <c r="A15" t="s">
        <v>2076</v>
      </c>
      <c r="B15" t="s">
        <v>3233</v>
      </c>
      <c r="AU15">
        <v>1</v>
      </c>
    </row>
    <row r="16" spans="1:54">
      <c r="A16" t="s">
        <v>2377</v>
      </c>
      <c r="B16" t="s">
        <v>3233</v>
      </c>
      <c r="AX16">
        <v>1</v>
      </c>
    </row>
    <row r="17" spans="1:50">
      <c r="A17" t="s">
        <v>1850</v>
      </c>
      <c r="B17" t="s">
        <v>2592</v>
      </c>
      <c r="AJ17">
        <v>1</v>
      </c>
    </row>
    <row r="18" spans="1:50">
      <c r="A18" t="s">
        <v>2569</v>
      </c>
      <c r="B18" t="s">
        <v>3234</v>
      </c>
      <c r="O18">
        <v>1</v>
      </c>
    </row>
    <row r="19" spans="1:50">
      <c r="A19" t="s">
        <v>2065</v>
      </c>
      <c r="B19" t="s">
        <v>3234</v>
      </c>
      <c r="AT19">
        <v>1</v>
      </c>
    </row>
    <row r="20" spans="1:50">
      <c r="A20" t="s">
        <v>2568</v>
      </c>
      <c r="B20" t="s">
        <v>3235</v>
      </c>
      <c r="O20">
        <v>1</v>
      </c>
    </row>
    <row r="21" spans="1:50">
      <c r="A21" t="s">
        <v>2774</v>
      </c>
      <c r="B21" t="s">
        <v>1558</v>
      </c>
      <c r="AF21">
        <v>1</v>
      </c>
    </row>
    <row r="22" spans="1:50">
      <c r="A22" t="s">
        <v>2773</v>
      </c>
      <c r="B22" t="s">
        <v>1756</v>
      </c>
      <c r="AF22">
        <v>1</v>
      </c>
    </row>
    <row r="23" spans="1:50">
      <c r="A23" t="s">
        <v>2608</v>
      </c>
      <c r="B23" t="s">
        <v>3235</v>
      </c>
      <c r="P23">
        <v>1</v>
      </c>
    </row>
    <row r="24" spans="1:50">
      <c r="A24" t="s">
        <v>2296</v>
      </c>
      <c r="B24" t="s">
        <v>1297</v>
      </c>
      <c r="AB24">
        <v>1</v>
      </c>
    </row>
    <row r="25" spans="1:50">
      <c r="A25" t="s">
        <v>2647</v>
      </c>
      <c r="B25" t="s">
        <v>1297</v>
      </c>
      <c r="U25">
        <v>1</v>
      </c>
    </row>
    <row r="26" spans="1:50">
      <c r="A26" t="s">
        <v>1978</v>
      </c>
      <c r="B26" t="s">
        <v>1297</v>
      </c>
      <c r="AP26">
        <v>1</v>
      </c>
    </row>
    <row r="27" spans="1:50">
      <c r="A27" t="s">
        <v>2409</v>
      </c>
      <c r="B27" t="s">
        <v>1297</v>
      </c>
      <c r="C27">
        <v>1</v>
      </c>
    </row>
    <row r="28" spans="1:50">
      <c r="A28" t="s">
        <v>2704</v>
      </c>
      <c r="B28" t="s">
        <v>1297</v>
      </c>
      <c r="Y28">
        <v>1</v>
      </c>
    </row>
    <row r="29" spans="1:50">
      <c r="A29" t="s">
        <v>2366</v>
      </c>
      <c r="B29" t="s">
        <v>1297</v>
      </c>
      <c r="AX29">
        <v>1</v>
      </c>
    </row>
    <row r="30" spans="1:50">
      <c r="A30" t="s">
        <v>2288</v>
      </c>
      <c r="B30" t="s">
        <v>2520</v>
      </c>
      <c r="AB30">
        <v>1</v>
      </c>
    </row>
    <row r="31" spans="1:50">
      <c r="A31" t="s">
        <v>2048</v>
      </c>
      <c r="B31" t="s">
        <v>2533</v>
      </c>
      <c r="AS31">
        <v>1</v>
      </c>
    </row>
    <row r="32" spans="1:50">
      <c r="A32" t="s">
        <v>2752</v>
      </c>
      <c r="B32" t="s">
        <v>2520</v>
      </c>
      <c r="AA32">
        <v>1</v>
      </c>
    </row>
    <row r="33" spans="1:51">
      <c r="A33" t="s">
        <v>2435</v>
      </c>
      <c r="B33" t="s">
        <v>2533</v>
      </c>
      <c r="AY33">
        <v>1</v>
      </c>
    </row>
    <row r="34" spans="1:51">
      <c r="A34" t="s">
        <v>2349</v>
      </c>
      <c r="B34" t="s">
        <v>2178</v>
      </c>
      <c r="N34">
        <v>1</v>
      </c>
    </row>
    <row r="35" spans="1:51">
      <c r="A35" t="s">
        <v>2605</v>
      </c>
      <c r="B35" t="s">
        <v>2178</v>
      </c>
      <c r="P35">
        <v>1</v>
      </c>
    </row>
    <row r="36" spans="1:51">
      <c r="A36" t="s">
        <v>2074</v>
      </c>
      <c r="B36" t="s">
        <v>2178</v>
      </c>
      <c r="AT36">
        <v>1</v>
      </c>
    </row>
    <row r="37" spans="1:51">
      <c r="A37" t="s">
        <v>2115</v>
      </c>
      <c r="B37" t="s">
        <v>1297</v>
      </c>
      <c r="AV37">
        <v>1</v>
      </c>
    </row>
    <row r="38" spans="1:51">
      <c r="A38" t="s">
        <v>2348</v>
      </c>
      <c r="B38" t="s">
        <v>1297</v>
      </c>
      <c r="AO38">
        <v>1</v>
      </c>
    </row>
    <row r="39" spans="1:51">
      <c r="A39" t="s">
        <v>2302</v>
      </c>
      <c r="B39" t="s">
        <v>3234</v>
      </c>
      <c r="AB39">
        <v>1</v>
      </c>
    </row>
    <row r="40" spans="1:51">
      <c r="A40" t="s">
        <v>2400</v>
      </c>
      <c r="B40" t="s">
        <v>3234</v>
      </c>
      <c r="AX40">
        <v>1</v>
      </c>
    </row>
    <row r="41" spans="1:51">
      <c r="A41" t="s">
        <v>2291</v>
      </c>
      <c r="B41" t="s">
        <v>3234</v>
      </c>
      <c r="AB41">
        <v>1</v>
      </c>
    </row>
    <row r="42" spans="1:51">
      <c r="A42" t="s">
        <v>2864</v>
      </c>
      <c r="B42" t="s">
        <v>2019</v>
      </c>
      <c r="AG42">
        <v>1</v>
      </c>
      <c r="AH42">
        <v>1</v>
      </c>
    </row>
    <row r="43" spans="1:51">
      <c r="A43" t="s">
        <v>1927</v>
      </c>
      <c r="B43" t="s">
        <v>2441</v>
      </c>
      <c r="AN43">
        <v>1</v>
      </c>
    </row>
    <row r="44" spans="1:51">
      <c r="A44" t="s">
        <v>2061</v>
      </c>
      <c r="B44" t="s">
        <v>1545</v>
      </c>
      <c r="AT44">
        <v>1</v>
      </c>
    </row>
    <row r="45" spans="1:51">
      <c r="A45" t="s">
        <v>2405</v>
      </c>
      <c r="B45" t="s">
        <v>3232</v>
      </c>
      <c r="C45">
        <v>1</v>
      </c>
    </row>
    <row r="46" spans="1:51">
      <c r="A46" t="s">
        <v>2239</v>
      </c>
      <c r="B46" t="s">
        <v>3232</v>
      </c>
      <c r="G46">
        <v>1</v>
      </c>
    </row>
    <row r="47" spans="1:51">
      <c r="A47" t="s">
        <v>2439</v>
      </c>
      <c r="B47" t="s">
        <v>3232</v>
      </c>
      <c r="AY47">
        <v>1</v>
      </c>
    </row>
    <row r="48" spans="1:51">
      <c r="A48" t="s">
        <v>2607</v>
      </c>
      <c r="B48" t="s">
        <v>3232</v>
      </c>
      <c r="P48">
        <v>1</v>
      </c>
    </row>
    <row r="49" spans="1:54">
      <c r="A49" t="s">
        <v>2843</v>
      </c>
      <c r="B49" t="s">
        <v>3232</v>
      </c>
      <c r="BB49">
        <v>1</v>
      </c>
    </row>
    <row r="50" spans="1:54">
      <c r="A50" t="s">
        <v>2289</v>
      </c>
      <c r="B50" t="s">
        <v>3236</v>
      </c>
      <c r="AB50">
        <v>1</v>
      </c>
    </row>
    <row r="51" spans="1:54">
      <c r="A51" t="s">
        <v>2591</v>
      </c>
      <c r="B51" t="s">
        <v>3236</v>
      </c>
      <c r="N51">
        <v>1</v>
      </c>
    </row>
    <row r="52" spans="1:54">
      <c r="A52" t="s">
        <v>2522</v>
      </c>
      <c r="B52" t="s">
        <v>2454</v>
      </c>
      <c r="J52">
        <v>1</v>
      </c>
      <c r="BA52">
        <v>1</v>
      </c>
    </row>
    <row r="53" spans="1:54">
      <c r="A53" t="s">
        <v>1849</v>
      </c>
      <c r="B53" t="s">
        <v>2454</v>
      </c>
      <c r="AJ53">
        <v>1</v>
      </c>
    </row>
    <row r="54" spans="1:54">
      <c r="A54" t="s">
        <v>2823</v>
      </c>
      <c r="B54" t="s">
        <v>3237</v>
      </c>
      <c r="V54">
        <v>1</v>
      </c>
    </row>
    <row r="55" spans="1:54">
      <c r="A55" t="s">
        <v>2824</v>
      </c>
      <c r="B55" t="s">
        <v>3237</v>
      </c>
      <c r="V55">
        <v>1</v>
      </c>
    </row>
    <row r="56" spans="1:54">
      <c r="A56" t="s">
        <v>2481</v>
      </c>
      <c r="B56" t="s">
        <v>2481</v>
      </c>
      <c r="F56">
        <v>1</v>
      </c>
    </row>
    <row r="57" spans="1:54">
      <c r="A57" t="s">
        <v>2276</v>
      </c>
      <c r="B57" t="s">
        <v>2481</v>
      </c>
      <c r="M57">
        <v>1</v>
      </c>
    </row>
    <row r="58" spans="1:54">
      <c r="A58" t="s">
        <v>2241</v>
      </c>
      <c r="B58" t="s">
        <v>2481</v>
      </c>
      <c r="G58">
        <v>1</v>
      </c>
    </row>
    <row r="59" spans="1:54">
      <c r="A59" t="s">
        <v>2845</v>
      </c>
      <c r="B59" t="s">
        <v>2481</v>
      </c>
      <c r="BB59">
        <v>1</v>
      </c>
    </row>
    <row r="60" spans="1:54">
      <c r="A60" t="s">
        <v>2434</v>
      </c>
      <c r="B60" t="s">
        <v>2481</v>
      </c>
      <c r="AY60">
        <v>1</v>
      </c>
    </row>
    <row r="61" spans="1:54">
      <c r="A61" t="s">
        <v>2921</v>
      </c>
      <c r="B61" t="s">
        <v>2043</v>
      </c>
      <c r="AR61">
        <v>1</v>
      </c>
    </row>
    <row r="62" spans="1:54">
      <c r="A62" t="s">
        <v>2826</v>
      </c>
      <c r="B62" t="s">
        <v>2043</v>
      </c>
      <c r="V62">
        <v>1</v>
      </c>
    </row>
    <row r="63" spans="1:54">
      <c r="A63" t="s">
        <v>2531</v>
      </c>
      <c r="B63" t="s">
        <v>2043</v>
      </c>
      <c r="J63">
        <v>1</v>
      </c>
    </row>
    <row r="64" spans="1:54">
      <c r="A64" t="s">
        <v>2067</v>
      </c>
      <c r="B64" t="s">
        <v>2552</v>
      </c>
      <c r="AT64">
        <v>1</v>
      </c>
    </row>
    <row r="65" spans="1:48">
      <c r="A65" t="s">
        <v>2295</v>
      </c>
      <c r="B65" t="s">
        <v>2502</v>
      </c>
      <c r="AB65">
        <v>1</v>
      </c>
    </row>
    <row r="66" spans="1:48">
      <c r="A66" t="s">
        <v>2733</v>
      </c>
      <c r="B66" t="s">
        <v>2502</v>
      </c>
      <c r="Z66">
        <v>1</v>
      </c>
    </row>
    <row r="67" spans="1:48">
      <c r="A67" t="s">
        <v>2054</v>
      </c>
      <c r="B67" t="s">
        <v>2613</v>
      </c>
      <c r="AT67">
        <v>1</v>
      </c>
    </row>
    <row r="68" spans="1:48">
      <c r="A68" t="s">
        <v>2082</v>
      </c>
      <c r="B68" t="s">
        <v>2613</v>
      </c>
      <c r="AU68">
        <v>1</v>
      </c>
    </row>
    <row r="69" spans="1:48">
      <c r="A69" t="s">
        <v>2474</v>
      </c>
      <c r="B69" t="s">
        <v>2613</v>
      </c>
      <c r="E69">
        <v>1</v>
      </c>
    </row>
    <row r="70" spans="1:48">
      <c r="A70" t="s">
        <v>1819</v>
      </c>
      <c r="B70" t="s">
        <v>2613</v>
      </c>
      <c r="AC70">
        <v>1</v>
      </c>
      <c r="AD70">
        <v>1</v>
      </c>
    </row>
    <row r="71" spans="1:48">
      <c r="A71" t="s">
        <v>2083</v>
      </c>
      <c r="B71" t="s">
        <v>1756</v>
      </c>
      <c r="AV71">
        <v>1</v>
      </c>
    </row>
    <row r="72" spans="1:48">
      <c r="A72" t="s">
        <v>1756</v>
      </c>
      <c r="B72" t="s">
        <v>1756</v>
      </c>
      <c r="D72">
        <v>1</v>
      </c>
      <c r="S72">
        <v>1</v>
      </c>
      <c r="AI72">
        <v>1</v>
      </c>
    </row>
    <row r="73" spans="1:48">
      <c r="A73" t="s">
        <v>2672</v>
      </c>
      <c r="B73" t="s">
        <v>1756</v>
      </c>
      <c r="W73">
        <v>1</v>
      </c>
    </row>
    <row r="74" spans="1:48">
      <c r="A74" t="s">
        <v>1936</v>
      </c>
      <c r="B74" t="s">
        <v>1756</v>
      </c>
      <c r="AN74">
        <v>1</v>
      </c>
    </row>
    <row r="75" spans="1:48">
      <c r="A75" t="s">
        <v>2242</v>
      </c>
      <c r="B75" t="s">
        <v>1756</v>
      </c>
      <c r="G75">
        <v>1</v>
      </c>
    </row>
    <row r="76" spans="1:48">
      <c r="A76" t="s">
        <v>2820</v>
      </c>
      <c r="B76" t="s">
        <v>2273</v>
      </c>
      <c r="V76">
        <v>1</v>
      </c>
    </row>
    <row r="77" spans="1:48">
      <c r="A77" t="s">
        <v>2821</v>
      </c>
      <c r="B77" t="s">
        <v>2273</v>
      </c>
      <c r="V77">
        <v>1</v>
      </c>
    </row>
    <row r="78" spans="1:48">
      <c r="A78" t="s">
        <v>2645</v>
      </c>
      <c r="B78" t="s">
        <v>2273</v>
      </c>
      <c r="T78">
        <v>1</v>
      </c>
    </row>
    <row r="79" spans="1:48">
      <c r="A79" t="s">
        <v>2611</v>
      </c>
      <c r="B79" t="s">
        <v>1558</v>
      </c>
      <c r="P79">
        <v>1</v>
      </c>
      <c r="AG79">
        <v>1</v>
      </c>
      <c r="AH79">
        <v>1</v>
      </c>
    </row>
    <row r="80" spans="1:48">
      <c r="A80" t="s">
        <v>2406</v>
      </c>
      <c r="B80" t="s">
        <v>1558</v>
      </c>
      <c r="C80">
        <v>1</v>
      </c>
    </row>
    <row r="81" spans="1:52">
      <c r="A81" t="s">
        <v>2509</v>
      </c>
      <c r="B81" t="s">
        <v>1558</v>
      </c>
      <c r="I81">
        <v>1</v>
      </c>
    </row>
    <row r="82" spans="1:52">
      <c r="A82" t="s">
        <v>2328</v>
      </c>
      <c r="B82" t="s">
        <v>1558</v>
      </c>
      <c r="AE82">
        <v>1</v>
      </c>
    </row>
    <row r="83" spans="1:52">
      <c r="A83" t="s">
        <v>2352</v>
      </c>
      <c r="B83" t="s">
        <v>1756</v>
      </c>
      <c r="AO83">
        <v>1</v>
      </c>
    </row>
    <row r="84" spans="1:52">
      <c r="A84" t="s">
        <v>2657</v>
      </c>
      <c r="B84" t="s">
        <v>1756</v>
      </c>
      <c r="U84">
        <v>1</v>
      </c>
    </row>
    <row r="85" spans="1:52">
      <c r="A85" t="s">
        <v>2560</v>
      </c>
      <c r="B85" t="s">
        <v>1756</v>
      </c>
      <c r="L85">
        <v>1</v>
      </c>
      <c r="Q85">
        <v>1</v>
      </c>
    </row>
    <row r="86" spans="1:52">
      <c r="A86" t="s">
        <v>1865</v>
      </c>
      <c r="B86" t="s">
        <v>1756</v>
      </c>
      <c r="AK86">
        <v>1</v>
      </c>
    </row>
    <row r="87" spans="1:52">
      <c r="A87" t="s">
        <v>2055</v>
      </c>
      <c r="B87" t="s">
        <v>1756</v>
      </c>
      <c r="AT87">
        <v>1</v>
      </c>
    </row>
    <row r="88" spans="1:52">
      <c r="A88" t="s">
        <v>2174</v>
      </c>
      <c r="B88" t="s">
        <v>1756</v>
      </c>
      <c r="AW88">
        <v>1</v>
      </c>
    </row>
    <row r="89" spans="1:52">
      <c r="A89" t="s">
        <v>2052</v>
      </c>
      <c r="B89" t="s">
        <v>2331</v>
      </c>
      <c r="AT89">
        <v>1</v>
      </c>
    </row>
    <row r="90" spans="1:52">
      <c r="A90" t="s">
        <v>2822</v>
      </c>
      <c r="B90" t="s">
        <v>2331</v>
      </c>
      <c r="V90">
        <v>1</v>
      </c>
    </row>
    <row r="91" spans="1:52">
      <c r="A91" t="s">
        <v>1921</v>
      </c>
      <c r="B91" t="s">
        <v>2331</v>
      </c>
      <c r="AM91">
        <v>1</v>
      </c>
      <c r="AP91">
        <v>1</v>
      </c>
    </row>
    <row r="92" spans="1:52">
      <c r="A92" t="s">
        <v>2508</v>
      </c>
      <c r="B92" t="s">
        <v>2331</v>
      </c>
      <c r="I92">
        <v>1</v>
      </c>
    </row>
    <row r="93" spans="1:52">
      <c r="A93" t="s">
        <v>1816</v>
      </c>
      <c r="B93" t="s">
        <v>2331</v>
      </c>
      <c r="D93">
        <v>1</v>
      </c>
      <c r="S93">
        <v>1</v>
      </c>
      <c r="AI93">
        <v>1</v>
      </c>
    </row>
    <row r="94" spans="1:52">
      <c r="A94" t="s">
        <v>2408</v>
      </c>
      <c r="B94" t="s">
        <v>2331</v>
      </c>
      <c r="C94">
        <v>1</v>
      </c>
    </row>
    <row r="95" spans="1:52">
      <c r="A95" t="s">
        <v>2331</v>
      </c>
      <c r="B95" t="s">
        <v>2331</v>
      </c>
      <c r="J95">
        <v>1</v>
      </c>
      <c r="T95">
        <v>1</v>
      </c>
      <c r="AC95">
        <v>1</v>
      </c>
      <c r="AD95">
        <v>1</v>
      </c>
      <c r="AE95">
        <v>1</v>
      </c>
      <c r="AZ95">
        <v>1</v>
      </c>
    </row>
    <row r="96" spans="1:52">
      <c r="A96" t="s">
        <v>2893</v>
      </c>
      <c r="B96" t="s">
        <v>2331</v>
      </c>
      <c r="AR96">
        <v>1</v>
      </c>
    </row>
    <row r="97" spans="1:51">
      <c r="A97" t="s">
        <v>2244</v>
      </c>
      <c r="B97" t="s">
        <v>2331</v>
      </c>
      <c r="G97">
        <v>1</v>
      </c>
      <c r="AN97">
        <v>1</v>
      </c>
    </row>
    <row r="98" spans="1:51">
      <c r="A98" t="s">
        <v>1895</v>
      </c>
      <c r="B98" t="s">
        <v>2331</v>
      </c>
      <c r="AL98">
        <v>1</v>
      </c>
    </row>
    <row r="99" spans="1:51">
      <c r="A99" t="s">
        <v>2243</v>
      </c>
      <c r="B99" t="s">
        <v>3238</v>
      </c>
      <c r="G99">
        <v>1</v>
      </c>
    </row>
    <row r="100" spans="1:51">
      <c r="A100" t="s">
        <v>2828</v>
      </c>
      <c r="B100" t="s">
        <v>3238</v>
      </c>
      <c r="V100">
        <v>1</v>
      </c>
    </row>
    <row r="101" spans="1:51">
      <c r="A101" t="s">
        <v>2436</v>
      </c>
      <c r="B101" t="s">
        <v>3238</v>
      </c>
      <c r="AY101">
        <v>1</v>
      </c>
    </row>
    <row r="102" spans="1:51">
      <c r="A102" t="s">
        <v>1946</v>
      </c>
      <c r="B102" t="s">
        <v>3238</v>
      </c>
      <c r="AN102">
        <v>1</v>
      </c>
    </row>
    <row r="103" spans="1:51">
      <c r="A103" t="s">
        <v>2504</v>
      </c>
      <c r="B103" t="s">
        <v>3238</v>
      </c>
      <c r="H103">
        <v>1</v>
      </c>
    </row>
    <row r="104" spans="1:51">
      <c r="A104" t="s">
        <v>2341</v>
      </c>
      <c r="B104" t="s">
        <v>1545</v>
      </c>
      <c r="T104">
        <v>1</v>
      </c>
      <c r="AE104">
        <v>1</v>
      </c>
    </row>
    <row r="105" spans="1:51">
      <c r="A105" t="s">
        <v>2359</v>
      </c>
      <c r="B105" t="s">
        <v>1545</v>
      </c>
      <c r="AO105">
        <v>1</v>
      </c>
    </row>
    <row r="106" spans="1:51">
      <c r="A106" t="s">
        <v>2562</v>
      </c>
      <c r="B106" t="s">
        <v>1545</v>
      </c>
      <c r="L106">
        <v>1</v>
      </c>
    </row>
    <row r="107" spans="1:51">
      <c r="A107" t="s">
        <v>2670</v>
      </c>
      <c r="B107" t="s">
        <v>1545</v>
      </c>
      <c r="W107">
        <v>1</v>
      </c>
    </row>
    <row r="108" spans="1:51">
      <c r="A108" t="s">
        <v>2612</v>
      </c>
      <c r="B108" t="s">
        <v>1545</v>
      </c>
      <c r="Q108">
        <v>1</v>
      </c>
    </row>
    <row r="109" spans="1:51">
      <c r="A109" t="s">
        <v>2625</v>
      </c>
      <c r="B109" t="s">
        <v>3232</v>
      </c>
      <c r="R109">
        <v>1</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25"/>
  <sheetViews>
    <sheetView topLeftCell="AV1" workbookViewId="0">
      <selection activeCell="G1" sqref="G1:BL7"/>
    </sheetView>
  </sheetViews>
  <sheetFormatPr defaultRowHeight="15"/>
  <cols>
    <col min="1" max="1" width="31.28515625" customWidth="1"/>
    <col min="2" max="2" width="19.85546875" customWidth="1"/>
    <col min="3" max="3" width="28" customWidth="1"/>
    <col min="4" max="4" width="19.85546875" customWidth="1"/>
    <col min="7" max="7" width="59.5703125" bestFit="1" customWidth="1"/>
    <col min="8" max="8" width="19.5703125" bestFit="1" customWidth="1"/>
    <col min="9" max="9" width="3.28515625" customWidth="1"/>
    <col min="10" max="28" width="4.28515625" customWidth="1"/>
    <col min="29" max="29" width="3.28515625" customWidth="1"/>
    <col min="30" max="39" width="4.28515625" customWidth="1"/>
    <col min="40" max="40" width="3.28515625" customWidth="1"/>
    <col min="41" max="49" width="4.28515625" customWidth="1"/>
    <col min="50" max="50" width="3.28515625" customWidth="1"/>
    <col min="51" max="59" width="4.28515625" customWidth="1"/>
    <col min="60" max="63" width="3.28515625" customWidth="1"/>
    <col min="64" max="64" width="10.7109375" bestFit="1" customWidth="1"/>
  </cols>
  <sheetData>
    <row r="1" spans="1:64">
      <c r="A1" s="13" t="s">
        <v>1141</v>
      </c>
      <c r="B1" s="13" t="s">
        <v>1294</v>
      </c>
      <c r="C1" s="47" t="s">
        <v>3242</v>
      </c>
      <c r="D1" s="13" t="s">
        <v>1139</v>
      </c>
      <c r="G1" s="22" t="s">
        <v>3243</v>
      </c>
      <c r="H1" s="22" t="s">
        <v>3225</v>
      </c>
    </row>
    <row r="2" spans="1:64">
      <c r="A2" s="42" t="s">
        <v>2842</v>
      </c>
      <c r="B2" s="42" t="s">
        <v>2841</v>
      </c>
      <c r="C2" t="str">
        <f>IF(ISERROR(VLOOKUP(B2,ResignificadoCriterios!$A$2:$B$109,2,FALSE)),B2,VLOOKUP(B2,ResignificadoCriterios!$A$2:$B$109,2,FALSE))</f>
        <v>Change Management Readiness</v>
      </c>
      <c r="D2" s="42" t="s">
        <v>1245</v>
      </c>
      <c r="G2" s="22" t="s">
        <v>2237</v>
      </c>
      <c r="H2" t="s">
        <v>1148</v>
      </c>
      <c r="I2" t="s">
        <v>1153</v>
      </c>
      <c r="J2" t="s">
        <v>1180</v>
      </c>
      <c r="K2" t="s">
        <v>1183</v>
      </c>
      <c r="L2" t="s">
        <v>1186</v>
      </c>
      <c r="M2" t="s">
        <v>1189</v>
      </c>
      <c r="N2" t="s">
        <v>1193</v>
      </c>
      <c r="O2" t="s">
        <v>1197</v>
      </c>
      <c r="P2" t="s">
        <v>1200</v>
      </c>
      <c r="Q2" t="s">
        <v>1202</v>
      </c>
      <c r="R2" t="s">
        <v>1206</v>
      </c>
      <c r="S2" t="s">
        <v>1208</v>
      </c>
      <c r="T2" t="s">
        <v>1210</v>
      </c>
      <c r="U2" t="s">
        <v>1214</v>
      </c>
      <c r="V2" t="s">
        <v>1217</v>
      </c>
      <c r="W2" t="s">
        <v>1219</v>
      </c>
      <c r="X2" t="s">
        <v>1221</v>
      </c>
      <c r="Y2" t="s">
        <v>1224</v>
      </c>
      <c r="Z2" t="s">
        <v>1227</v>
      </c>
      <c r="AA2" t="s">
        <v>1228</v>
      </c>
      <c r="AB2" t="s">
        <v>1230</v>
      </c>
      <c r="AC2" t="s">
        <v>1157</v>
      </c>
      <c r="AD2" t="s">
        <v>1232</v>
      </c>
      <c r="AE2" t="s">
        <v>1234</v>
      </c>
      <c r="AF2" t="s">
        <v>1236</v>
      </c>
      <c r="AG2" t="s">
        <v>1239</v>
      </c>
      <c r="AH2" t="s">
        <v>1241</v>
      </c>
      <c r="AI2" t="s">
        <v>1245</v>
      </c>
      <c r="AJ2" t="s">
        <v>1247</v>
      </c>
      <c r="AK2" t="s">
        <v>1250</v>
      </c>
      <c r="AL2" t="s">
        <v>1255</v>
      </c>
      <c r="AM2" t="s">
        <v>1258</v>
      </c>
      <c r="AN2" t="s">
        <v>1161</v>
      </c>
      <c r="AO2" t="s">
        <v>1260</v>
      </c>
      <c r="AP2" t="s">
        <v>1263</v>
      </c>
      <c r="AQ2" t="s">
        <v>1266</v>
      </c>
      <c r="AR2" t="s">
        <v>1270</v>
      </c>
      <c r="AS2" t="s">
        <v>1272</v>
      </c>
      <c r="AT2" t="s">
        <v>1274</v>
      </c>
      <c r="AU2" t="s">
        <v>1276</v>
      </c>
      <c r="AV2" t="s">
        <v>1277</v>
      </c>
      <c r="AW2" t="s">
        <v>1279</v>
      </c>
      <c r="AX2" t="s">
        <v>1163</v>
      </c>
      <c r="AY2" t="s">
        <v>1281</v>
      </c>
      <c r="AZ2" t="s">
        <v>1283</v>
      </c>
      <c r="BA2" t="s">
        <v>1285</v>
      </c>
      <c r="BB2" t="s">
        <v>1286</v>
      </c>
      <c r="BC2" t="s">
        <v>1287</v>
      </c>
      <c r="BD2" t="s">
        <v>1288</v>
      </c>
      <c r="BE2" t="s">
        <v>1290</v>
      </c>
      <c r="BF2" t="s">
        <v>1292</v>
      </c>
      <c r="BG2" t="s">
        <v>1293</v>
      </c>
      <c r="BH2" t="s">
        <v>1165</v>
      </c>
      <c r="BI2" t="s">
        <v>1169</v>
      </c>
      <c r="BJ2" t="s">
        <v>1174</v>
      </c>
      <c r="BK2" t="s">
        <v>1176</v>
      </c>
      <c r="BL2" t="s">
        <v>2238</v>
      </c>
    </row>
    <row r="3" spans="1:64">
      <c r="A3" s="42" t="s">
        <v>2844</v>
      </c>
      <c r="B3" s="42" t="s">
        <v>2843</v>
      </c>
      <c r="C3" t="str">
        <f>IF(ISERROR(VLOOKUP(B3,ResignificadoCriterios!$A$2:$B$109,2,FALSE)),B3,VLOOKUP(B3,ResignificadoCriterios!$A$2:$B$109,2,FALSE))</f>
        <v>Organizational</v>
      </c>
      <c r="D3" s="42" t="s">
        <v>1245</v>
      </c>
      <c r="G3" s="23" t="s">
        <v>2331</v>
      </c>
      <c r="H3" s="20">
        <v>1</v>
      </c>
      <c r="I3" s="20">
        <v>1</v>
      </c>
      <c r="J3" s="20"/>
      <c r="K3" s="20"/>
      <c r="L3" s="20">
        <v>1</v>
      </c>
      <c r="M3" s="20"/>
      <c r="N3" s="20">
        <v>1</v>
      </c>
      <c r="O3" s="20">
        <v>1</v>
      </c>
      <c r="P3" s="20"/>
      <c r="Q3" s="20"/>
      <c r="R3" s="20"/>
      <c r="S3" s="20"/>
      <c r="T3" s="20"/>
      <c r="U3" s="20"/>
      <c r="V3" s="20"/>
      <c r="W3" s="20"/>
      <c r="X3" s="20"/>
      <c r="Y3" s="20"/>
      <c r="Z3" s="20">
        <v>1</v>
      </c>
      <c r="AA3" s="20">
        <v>1</v>
      </c>
      <c r="AB3" s="20"/>
      <c r="AC3" s="20">
        <v>1</v>
      </c>
      <c r="AD3" s="20"/>
      <c r="AE3" s="20"/>
      <c r="AF3" s="20"/>
      <c r="AG3" s="20"/>
      <c r="AH3" s="20"/>
      <c r="AI3" s="20"/>
      <c r="AJ3" s="20"/>
      <c r="AK3" s="20"/>
      <c r="AL3" s="20">
        <v>1</v>
      </c>
      <c r="AM3" s="20">
        <v>1</v>
      </c>
      <c r="AN3" s="20">
        <v>1</v>
      </c>
      <c r="AO3" s="20"/>
      <c r="AP3" s="20"/>
      <c r="AQ3" s="20"/>
      <c r="AR3" s="20">
        <v>1</v>
      </c>
      <c r="AS3" s="20"/>
      <c r="AT3" s="20"/>
      <c r="AU3" s="20">
        <v>1</v>
      </c>
      <c r="AV3" s="20">
        <v>1</v>
      </c>
      <c r="AW3" s="20">
        <v>1</v>
      </c>
      <c r="AX3" s="20"/>
      <c r="AY3" s="20">
        <v>1</v>
      </c>
      <c r="AZ3" s="20"/>
      <c r="BA3" s="20"/>
      <c r="BB3" s="20">
        <v>1</v>
      </c>
      <c r="BC3" s="20"/>
      <c r="BD3" s="20">
        <v>1</v>
      </c>
      <c r="BE3" s="20"/>
      <c r="BF3" s="20"/>
      <c r="BG3" s="20"/>
      <c r="BH3" s="20"/>
      <c r="BI3" s="20"/>
      <c r="BJ3" s="20">
        <v>1</v>
      </c>
      <c r="BK3" s="20"/>
      <c r="BL3" s="20">
        <v>19</v>
      </c>
    </row>
    <row r="4" spans="1:64">
      <c r="A4" s="42" t="s">
        <v>2846</v>
      </c>
      <c r="B4" s="42" t="s">
        <v>2845</v>
      </c>
      <c r="C4" t="str">
        <f>IF(ISERROR(VLOOKUP(B4,ResignificadoCriterios!$A$2:$B$109,2,FALSE)),B4,VLOOKUP(B4,ResignificadoCriterios!$A$2:$B$109,2,FALSE))</f>
        <v>Project</v>
      </c>
      <c r="D4" s="42" t="s">
        <v>1245</v>
      </c>
      <c r="G4" s="23" t="s">
        <v>2033</v>
      </c>
      <c r="H4" s="20"/>
      <c r="I4" s="20"/>
      <c r="J4" s="20">
        <v>1</v>
      </c>
      <c r="K4" s="20"/>
      <c r="L4" s="20"/>
      <c r="M4" s="20"/>
      <c r="N4" s="20">
        <v>1</v>
      </c>
      <c r="O4" s="20">
        <v>1</v>
      </c>
      <c r="P4" s="20">
        <v>1</v>
      </c>
      <c r="Q4" s="20"/>
      <c r="R4" s="20"/>
      <c r="S4" s="20"/>
      <c r="T4" s="20"/>
      <c r="U4" s="20"/>
      <c r="V4" s="20">
        <v>1</v>
      </c>
      <c r="W4" s="20"/>
      <c r="X4" s="20"/>
      <c r="Y4" s="20"/>
      <c r="Z4" s="20"/>
      <c r="AA4" s="20">
        <v>1</v>
      </c>
      <c r="AB4" s="20"/>
      <c r="AC4" s="20">
        <v>1</v>
      </c>
      <c r="AD4" s="20"/>
      <c r="AE4" s="20"/>
      <c r="AF4" s="20"/>
      <c r="AG4" s="20"/>
      <c r="AH4" s="20">
        <v>1</v>
      </c>
      <c r="AI4" s="20"/>
      <c r="AJ4" s="20"/>
      <c r="AK4" s="20"/>
      <c r="AL4" s="20">
        <v>1</v>
      </c>
      <c r="AM4" s="20">
        <v>1</v>
      </c>
      <c r="AN4" s="20"/>
      <c r="AO4" s="20"/>
      <c r="AP4" s="20"/>
      <c r="AQ4" s="20"/>
      <c r="AR4" s="20"/>
      <c r="AS4" s="20"/>
      <c r="AT4" s="20"/>
      <c r="AU4" s="20"/>
      <c r="AV4" s="20">
        <v>1</v>
      </c>
      <c r="AW4" s="20"/>
      <c r="AX4" s="20"/>
      <c r="AY4" s="20"/>
      <c r="AZ4" s="20"/>
      <c r="BA4" s="20">
        <v>1</v>
      </c>
      <c r="BB4" s="20"/>
      <c r="BC4" s="20"/>
      <c r="BD4" s="20">
        <v>1</v>
      </c>
      <c r="BE4" s="20">
        <v>1</v>
      </c>
      <c r="BF4" s="20"/>
      <c r="BG4" s="20"/>
      <c r="BH4" s="20"/>
      <c r="BI4" s="20">
        <v>1</v>
      </c>
      <c r="BJ4" s="20"/>
      <c r="BK4" s="20">
        <v>1</v>
      </c>
      <c r="BL4" s="20">
        <v>16</v>
      </c>
    </row>
    <row r="5" spans="1:64">
      <c r="A5" t="s">
        <v>1296</v>
      </c>
      <c r="B5" t="s">
        <v>2409</v>
      </c>
      <c r="C5" t="str">
        <f>IF(ISERROR(VLOOKUP(B5,ResignificadoCriterios!$A$2:$B$109,2,FALSE)),B5,VLOOKUP(B5,ResignificadoCriterios!$A$2:$B$109,2,FALSE))</f>
        <v>Financial</v>
      </c>
      <c r="D5" t="s">
        <v>1148</v>
      </c>
      <c r="G5" s="23" t="s">
        <v>1756</v>
      </c>
      <c r="H5" s="20"/>
      <c r="I5" s="20">
        <v>1</v>
      </c>
      <c r="J5" s="20"/>
      <c r="K5" s="20"/>
      <c r="L5" s="20">
        <v>1</v>
      </c>
      <c r="M5" s="20"/>
      <c r="N5" s="20"/>
      <c r="O5" s="20"/>
      <c r="P5" s="20"/>
      <c r="Q5" s="20"/>
      <c r="R5" s="20">
        <v>1</v>
      </c>
      <c r="S5" s="20"/>
      <c r="T5" s="20"/>
      <c r="U5" s="20"/>
      <c r="V5" s="20"/>
      <c r="W5" s="20">
        <v>1</v>
      </c>
      <c r="X5" s="20"/>
      <c r="Y5" s="20"/>
      <c r="Z5" s="20">
        <v>1</v>
      </c>
      <c r="AA5" s="20"/>
      <c r="AB5" s="20">
        <v>1</v>
      </c>
      <c r="AC5" s="20"/>
      <c r="AD5" s="20">
        <v>1</v>
      </c>
      <c r="AE5" s="20"/>
      <c r="AF5" s="20"/>
      <c r="AG5" s="20"/>
      <c r="AH5" s="20"/>
      <c r="AI5" s="20"/>
      <c r="AJ5" s="20"/>
      <c r="AK5" s="20"/>
      <c r="AL5" s="20"/>
      <c r="AM5" s="20"/>
      <c r="AN5" s="20"/>
      <c r="AO5" s="20">
        <v>1</v>
      </c>
      <c r="AP5" s="20"/>
      <c r="AQ5" s="20"/>
      <c r="AR5" s="20">
        <v>1</v>
      </c>
      <c r="AS5" s="20"/>
      <c r="AT5" s="20">
        <v>1</v>
      </c>
      <c r="AU5" s="20"/>
      <c r="AV5" s="20"/>
      <c r="AW5" s="20">
        <v>1</v>
      </c>
      <c r="AX5" s="20">
        <v>1</v>
      </c>
      <c r="AY5" s="20"/>
      <c r="AZ5" s="20"/>
      <c r="BA5" s="20"/>
      <c r="BB5" s="20"/>
      <c r="BC5" s="20"/>
      <c r="BD5" s="20">
        <v>1</v>
      </c>
      <c r="BE5" s="20"/>
      <c r="BF5" s="20">
        <v>1</v>
      </c>
      <c r="BG5" s="20">
        <v>1</v>
      </c>
      <c r="BH5" s="20"/>
      <c r="BI5" s="20"/>
      <c r="BJ5" s="20"/>
      <c r="BK5" s="20"/>
      <c r="BL5" s="20">
        <v>15</v>
      </c>
    </row>
    <row r="6" spans="1:64">
      <c r="A6" t="s">
        <v>1301</v>
      </c>
      <c r="B6" t="s">
        <v>2405</v>
      </c>
      <c r="C6" t="str">
        <f>IF(ISERROR(VLOOKUP(B6,ResignificadoCriterios!$A$2:$B$109,2,FALSE)),B6,VLOOKUP(B6,ResignificadoCriterios!$A$2:$B$109,2,FALSE))</f>
        <v>Organizational</v>
      </c>
      <c r="D6" t="s">
        <v>1148</v>
      </c>
      <c r="G6" s="23" t="s">
        <v>1297</v>
      </c>
      <c r="H6" s="20">
        <v>1</v>
      </c>
      <c r="I6" s="20">
        <v>1</v>
      </c>
      <c r="J6" s="20"/>
      <c r="K6" s="20"/>
      <c r="L6" s="20"/>
      <c r="M6" s="20"/>
      <c r="N6" s="20"/>
      <c r="O6" s="20"/>
      <c r="P6" s="20"/>
      <c r="Q6" s="20"/>
      <c r="R6" s="20"/>
      <c r="S6" s="20"/>
      <c r="T6" s="20"/>
      <c r="U6" s="20"/>
      <c r="V6" s="20"/>
      <c r="W6" s="20"/>
      <c r="X6" s="20"/>
      <c r="Y6" s="20"/>
      <c r="Z6" s="20">
        <v>1</v>
      </c>
      <c r="AA6" s="20"/>
      <c r="AB6" s="20">
        <v>1</v>
      </c>
      <c r="AC6" s="20"/>
      <c r="AD6" s="20"/>
      <c r="AE6" s="20"/>
      <c r="AF6" s="20">
        <v>1</v>
      </c>
      <c r="AG6" s="20"/>
      <c r="AH6" s="20"/>
      <c r="AI6" s="20"/>
      <c r="AJ6" s="20"/>
      <c r="AK6" s="20">
        <v>1</v>
      </c>
      <c r="AL6" s="20"/>
      <c r="AM6" s="20"/>
      <c r="AN6" s="20"/>
      <c r="AO6" s="20"/>
      <c r="AP6" s="20"/>
      <c r="AQ6" s="20"/>
      <c r="AR6" s="20">
        <v>1</v>
      </c>
      <c r="AS6" s="20"/>
      <c r="AT6" s="20"/>
      <c r="AU6" s="20"/>
      <c r="AV6" s="20"/>
      <c r="AW6" s="20"/>
      <c r="AX6" s="20">
        <v>1</v>
      </c>
      <c r="AY6" s="20">
        <v>1</v>
      </c>
      <c r="AZ6" s="20"/>
      <c r="BA6" s="20"/>
      <c r="BB6" s="20"/>
      <c r="BC6" s="20"/>
      <c r="BD6" s="20"/>
      <c r="BE6" s="20"/>
      <c r="BF6" s="20">
        <v>1</v>
      </c>
      <c r="BG6" s="20"/>
      <c r="BH6" s="20">
        <v>1</v>
      </c>
      <c r="BI6" s="20"/>
      <c r="BJ6" s="20"/>
      <c r="BK6" s="20"/>
      <c r="BL6" s="20">
        <v>11</v>
      </c>
    </row>
    <row r="7" spans="1:64">
      <c r="A7" t="s">
        <v>1310</v>
      </c>
      <c r="B7" t="s">
        <v>2407</v>
      </c>
      <c r="C7" t="str">
        <f>IF(ISERROR(VLOOKUP(B7,ResignificadoCriterios!$A$2:$B$109,2,FALSE)),B7,VLOOKUP(B7,ResignificadoCriterios!$A$2:$B$109,2,FALSE))</f>
        <v>Pressure factors</v>
      </c>
      <c r="D7" t="s">
        <v>1148</v>
      </c>
      <c r="G7" s="23" t="s">
        <v>1545</v>
      </c>
      <c r="H7" s="20"/>
      <c r="I7" s="20">
        <v>1</v>
      </c>
      <c r="J7" s="20"/>
      <c r="K7" s="20"/>
      <c r="L7" s="20"/>
      <c r="M7" s="20"/>
      <c r="N7" s="20"/>
      <c r="O7" s="20"/>
      <c r="P7" s="20"/>
      <c r="Q7" s="20"/>
      <c r="R7" s="20">
        <v>1</v>
      </c>
      <c r="S7" s="20"/>
      <c r="T7" s="20"/>
      <c r="U7" s="20"/>
      <c r="V7" s="20"/>
      <c r="W7" s="20">
        <v>1</v>
      </c>
      <c r="X7" s="20"/>
      <c r="Y7" s="20"/>
      <c r="Z7" s="20">
        <v>1</v>
      </c>
      <c r="AA7" s="20">
        <v>1</v>
      </c>
      <c r="AB7" s="20"/>
      <c r="AC7" s="20"/>
      <c r="AD7" s="20">
        <v>1</v>
      </c>
      <c r="AE7" s="20"/>
      <c r="AF7" s="20"/>
      <c r="AG7" s="20"/>
      <c r="AH7" s="20"/>
      <c r="AI7" s="20"/>
      <c r="AJ7" s="20"/>
      <c r="AK7" s="20"/>
      <c r="AL7" s="20"/>
      <c r="AM7" s="20"/>
      <c r="AN7" s="20">
        <v>1</v>
      </c>
      <c r="AO7" s="20"/>
      <c r="AP7" s="20"/>
      <c r="AQ7" s="20"/>
      <c r="AR7" s="20">
        <v>1</v>
      </c>
      <c r="AS7" s="20"/>
      <c r="AT7" s="20"/>
      <c r="AU7" s="20"/>
      <c r="AV7" s="20"/>
      <c r="AW7" s="20"/>
      <c r="AX7" s="20">
        <v>1</v>
      </c>
      <c r="AY7" s="20"/>
      <c r="AZ7" s="20"/>
      <c r="BA7" s="20"/>
      <c r="BB7" s="20"/>
      <c r="BC7" s="20"/>
      <c r="BD7" s="20">
        <v>1</v>
      </c>
      <c r="BE7" s="20"/>
      <c r="BF7" s="20"/>
      <c r="BG7" s="20"/>
      <c r="BH7" s="20"/>
      <c r="BI7" s="20"/>
      <c r="BJ7" s="20"/>
      <c r="BK7" s="20"/>
      <c r="BL7" s="20">
        <v>10</v>
      </c>
    </row>
    <row r="8" spans="1:64">
      <c r="A8" t="s">
        <v>1307</v>
      </c>
      <c r="B8" t="s">
        <v>2406</v>
      </c>
      <c r="C8" t="str">
        <f>IF(ISERROR(VLOOKUP(B8,ResignificadoCriterios!$A$2:$B$109,2,FALSE)),B8,VLOOKUP(B8,ResignificadoCriterios!$A$2:$B$109,2,FALSE))</f>
        <v>Support</v>
      </c>
      <c r="D8" t="s">
        <v>1148</v>
      </c>
      <c r="G8" s="23" t="s">
        <v>3233</v>
      </c>
      <c r="H8" s="20"/>
      <c r="I8" s="20"/>
      <c r="J8" s="20"/>
      <c r="K8" s="20"/>
      <c r="L8" s="20"/>
      <c r="M8" s="20"/>
      <c r="N8" s="20"/>
      <c r="O8" s="20"/>
      <c r="P8" s="20"/>
      <c r="Q8" s="20"/>
      <c r="R8" s="20"/>
      <c r="S8" s="20"/>
      <c r="T8" s="20"/>
      <c r="U8" s="20"/>
      <c r="V8" s="20">
        <v>1</v>
      </c>
      <c r="W8" s="20"/>
      <c r="X8" s="20"/>
      <c r="Y8" s="20"/>
      <c r="Z8" s="20"/>
      <c r="AA8" s="20"/>
      <c r="AB8" s="20"/>
      <c r="AC8" s="20"/>
      <c r="AD8" s="20">
        <v>1</v>
      </c>
      <c r="AE8" s="20">
        <v>2</v>
      </c>
      <c r="AF8" s="20">
        <v>1</v>
      </c>
      <c r="AG8" s="20"/>
      <c r="AH8" s="20"/>
      <c r="AI8" s="20"/>
      <c r="AJ8" s="20"/>
      <c r="AK8" s="20"/>
      <c r="AL8" s="20"/>
      <c r="AM8" s="20"/>
      <c r="AN8" s="20"/>
      <c r="AO8" s="20"/>
      <c r="AP8" s="20"/>
      <c r="AQ8" s="20"/>
      <c r="AR8" s="20"/>
      <c r="AS8" s="20"/>
      <c r="AT8" s="20"/>
      <c r="AU8" s="20"/>
      <c r="AV8" s="20"/>
      <c r="AW8" s="20"/>
      <c r="AX8" s="20"/>
      <c r="AY8" s="20"/>
      <c r="AZ8" s="20"/>
      <c r="BA8" s="20"/>
      <c r="BB8" s="20"/>
      <c r="BC8" s="20"/>
      <c r="BD8" s="20"/>
      <c r="BE8" s="20">
        <v>1</v>
      </c>
      <c r="BF8" s="20"/>
      <c r="BG8" s="20"/>
      <c r="BH8" s="20">
        <v>1</v>
      </c>
      <c r="BI8" s="20"/>
      <c r="BJ8" s="20"/>
      <c r="BK8" s="20"/>
      <c r="BL8" s="20">
        <v>7</v>
      </c>
    </row>
    <row r="9" spans="1:64">
      <c r="A9" t="s">
        <v>1313</v>
      </c>
      <c r="B9" t="s">
        <v>2408</v>
      </c>
      <c r="C9" t="str">
        <f>IF(ISERROR(VLOOKUP(B9,ResignificadoCriterios!$A$2:$B$109,2,FALSE)),B9,VLOOKUP(B9,ResignificadoCriterios!$A$2:$B$109,2,FALSE))</f>
        <v>Technology</v>
      </c>
      <c r="D9" t="s">
        <v>1148</v>
      </c>
      <c r="G9" s="23" t="s">
        <v>1558</v>
      </c>
      <c r="H9" s="20">
        <v>1</v>
      </c>
      <c r="I9" s="20"/>
      <c r="J9" s="20"/>
      <c r="K9" s="20"/>
      <c r="L9" s="20"/>
      <c r="M9" s="20"/>
      <c r="N9" s="20">
        <v>1</v>
      </c>
      <c r="O9" s="20"/>
      <c r="P9" s="20"/>
      <c r="Q9" s="20"/>
      <c r="R9" s="20"/>
      <c r="S9" s="20"/>
      <c r="T9" s="20"/>
      <c r="U9" s="20"/>
      <c r="V9" s="20">
        <v>1</v>
      </c>
      <c r="W9" s="20"/>
      <c r="X9" s="20"/>
      <c r="Y9" s="20"/>
      <c r="Z9" s="20"/>
      <c r="AA9" s="20"/>
      <c r="AB9" s="20"/>
      <c r="AC9" s="20"/>
      <c r="AD9" s="20"/>
      <c r="AE9" s="20"/>
      <c r="AF9" s="20"/>
      <c r="AG9" s="20"/>
      <c r="AH9" s="20"/>
      <c r="AI9" s="20"/>
      <c r="AJ9" s="20"/>
      <c r="AK9" s="20"/>
      <c r="AL9" s="20"/>
      <c r="AM9" s="20"/>
      <c r="AN9" s="20">
        <v>1</v>
      </c>
      <c r="AO9" s="20">
        <v>1</v>
      </c>
      <c r="AP9" s="20">
        <v>1</v>
      </c>
      <c r="AQ9" s="20">
        <v>1</v>
      </c>
      <c r="AR9" s="20"/>
      <c r="AS9" s="20"/>
      <c r="AT9" s="20"/>
      <c r="AU9" s="20"/>
      <c r="AV9" s="20"/>
      <c r="AW9" s="20"/>
      <c r="AX9" s="20"/>
      <c r="AY9" s="20"/>
      <c r="AZ9" s="20"/>
      <c r="BA9" s="20"/>
      <c r="BB9" s="20"/>
      <c r="BC9" s="20"/>
      <c r="BD9" s="20"/>
      <c r="BE9" s="20"/>
      <c r="BF9" s="20"/>
      <c r="BG9" s="20"/>
      <c r="BH9" s="20"/>
      <c r="BI9" s="20"/>
      <c r="BJ9" s="20"/>
      <c r="BK9" s="20"/>
      <c r="BL9" s="20">
        <v>7</v>
      </c>
    </row>
    <row r="10" spans="1:64">
      <c r="A10" t="s">
        <v>1420</v>
      </c>
      <c r="B10" t="s">
        <v>2473</v>
      </c>
      <c r="C10" t="str">
        <f>IF(ISERROR(VLOOKUP(B10,ResignificadoCriterios!$A$2:$B$109,2,FALSE)),B10,VLOOKUP(B10,ResignificadoCriterios!$A$2:$B$109,2,FALSE))</f>
        <v>Cost</v>
      </c>
      <c r="D10" t="s">
        <v>1180</v>
      </c>
      <c r="G10" s="23" t="s">
        <v>2043</v>
      </c>
      <c r="H10" s="20"/>
      <c r="I10" s="20"/>
      <c r="J10" s="20"/>
      <c r="K10" s="20"/>
      <c r="L10" s="20"/>
      <c r="M10" s="20">
        <v>1</v>
      </c>
      <c r="N10" s="20"/>
      <c r="O10" s="20">
        <v>1</v>
      </c>
      <c r="P10" s="20">
        <v>1</v>
      </c>
      <c r="Q10" s="20"/>
      <c r="R10" s="20"/>
      <c r="S10" s="20"/>
      <c r="T10" s="20"/>
      <c r="U10" s="20"/>
      <c r="V10" s="20"/>
      <c r="W10" s="20"/>
      <c r="X10" s="20"/>
      <c r="Y10" s="20">
        <v>1</v>
      </c>
      <c r="Z10" s="20"/>
      <c r="AA10" s="20"/>
      <c r="AB10" s="20"/>
      <c r="AC10" s="20">
        <v>1</v>
      </c>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v>1</v>
      </c>
      <c r="BB10" s="20">
        <v>1</v>
      </c>
      <c r="BC10" s="20"/>
      <c r="BD10" s="20"/>
      <c r="BE10" s="20"/>
      <c r="BF10" s="20"/>
      <c r="BG10" s="20"/>
      <c r="BH10" s="20"/>
      <c r="BI10" s="20"/>
      <c r="BJ10" s="20"/>
      <c r="BK10" s="20"/>
      <c r="BL10" s="20">
        <v>7</v>
      </c>
    </row>
    <row r="11" spans="1:64">
      <c r="A11" t="s">
        <v>1631</v>
      </c>
      <c r="B11" t="s">
        <v>2474</v>
      </c>
      <c r="C11" t="str">
        <f>IF(ISERROR(VLOOKUP(B11,ResignificadoCriterios!$A$2:$B$109,2,FALSE)),B11,VLOOKUP(B11,ResignificadoCriterios!$A$2:$B$109,2,FALSE))</f>
        <v>Service</v>
      </c>
      <c r="D11" t="s">
        <v>1180</v>
      </c>
      <c r="G11" s="23" t="s">
        <v>2533</v>
      </c>
      <c r="H11" s="20"/>
      <c r="I11" s="20"/>
      <c r="J11" s="20"/>
      <c r="K11" s="20"/>
      <c r="L11" s="20"/>
      <c r="M11" s="20"/>
      <c r="N11" s="20"/>
      <c r="O11" s="20"/>
      <c r="P11" s="20"/>
      <c r="Q11" s="20"/>
      <c r="R11" s="20"/>
      <c r="S11" s="20"/>
      <c r="T11" s="20"/>
      <c r="U11" s="20"/>
      <c r="V11" s="20">
        <v>1</v>
      </c>
      <c r="W11" s="20"/>
      <c r="X11" s="20"/>
      <c r="Y11" s="20"/>
      <c r="Z11" s="20"/>
      <c r="AA11" s="20"/>
      <c r="AB11" s="20"/>
      <c r="AC11" s="20"/>
      <c r="AD11" s="20"/>
      <c r="AE11" s="20"/>
      <c r="AF11" s="20"/>
      <c r="AG11" s="20"/>
      <c r="AH11" s="20"/>
      <c r="AI11" s="20"/>
      <c r="AJ11" s="20"/>
      <c r="AK11" s="20"/>
      <c r="AL11" s="20">
        <v>1</v>
      </c>
      <c r="AM11" s="20">
        <v>1</v>
      </c>
      <c r="AN11" s="20"/>
      <c r="AO11" s="20"/>
      <c r="AP11" s="20"/>
      <c r="AQ11" s="20"/>
      <c r="AR11" s="20"/>
      <c r="AS11" s="20"/>
      <c r="AT11" s="20"/>
      <c r="AU11" s="20"/>
      <c r="AV11" s="20"/>
      <c r="AW11" s="20"/>
      <c r="AX11" s="20"/>
      <c r="AY11" s="20"/>
      <c r="AZ11" s="20">
        <v>1</v>
      </c>
      <c r="BA11" s="20"/>
      <c r="BB11" s="20"/>
      <c r="BC11" s="20">
        <v>1</v>
      </c>
      <c r="BD11" s="20">
        <v>1</v>
      </c>
      <c r="BE11" s="20"/>
      <c r="BF11" s="20"/>
      <c r="BG11" s="20"/>
      <c r="BH11" s="20"/>
      <c r="BI11" s="20">
        <v>1</v>
      </c>
      <c r="BJ11" s="20"/>
      <c r="BK11" s="20"/>
      <c r="BL11" s="20">
        <v>7</v>
      </c>
    </row>
    <row r="12" spans="1:64">
      <c r="A12" t="s">
        <v>1474</v>
      </c>
      <c r="B12" t="s">
        <v>2484</v>
      </c>
      <c r="C12" t="str">
        <f>IF(ISERROR(VLOOKUP(B12,ResignificadoCriterios!$A$2:$B$109,2,FALSE)),B12,VLOOKUP(B12,ResignificadoCriterios!$A$2:$B$109,2,FALSE))</f>
        <v>Culture and structures</v>
      </c>
      <c r="D12" t="s">
        <v>1183</v>
      </c>
      <c r="G12" s="23" t="s">
        <v>3232</v>
      </c>
      <c r="H12" s="20">
        <v>1</v>
      </c>
      <c r="I12" s="20"/>
      <c r="J12" s="20"/>
      <c r="K12" s="20"/>
      <c r="L12" s="20">
        <v>1</v>
      </c>
      <c r="M12" s="20"/>
      <c r="N12" s="20"/>
      <c r="O12" s="20"/>
      <c r="P12" s="20"/>
      <c r="Q12" s="20"/>
      <c r="R12" s="20"/>
      <c r="S12" s="20"/>
      <c r="T12" s="20"/>
      <c r="U12" s="20"/>
      <c r="V12" s="20">
        <v>1</v>
      </c>
      <c r="W12" s="20"/>
      <c r="X12" s="20">
        <v>1</v>
      </c>
      <c r="Y12" s="20"/>
      <c r="Z12" s="20"/>
      <c r="AA12" s="20"/>
      <c r="AB12" s="20"/>
      <c r="AC12" s="20"/>
      <c r="AD12" s="20"/>
      <c r="AE12" s="20"/>
      <c r="AF12" s="20"/>
      <c r="AG12" s="20"/>
      <c r="AH12" s="20"/>
      <c r="AI12" s="20">
        <v>1</v>
      </c>
      <c r="AJ12" s="20"/>
      <c r="AK12" s="20"/>
      <c r="AL12" s="20"/>
      <c r="AM12" s="20"/>
      <c r="AN12" s="20"/>
      <c r="AO12" s="20"/>
      <c r="AP12" s="20"/>
      <c r="AQ12" s="20"/>
      <c r="AR12" s="20"/>
      <c r="AS12" s="20"/>
      <c r="AT12" s="20"/>
      <c r="AU12" s="20"/>
      <c r="AV12" s="20"/>
      <c r="AW12" s="20"/>
      <c r="AX12" s="20"/>
      <c r="AY12" s="20">
        <v>1</v>
      </c>
      <c r="AZ12" s="20"/>
      <c r="BA12" s="20"/>
      <c r="BB12" s="20"/>
      <c r="BC12" s="20"/>
      <c r="BD12" s="20"/>
      <c r="BE12" s="20"/>
      <c r="BF12" s="20"/>
      <c r="BG12" s="20"/>
      <c r="BH12" s="20"/>
      <c r="BI12" s="20">
        <v>1</v>
      </c>
      <c r="BJ12" s="20"/>
      <c r="BK12" s="20"/>
      <c r="BL12" s="20">
        <v>7</v>
      </c>
    </row>
    <row r="13" spans="1:64">
      <c r="A13" t="s">
        <v>1722</v>
      </c>
      <c r="B13" t="s">
        <v>2485</v>
      </c>
      <c r="C13" t="str">
        <f>IF(ISERROR(VLOOKUP(B13,ResignificadoCriterios!$A$2:$B$109,2,FALSE)),B13,VLOOKUP(B13,ResignificadoCriterios!$A$2:$B$109,2,FALSE))</f>
        <v>Human Resource</v>
      </c>
      <c r="D13" t="s">
        <v>1183</v>
      </c>
      <c r="G13" s="23" t="s">
        <v>2613</v>
      </c>
      <c r="H13" s="20"/>
      <c r="I13" s="20"/>
      <c r="J13" s="20">
        <v>1</v>
      </c>
      <c r="K13" s="20"/>
      <c r="L13" s="20"/>
      <c r="M13" s="20"/>
      <c r="N13" s="20"/>
      <c r="O13" s="20"/>
      <c r="P13" s="20"/>
      <c r="Q13" s="20"/>
      <c r="R13" s="20"/>
      <c r="S13" s="20"/>
      <c r="T13" s="20"/>
      <c r="U13" s="20"/>
      <c r="V13" s="20"/>
      <c r="W13" s="20"/>
      <c r="X13" s="20"/>
      <c r="Y13" s="20">
        <v>1</v>
      </c>
      <c r="Z13" s="20"/>
      <c r="AA13" s="20"/>
      <c r="AB13" s="20"/>
      <c r="AC13" s="20"/>
      <c r="AD13" s="20"/>
      <c r="AE13" s="20"/>
      <c r="AF13" s="20"/>
      <c r="AG13" s="20"/>
      <c r="AH13" s="20"/>
      <c r="AI13" s="20"/>
      <c r="AJ13" s="20"/>
      <c r="AK13" s="20"/>
      <c r="AL13" s="20">
        <v>1</v>
      </c>
      <c r="AM13" s="20">
        <v>1</v>
      </c>
      <c r="AN13" s="20"/>
      <c r="AO13" s="20"/>
      <c r="AP13" s="20"/>
      <c r="AQ13" s="20"/>
      <c r="AR13" s="20"/>
      <c r="AS13" s="20"/>
      <c r="AT13" s="20"/>
      <c r="AU13" s="20"/>
      <c r="AV13" s="20"/>
      <c r="AW13" s="20"/>
      <c r="AX13" s="20"/>
      <c r="AY13" s="20"/>
      <c r="AZ13" s="20"/>
      <c r="BA13" s="20"/>
      <c r="BB13" s="20"/>
      <c r="BC13" s="20"/>
      <c r="BD13" s="20">
        <v>1</v>
      </c>
      <c r="BE13" s="20">
        <v>1</v>
      </c>
      <c r="BF13" s="20"/>
      <c r="BG13" s="20"/>
      <c r="BH13" s="20"/>
      <c r="BI13" s="20"/>
      <c r="BJ13" s="20"/>
      <c r="BK13" s="20"/>
      <c r="BL13" s="20">
        <v>6</v>
      </c>
    </row>
    <row r="14" spans="1:64">
      <c r="A14" t="s">
        <v>1679</v>
      </c>
      <c r="B14" t="s">
        <v>2481</v>
      </c>
      <c r="C14" t="str">
        <f>IF(ISERROR(VLOOKUP(B14,ResignificadoCriterios!$A$2:$B$109,2,FALSE)),B14,VLOOKUP(B14,ResignificadoCriterios!$A$2:$B$109,2,FALSE))</f>
        <v>Project</v>
      </c>
      <c r="D14" t="s">
        <v>1183</v>
      </c>
      <c r="G14" s="23" t="s">
        <v>1611</v>
      </c>
      <c r="H14" s="20"/>
      <c r="I14" s="20">
        <v>1</v>
      </c>
      <c r="J14" s="20"/>
      <c r="K14" s="20"/>
      <c r="L14" s="20"/>
      <c r="M14" s="20"/>
      <c r="N14" s="20"/>
      <c r="O14" s="20"/>
      <c r="P14" s="20"/>
      <c r="Q14" s="20"/>
      <c r="R14" s="20"/>
      <c r="S14" s="20"/>
      <c r="T14" s="20"/>
      <c r="U14" s="20"/>
      <c r="V14" s="20"/>
      <c r="W14" s="20"/>
      <c r="X14" s="20"/>
      <c r="Y14" s="20"/>
      <c r="Z14" s="20">
        <v>1</v>
      </c>
      <c r="AA14" s="20">
        <v>1</v>
      </c>
      <c r="AB14" s="20"/>
      <c r="AC14" s="20"/>
      <c r="AD14" s="20"/>
      <c r="AE14" s="20"/>
      <c r="AF14" s="20"/>
      <c r="AG14" s="20"/>
      <c r="AH14" s="20"/>
      <c r="AI14" s="20"/>
      <c r="AJ14" s="20"/>
      <c r="AK14" s="20"/>
      <c r="AL14" s="20"/>
      <c r="AM14" s="20"/>
      <c r="AN14" s="20"/>
      <c r="AO14" s="20"/>
      <c r="AP14" s="20"/>
      <c r="AQ14" s="20"/>
      <c r="AR14" s="20">
        <v>1</v>
      </c>
      <c r="AS14" s="20"/>
      <c r="AT14" s="20"/>
      <c r="AU14" s="20"/>
      <c r="AV14" s="20">
        <v>1</v>
      </c>
      <c r="AW14" s="20"/>
      <c r="AX14" s="20"/>
      <c r="AY14" s="20"/>
      <c r="AZ14" s="20">
        <v>1</v>
      </c>
      <c r="BA14" s="20"/>
      <c r="BB14" s="20"/>
      <c r="BC14" s="20"/>
      <c r="BD14" s="20"/>
      <c r="BE14" s="20"/>
      <c r="BF14" s="20"/>
      <c r="BG14" s="20"/>
      <c r="BH14" s="20"/>
      <c r="BI14" s="20"/>
      <c r="BJ14" s="20"/>
      <c r="BK14" s="20"/>
      <c r="BL14" s="20">
        <v>6</v>
      </c>
    </row>
    <row r="15" spans="1:64">
      <c r="A15" t="s">
        <v>1753</v>
      </c>
      <c r="B15" t="s">
        <v>2483</v>
      </c>
      <c r="C15" t="str">
        <f>IF(ISERROR(VLOOKUP(B15,ResignificadoCriterios!$A$2:$B$109,2,FALSE)),B15,VLOOKUP(B15,ResignificadoCriterios!$A$2:$B$109,2,FALSE))</f>
        <v>Systems and Processes</v>
      </c>
      <c r="D15" t="s">
        <v>1183</v>
      </c>
      <c r="G15" s="23" t="s">
        <v>3238</v>
      </c>
      <c r="H15" s="20"/>
      <c r="I15" s="20"/>
      <c r="J15" s="20"/>
      <c r="K15" s="20"/>
      <c r="L15" s="20">
        <v>1</v>
      </c>
      <c r="M15" s="20">
        <v>1</v>
      </c>
      <c r="N15" s="20"/>
      <c r="O15" s="20"/>
      <c r="P15" s="20"/>
      <c r="Q15" s="20"/>
      <c r="R15" s="20"/>
      <c r="S15" s="20"/>
      <c r="T15" s="20"/>
      <c r="U15" s="20"/>
      <c r="V15" s="20"/>
      <c r="W15" s="20"/>
      <c r="X15" s="20"/>
      <c r="Y15" s="20"/>
      <c r="Z15" s="20"/>
      <c r="AA15" s="20"/>
      <c r="AB15" s="20"/>
      <c r="AC15" s="20">
        <v>1</v>
      </c>
      <c r="AD15" s="20"/>
      <c r="AE15" s="20"/>
      <c r="AF15" s="20"/>
      <c r="AG15" s="20"/>
      <c r="AH15" s="20"/>
      <c r="AI15" s="20"/>
      <c r="AJ15" s="20"/>
      <c r="AK15" s="20"/>
      <c r="AL15" s="20"/>
      <c r="AM15" s="20"/>
      <c r="AN15" s="20"/>
      <c r="AO15" s="20"/>
      <c r="AP15" s="20"/>
      <c r="AQ15" s="20"/>
      <c r="AR15" s="20"/>
      <c r="AS15" s="20"/>
      <c r="AT15" s="20"/>
      <c r="AU15" s="20"/>
      <c r="AV15" s="20"/>
      <c r="AW15" s="20">
        <v>1</v>
      </c>
      <c r="AX15" s="20"/>
      <c r="AY15" s="20"/>
      <c r="AZ15" s="20"/>
      <c r="BA15" s="20"/>
      <c r="BB15" s="20"/>
      <c r="BC15" s="20"/>
      <c r="BD15" s="20"/>
      <c r="BE15" s="20"/>
      <c r="BF15" s="20"/>
      <c r="BG15" s="20"/>
      <c r="BH15" s="20"/>
      <c r="BI15" s="20">
        <v>1</v>
      </c>
      <c r="BJ15" s="20"/>
      <c r="BK15" s="20"/>
      <c r="BL15" s="20">
        <v>5</v>
      </c>
    </row>
    <row r="16" spans="1:64">
      <c r="A16" t="s">
        <v>1838</v>
      </c>
      <c r="B16" t="s">
        <v>2482</v>
      </c>
      <c r="C16" t="str">
        <f>IF(ISERROR(VLOOKUP(B16,ResignificadoCriterios!$A$2:$B$109,2,FALSE)),B16,VLOOKUP(B16,ResignificadoCriterios!$A$2:$B$109,2,FALSE))</f>
        <v>Vision and Goals</v>
      </c>
      <c r="D16" t="s">
        <v>1183</v>
      </c>
      <c r="G16" s="23" t="s">
        <v>2481</v>
      </c>
      <c r="H16" s="20"/>
      <c r="I16" s="20"/>
      <c r="J16" s="20"/>
      <c r="K16" s="20">
        <v>1</v>
      </c>
      <c r="L16" s="20">
        <v>1</v>
      </c>
      <c r="M16" s="20"/>
      <c r="N16" s="20"/>
      <c r="O16" s="20"/>
      <c r="P16" s="20"/>
      <c r="Q16" s="20"/>
      <c r="R16" s="20"/>
      <c r="S16" s="20">
        <v>1</v>
      </c>
      <c r="T16" s="20"/>
      <c r="U16" s="20"/>
      <c r="V16" s="20"/>
      <c r="W16" s="20"/>
      <c r="X16" s="20"/>
      <c r="Y16" s="20"/>
      <c r="Z16" s="20"/>
      <c r="AA16" s="20"/>
      <c r="AB16" s="20"/>
      <c r="AC16" s="20"/>
      <c r="AD16" s="20"/>
      <c r="AE16" s="20"/>
      <c r="AF16" s="20"/>
      <c r="AG16" s="20"/>
      <c r="AH16" s="20"/>
      <c r="AI16" s="20">
        <v>1</v>
      </c>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v>1</v>
      </c>
      <c r="BJ16" s="20"/>
      <c r="BK16" s="20"/>
      <c r="BL16" s="20">
        <v>5</v>
      </c>
    </row>
    <row r="17" spans="1:64">
      <c r="A17" t="s">
        <v>1534</v>
      </c>
      <c r="B17" t="s">
        <v>2239</v>
      </c>
      <c r="C17" t="str">
        <f>IF(ISERROR(VLOOKUP(B17,ResignificadoCriterios!$A$2:$B$109,2,FALSE)),B17,VLOOKUP(B17,ResignificadoCriterios!$A$2:$B$109,2,FALSE))</f>
        <v>Organizational</v>
      </c>
      <c r="D17" t="s">
        <v>1186</v>
      </c>
      <c r="G17" s="23" t="s">
        <v>2520</v>
      </c>
      <c r="H17" s="20"/>
      <c r="I17" s="20"/>
      <c r="J17" s="20"/>
      <c r="K17" s="20"/>
      <c r="L17" s="20"/>
      <c r="M17" s="20"/>
      <c r="N17" s="20"/>
      <c r="O17" s="20"/>
      <c r="P17" s="20"/>
      <c r="Q17" s="20"/>
      <c r="R17" s="20"/>
      <c r="S17" s="20"/>
      <c r="T17" s="20"/>
      <c r="U17" s="20"/>
      <c r="V17" s="20">
        <v>1</v>
      </c>
      <c r="W17" s="20"/>
      <c r="X17" s="20"/>
      <c r="Y17" s="20"/>
      <c r="Z17" s="20"/>
      <c r="AA17" s="20">
        <v>1</v>
      </c>
      <c r="AB17" s="20"/>
      <c r="AC17" s="20"/>
      <c r="AD17" s="20"/>
      <c r="AE17" s="20"/>
      <c r="AF17" s="20"/>
      <c r="AG17" s="20"/>
      <c r="AH17" s="20"/>
      <c r="AI17" s="20"/>
      <c r="AJ17" s="20">
        <v>1</v>
      </c>
      <c r="AK17" s="20">
        <v>1</v>
      </c>
      <c r="AL17" s="20"/>
      <c r="AM17" s="20"/>
      <c r="AN17" s="20"/>
      <c r="AO17" s="20"/>
      <c r="AP17" s="20"/>
      <c r="AQ17" s="20"/>
      <c r="AR17" s="20"/>
      <c r="AS17" s="20"/>
      <c r="AT17" s="20"/>
      <c r="AU17" s="20"/>
      <c r="AV17" s="20"/>
      <c r="AW17" s="20"/>
      <c r="AX17" s="20"/>
      <c r="AY17" s="20"/>
      <c r="AZ17" s="20"/>
      <c r="BA17" s="20">
        <v>1</v>
      </c>
      <c r="BB17" s="20"/>
      <c r="BC17" s="20"/>
      <c r="BD17" s="20"/>
      <c r="BE17" s="20"/>
      <c r="BF17" s="20"/>
      <c r="BG17" s="20"/>
      <c r="BH17" s="20"/>
      <c r="BI17" s="20"/>
      <c r="BJ17" s="20"/>
      <c r="BK17" s="20"/>
      <c r="BL17" s="20">
        <v>5</v>
      </c>
    </row>
    <row r="18" spans="1:64">
      <c r="A18" t="s">
        <v>1583</v>
      </c>
      <c r="B18" t="s">
        <v>2241</v>
      </c>
      <c r="C18" t="str">
        <f>IF(ISERROR(VLOOKUP(B18,ResignificadoCriterios!$A$2:$B$109,2,FALSE)),B18,VLOOKUP(B18,ResignificadoCriterios!$A$2:$B$109,2,FALSE))</f>
        <v>Project</v>
      </c>
      <c r="D18" t="s">
        <v>1186</v>
      </c>
      <c r="G18" s="23" t="s">
        <v>3234</v>
      </c>
      <c r="H18" s="20"/>
      <c r="I18" s="20"/>
      <c r="J18" s="20"/>
      <c r="K18" s="20"/>
      <c r="L18" s="20"/>
      <c r="M18" s="20"/>
      <c r="N18" s="20"/>
      <c r="O18" s="20"/>
      <c r="P18" s="20"/>
      <c r="Q18" s="20"/>
      <c r="R18" s="20"/>
      <c r="S18" s="20"/>
      <c r="T18" s="20"/>
      <c r="U18" s="20">
        <v>1</v>
      </c>
      <c r="V18" s="20"/>
      <c r="W18" s="20"/>
      <c r="X18" s="20"/>
      <c r="Y18" s="20"/>
      <c r="Z18" s="20"/>
      <c r="AA18" s="20"/>
      <c r="AB18" s="20"/>
      <c r="AC18" s="20"/>
      <c r="AD18" s="20"/>
      <c r="AE18" s="20"/>
      <c r="AF18" s="20"/>
      <c r="AG18" s="20"/>
      <c r="AH18" s="20"/>
      <c r="AI18" s="20"/>
      <c r="AJ18" s="20"/>
      <c r="AK18" s="20">
        <v>2</v>
      </c>
      <c r="AL18" s="20"/>
      <c r="AM18" s="20"/>
      <c r="AN18" s="20"/>
      <c r="AO18" s="20"/>
      <c r="AP18" s="20"/>
      <c r="AQ18" s="20"/>
      <c r="AR18" s="20"/>
      <c r="AS18" s="20"/>
      <c r="AT18" s="20"/>
      <c r="AU18" s="20"/>
      <c r="AV18" s="20"/>
      <c r="AW18" s="20"/>
      <c r="AX18" s="20"/>
      <c r="AY18" s="20"/>
      <c r="AZ18" s="20"/>
      <c r="BA18" s="20"/>
      <c r="BB18" s="20"/>
      <c r="BC18" s="20"/>
      <c r="BD18" s="20">
        <v>1</v>
      </c>
      <c r="BE18" s="20"/>
      <c r="BF18" s="20"/>
      <c r="BG18" s="20"/>
      <c r="BH18" s="20">
        <v>1</v>
      </c>
      <c r="BI18" s="20"/>
      <c r="BJ18" s="20"/>
      <c r="BK18" s="20"/>
      <c r="BL18" s="20">
        <v>5</v>
      </c>
    </row>
    <row r="19" spans="1:64">
      <c r="A19" t="s">
        <v>1382</v>
      </c>
      <c r="B19" t="s">
        <v>2240</v>
      </c>
      <c r="C19" t="str">
        <f>IF(ISERROR(VLOOKUP(B19,ResignificadoCriterios!$A$2:$B$109,2,FALSE)),B19,VLOOKUP(B19,ResignificadoCriterios!$A$2:$B$109,2,FALSE))</f>
        <v>Skill mix</v>
      </c>
      <c r="D19" t="s">
        <v>1186</v>
      </c>
      <c r="G19" s="23" t="s">
        <v>2502</v>
      </c>
      <c r="H19" s="20"/>
      <c r="I19" s="20"/>
      <c r="J19" s="20"/>
      <c r="K19" s="20"/>
      <c r="L19" s="20"/>
      <c r="M19" s="20">
        <v>1</v>
      </c>
      <c r="N19" s="20"/>
      <c r="O19" s="20"/>
      <c r="P19" s="20"/>
      <c r="Q19" s="20"/>
      <c r="R19" s="20"/>
      <c r="S19" s="20"/>
      <c r="T19" s="20"/>
      <c r="U19" s="20"/>
      <c r="V19" s="20"/>
      <c r="W19" s="20"/>
      <c r="X19" s="20"/>
      <c r="Y19" s="20"/>
      <c r="Z19" s="20"/>
      <c r="AA19" s="20">
        <v>1</v>
      </c>
      <c r="AB19" s="20"/>
      <c r="AC19" s="20"/>
      <c r="AD19" s="20"/>
      <c r="AE19" s="20"/>
      <c r="AF19" s="20"/>
      <c r="AG19" s="20"/>
      <c r="AH19" s="20">
        <v>1</v>
      </c>
      <c r="AI19" s="20"/>
      <c r="AJ19" s="20"/>
      <c r="AK19" s="20">
        <v>1</v>
      </c>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v>4</v>
      </c>
    </row>
    <row r="20" spans="1:64">
      <c r="A20" t="s">
        <v>1697</v>
      </c>
      <c r="B20" t="s">
        <v>2242</v>
      </c>
      <c r="C20" t="str">
        <f>IF(ISERROR(VLOOKUP(B20,ResignificadoCriterios!$A$2:$B$109,2,FALSE)),B20,VLOOKUP(B20,ResignificadoCriterios!$A$2:$B$109,2,FALSE))</f>
        <v>Software</v>
      </c>
      <c r="D20" t="s">
        <v>1186</v>
      </c>
      <c r="G20" s="23" t="s">
        <v>2273</v>
      </c>
      <c r="H20" s="20"/>
      <c r="I20" s="20"/>
      <c r="J20" s="20"/>
      <c r="K20" s="20"/>
      <c r="L20" s="20"/>
      <c r="M20" s="20"/>
      <c r="N20" s="20"/>
      <c r="O20" s="20"/>
      <c r="P20" s="20"/>
      <c r="Q20" s="20"/>
      <c r="R20" s="20"/>
      <c r="S20" s="20">
        <v>1</v>
      </c>
      <c r="T20" s="20"/>
      <c r="U20" s="20"/>
      <c r="V20" s="20"/>
      <c r="W20" s="20"/>
      <c r="X20" s="20"/>
      <c r="Y20" s="20"/>
      <c r="Z20" s="20"/>
      <c r="AA20" s="20">
        <v>1</v>
      </c>
      <c r="AB20" s="20"/>
      <c r="AC20" s="20">
        <v>2</v>
      </c>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v>4</v>
      </c>
    </row>
    <row r="21" spans="1:64">
      <c r="A21" t="s">
        <v>1642</v>
      </c>
      <c r="B21" t="s">
        <v>2244</v>
      </c>
      <c r="C21" t="str">
        <f>IF(ISERROR(VLOOKUP(B21,ResignificadoCriterios!$A$2:$B$109,2,FALSE)),B21,VLOOKUP(B21,ResignificadoCriterios!$A$2:$B$109,2,FALSE))</f>
        <v>Technology</v>
      </c>
      <c r="D21" t="s">
        <v>1186</v>
      </c>
      <c r="G21" s="23" t="s">
        <v>2178</v>
      </c>
      <c r="H21" s="20"/>
      <c r="I21" s="20"/>
      <c r="J21" s="20"/>
      <c r="K21" s="20"/>
      <c r="L21" s="20"/>
      <c r="M21" s="20"/>
      <c r="N21" s="20"/>
      <c r="O21" s="20"/>
      <c r="P21" s="20"/>
      <c r="Q21" s="20"/>
      <c r="R21" s="20"/>
      <c r="S21" s="20"/>
      <c r="T21" s="20">
        <v>1</v>
      </c>
      <c r="U21" s="20"/>
      <c r="V21" s="20">
        <v>1</v>
      </c>
      <c r="W21" s="20"/>
      <c r="X21" s="20"/>
      <c r="Y21" s="20"/>
      <c r="Z21" s="20"/>
      <c r="AA21" s="20">
        <v>1</v>
      </c>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v>1</v>
      </c>
      <c r="BE21" s="20"/>
      <c r="BF21" s="20"/>
      <c r="BG21" s="20"/>
      <c r="BH21" s="20"/>
      <c r="BI21" s="20"/>
      <c r="BJ21" s="20"/>
      <c r="BK21" s="20"/>
      <c r="BL21" s="20">
        <v>4</v>
      </c>
    </row>
    <row r="22" spans="1:64">
      <c r="A22" t="s">
        <v>1623</v>
      </c>
      <c r="B22" t="s">
        <v>2243</v>
      </c>
      <c r="C22" t="str">
        <f>IF(ISERROR(VLOOKUP(B22,ResignificadoCriterios!$A$2:$B$109,2,FALSE)),B22,VLOOKUP(B22,ResignificadoCriterios!$A$2:$B$109,2,FALSE))</f>
        <v>User</v>
      </c>
      <c r="D22" t="s">
        <v>1186</v>
      </c>
      <c r="G22" s="23" t="s">
        <v>2454</v>
      </c>
      <c r="H22" s="20"/>
      <c r="I22" s="20"/>
      <c r="J22" s="20"/>
      <c r="K22" s="20"/>
      <c r="L22" s="20"/>
      <c r="M22" s="20"/>
      <c r="N22" s="20"/>
      <c r="O22" s="20">
        <v>1</v>
      </c>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v>1</v>
      </c>
      <c r="AT22" s="20"/>
      <c r="AU22" s="20"/>
      <c r="AV22" s="20"/>
      <c r="AW22" s="20"/>
      <c r="AX22" s="20"/>
      <c r="AY22" s="20"/>
      <c r="AZ22" s="20"/>
      <c r="BA22" s="20"/>
      <c r="BB22" s="20"/>
      <c r="BC22" s="20"/>
      <c r="BD22" s="20"/>
      <c r="BE22" s="20"/>
      <c r="BF22" s="20"/>
      <c r="BG22" s="20"/>
      <c r="BH22" s="20"/>
      <c r="BI22" s="20"/>
      <c r="BJ22" s="20"/>
      <c r="BK22" s="20">
        <v>1</v>
      </c>
      <c r="BL22" s="20">
        <v>3</v>
      </c>
    </row>
    <row r="23" spans="1:64">
      <c r="A23" t="s">
        <v>1453</v>
      </c>
      <c r="B23" t="s">
        <v>2503</v>
      </c>
      <c r="C23" t="str">
        <f>IF(ISERROR(VLOOKUP(B23,ResignificadoCriterios!$A$2:$B$109,2,FALSE)),B23,VLOOKUP(B23,ResignificadoCriterios!$A$2:$B$109,2,FALSE))</f>
        <v>Effectiveness</v>
      </c>
      <c r="D23" t="s">
        <v>1189</v>
      </c>
      <c r="G23" s="23" t="s">
        <v>2019</v>
      </c>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v>1</v>
      </c>
      <c r="AQ23" s="20">
        <v>1</v>
      </c>
      <c r="AR23" s="20"/>
      <c r="AS23" s="20"/>
      <c r="AT23" s="20"/>
      <c r="AU23" s="20"/>
      <c r="AV23" s="20"/>
      <c r="AW23" s="20"/>
      <c r="AX23" s="20"/>
      <c r="AY23" s="20"/>
      <c r="AZ23" s="20">
        <v>1</v>
      </c>
      <c r="BA23" s="20"/>
      <c r="BB23" s="20"/>
      <c r="BC23" s="20"/>
      <c r="BD23" s="20"/>
      <c r="BE23" s="20"/>
      <c r="BF23" s="20"/>
      <c r="BG23" s="20"/>
      <c r="BH23" s="20"/>
      <c r="BI23" s="20"/>
      <c r="BJ23" s="20"/>
      <c r="BK23" s="20"/>
      <c r="BL23" s="20">
        <v>3</v>
      </c>
    </row>
    <row r="24" spans="1:64">
      <c r="A24" t="s">
        <v>1454</v>
      </c>
      <c r="B24" t="s">
        <v>2012</v>
      </c>
      <c r="C24" t="str">
        <f>IF(ISERROR(VLOOKUP(B24,ResignificadoCriterios!$A$2:$B$109,2,FALSE)),B24,VLOOKUP(B24,ResignificadoCriterios!$A$2:$B$109,2,FALSE))</f>
        <v>Efficiency</v>
      </c>
      <c r="D24" t="s">
        <v>1189</v>
      </c>
      <c r="G24" s="23" t="s">
        <v>2044</v>
      </c>
      <c r="H24" s="20"/>
      <c r="I24" s="20"/>
      <c r="J24" s="20"/>
      <c r="K24" s="20"/>
      <c r="L24" s="20"/>
      <c r="M24" s="20"/>
      <c r="N24" s="20"/>
      <c r="O24" s="20"/>
      <c r="P24" s="20"/>
      <c r="Q24" s="20"/>
      <c r="R24" s="20"/>
      <c r="S24" s="20"/>
      <c r="T24" s="20">
        <v>1</v>
      </c>
      <c r="U24" s="20"/>
      <c r="V24" s="20"/>
      <c r="W24" s="20"/>
      <c r="X24" s="20"/>
      <c r="Y24" s="20">
        <v>1</v>
      </c>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v>1</v>
      </c>
      <c r="BB24" s="20"/>
      <c r="BC24" s="20"/>
      <c r="BD24" s="20"/>
      <c r="BE24" s="20"/>
      <c r="BF24" s="20"/>
      <c r="BG24" s="20"/>
      <c r="BH24" s="20"/>
      <c r="BI24" s="20"/>
      <c r="BJ24" s="20"/>
      <c r="BK24" s="20"/>
      <c r="BL24" s="20">
        <v>3</v>
      </c>
    </row>
    <row r="25" spans="1:64">
      <c r="A25" t="s">
        <v>1704</v>
      </c>
      <c r="B25" t="s">
        <v>2043</v>
      </c>
      <c r="C25" t="str">
        <f>IF(ISERROR(VLOOKUP(B25,ResignificadoCriterios!$A$2:$B$109,2,FALSE)),B25,VLOOKUP(B25,ResignificadoCriterios!$A$2:$B$109,2,FALSE))</f>
        <v>Quality</v>
      </c>
      <c r="D25" t="s">
        <v>1189</v>
      </c>
      <c r="G25" s="23" t="s">
        <v>1908</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v>1</v>
      </c>
      <c r="AM25" s="20">
        <v>1</v>
      </c>
      <c r="AN25" s="20"/>
      <c r="AO25" s="20"/>
      <c r="AP25" s="20"/>
      <c r="AQ25" s="20"/>
      <c r="AR25" s="20"/>
      <c r="AS25" s="20"/>
      <c r="AT25" s="20"/>
      <c r="AU25" s="20"/>
      <c r="AV25" s="20"/>
      <c r="AW25" s="20"/>
      <c r="AX25" s="20"/>
      <c r="AY25" s="20"/>
      <c r="AZ25" s="20"/>
      <c r="BA25" s="20"/>
      <c r="BB25" s="20"/>
      <c r="BC25" s="20"/>
      <c r="BD25" s="20">
        <v>1</v>
      </c>
      <c r="BE25" s="20"/>
      <c r="BF25" s="20"/>
      <c r="BG25" s="20"/>
      <c r="BH25" s="20"/>
      <c r="BI25" s="20"/>
      <c r="BJ25" s="20"/>
      <c r="BK25" s="20"/>
      <c r="BL25" s="20">
        <v>3</v>
      </c>
    </row>
    <row r="26" spans="1:64">
      <c r="A26" t="s">
        <v>1734</v>
      </c>
      <c r="B26" t="s">
        <v>2502</v>
      </c>
      <c r="C26" t="str">
        <f>IF(ISERROR(VLOOKUP(B26,ResignificadoCriterios!$A$2:$B$109,2,FALSE)),B26,VLOOKUP(B26,ResignificadoCriterios!$A$2:$B$109,2,FALSE))</f>
        <v>Risk</v>
      </c>
      <c r="D26" t="s">
        <v>1189</v>
      </c>
      <c r="G26" s="23" t="s">
        <v>3237</v>
      </c>
      <c r="H26" s="20"/>
      <c r="I26" s="20"/>
      <c r="J26" s="20"/>
      <c r="K26" s="20"/>
      <c r="L26" s="20"/>
      <c r="M26" s="20"/>
      <c r="N26" s="20"/>
      <c r="O26" s="20"/>
      <c r="P26" s="20"/>
      <c r="Q26" s="20"/>
      <c r="R26" s="20"/>
      <c r="S26" s="20"/>
      <c r="T26" s="20"/>
      <c r="U26" s="20"/>
      <c r="V26" s="20"/>
      <c r="W26" s="20"/>
      <c r="X26" s="20"/>
      <c r="Y26" s="20"/>
      <c r="Z26" s="20"/>
      <c r="AA26" s="20"/>
      <c r="AB26" s="20"/>
      <c r="AC26" s="20">
        <v>2</v>
      </c>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v>2</v>
      </c>
    </row>
    <row r="27" spans="1:64">
      <c r="A27" t="s">
        <v>1589</v>
      </c>
      <c r="B27" t="s">
        <v>2504</v>
      </c>
      <c r="C27" t="str">
        <f>IF(ISERROR(VLOOKUP(B27,ResignificadoCriterios!$A$2:$B$109,2,FALSE)),B27,VLOOKUP(B27,ResignificadoCriterios!$A$2:$B$109,2,FALSE))</f>
        <v>User</v>
      </c>
      <c r="D27" t="s">
        <v>1189</v>
      </c>
      <c r="G27" s="23" t="s">
        <v>3236</v>
      </c>
      <c r="H27" s="20"/>
      <c r="I27" s="20"/>
      <c r="J27" s="20"/>
      <c r="K27" s="20"/>
      <c r="L27" s="20"/>
      <c r="M27" s="20"/>
      <c r="N27" s="20"/>
      <c r="O27" s="20"/>
      <c r="P27" s="20"/>
      <c r="Q27" s="20"/>
      <c r="R27" s="20"/>
      <c r="S27" s="20"/>
      <c r="T27" s="20">
        <v>1</v>
      </c>
      <c r="U27" s="20"/>
      <c r="V27" s="20"/>
      <c r="W27" s="20"/>
      <c r="X27" s="20"/>
      <c r="Y27" s="20"/>
      <c r="Z27" s="20"/>
      <c r="AA27" s="20"/>
      <c r="AB27" s="20"/>
      <c r="AC27" s="20"/>
      <c r="AD27" s="20"/>
      <c r="AE27" s="20"/>
      <c r="AF27" s="20"/>
      <c r="AG27" s="20"/>
      <c r="AH27" s="20"/>
      <c r="AI27" s="20"/>
      <c r="AJ27" s="20"/>
      <c r="AK27" s="20">
        <v>1</v>
      </c>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v>2</v>
      </c>
    </row>
    <row r="28" spans="1:64">
      <c r="A28" t="s">
        <v>2512</v>
      </c>
      <c r="B28" t="s">
        <v>2510</v>
      </c>
      <c r="C28" t="str">
        <f>IF(ISERROR(VLOOKUP(B28,ResignificadoCriterios!$A$2:$B$109,2,FALSE)),B28,VLOOKUP(B28,ResignificadoCriterios!$A$2:$B$109,2,FALSE))</f>
        <v>Commercial Criteria</v>
      </c>
      <c r="D28" t="s">
        <v>1193</v>
      </c>
      <c r="G28" s="23" t="s">
        <v>2552</v>
      </c>
      <c r="H28" s="20"/>
      <c r="I28" s="20"/>
      <c r="J28" s="20"/>
      <c r="K28" s="20"/>
      <c r="L28" s="20"/>
      <c r="M28" s="20"/>
      <c r="N28" s="20"/>
      <c r="O28" s="20"/>
      <c r="P28" s="20">
        <v>1</v>
      </c>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v>1</v>
      </c>
      <c r="BE28" s="20"/>
      <c r="BF28" s="20"/>
      <c r="BG28" s="20"/>
      <c r="BH28" s="20"/>
      <c r="BI28" s="20"/>
      <c r="BJ28" s="20"/>
      <c r="BK28" s="20"/>
      <c r="BL28" s="20">
        <v>2</v>
      </c>
    </row>
    <row r="29" spans="1:64">
      <c r="A29" t="s">
        <v>1411</v>
      </c>
      <c r="B29" t="s">
        <v>2511</v>
      </c>
      <c r="C29" t="str">
        <f>IF(ISERROR(VLOOKUP(B29,ResignificadoCriterios!$A$2:$B$109,2,FALSE)),B29,VLOOKUP(B29,ResignificadoCriterios!$A$2:$B$109,2,FALSE))</f>
        <v>Cost</v>
      </c>
      <c r="D29" t="s">
        <v>1193</v>
      </c>
      <c r="G29" s="23" t="s">
        <v>2012</v>
      </c>
      <c r="H29" s="20"/>
      <c r="I29" s="20"/>
      <c r="J29" s="20"/>
      <c r="K29" s="20"/>
      <c r="L29" s="20"/>
      <c r="M29" s="20">
        <v>1</v>
      </c>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v>1</v>
      </c>
      <c r="BA29" s="20"/>
      <c r="BB29" s="20"/>
      <c r="BC29" s="20"/>
      <c r="BD29" s="20"/>
      <c r="BE29" s="20"/>
      <c r="BF29" s="20"/>
      <c r="BG29" s="20"/>
      <c r="BH29" s="20"/>
      <c r="BI29" s="20"/>
      <c r="BJ29" s="20"/>
      <c r="BK29" s="20"/>
      <c r="BL29" s="20">
        <v>2</v>
      </c>
    </row>
    <row r="30" spans="1:64">
      <c r="A30" t="s">
        <v>1307</v>
      </c>
      <c r="B30" t="s">
        <v>2509</v>
      </c>
      <c r="C30" t="str">
        <f>IF(ISERROR(VLOOKUP(B30,ResignificadoCriterios!$A$2:$B$109,2,FALSE)),B30,VLOOKUP(B30,ResignificadoCriterios!$A$2:$B$109,2,FALSE))</f>
        <v>Support</v>
      </c>
      <c r="D30" t="s">
        <v>1193</v>
      </c>
      <c r="G30" s="23" t="s">
        <v>2861</v>
      </c>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v>1</v>
      </c>
      <c r="AQ30" s="20">
        <v>1</v>
      </c>
      <c r="AR30" s="20"/>
      <c r="AS30" s="20"/>
      <c r="AT30" s="20"/>
      <c r="AU30" s="20"/>
      <c r="AV30" s="20"/>
      <c r="AW30" s="20"/>
      <c r="AX30" s="20"/>
      <c r="AY30" s="20"/>
      <c r="AZ30" s="20"/>
      <c r="BA30" s="20"/>
      <c r="BB30" s="20"/>
      <c r="BC30" s="20"/>
      <c r="BD30" s="20"/>
      <c r="BE30" s="20"/>
      <c r="BF30" s="20"/>
      <c r="BG30" s="20"/>
      <c r="BH30" s="20"/>
      <c r="BI30" s="20"/>
      <c r="BJ30" s="20"/>
      <c r="BK30" s="20"/>
      <c r="BL30" s="20">
        <v>2</v>
      </c>
    </row>
    <row r="31" spans="1:64">
      <c r="A31" t="s">
        <v>2513</v>
      </c>
      <c r="B31" t="s">
        <v>2508</v>
      </c>
      <c r="C31" t="str">
        <f>IF(ISERROR(VLOOKUP(B31,ResignificadoCriterios!$A$2:$B$109,2,FALSE)),B31,VLOOKUP(B31,ResignificadoCriterios!$A$2:$B$109,2,FALSE))</f>
        <v>Technology</v>
      </c>
      <c r="D31" t="s">
        <v>1193</v>
      </c>
      <c r="G31" s="23" t="s">
        <v>2862</v>
      </c>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v>1</v>
      </c>
      <c r="AQ31" s="20">
        <v>1</v>
      </c>
      <c r="AR31" s="20"/>
      <c r="AS31" s="20"/>
      <c r="AT31" s="20"/>
      <c r="AU31" s="20"/>
      <c r="AV31" s="20"/>
      <c r="AW31" s="20"/>
      <c r="AX31" s="20"/>
      <c r="AY31" s="20"/>
      <c r="AZ31" s="20"/>
      <c r="BA31" s="20"/>
      <c r="BB31" s="20"/>
      <c r="BC31" s="20"/>
      <c r="BD31" s="20"/>
      <c r="BE31" s="20"/>
      <c r="BF31" s="20"/>
      <c r="BG31" s="20"/>
      <c r="BH31" s="20"/>
      <c r="BI31" s="20"/>
      <c r="BJ31" s="20"/>
      <c r="BK31" s="20"/>
      <c r="BL31" s="20">
        <v>2</v>
      </c>
    </row>
    <row r="32" spans="1:64">
      <c r="A32" t="s">
        <v>1411</v>
      </c>
      <c r="B32" t="s">
        <v>2427</v>
      </c>
      <c r="C32" t="str">
        <f>IF(ISERROR(VLOOKUP(B32,ResignificadoCriterios!$A$2:$B$109,2,FALSE)),B32,VLOOKUP(B32,ResignificadoCriterios!$A$2:$B$109,2,FALSE))</f>
        <v>Cost</v>
      </c>
      <c r="D32" t="s">
        <v>1197</v>
      </c>
      <c r="G32" s="23" t="s">
        <v>2718</v>
      </c>
      <c r="H32" s="20"/>
      <c r="I32" s="20"/>
      <c r="J32" s="20"/>
      <c r="K32" s="20"/>
      <c r="L32" s="20"/>
      <c r="M32" s="20"/>
      <c r="N32" s="20"/>
      <c r="O32" s="20"/>
      <c r="P32" s="20"/>
      <c r="Q32" s="20"/>
      <c r="R32" s="20"/>
      <c r="S32" s="20"/>
      <c r="T32" s="20"/>
      <c r="U32" s="20"/>
      <c r="V32" s="20"/>
      <c r="W32" s="20"/>
      <c r="X32" s="20"/>
      <c r="Y32" s="20"/>
      <c r="Z32" s="20"/>
      <c r="AA32" s="20">
        <v>1</v>
      </c>
      <c r="AB32" s="20"/>
      <c r="AC32" s="20"/>
      <c r="AD32" s="20"/>
      <c r="AE32" s="20"/>
      <c r="AF32" s="20"/>
      <c r="AG32" s="20"/>
      <c r="AH32" s="20">
        <v>1</v>
      </c>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v>2</v>
      </c>
    </row>
    <row r="33" spans="1:64">
      <c r="A33" t="s">
        <v>2539</v>
      </c>
      <c r="B33" t="s">
        <v>2540</v>
      </c>
      <c r="C33" t="str">
        <f>IF(ISERROR(VLOOKUP(B33,ResignificadoCriterios!$A$2:$B$109,2,FALSE)),B33,VLOOKUP(B33,ResignificadoCriterios!$A$2:$B$109,2,FALSE))</f>
        <v>Network Effects</v>
      </c>
      <c r="D33" t="s">
        <v>1197</v>
      </c>
      <c r="G33" s="23" t="s">
        <v>2863</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v>1</v>
      </c>
      <c r="AQ33" s="20">
        <v>1</v>
      </c>
      <c r="AR33" s="20"/>
      <c r="AS33" s="20"/>
      <c r="AT33" s="20"/>
      <c r="AU33" s="20"/>
      <c r="AV33" s="20"/>
      <c r="AW33" s="20"/>
      <c r="AX33" s="20"/>
      <c r="AY33" s="20"/>
      <c r="AZ33" s="20"/>
      <c r="BA33" s="20"/>
      <c r="BB33" s="20"/>
      <c r="BC33" s="20"/>
      <c r="BD33" s="20"/>
      <c r="BE33" s="20"/>
      <c r="BF33" s="20"/>
      <c r="BG33" s="20"/>
      <c r="BH33" s="20"/>
      <c r="BI33" s="20"/>
      <c r="BJ33" s="20"/>
      <c r="BK33" s="20"/>
      <c r="BL33" s="20">
        <v>2</v>
      </c>
    </row>
    <row r="34" spans="1:64">
      <c r="A34" t="s">
        <v>1670</v>
      </c>
      <c r="B34" t="s">
        <v>2522</v>
      </c>
      <c r="C34" t="str">
        <f>IF(ISERROR(VLOOKUP(B34,ResignificadoCriterios!$A$2:$B$109,2,FALSE)),B34,VLOOKUP(B34,ResignificadoCriterios!$A$2:$B$109,2,FALSE))</f>
        <v>Process</v>
      </c>
      <c r="D34" t="s">
        <v>1197</v>
      </c>
      <c r="G34" s="23" t="s">
        <v>2592</v>
      </c>
      <c r="H34" s="20"/>
      <c r="I34" s="20"/>
      <c r="J34" s="20"/>
      <c r="K34" s="20"/>
      <c r="L34" s="20"/>
      <c r="M34" s="20"/>
      <c r="N34" s="20"/>
      <c r="O34" s="20"/>
      <c r="P34" s="20"/>
      <c r="Q34" s="20"/>
      <c r="R34" s="20"/>
      <c r="S34" s="20"/>
      <c r="T34" s="20">
        <v>1</v>
      </c>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v>1</v>
      </c>
      <c r="AT34" s="20"/>
      <c r="AU34" s="20"/>
      <c r="AV34" s="20"/>
      <c r="AW34" s="20"/>
      <c r="AX34" s="20"/>
      <c r="AY34" s="20"/>
      <c r="AZ34" s="20"/>
      <c r="BA34" s="20"/>
      <c r="BB34" s="20"/>
      <c r="BC34" s="20"/>
      <c r="BD34" s="20"/>
      <c r="BE34" s="20"/>
      <c r="BF34" s="20"/>
      <c r="BG34" s="20"/>
      <c r="BH34" s="20"/>
      <c r="BI34" s="20"/>
      <c r="BJ34" s="20"/>
      <c r="BK34" s="20"/>
      <c r="BL34" s="20">
        <v>2</v>
      </c>
    </row>
    <row r="35" spans="1:64">
      <c r="A35" t="s">
        <v>1704</v>
      </c>
      <c r="B35" t="s">
        <v>2531</v>
      </c>
      <c r="C35" t="str">
        <f>IF(ISERROR(VLOOKUP(B35,ResignificadoCriterios!$A$2:$B$109,2,FALSE)),B35,VLOOKUP(B35,ResignificadoCriterios!$A$2:$B$109,2,FALSE))</f>
        <v>Quality</v>
      </c>
      <c r="D35" t="s">
        <v>1197</v>
      </c>
      <c r="G35" s="23" t="s">
        <v>2441</v>
      </c>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v>1</v>
      </c>
      <c r="AX35" s="20"/>
      <c r="AY35" s="20"/>
      <c r="AZ35" s="20"/>
      <c r="BA35" s="20"/>
      <c r="BB35" s="20"/>
      <c r="BC35" s="20"/>
      <c r="BD35" s="20"/>
      <c r="BE35" s="20"/>
      <c r="BF35" s="20"/>
      <c r="BG35" s="20"/>
      <c r="BH35" s="20"/>
      <c r="BI35" s="20"/>
      <c r="BJ35" s="20">
        <v>1</v>
      </c>
      <c r="BK35" s="20"/>
      <c r="BL35" s="20">
        <v>2</v>
      </c>
    </row>
    <row r="36" spans="1:64">
      <c r="A36" t="s">
        <v>1718</v>
      </c>
      <c r="B36" t="s">
        <v>2541</v>
      </c>
      <c r="C36" t="str">
        <f>IF(ISERROR(VLOOKUP(B36,ResignificadoCriterios!$A$2:$B$109,2,FALSE)),B36,VLOOKUP(B36,ResignificadoCriterios!$A$2:$B$109,2,FALSE))</f>
        <v>Resources</v>
      </c>
      <c r="D36" t="s">
        <v>1197</v>
      </c>
      <c r="G36" s="23" t="s">
        <v>3235</v>
      </c>
      <c r="H36" s="20"/>
      <c r="I36" s="20"/>
      <c r="J36" s="20"/>
      <c r="K36" s="20"/>
      <c r="L36" s="20"/>
      <c r="M36" s="20"/>
      <c r="N36" s="20"/>
      <c r="O36" s="20"/>
      <c r="P36" s="20"/>
      <c r="Q36" s="20"/>
      <c r="R36" s="20"/>
      <c r="S36" s="20"/>
      <c r="T36" s="20"/>
      <c r="U36" s="20">
        <v>1</v>
      </c>
      <c r="V36" s="20">
        <v>1</v>
      </c>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v>2</v>
      </c>
    </row>
    <row r="37" spans="1:64">
      <c r="A37" t="s">
        <v>1805</v>
      </c>
      <c r="B37" t="s">
        <v>2331</v>
      </c>
      <c r="C37" t="str">
        <f>IF(ISERROR(VLOOKUP(B37,ResignificadoCriterios!$A$2:$B$109,2,FALSE)),B37,VLOOKUP(B37,ResignificadoCriterios!$A$2:$B$109,2,FALSE))</f>
        <v>Technology</v>
      </c>
      <c r="D37" t="s">
        <v>1197</v>
      </c>
      <c r="G37" s="23" t="s">
        <v>2196</v>
      </c>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v>1</v>
      </c>
      <c r="BH37" s="20"/>
      <c r="BI37" s="20"/>
      <c r="BJ37" s="20"/>
      <c r="BK37" s="20"/>
      <c r="BL37" s="20">
        <v>1</v>
      </c>
    </row>
    <row r="38" spans="1:64">
      <c r="A38" t="s">
        <v>1411</v>
      </c>
      <c r="B38" t="s">
        <v>2033</v>
      </c>
      <c r="C38" t="str">
        <f>IF(ISERROR(VLOOKUP(B38,ResignificadoCriterios!$A$2:$B$109,2,FALSE)),B38,VLOOKUP(B38,ResignificadoCriterios!$A$2:$B$109,2,FALSE))</f>
        <v>Cost</v>
      </c>
      <c r="D38" t="s">
        <v>1200</v>
      </c>
      <c r="G38" s="23" t="s">
        <v>1760</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v>1</v>
      </c>
      <c r="BA38" s="20"/>
      <c r="BB38" s="20"/>
      <c r="BC38" s="20"/>
      <c r="BD38" s="20"/>
      <c r="BE38" s="20"/>
      <c r="BF38" s="20"/>
      <c r="BG38" s="20"/>
      <c r="BH38" s="20"/>
      <c r="BI38" s="20"/>
      <c r="BJ38" s="20"/>
      <c r="BK38" s="20"/>
      <c r="BL38" s="20">
        <v>1</v>
      </c>
    </row>
    <row r="39" spans="1:64">
      <c r="A39" t="s">
        <v>1704</v>
      </c>
      <c r="B39" t="s">
        <v>2043</v>
      </c>
      <c r="C39" t="str">
        <f>IF(ISERROR(VLOOKUP(B39,ResignificadoCriterios!$A$2:$B$109,2,FALSE)),B39,VLOOKUP(B39,ResignificadoCriterios!$A$2:$B$109,2,FALSE))</f>
        <v>Quality</v>
      </c>
      <c r="D39" t="s">
        <v>1200</v>
      </c>
      <c r="G39" s="23" t="s">
        <v>2290</v>
      </c>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v>1</v>
      </c>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v>1</v>
      </c>
    </row>
    <row r="40" spans="1:64">
      <c r="A40" t="s">
        <v>2364</v>
      </c>
      <c r="B40" t="s">
        <v>2552</v>
      </c>
      <c r="C40" t="str">
        <f>IF(ISERROR(VLOOKUP(B40,ResignificadoCriterios!$A$2:$B$109,2,FALSE)),B40,VLOOKUP(B40,ResignificadoCriterios!$A$2:$B$109,2,FALSE))</f>
        <v>Reputation</v>
      </c>
      <c r="D40" t="s">
        <v>1200</v>
      </c>
      <c r="G40" s="23" t="s">
        <v>1885</v>
      </c>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v>1</v>
      </c>
      <c r="AV40" s="20"/>
      <c r="AW40" s="20"/>
      <c r="AX40" s="20"/>
      <c r="AY40" s="20"/>
      <c r="AZ40" s="20"/>
      <c r="BA40" s="20"/>
      <c r="BB40" s="20"/>
      <c r="BC40" s="20"/>
      <c r="BD40" s="20"/>
      <c r="BE40" s="20"/>
      <c r="BF40" s="20"/>
      <c r="BG40" s="20"/>
      <c r="BH40" s="20"/>
      <c r="BI40" s="20"/>
      <c r="BJ40" s="20"/>
      <c r="BK40" s="20"/>
      <c r="BL40" s="20">
        <v>1</v>
      </c>
    </row>
    <row r="41" spans="1:64">
      <c r="A41" t="s">
        <v>1426</v>
      </c>
      <c r="B41" t="s">
        <v>2559</v>
      </c>
      <c r="C41" t="str">
        <f>IF(ISERROR(VLOOKUP(B41,ResignificadoCriterios!$A$2:$B$109,2,FALSE)),B41,VLOOKUP(B41,ResignificadoCriterios!$A$2:$B$109,2,FALSE))</f>
        <v>Code Customization</v>
      </c>
      <c r="D41" t="s">
        <v>1202</v>
      </c>
      <c r="G41" s="23" t="s">
        <v>2684</v>
      </c>
      <c r="H41" s="20"/>
      <c r="I41" s="20"/>
      <c r="J41" s="20"/>
      <c r="K41" s="20"/>
      <c r="L41" s="20"/>
      <c r="M41" s="20"/>
      <c r="N41" s="20"/>
      <c r="O41" s="20"/>
      <c r="P41" s="20"/>
      <c r="Q41" s="20"/>
      <c r="R41" s="20"/>
      <c r="S41" s="20"/>
      <c r="T41" s="20"/>
      <c r="U41" s="20"/>
      <c r="V41" s="20"/>
      <c r="W41" s="20"/>
      <c r="X41" s="20"/>
      <c r="Y41" s="20"/>
      <c r="Z41" s="20"/>
      <c r="AA41" s="20"/>
      <c r="AB41" s="20"/>
      <c r="AC41" s="20"/>
      <c r="AD41" s="20"/>
      <c r="AE41" s="20">
        <v>1</v>
      </c>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v>1</v>
      </c>
    </row>
    <row r="42" spans="1:64">
      <c r="A42" t="s">
        <v>1427</v>
      </c>
      <c r="B42" t="s">
        <v>2557</v>
      </c>
      <c r="C42" t="str">
        <f>IF(ISERROR(VLOOKUP(B42,ResignificadoCriterios!$A$2:$B$109,2,FALSE)),B42,VLOOKUP(B42,ResignificadoCriterios!$A$2:$B$109,2,FALSE))</f>
        <v>Module Customization</v>
      </c>
      <c r="D42" t="s">
        <v>1202</v>
      </c>
      <c r="G42" s="23" t="s">
        <v>2311</v>
      </c>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v>1</v>
      </c>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v>1</v>
      </c>
    </row>
    <row r="43" spans="1:64">
      <c r="A43" t="s">
        <v>1425</v>
      </c>
      <c r="B43" t="s">
        <v>2558</v>
      </c>
      <c r="C43" t="str">
        <f>IF(ISERROR(VLOOKUP(B43,ResignificadoCriterios!$A$2:$B$109,2,FALSE)),B43,VLOOKUP(B43,ResignificadoCriterios!$A$2:$B$109,2,FALSE))</f>
        <v>Table Customization</v>
      </c>
      <c r="D43" t="s">
        <v>1202</v>
      </c>
      <c r="G43" s="23" t="s">
        <v>2313</v>
      </c>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v>1</v>
      </c>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v>1</v>
      </c>
    </row>
    <row r="44" spans="1:64">
      <c r="A44" t="s">
        <v>1756</v>
      </c>
      <c r="B44" t="s">
        <v>2560</v>
      </c>
      <c r="C44" t="str">
        <f>IF(ISERROR(VLOOKUP(B44,ResignificadoCriterios!$A$2:$B$109,2,FALSE)),B44,VLOOKUP(B44,ResignificadoCriterios!$A$2:$B$109,2,FALSE))</f>
        <v>Software</v>
      </c>
      <c r="D44" t="s">
        <v>1206</v>
      </c>
      <c r="G44" s="23" t="s">
        <v>1887</v>
      </c>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v>1</v>
      </c>
      <c r="AV44" s="20"/>
      <c r="AW44" s="20"/>
      <c r="AX44" s="20"/>
      <c r="AY44" s="20"/>
      <c r="AZ44" s="20"/>
      <c r="BA44" s="20"/>
      <c r="BB44" s="20"/>
      <c r="BC44" s="20"/>
      <c r="BD44" s="20"/>
      <c r="BE44" s="20"/>
      <c r="BF44" s="20"/>
      <c r="BG44" s="20"/>
      <c r="BH44" s="20"/>
      <c r="BI44" s="20"/>
      <c r="BJ44" s="20"/>
      <c r="BK44" s="20"/>
      <c r="BL44" s="20">
        <v>1</v>
      </c>
    </row>
    <row r="45" spans="1:64">
      <c r="A45" t="s">
        <v>1540</v>
      </c>
      <c r="B45" t="s">
        <v>2562</v>
      </c>
      <c r="C45" t="str">
        <f>IF(ISERROR(VLOOKUP(B45,ResignificadoCriterios!$A$2:$B$109,2,FALSE)),B45,VLOOKUP(B45,ResignificadoCriterios!$A$2:$B$109,2,FALSE))</f>
        <v>Vendor</v>
      </c>
      <c r="D45" t="s">
        <v>1206</v>
      </c>
      <c r="G45" s="23" t="s">
        <v>2484</v>
      </c>
      <c r="H45" s="20"/>
      <c r="I45" s="20"/>
      <c r="J45" s="20"/>
      <c r="K45" s="20">
        <v>1</v>
      </c>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v>1</v>
      </c>
    </row>
    <row r="46" spans="1:64">
      <c r="A46" t="s">
        <v>1396</v>
      </c>
      <c r="B46" t="s">
        <v>2284</v>
      </c>
      <c r="C46" t="str">
        <f>IF(ISERROR(VLOOKUP(B46,ResignificadoCriterios!$A$2:$B$109,2,FALSE)),B46,VLOOKUP(B46,ResignificadoCriterios!$A$2:$B$109,2,FALSE))</f>
        <v>Context</v>
      </c>
      <c r="D46" t="s">
        <v>1208</v>
      </c>
      <c r="G46" s="23" t="s">
        <v>1889</v>
      </c>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v>1</v>
      </c>
      <c r="AV46" s="20"/>
      <c r="AW46" s="20"/>
      <c r="AX46" s="20"/>
      <c r="AY46" s="20"/>
      <c r="AZ46" s="20"/>
      <c r="BA46" s="20"/>
      <c r="BB46" s="20"/>
      <c r="BC46" s="20"/>
      <c r="BD46" s="20"/>
      <c r="BE46" s="20"/>
      <c r="BF46" s="20"/>
      <c r="BG46" s="20"/>
      <c r="BH46" s="20"/>
      <c r="BI46" s="20"/>
      <c r="BJ46" s="20"/>
      <c r="BK46" s="20"/>
      <c r="BL46" s="20">
        <v>1</v>
      </c>
    </row>
    <row r="47" spans="1:64">
      <c r="A47" t="s">
        <v>1568</v>
      </c>
      <c r="B47" t="s">
        <v>2276</v>
      </c>
      <c r="C47" t="str">
        <f>IF(ISERROR(VLOOKUP(B47,ResignificadoCriterios!$A$2:$B$109,2,FALSE)),B47,VLOOKUP(B47,ResignificadoCriterios!$A$2:$B$109,2,FALSE))</f>
        <v>Project</v>
      </c>
      <c r="D47" t="s">
        <v>1208</v>
      </c>
      <c r="G47" s="23" t="s">
        <v>2699</v>
      </c>
      <c r="H47" s="20"/>
      <c r="I47" s="20"/>
      <c r="J47" s="20"/>
      <c r="K47" s="20"/>
      <c r="L47" s="20"/>
      <c r="M47" s="20"/>
      <c r="N47" s="20"/>
      <c r="O47" s="20"/>
      <c r="P47" s="20"/>
      <c r="Q47" s="20"/>
      <c r="R47" s="20"/>
      <c r="S47" s="20"/>
      <c r="T47" s="20"/>
      <c r="U47" s="20"/>
      <c r="V47" s="20"/>
      <c r="W47" s="20"/>
      <c r="X47" s="20"/>
      <c r="Y47" s="20"/>
      <c r="Z47" s="20"/>
      <c r="AA47" s="20"/>
      <c r="AB47" s="20"/>
      <c r="AC47" s="20"/>
      <c r="AD47" s="20"/>
      <c r="AE47" s="20">
        <v>1</v>
      </c>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v>1</v>
      </c>
    </row>
    <row r="48" spans="1:64">
      <c r="A48" t="s">
        <v>1471</v>
      </c>
      <c r="B48" t="s">
        <v>2273</v>
      </c>
      <c r="C48" t="str">
        <f>IF(ISERROR(VLOOKUP(B48,ResignificadoCriterios!$A$2:$B$109,2,FALSE)),B48,VLOOKUP(B48,ResignificadoCriterios!$A$2:$B$109,2,FALSE))</f>
        <v>Strategic</v>
      </c>
      <c r="D48" t="s">
        <v>1208</v>
      </c>
      <c r="G48" s="23" t="s">
        <v>2825</v>
      </c>
      <c r="H48" s="20"/>
      <c r="I48" s="20"/>
      <c r="J48" s="20"/>
      <c r="K48" s="20"/>
      <c r="L48" s="20"/>
      <c r="M48" s="20"/>
      <c r="N48" s="20"/>
      <c r="O48" s="20"/>
      <c r="P48" s="20"/>
      <c r="Q48" s="20"/>
      <c r="R48" s="20"/>
      <c r="S48" s="20"/>
      <c r="T48" s="20"/>
      <c r="U48" s="20"/>
      <c r="V48" s="20"/>
      <c r="W48" s="20"/>
      <c r="X48" s="20"/>
      <c r="Y48" s="20"/>
      <c r="Z48" s="20"/>
      <c r="AA48" s="20"/>
      <c r="AB48" s="20"/>
      <c r="AC48" s="20">
        <v>1</v>
      </c>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v>1</v>
      </c>
    </row>
    <row r="49" spans="1:64">
      <c r="A49" t="s">
        <v>1826</v>
      </c>
      <c r="B49" t="s">
        <v>2601</v>
      </c>
      <c r="C49" t="str">
        <f>IF(ISERROR(VLOOKUP(B49,ResignificadoCriterios!$A$2:$B$109,2,FALSE)),B49,VLOOKUP(B49,ResignificadoCriterios!$A$2:$B$109,2,FALSE))</f>
        <v>Acceptance testing</v>
      </c>
      <c r="D49" t="s">
        <v>1210</v>
      </c>
      <c r="G49" s="23" t="s">
        <v>2298</v>
      </c>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v>1</v>
      </c>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v>1</v>
      </c>
    </row>
    <row r="50" spans="1:64">
      <c r="A50" t="s">
        <v>1336</v>
      </c>
      <c r="B50" t="s">
        <v>2574</v>
      </c>
      <c r="C50" t="str">
        <f>IF(ISERROR(VLOOKUP(B50,ResignificadoCriterios!$A$2:$B$109,2,FALSE)),B50,VLOOKUP(B50,ResignificadoCriterios!$A$2:$B$109,2,FALSE))</f>
        <v>Analysis</v>
      </c>
      <c r="D50" t="s">
        <v>1210</v>
      </c>
      <c r="G50" s="23" t="s">
        <v>2510</v>
      </c>
      <c r="H50" s="20"/>
      <c r="I50" s="20"/>
      <c r="J50" s="20"/>
      <c r="K50" s="20"/>
      <c r="L50" s="20"/>
      <c r="M50" s="20"/>
      <c r="N50" s="20">
        <v>1</v>
      </c>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v>1</v>
      </c>
    </row>
    <row r="51" spans="1:64">
      <c r="A51" t="s">
        <v>1461</v>
      </c>
      <c r="B51" t="s">
        <v>2044</v>
      </c>
      <c r="C51" t="str">
        <f>IF(ISERROR(VLOOKUP(B51,ResignificadoCriterios!$A$2:$B$109,2,FALSE)),B51,VLOOKUP(B51,ResignificadoCriterios!$A$2:$B$109,2,FALSE))</f>
        <v>Delivery</v>
      </c>
      <c r="D51" t="s">
        <v>1210</v>
      </c>
      <c r="G51" s="23" t="s">
        <v>2685</v>
      </c>
      <c r="H51" s="20"/>
      <c r="I51" s="20"/>
      <c r="J51" s="20"/>
      <c r="K51" s="20"/>
      <c r="L51" s="20"/>
      <c r="M51" s="20"/>
      <c r="N51" s="20"/>
      <c r="O51" s="20"/>
      <c r="P51" s="20"/>
      <c r="Q51" s="20"/>
      <c r="R51" s="20"/>
      <c r="S51" s="20"/>
      <c r="T51" s="20"/>
      <c r="U51" s="20"/>
      <c r="V51" s="20"/>
      <c r="W51" s="20"/>
      <c r="X51" s="20"/>
      <c r="Y51" s="20"/>
      <c r="Z51" s="20"/>
      <c r="AA51" s="20"/>
      <c r="AB51" s="20"/>
      <c r="AC51" s="20"/>
      <c r="AD51" s="20"/>
      <c r="AE51" s="20">
        <v>1</v>
      </c>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v>1</v>
      </c>
    </row>
    <row r="52" spans="1:64">
      <c r="A52" t="s">
        <v>1679</v>
      </c>
      <c r="B52" t="s">
        <v>2592</v>
      </c>
      <c r="C52" t="str">
        <f>IF(ISERROR(VLOOKUP(B52,ResignificadoCriterios!$A$2:$B$109,2,FALSE)),B52,VLOOKUP(B52,ResignificadoCriterios!$A$2:$B$109,2,FALSE))</f>
        <v>Design</v>
      </c>
      <c r="D52" t="s">
        <v>1210</v>
      </c>
      <c r="G52" s="23" t="s">
        <v>2688</v>
      </c>
      <c r="H52" s="20"/>
      <c r="I52" s="20"/>
      <c r="J52" s="20"/>
      <c r="K52" s="20"/>
      <c r="L52" s="20"/>
      <c r="M52" s="20"/>
      <c r="N52" s="20"/>
      <c r="O52" s="20"/>
      <c r="P52" s="20"/>
      <c r="Q52" s="20"/>
      <c r="R52" s="20"/>
      <c r="S52" s="20"/>
      <c r="T52" s="20"/>
      <c r="U52" s="20"/>
      <c r="V52" s="20"/>
      <c r="W52" s="20"/>
      <c r="X52" s="20"/>
      <c r="Y52" s="20"/>
      <c r="Z52" s="20"/>
      <c r="AA52" s="20"/>
      <c r="AB52" s="20"/>
      <c r="AC52" s="20"/>
      <c r="AD52" s="20"/>
      <c r="AE52" s="20">
        <v>1</v>
      </c>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v>1</v>
      </c>
    </row>
    <row r="53" spans="1:64">
      <c r="A53" t="s">
        <v>1591</v>
      </c>
      <c r="B53" t="s">
        <v>2349</v>
      </c>
      <c r="C53" t="str">
        <f>IF(ISERROR(VLOOKUP(B53,ResignificadoCriterios!$A$2:$B$109,2,FALSE)),B53,VLOOKUP(B53,ResignificadoCriterios!$A$2:$B$109,2,FALSE))</f>
        <v>Implementability</v>
      </c>
      <c r="D53" t="s">
        <v>1210</v>
      </c>
      <c r="G53" s="23" t="s">
        <v>2309</v>
      </c>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v>1</v>
      </c>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v>1</v>
      </c>
    </row>
    <row r="54" spans="1:64">
      <c r="A54" t="s">
        <v>1663</v>
      </c>
      <c r="B54" t="s">
        <v>2591</v>
      </c>
      <c r="C54" t="str">
        <f>IF(ISERROR(VLOOKUP(B54,ResignificadoCriterios!$A$2:$B$109,2,FALSE)),B54,VLOOKUP(B54,ResignificadoCriterios!$A$2:$B$109,2,FALSE))</f>
        <v>Problem</v>
      </c>
      <c r="D54" t="s">
        <v>1210</v>
      </c>
      <c r="G54" s="23" t="s">
        <v>2682</v>
      </c>
      <c r="H54" s="20"/>
      <c r="I54" s="20"/>
      <c r="J54" s="20"/>
      <c r="K54" s="20"/>
      <c r="L54" s="20"/>
      <c r="M54" s="20"/>
      <c r="N54" s="20"/>
      <c r="O54" s="20"/>
      <c r="P54" s="20"/>
      <c r="Q54" s="20"/>
      <c r="R54" s="20"/>
      <c r="S54" s="20"/>
      <c r="T54" s="20"/>
      <c r="U54" s="20"/>
      <c r="V54" s="20"/>
      <c r="W54" s="20"/>
      <c r="X54" s="20"/>
      <c r="Y54" s="20"/>
      <c r="Z54" s="20"/>
      <c r="AA54" s="20"/>
      <c r="AB54" s="20"/>
      <c r="AC54" s="20"/>
      <c r="AD54" s="20"/>
      <c r="AE54" s="20">
        <v>1</v>
      </c>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v>1</v>
      </c>
    </row>
    <row r="55" spans="1:64">
      <c r="A55" t="s">
        <v>1829</v>
      </c>
      <c r="B55" t="s">
        <v>2604</v>
      </c>
      <c r="C55" t="str">
        <f>IF(ISERROR(VLOOKUP(B55,ResignificadoCriterios!$A$2:$B$109,2,FALSE)),B55,VLOOKUP(B55,ResignificadoCriterios!$A$2:$B$109,2,FALSE))</f>
        <v>Regression system testing</v>
      </c>
      <c r="D55" t="s">
        <v>1210</v>
      </c>
      <c r="G55" s="23" t="s">
        <v>2407</v>
      </c>
      <c r="H55" s="20">
        <v>1</v>
      </c>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v>1</v>
      </c>
    </row>
    <row r="56" spans="1:64">
      <c r="A56" t="s">
        <v>1395</v>
      </c>
      <c r="B56" t="s">
        <v>2569</v>
      </c>
      <c r="C56" t="str">
        <f>IF(ISERROR(VLOOKUP(B56,ResignificadoCriterios!$A$2:$B$109,2,FALSE)),B56,VLOOKUP(B56,ResignificadoCriterios!$A$2:$B$109,2,FALSE))</f>
        <v>knowledge</v>
      </c>
      <c r="D56" t="s">
        <v>1214</v>
      </c>
      <c r="G56" s="23" t="s">
        <v>2692</v>
      </c>
      <c r="H56" s="20"/>
      <c r="I56" s="20"/>
      <c r="J56" s="20"/>
      <c r="K56" s="20"/>
      <c r="L56" s="20"/>
      <c r="M56" s="20"/>
      <c r="N56" s="20"/>
      <c r="O56" s="20"/>
      <c r="P56" s="20"/>
      <c r="Q56" s="20"/>
      <c r="R56" s="20"/>
      <c r="S56" s="20"/>
      <c r="T56" s="20"/>
      <c r="U56" s="20"/>
      <c r="V56" s="20"/>
      <c r="W56" s="20"/>
      <c r="X56" s="20"/>
      <c r="Y56" s="20"/>
      <c r="Z56" s="20"/>
      <c r="AA56" s="20"/>
      <c r="AB56" s="20"/>
      <c r="AC56" s="20"/>
      <c r="AD56" s="20"/>
      <c r="AE56" s="20">
        <v>1</v>
      </c>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v>1</v>
      </c>
    </row>
    <row r="57" spans="1:64">
      <c r="A57" t="s">
        <v>1321</v>
      </c>
      <c r="B57" t="s">
        <v>2567</v>
      </c>
      <c r="C57" t="str">
        <f>IF(ISERROR(VLOOKUP(B57,ResignificadoCriterios!$A$2:$B$109,2,FALSE)),B57,VLOOKUP(B57,ResignificadoCriterios!$A$2:$B$109,2,FALSE))</f>
        <v>ERP implementation approaches and tools</v>
      </c>
      <c r="D57" t="s">
        <v>1214</v>
      </c>
      <c r="G57" s="23" t="s">
        <v>2124</v>
      </c>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v>1</v>
      </c>
      <c r="BG57" s="20"/>
      <c r="BH57" s="20"/>
      <c r="BI57" s="20"/>
      <c r="BJ57" s="20"/>
      <c r="BK57" s="20"/>
      <c r="BL57" s="20">
        <v>1</v>
      </c>
    </row>
    <row r="58" spans="1:64">
      <c r="A58" t="s">
        <v>1481</v>
      </c>
      <c r="B58" t="s">
        <v>2568</v>
      </c>
      <c r="C58" t="str">
        <f>IF(ISERROR(VLOOKUP(B58,ResignificadoCriterios!$A$2:$B$109,2,FALSE)),B58,VLOOKUP(B58,ResignificadoCriterios!$A$2:$B$109,2,FALSE))</f>
        <v>Implementation Experience</v>
      </c>
      <c r="D58" t="s">
        <v>1214</v>
      </c>
      <c r="G58" s="23" t="s">
        <v>2681</v>
      </c>
      <c r="H58" s="20"/>
      <c r="I58" s="20"/>
      <c r="J58" s="20"/>
      <c r="K58" s="20"/>
      <c r="L58" s="20"/>
      <c r="M58" s="20"/>
      <c r="N58" s="20"/>
      <c r="O58" s="20"/>
      <c r="P58" s="20"/>
      <c r="Q58" s="20"/>
      <c r="R58" s="20"/>
      <c r="S58" s="20"/>
      <c r="T58" s="20"/>
      <c r="U58" s="20"/>
      <c r="V58" s="20"/>
      <c r="W58" s="20"/>
      <c r="X58" s="20"/>
      <c r="Y58" s="20"/>
      <c r="Z58" s="20"/>
      <c r="AA58" s="20"/>
      <c r="AB58" s="20"/>
      <c r="AC58" s="20"/>
      <c r="AD58" s="20"/>
      <c r="AE58" s="20">
        <v>1</v>
      </c>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v>1</v>
      </c>
    </row>
    <row r="59" spans="1:64">
      <c r="A59" t="s">
        <v>1411</v>
      </c>
      <c r="B59" t="s">
        <v>2606</v>
      </c>
      <c r="C59" t="str">
        <f>IF(ISERROR(VLOOKUP(B59,ResignificadoCriterios!$A$2:$B$109,2,FALSE)),B59,VLOOKUP(B59,ResignificadoCriterios!$A$2:$B$109,2,FALSE))</f>
        <v>Cost</v>
      </c>
      <c r="D59" t="s">
        <v>1217</v>
      </c>
      <c r="G59" s="23" t="s">
        <v>2541</v>
      </c>
      <c r="H59" s="20"/>
      <c r="I59" s="20"/>
      <c r="J59" s="20"/>
      <c r="K59" s="20"/>
      <c r="L59" s="20"/>
      <c r="M59" s="20"/>
      <c r="N59" s="20"/>
      <c r="O59" s="20">
        <v>1</v>
      </c>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v>1</v>
      </c>
    </row>
    <row r="60" spans="1:64">
      <c r="A60" t="s">
        <v>1533</v>
      </c>
      <c r="B60" t="s">
        <v>2609</v>
      </c>
      <c r="C60" t="str">
        <f>IF(ISERROR(VLOOKUP(B60,ResignificadoCriterios!$A$2:$B$109,2,FALSE)),B60,VLOOKUP(B60,ResignificadoCriterios!$A$2:$B$109,2,FALSE))</f>
        <v>Customer</v>
      </c>
      <c r="D60" t="s">
        <v>1217</v>
      </c>
      <c r="G60" s="23" t="s">
        <v>2680</v>
      </c>
      <c r="H60" s="20"/>
      <c r="I60" s="20"/>
      <c r="J60" s="20"/>
      <c r="K60" s="20"/>
      <c r="L60" s="20"/>
      <c r="M60" s="20"/>
      <c r="N60" s="20"/>
      <c r="O60" s="20"/>
      <c r="P60" s="20"/>
      <c r="Q60" s="20"/>
      <c r="R60" s="20"/>
      <c r="S60" s="20"/>
      <c r="T60" s="20"/>
      <c r="U60" s="20"/>
      <c r="V60" s="20"/>
      <c r="W60" s="20"/>
      <c r="X60" s="20"/>
      <c r="Y60" s="20"/>
      <c r="Z60" s="20"/>
      <c r="AA60" s="20"/>
      <c r="AB60" s="20"/>
      <c r="AC60" s="20"/>
      <c r="AD60" s="20"/>
      <c r="AE60" s="20">
        <v>1</v>
      </c>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v>1</v>
      </c>
    </row>
    <row r="61" spans="1:64">
      <c r="A61" t="s">
        <v>1480</v>
      </c>
      <c r="B61" t="s">
        <v>2608</v>
      </c>
      <c r="C61" t="str">
        <f>IF(ISERROR(VLOOKUP(B61,ResignificadoCriterios!$A$2:$B$109,2,FALSE)),B61,VLOOKUP(B61,ResignificadoCriterios!$A$2:$B$109,2,FALSE))</f>
        <v>Implementation Experience</v>
      </c>
      <c r="D61" t="s">
        <v>1217</v>
      </c>
      <c r="G61" s="23" t="s">
        <v>2294</v>
      </c>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v>1</v>
      </c>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v>1</v>
      </c>
    </row>
    <row r="62" spans="1:64">
      <c r="A62" t="s">
        <v>1510</v>
      </c>
      <c r="B62" t="s">
        <v>2520</v>
      </c>
      <c r="C62" t="str">
        <f>IF(ISERROR(VLOOKUP(B62,ResignificadoCriterios!$A$2:$B$109,2,FALSE)),B62,VLOOKUP(B62,ResignificadoCriterios!$A$2:$B$109,2,FALSE))</f>
        <v>flexibility</v>
      </c>
      <c r="D62" t="s">
        <v>1217</v>
      </c>
      <c r="G62" s="23" t="s">
        <v>2703</v>
      </c>
      <c r="H62" s="20"/>
      <c r="I62" s="20"/>
      <c r="J62" s="20"/>
      <c r="K62" s="20"/>
      <c r="L62" s="20"/>
      <c r="M62" s="20"/>
      <c r="N62" s="20"/>
      <c r="O62" s="20"/>
      <c r="P62" s="20"/>
      <c r="Q62" s="20"/>
      <c r="R62" s="20"/>
      <c r="S62" s="20"/>
      <c r="T62" s="20"/>
      <c r="U62" s="20"/>
      <c r="V62" s="20"/>
      <c r="W62" s="20"/>
      <c r="X62" s="20"/>
      <c r="Y62" s="20"/>
      <c r="Z62" s="20"/>
      <c r="AA62" s="20"/>
      <c r="AB62" s="20"/>
      <c r="AC62" s="20"/>
      <c r="AD62" s="20"/>
      <c r="AE62" s="20">
        <v>1</v>
      </c>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v>1</v>
      </c>
    </row>
    <row r="63" spans="1:64">
      <c r="A63" t="s">
        <v>1562</v>
      </c>
      <c r="B63" t="s">
        <v>2533</v>
      </c>
      <c r="C63" t="str">
        <f>IF(ISERROR(VLOOKUP(B63,ResignificadoCriterios!$A$2:$B$109,2,FALSE)),B63,VLOOKUP(B63,ResignificadoCriterios!$A$2:$B$109,2,FALSE))</f>
        <v>functionality</v>
      </c>
      <c r="D63" t="s">
        <v>1217</v>
      </c>
      <c r="G63" s="23" t="s">
        <v>2829</v>
      </c>
      <c r="H63" s="20"/>
      <c r="I63" s="20"/>
      <c r="J63" s="20"/>
      <c r="K63" s="20"/>
      <c r="L63" s="20"/>
      <c r="M63" s="20"/>
      <c r="N63" s="20"/>
      <c r="O63" s="20"/>
      <c r="P63" s="20"/>
      <c r="Q63" s="20"/>
      <c r="R63" s="20"/>
      <c r="S63" s="20"/>
      <c r="T63" s="20"/>
      <c r="U63" s="20"/>
      <c r="V63" s="20"/>
      <c r="W63" s="20"/>
      <c r="X63" s="20"/>
      <c r="Y63" s="20"/>
      <c r="Z63" s="20"/>
      <c r="AA63" s="20"/>
      <c r="AB63" s="20"/>
      <c r="AC63" s="20">
        <v>1</v>
      </c>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v>1</v>
      </c>
    </row>
    <row r="64" spans="1:64">
      <c r="A64" t="s">
        <v>1470</v>
      </c>
      <c r="B64" t="s">
        <v>2610</v>
      </c>
      <c r="C64" t="str">
        <f>IF(ISERROR(VLOOKUP(B64,ResignificadoCriterios!$A$2:$B$109,2,FALSE)),B64,VLOOKUP(B64,ResignificadoCriterios!$A$2:$B$109,2,FALSE))</f>
        <v>future strategy</v>
      </c>
      <c r="D64" t="s">
        <v>1217</v>
      </c>
      <c r="G64" s="23" t="s">
        <v>2694</v>
      </c>
      <c r="H64" s="20"/>
      <c r="I64" s="20"/>
      <c r="J64" s="20"/>
      <c r="K64" s="20"/>
      <c r="L64" s="20"/>
      <c r="M64" s="20"/>
      <c r="N64" s="20"/>
      <c r="O64" s="20"/>
      <c r="P64" s="20"/>
      <c r="Q64" s="20"/>
      <c r="R64" s="20"/>
      <c r="S64" s="20"/>
      <c r="T64" s="20"/>
      <c r="U64" s="20"/>
      <c r="V64" s="20"/>
      <c r="W64" s="20"/>
      <c r="X64" s="20"/>
      <c r="Y64" s="20"/>
      <c r="Z64" s="20"/>
      <c r="AA64" s="20"/>
      <c r="AB64" s="20"/>
      <c r="AC64" s="20"/>
      <c r="AD64" s="20"/>
      <c r="AE64" s="20">
        <v>1</v>
      </c>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v>1</v>
      </c>
    </row>
    <row r="65" spans="1:64">
      <c r="A65" t="s">
        <v>1320</v>
      </c>
      <c r="B65" t="s">
        <v>2605</v>
      </c>
      <c r="C65" t="str">
        <f>IF(ISERROR(VLOOKUP(B65,ResignificadoCriterios!$A$2:$B$109,2,FALSE)),B65,VLOOKUP(B65,ResignificadoCriterios!$A$2:$B$109,2,FALSE))</f>
        <v>Implementability</v>
      </c>
      <c r="D65" t="s">
        <v>1217</v>
      </c>
      <c r="G65" s="23" t="s">
        <v>2310</v>
      </c>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v>1</v>
      </c>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v>1</v>
      </c>
    </row>
    <row r="66" spans="1:64">
      <c r="A66" t="s">
        <v>1405</v>
      </c>
      <c r="B66" t="s">
        <v>2607</v>
      </c>
      <c r="C66" t="str">
        <f>IF(ISERROR(VLOOKUP(B66,ResignificadoCriterios!$A$2:$B$109,2,FALSE)),B66,VLOOKUP(B66,ResignificadoCriterios!$A$2:$B$109,2,FALSE))</f>
        <v>Organizational</v>
      </c>
      <c r="D66" t="s">
        <v>1217</v>
      </c>
      <c r="G66" s="23" t="s">
        <v>2693</v>
      </c>
      <c r="H66" s="20"/>
      <c r="I66" s="20"/>
      <c r="J66" s="20"/>
      <c r="K66" s="20"/>
      <c r="L66" s="20"/>
      <c r="M66" s="20"/>
      <c r="N66" s="20"/>
      <c r="O66" s="20"/>
      <c r="P66" s="20"/>
      <c r="Q66" s="20"/>
      <c r="R66" s="20"/>
      <c r="S66" s="20"/>
      <c r="T66" s="20"/>
      <c r="U66" s="20"/>
      <c r="V66" s="20"/>
      <c r="W66" s="20"/>
      <c r="X66" s="20"/>
      <c r="Y66" s="20"/>
      <c r="Z66" s="20"/>
      <c r="AA66" s="20"/>
      <c r="AB66" s="20"/>
      <c r="AC66" s="20"/>
      <c r="AD66" s="20"/>
      <c r="AE66" s="20">
        <v>1</v>
      </c>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v>1</v>
      </c>
    </row>
    <row r="67" spans="1:64">
      <c r="A67" t="s">
        <v>1307</v>
      </c>
      <c r="B67" t="s">
        <v>2611</v>
      </c>
      <c r="C67" t="str">
        <f>IF(ISERROR(VLOOKUP(B67,ResignificadoCriterios!$A$2:$B$109,2,FALSE)),B67,VLOOKUP(B67,ResignificadoCriterios!$A$2:$B$109,2,FALSE))</f>
        <v>Support</v>
      </c>
      <c r="D67" t="s">
        <v>1217</v>
      </c>
      <c r="G67" s="23" t="s">
        <v>2695</v>
      </c>
      <c r="H67" s="20"/>
      <c r="I67" s="20"/>
      <c r="J67" s="20"/>
      <c r="K67" s="20"/>
      <c r="L67" s="20"/>
      <c r="M67" s="20"/>
      <c r="N67" s="20"/>
      <c r="O67" s="20"/>
      <c r="P67" s="20"/>
      <c r="Q67" s="20"/>
      <c r="R67" s="20"/>
      <c r="S67" s="20"/>
      <c r="T67" s="20"/>
      <c r="U67" s="20"/>
      <c r="V67" s="20"/>
      <c r="W67" s="20"/>
      <c r="X67" s="20"/>
      <c r="Y67" s="20"/>
      <c r="Z67" s="20"/>
      <c r="AA67" s="20"/>
      <c r="AB67" s="20"/>
      <c r="AC67" s="20"/>
      <c r="AD67" s="20"/>
      <c r="AE67" s="20">
        <v>1</v>
      </c>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v>1</v>
      </c>
    </row>
    <row r="68" spans="1:64">
      <c r="A68" t="s">
        <v>1756</v>
      </c>
      <c r="B68" t="s">
        <v>2560</v>
      </c>
      <c r="C68" t="str">
        <f>IF(ISERROR(VLOOKUP(B68,ResignificadoCriterios!$A$2:$B$109,2,FALSE)),B68,VLOOKUP(B68,ResignificadoCriterios!$A$2:$B$109,2,FALSE))</f>
        <v>Software</v>
      </c>
      <c r="D68" t="s">
        <v>1219</v>
      </c>
      <c r="G68" s="23" t="s">
        <v>2683</v>
      </c>
      <c r="H68" s="20"/>
      <c r="I68" s="20"/>
      <c r="J68" s="20"/>
      <c r="K68" s="20"/>
      <c r="L68" s="20"/>
      <c r="M68" s="20"/>
      <c r="N68" s="20"/>
      <c r="O68" s="20"/>
      <c r="P68" s="20"/>
      <c r="Q68" s="20"/>
      <c r="R68" s="20"/>
      <c r="S68" s="20"/>
      <c r="T68" s="20"/>
      <c r="U68" s="20"/>
      <c r="V68" s="20"/>
      <c r="W68" s="20"/>
      <c r="X68" s="20"/>
      <c r="Y68" s="20"/>
      <c r="Z68" s="20"/>
      <c r="AA68" s="20"/>
      <c r="AB68" s="20"/>
      <c r="AC68" s="20"/>
      <c r="AD68" s="20"/>
      <c r="AE68" s="20">
        <v>1</v>
      </c>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v>1</v>
      </c>
    </row>
    <row r="69" spans="1:64">
      <c r="A69" t="s">
        <v>1540</v>
      </c>
      <c r="B69" t="s">
        <v>2612</v>
      </c>
      <c r="C69" t="str">
        <f>IF(ISERROR(VLOOKUP(B69,ResignificadoCriterios!$A$2:$B$109,2,FALSE)),B69,VLOOKUP(B69,ResignificadoCriterios!$A$2:$B$109,2,FALSE))</f>
        <v>Vendor</v>
      </c>
      <c r="D69" t="s">
        <v>1219</v>
      </c>
      <c r="G69" s="23" t="s">
        <v>2069</v>
      </c>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v>1</v>
      </c>
      <c r="BE69" s="20"/>
      <c r="BF69" s="20"/>
      <c r="BG69" s="20"/>
      <c r="BH69" s="20"/>
      <c r="BI69" s="20"/>
      <c r="BJ69" s="20"/>
      <c r="BK69" s="20"/>
      <c r="BL69" s="20">
        <v>1</v>
      </c>
    </row>
    <row r="70" spans="1:64">
      <c r="A70" t="s">
        <v>1443</v>
      </c>
      <c r="B70" t="s">
        <v>2624</v>
      </c>
      <c r="C70" t="str">
        <f>IF(ISERROR(VLOOKUP(B70,ResignificadoCriterios!$A$2:$B$109,2,FALSE)),B70,VLOOKUP(B70,ResignificadoCriterios!$A$2:$B$109,2,FALSE))</f>
        <v>Dependencies</v>
      </c>
      <c r="D70" t="s">
        <v>1221</v>
      </c>
      <c r="G70" s="23" t="s">
        <v>2698</v>
      </c>
      <c r="H70" s="20"/>
      <c r="I70" s="20"/>
      <c r="J70" s="20"/>
      <c r="K70" s="20"/>
      <c r="L70" s="20"/>
      <c r="M70" s="20"/>
      <c r="N70" s="20"/>
      <c r="O70" s="20"/>
      <c r="P70" s="20"/>
      <c r="Q70" s="20"/>
      <c r="R70" s="20"/>
      <c r="S70" s="20"/>
      <c r="T70" s="20"/>
      <c r="U70" s="20"/>
      <c r="V70" s="20"/>
      <c r="W70" s="20"/>
      <c r="X70" s="20"/>
      <c r="Y70" s="20"/>
      <c r="Z70" s="20"/>
      <c r="AA70" s="20"/>
      <c r="AB70" s="20"/>
      <c r="AC70" s="20"/>
      <c r="AD70" s="20"/>
      <c r="AE70" s="20">
        <v>1</v>
      </c>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v>1</v>
      </c>
    </row>
    <row r="71" spans="1:64">
      <c r="A71" t="s">
        <v>1661</v>
      </c>
      <c r="B71" t="s">
        <v>2615</v>
      </c>
      <c r="C71" t="str">
        <f>IF(ISERROR(VLOOKUP(B71,ResignificadoCriterios!$A$2:$B$109,2,FALSE)),B71,VLOOKUP(B71,ResignificadoCriterios!$A$2:$B$109,2,FALSE))</f>
        <v>Priorities</v>
      </c>
      <c r="D71" t="s">
        <v>1221</v>
      </c>
      <c r="G71" s="23" t="s">
        <v>2316</v>
      </c>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v>1</v>
      </c>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v>1</v>
      </c>
    </row>
    <row r="72" spans="1:64">
      <c r="A72" t="s">
        <v>1634</v>
      </c>
      <c r="B72" t="s">
        <v>2625</v>
      </c>
      <c r="C72" t="str">
        <f>IF(ISERROR(VLOOKUP(B72,ResignificadoCriterios!$A$2:$B$109,2,FALSE)),B72,VLOOKUP(B72,ResignificadoCriterios!$A$2:$B$109,2,FALSE))</f>
        <v>Organizational</v>
      </c>
      <c r="D72" t="s">
        <v>1221</v>
      </c>
      <c r="G72" s="23" t="s">
        <v>2624</v>
      </c>
      <c r="H72" s="20"/>
      <c r="I72" s="20"/>
      <c r="J72" s="20"/>
      <c r="K72" s="20"/>
      <c r="L72" s="20"/>
      <c r="M72" s="20"/>
      <c r="N72" s="20"/>
      <c r="O72" s="20"/>
      <c r="P72" s="20"/>
      <c r="Q72" s="20"/>
      <c r="R72" s="20"/>
      <c r="S72" s="20"/>
      <c r="T72" s="20"/>
      <c r="U72" s="20"/>
      <c r="V72" s="20"/>
      <c r="W72" s="20"/>
      <c r="X72" s="20">
        <v>1</v>
      </c>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v>1</v>
      </c>
    </row>
    <row r="73" spans="1:64">
      <c r="A73" t="s">
        <v>1464</v>
      </c>
      <c r="B73" t="s">
        <v>2044</v>
      </c>
      <c r="C73" t="str">
        <f>IF(ISERROR(VLOOKUP(B73,ResignificadoCriterios!$A$2:$B$109,2,FALSE)),B73,VLOOKUP(B73,ResignificadoCriterios!$A$2:$B$109,2,FALSE))</f>
        <v>Delivery</v>
      </c>
      <c r="D73" t="s">
        <v>1224</v>
      </c>
      <c r="G73" s="23" t="s">
        <v>2050</v>
      </c>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v>1</v>
      </c>
      <c r="BD73" s="20"/>
      <c r="BE73" s="20"/>
      <c r="BF73" s="20"/>
      <c r="BG73" s="20"/>
      <c r="BH73" s="20"/>
      <c r="BI73" s="20"/>
      <c r="BJ73" s="20"/>
      <c r="BK73" s="20"/>
      <c r="BL73" s="20">
        <v>1</v>
      </c>
    </row>
    <row r="74" spans="1:64">
      <c r="A74" t="s">
        <v>1649</v>
      </c>
      <c r="B74" t="s">
        <v>2626</v>
      </c>
      <c r="C74" t="str">
        <f>IF(ISERROR(VLOOKUP(B74,ResignificadoCriterios!$A$2:$B$109,2,FALSE)),B74,VLOOKUP(B74,ResignificadoCriterios!$A$2:$B$109,2,FALSE))</f>
        <v>Price</v>
      </c>
      <c r="D74" t="s">
        <v>1224</v>
      </c>
      <c r="G74" s="23" t="s">
        <v>2057</v>
      </c>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v>1</v>
      </c>
      <c r="BE74" s="20"/>
      <c r="BF74" s="20"/>
      <c r="BG74" s="20"/>
      <c r="BH74" s="20"/>
      <c r="BI74" s="20"/>
      <c r="BJ74" s="20"/>
      <c r="BK74" s="20"/>
      <c r="BL74" s="20">
        <v>1</v>
      </c>
    </row>
    <row r="75" spans="1:64">
      <c r="A75" t="s">
        <v>1708</v>
      </c>
      <c r="B75" t="s">
        <v>2043</v>
      </c>
      <c r="C75" t="str">
        <f>IF(ISERROR(VLOOKUP(B75,ResignificadoCriterios!$A$2:$B$109,2,FALSE)),B75,VLOOKUP(B75,ResignificadoCriterios!$A$2:$B$109,2,FALSE))</f>
        <v>Quality</v>
      </c>
      <c r="D75" t="s">
        <v>1224</v>
      </c>
      <c r="G75" s="23" t="s">
        <v>1891</v>
      </c>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v>1</v>
      </c>
      <c r="AV75" s="20"/>
      <c r="AW75" s="20"/>
      <c r="AX75" s="20"/>
      <c r="AY75" s="20"/>
      <c r="AZ75" s="20"/>
      <c r="BA75" s="20"/>
      <c r="BB75" s="20"/>
      <c r="BC75" s="20"/>
      <c r="BD75" s="20"/>
      <c r="BE75" s="20"/>
      <c r="BF75" s="20"/>
      <c r="BG75" s="20"/>
      <c r="BH75" s="20"/>
      <c r="BI75" s="20"/>
      <c r="BJ75" s="20"/>
      <c r="BK75" s="20"/>
      <c r="BL75" s="20">
        <v>1</v>
      </c>
    </row>
    <row r="76" spans="1:64">
      <c r="A76" t="s">
        <v>1743</v>
      </c>
      <c r="B76" t="s">
        <v>2613</v>
      </c>
      <c r="C76" t="str">
        <f>IF(ISERROR(VLOOKUP(B76,ResignificadoCriterios!$A$2:$B$109,2,FALSE)),B76,VLOOKUP(B76,ResignificadoCriterios!$A$2:$B$109,2,FALSE))</f>
        <v>Service</v>
      </c>
      <c r="D76" t="s">
        <v>1224</v>
      </c>
      <c r="G76" s="23" t="s">
        <v>2691</v>
      </c>
      <c r="H76" s="20"/>
      <c r="I76" s="20"/>
      <c r="J76" s="20"/>
      <c r="K76" s="20"/>
      <c r="L76" s="20"/>
      <c r="M76" s="20"/>
      <c r="N76" s="20"/>
      <c r="O76" s="20"/>
      <c r="P76" s="20"/>
      <c r="Q76" s="20"/>
      <c r="R76" s="20"/>
      <c r="S76" s="20"/>
      <c r="T76" s="20"/>
      <c r="U76" s="20"/>
      <c r="V76" s="20"/>
      <c r="W76" s="20"/>
      <c r="X76" s="20"/>
      <c r="Y76" s="20"/>
      <c r="Z76" s="20"/>
      <c r="AA76" s="20"/>
      <c r="AB76" s="20"/>
      <c r="AC76" s="20"/>
      <c r="AD76" s="20"/>
      <c r="AE76" s="20">
        <v>1</v>
      </c>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v>1</v>
      </c>
    </row>
    <row r="77" spans="1:64">
      <c r="A77" t="s">
        <v>1390</v>
      </c>
      <c r="B77" t="s">
        <v>2641</v>
      </c>
      <c r="C77" t="str">
        <f>IF(ISERROR(VLOOKUP(B77,ResignificadoCriterios!$A$2:$B$109,2,FALSE)),B77,VLOOKUP(B77,ResignificadoCriterios!$A$2:$B$109,2,FALSE))</f>
        <v>Trust</v>
      </c>
      <c r="D77" t="s">
        <v>1224</v>
      </c>
      <c r="G77" s="23" t="s">
        <v>2615</v>
      </c>
      <c r="H77" s="20"/>
      <c r="I77" s="20"/>
      <c r="J77" s="20"/>
      <c r="K77" s="20"/>
      <c r="L77" s="20"/>
      <c r="M77" s="20"/>
      <c r="N77" s="20"/>
      <c r="O77" s="20"/>
      <c r="P77" s="20"/>
      <c r="Q77" s="20"/>
      <c r="R77" s="20"/>
      <c r="S77" s="20"/>
      <c r="T77" s="20"/>
      <c r="U77" s="20"/>
      <c r="V77" s="20"/>
      <c r="W77" s="20"/>
      <c r="X77" s="20">
        <v>1</v>
      </c>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v>1</v>
      </c>
    </row>
    <row r="78" spans="1:64">
      <c r="A78" t="s">
        <v>1350</v>
      </c>
      <c r="B78" t="s">
        <v>2718</v>
      </c>
      <c r="C78" t="str">
        <f>IF(ISERROR(VLOOKUP(B78,ResignificadoCriterios!$A$2:$B$109,2,FALSE)),B78,VLOOKUP(B78,ResignificadoCriterios!$A$2:$B$109,2,FALSE))</f>
        <v>Benefits</v>
      </c>
      <c r="D78" t="s">
        <v>1228</v>
      </c>
      <c r="G78" s="23" t="s">
        <v>2300</v>
      </c>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v>1</v>
      </c>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v>1</v>
      </c>
    </row>
    <row r="79" spans="1:64">
      <c r="A79" t="s">
        <v>1565</v>
      </c>
      <c r="B79" t="s">
        <v>2644</v>
      </c>
      <c r="C79" t="str">
        <f>IF(ISERROR(VLOOKUP(B79,ResignificadoCriterios!$A$2:$B$109,2,FALSE)),B79,VLOOKUP(B79,ResignificadoCriterios!$A$2:$B$109,2,FALSE))</f>
        <v>Business</v>
      </c>
      <c r="D79" t="s">
        <v>1228</v>
      </c>
      <c r="G79" s="23" t="s">
        <v>2661</v>
      </c>
      <c r="H79" s="20"/>
      <c r="I79" s="20"/>
      <c r="J79" s="20"/>
      <c r="K79" s="20"/>
      <c r="L79" s="20"/>
      <c r="M79" s="20"/>
      <c r="N79" s="20"/>
      <c r="O79" s="20"/>
      <c r="P79" s="20"/>
      <c r="Q79" s="20"/>
      <c r="R79" s="20"/>
      <c r="S79" s="20"/>
      <c r="T79" s="20"/>
      <c r="U79" s="20"/>
      <c r="V79" s="20"/>
      <c r="W79" s="20"/>
      <c r="X79" s="20"/>
      <c r="Y79" s="20"/>
      <c r="Z79" s="20"/>
      <c r="AA79" s="20"/>
      <c r="AB79" s="20">
        <v>1</v>
      </c>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v>1</v>
      </c>
    </row>
    <row r="80" spans="1:64">
      <c r="A80" t="s">
        <v>1582</v>
      </c>
      <c r="B80" t="s">
        <v>2646</v>
      </c>
      <c r="C80" t="str">
        <f>IF(ISERROR(VLOOKUP(B80,ResignificadoCriterios!$A$2:$B$109,2,FALSE)),B80,VLOOKUP(B80,ResignificadoCriterios!$A$2:$B$109,2,FALSE))</f>
        <v>Change implication</v>
      </c>
      <c r="D80" t="s">
        <v>1228</v>
      </c>
      <c r="G80" s="23" t="s">
        <v>2059</v>
      </c>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v>1</v>
      </c>
      <c r="BE80" s="20"/>
      <c r="BF80" s="20"/>
      <c r="BG80" s="20"/>
      <c r="BH80" s="20"/>
      <c r="BI80" s="20"/>
      <c r="BJ80" s="20"/>
      <c r="BK80" s="20"/>
      <c r="BL80" s="20">
        <v>1</v>
      </c>
    </row>
    <row r="81" spans="1:64">
      <c r="A81" t="s">
        <v>1411</v>
      </c>
      <c r="B81" t="s">
        <v>2033</v>
      </c>
      <c r="C81" t="str">
        <f>IF(ISERROR(VLOOKUP(B81,ResignificadoCriterios!$A$2:$B$109,2,FALSE)),B81,VLOOKUP(B81,ResignificadoCriterios!$A$2:$B$109,2,FALSE))</f>
        <v>Cost</v>
      </c>
      <c r="D81" t="s">
        <v>1228</v>
      </c>
      <c r="G81" s="23" t="s">
        <v>2063</v>
      </c>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v>1</v>
      </c>
      <c r="BE81" s="20"/>
      <c r="BF81" s="20"/>
      <c r="BG81" s="20"/>
      <c r="BH81" s="20"/>
      <c r="BI81" s="20"/>
      <c r="BJ81" s="20"/>
      <c r="BK81" s="20"/>
      <c r="BL81" s="20">
        <v>1</v>
      </c>
    </row>
    <row r="82" spans="1:64">
      <c r="A82" t="s">
        <v>1510</v>
      </c>
      <c r="B82" t="s">
        <v>1771</v>
      </c>
      <c r="C82" t="str">
        <f>IF(ISERROR(VLOOKUP(B82,ResignificadoCriterios!$A$2:$B$109,2,FALSE)),B82,VLOOKUP(B82,ResignificadoCriterios!$A$2:$B$109,2,FALSE))</f>
        <v>Flexibility</v>
      </c>
      <c r="D82" t="s">
        <v>1228</v>
      </c>
      <c r="G82" s="23" t="s">
        <v>2503</v>
      </c>
      <c r="H82" s="20"/>
      <c r="I82" s="20"/>
      <c r="J82" s="20"/>
      <c r="K82" s="20"/>
      <c r="L82" s="20"/>
      <c r="M82" s="20">
        <v>1</v>
      </c>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v>1</v>
      </c>
    </row>
    <row r="83" spans="1:64">
      <c r="A83" t="s">
        <v>1479</v>
      </c>
      <c r="B83" t="s">
        <v>2178</v>
      </c>
      <c r="C83" t="str">
        <f>IF(ISERROR(VLOOKUP(B83,ResignificadoCriterios!$A$2:$B$109,2,FALSE)),B83,VLOOKUP(B83,ResignificadoCriterios!$A$2:$B$109,2,FALSE))</f>
        <v>Implementability</v>
      </c>
      <c r="D83" t="s">
        <v>1228</v>
      </c>
      <c r="G83" s="23" t="s">
        <v>2078</v>
      </c>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v>1</v>
      </c>
      <c r="BF83" s="20"/>
      <c r="BG83" s="20"/>
      <c r="BH83" s="20"/>
      <c r="BI83" s="20"/>
      <c r="BJ83" s="20"/>
      <c r="BK83" s="20"/>
      <c r="BL83" s="20">
        <v>1</v>
      </c>
    </row>
    <row r="84" spans="1:64">
      <c r="A84" t="s">
        <v>1734</v>
      </c>
      <c r="B84" t="s">
        <v>2502</v>
      </c>
      <c r="C84" t="str">
        <f>IF(ISERROR(VLOOKUP(B84,ResignificadoCriterios!$A$2:$B$109,2,FALSE)),B84,VLOOKUP(B84,ResignificadoCriterios!$A$2:$B$109,2,FALSE))</f>
        <v>Risk</v>
      </c>
      <c r="D84" t="s">
        <v>1228</v>
      </c>
      <c r="G84" s="23" t="s">
        <v>2144</v>
      </c>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v>1</v>
      </c>
      <c r="BG84" s="20"/>
      <c r="BH84" s="20"/>
      <c r="BI84" s="20"/>
      <c r="BJ84" s="20"/>
      <c r="BK84" s="20"/>
      <c r="BL84" s="20">
        <v>1</v>
      </c>
    </row>
    <row r="85" spans="1:64">
      <c r="A85" t="s">
        <v>1469</v>
      </c>
      <c r="B85" t="s">
        <v>2645</v>
      </c>
      <c r="C85" t="str">
        <f>IF(ISERROR(VLOOKUP(B85,ResignificadoCriterios!$A$2:$B$109,2,FALSE)),B85,VLOOKUP(B85,ResignificadoCriterios!$A$2:$B$109,2,FALSE))</f>
        <v>Strategic</v>
      </c>
      <c r="D85" t="s">
        <v>1228</v>
      </c>
      <c r="G85" s="23" t="s">
        <v>2772</v>
      </c>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v>1</v>
      </c>
      <c r="AP85" s="20"/>
      <c r="AQ85" s="20"/>
      <c r="AR85" s="20"/>
      <c r="AS85" s="20"/>
      <c r="AT85" s="20"/>
      <c r="AU85" s="20"/>
      <c r="AV85" s="20"/>
      <c r="AW85" s="20"/>
      <c r="AX85" s="20"/>
      <c r="AY85" s="20"/>
      <c r="AZ85" s="20"/>
      <c r="BA85" s="20"/>
      <c r="BB85" s="20"/>
      <c r="BC85" s="20"/>
      <c r="BD85" s="20"/>
      <c r="BE85" s="20"/>
      <c r="BF85" s="20"/>
      <c r="BG85" s="20"/>
      <c r="BH85" s="20"/>
      <c r="BI85" s="20"/>
      <c r="BJ85" s="20"/>
      <c r="BK85" s="20"/>
      <c r="BL85" s="20">
        <v>1</v>
      </c>
    </row>
    <row r="86" spans="1:64">
      <c r="A86" t="s">
        <v>1805</v>
      </c>
      <c r="B86" t="s">
        <v>2331</v>
      </c>
      <c r="C86" t="str">
        <f>IF(ISERROR(VLOOKUP(B86,ResignificadoCriterios!$A$2:$B$109,2,FALSE)),B86,VLOOKUP(B86,ResignificadoCriterios!$A$2:$B$109,2,FALSE))</f>
        <v>Technology</v>
      </c>
      <c r="D86" t="s">
        <v>1228</v>
      </c>
      <c r="G86" s="23" t="s">
        <v>2314</v>
      </c>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v>1</v>
      </c>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v>1</v>
      </c>
    </row>
    <row r="87" spans="1:64">
      <c r="A87" t="s">
        <v>1540</v>
      </c>
      <c r="B87" t="s">
        <v>2341</v>
      </c>
      <c r="C87" t="str">
        <f>IF(ISERROR(VLOOKUP(B87,ResignificadoCriterios!$A$2:$B$109,2,FALSE)),B87,VLOOKUP(B87,ResignificadoCriterios!$A$2:$B$109,2,FALSE))</f>
        <v>Vendor</v>
      </c>
      <c r="D87" t="s">
        <v>1228</v>
      </c>
      <c r="G87" s="23" t="s">
        <v>1967</v>
      </c>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v>1</v>
      </c>
      <c r="BF87" s="20"/>
      <c r="BG87" s="20"/>
      <c r="BH87" s="20"/>
      <c r="BI87" s="20"/>
      <c r="BJ87" s="20"/>
      <c r="BK87" s="20"/>
      <c r="BL87" s="20">
        <v>1</v>
      </c>
    </row>
    <row r="88" spans="1:64">
      <c r="A88" t="s">
        <v>1437</v>
      </c>
      <c r="B88" t="s">
        <v>2665</v>
      </c>
      <c r="C88" t="str">
        <f>IF(ISERROR(VLOOKUP(B88,ResignificadoCriterios!$A$2:$B$109,2,FALSE)),B88,VLOOKUP(B88,ResignificadoCriterios!$A$2:$B$109,2,FALSE))</f>
        <v>Data and Knowledge properties</v>
      </c>
      <c r="D88" t="s">
        <v>1230</v>
      </c>
      <c r="G88" s="23" t="s">
        <v>1460</v>
      </c>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v>1</v>
      </c>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v>1</v>
      </c>
    </row>
    <row r="89" spans="1:64">
      <c r="A89" t="s">
        <v>1341</v>
      </c>
      <c r="B89" t="s">
        <v>2647</v>
      </c>
      <c r="C89" t="str">
        <f>IF(ISERROR(VLOOKUP(B89,ResignificadoCriterios!$A$2:$B$109,2,FALSE)),B89,VLOOKUP(B89,ResignificadoCriterios!$A$2:$B$109,2,FALSE))</f>
        <v>Financial</v>
      </c>
      <c r="D89" t="s">
        <v>1230</v>
      </c>
      <c r="G89" s="23" t="s">
        <v>2240</v>
      </c>
      <c r="H89" s="20"/>
      <c r="I89" s="20"/>
      <c r="J89" s="20"/>
      <c r="K89" s="20"/>
      <c r="L89" s="20">
        <v>1</v>
      </c>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v>1</v>
      </c>
    </row>
    <row r="90" spans="1:64">
      <c r="A90" t="s">
        <v>1365</v>
      </c>
      <c r="B90" t="s">
        <v>2653</v>
      </c>
      <c r="C90" t="str">
        <f>IF(ISERROR(VLOOKUP(B90,ResignificadoCriterios!$A$2:$B$109,2,FALSE)),B90,VLOOKUP(B90,ResignificadoCriterios!$A$2:$B$109,2,FALSE))</f>
        <v>General characteristics</v>
      </c>
      <c r="D90" t="s">
        <v>1230</v>
      </c>
      <c r="G90" s="23" t="s">
        <v>2696</v>
      </c>
      <c r="H90" s="20"/>
      <c r="I90" s="20"/>
      <c r="J90" s="20"/>
      <c r="K90" s="20"/>
      <c r="L90" s="20"/>
      <c r="M90" s="20"/>
      <c r="N90" s="20"/>
      <c r="O90" s="20"/>
      <c r="P90" s="20"/>
      <c r="Q90" s="20"/>
      <c r="R90" s="20"/>
      <c r="S90" s="20"/>
      <c r="T90" s="20"/>
      <c r="U90" s="20"/>
      <c r="V90" s="20"/>
      <c r="W90" s="20"/>
      <c r="X90" s="20"/>
      <c r="Y90" s="20"/>
      <c r="Z90" s="20"/>
      <c r="AA90" s="20"/>
      <c r="AB90" s="20"/>
      <c r="AC90" s="20"/>
      <c r="AD90" s="20"/>
      <c r="AE90" s="20">
        <v>1</v>
      </c>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v>1</v>
      </c>
    </row>
    <row r="91" spans="1:64">
      <c r="A91" t="s">
        <v>1638</v>
      </c>
      <c r="B91" t="s">
        <v>2661</v>
      </c>
      <c r="C91" t="str">
        <f>IF(ISERROR(VLOOKUP(B91,ResignificadoCriterios!$A$2:$B$109,2,FALSE)),B91,VLOOKUP(B91,ResignificadoCriterios!$A$2:$B$109,2,FALSE))</f>
        <v>Production planning</v>
      </c>
      <c r="D91" t="s">
        <v>1230</v>
      </c>
      <c r="G91" s="23" t="s">
        <v>2827</v>
      </c>
      <c r="H91" s="20"/>
      <c r="I91" s="20"/>
      <c r="J91" s="20"/>
      <c r="K91" s="20"/>
      <c r="L91" s="20"/>
      <c r="M91" s="20"/>
      <c r="N91" s="20"/>
      <c r="O91" s="20"/>
      <c r="P91" s="20"/>
      <c r="Q91" s="20"/>
      <c r="R91" s="20"/>
      <c r="S91" s="20"/>
      <c r="T91" s="20"/>
      <c r="U91" s="20"/>
      <c r="V91" s="20"/>
      <c r="W91" s="20"/>
      <c r="X91" s="20"/>
      <c r="Y91" s="20"/>
      <c r="Z91" s="20"/>
      <c r="AA91" s="20"/>
      <c r="AB91" s="20"/>
      <c r="AC91" s="20">
        <v>1</v>
      </c>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v>1</v>
      </c>
    </row>
    <row r="92" spans="1:64">
      <c r="A92" t="s">
        <v>1399</v>
      </c>
      <c r="B92" t="s">
        <v>2657</v>
      </c>
      <c r="C92" t="str">
        <f>IF(ISERROR(VLOOKUP(B92,ResignificadoCriterios!$A$2:$B$109,2,FALSE)),B92,VLOOKUP(B92,ResignificadoCriterios!$A$2:$B$109,2,FALSE))</f>
        <v>Software</v>
      </c>
      <c r="D92" t="s">
        <v>1230</v>
      </c>
      <c r="G92" s="23" t="s">
        <v>2103</v>
      </c>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v>1</v>
      </c>
      <c r="BG92" s="20"/>
      <c r="BH92" s="20"/>
      <c r="BI92" s="20"/>
      <c r="BJ92" s="20"/>
      <c r="BK92" s="20"/>
      <c r="BL92" s="20">
        <v>1</v>
      </c>
    </row>
    <row r="93" spans="1:64">
      <c r="A93" t="s">
        <v>1411</v>
      </c>
      <c r="B93" t="s">
        <v>2740</v>
      </c>
      <c r="C93" t="str">
        <f>IF(ISERROR(VLOOKUP(B93,ResignificadoCriterios!$A$2:$B$109,2,FALSE)),B93,VLOOKUP(B93,ResignificadoCriterios!$A$2:$B$109,2,FALSE))</f>
        <v>Cost</v>
      </c>
      <c r="D93" t="s">
        <v>1157</v>
      </c>
      <c r="G93" s="23" t="s">
        <v>1893</v>
      </c>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v>1</v>
      </c>
      <c r="AV93" s="20"/>
      <c r="AW93" s="20"/>
      <c r="AX93" s="20"/>
      <c r="AY93" s="20"/>
      <c r="AZ93" s="20"/>
      <c r="BA93" s="20"/>
      <c r="BB93" s="20"/>
      <c r="BC93" s="20"/>
      <c r="BD93" s="20"/>
      <c r="BE93" s="20"/>
      <c r="BF93" s="20"/>
      <c r="BG93" s="20"/>
      <c r="BH93" s="20"/>
      <c r="BI93" s="20"/>
      <c r="BJ93" s="20"/>
      <c r="BK93" s="20"/>
      <c r="BL93" s="20">
        <v>1</v>
      </c>
    </row>
    <row r="94" spans="1:64">
      <c r="A94" t="s">
        <v>1647</v>
      </c>
      <c r="B94" t="s">
        <v>2825</v>
      </c>
      <c r="C94" t="str">
        <f>IF(ISERROR(VLOOKUP(B94,ResignificadoCriterios!$A$2:$B$109,2,FALSE)),B94,VLOOKUP(B94,ResignificadoCriterios!$A$2:$B$109,2,FALSE))</f>
        <v>Deadline</v>
      </c>
      <c r="D94" t="s">
        <v>1157</v>
      </c>
      <c r="G94" s="23" t="s">
        <v>2442</v>
      </c>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v>1</v>
      </c>
      <c r="BK94" s="20"/>
      <c r="BL94" s="20">
        <v>1</v>
      </c>
    </row>
    <row r="95" spans="1:64">
      <c r="A95" t="s">
        <v>1449</v>
      </c>
      <c r="B95" t="s">
        <v>2823</v>
      </c>
      <c r="C95" t="str">
        <f>IF(ISERROR(VLOOKUP(B95,ResignificadoCriterios!$A$2:$B$109,2,FALSE)),B95,VLOOKUP(B95,ResignificadoCriterios!$A$2:$B$109,2,FALSE))</f>
        <v>Product</v>
      </c>
      <c r="D95" t="s">
        <v>1157</v>
      </c>
      <c r="G95" s="23" t="s">
        <v>2646</v>
      </c>
      <c r="H95" s="20"/>
      <c r="I95" s="20"/>
      <c r="J95" s="20"/>
      <c r="K95" s="20"/>
      <c r="L95" s="20"/>
      <c r="M95" s="20"/>
      <c r="N95" s="20"/>
      <c r="O95" s="20"/>
      <c r="P95" s="20"/>
      <c r="Q95" s="20"/>
      <c r="R95" s="20"/>
      <c r="S95" s="20"/>
      <c r="T95" s="20"/>
      <c r="U95" s="20"/>
      <c r="V95" s="20"/>
      <c r="W95" s="20"/>
      <c r="X95" s="20"/>
      <c r="Y95" s="20"/>
      <c r="Z95" s="20"/>
      <c r="AA95" s="20">
        <v>1</v>
      </c>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v>1</v>
      </c>
    </row>
    <row r="96" spans="1:64">
      <c r="A96" t="s">
        <v>1602</v>
      </c>
      <c r="B96" t="s">
        <v>2824</v>
      </c>
      <c r="C96" t="str">
        <f>IF(ISERROR(VLOOKUP(B96,ResignificadoCriterios!$A$2:$B$109,2,FALSE)),B96,VLOOKUP(B96,ResignificadoCriterios!$A$2:$B$109,2,FALSE))</f>
        <v>Product</v>
      </c>
      <c r="D96" t="s">
        <v>1157</v>
      </c>
      <c r="G96" s="23" t="s">
        <v>2138</v>
      </c>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v>1</v>
      </c>
      <c r="BG96" s="20"/>
      <c r="BH96" s="20"/>
      <c r="BI96" s="20"/>
      <c r="BJ96" s="20"/>
      <c r="BK96" s="20"/>
      <c r="BL96" s="20">
        <v>1</v>
      </c>
    </row>
    <row r="97" spans="1:64">
      <c r="A97" t="s">
        <v>1714</v>
      </c>
      <c r="B97" t="s">
        <v>2826</v>
      </c>
      <c r="C97" t="str">
        <f>IF(ISERROR(VLOOKUP(B97,ResignificadoCriterios!$A$2:$B$109,2,FALSE)),B97,VLOOKUP(B97,ResignificadoCriterios!$A$2:$B$109,2,FALSE))</f>
        <v>Quality</v>
      </c>
      <c r="D97" t="s">
        <v>1157</v>
      </c>
      <c r="G97" s="23" t="s">
        <v>2559</v>
      </c>
      <c r="H97" s="20"/>
      <c r="I97" s="20"/>
      <c r="J97" s="20"/>
      <c r="K97" s="20"/>
      <c r="L97" s="20"/>
      <c r="M97" s="20"/>
      <c r="N97" s="20"/>
      <c r="O97" s="20"/>
      <c r="P97" s="20"/>
      <c r="Q97" s="20">
        <v>1</v>
      </c>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v>1</v>
      </c>
    </row>
    <row r="98" spans="1:64">
      <c r="A98" t="s">
        <v>1717</v>
      </c>
      <c r="B98" t="s">
        <v>2827</v>
      </c>
      <c r="C98" t="str">
        <f>IF(ISERROR(VLOOKUP(B98,ResignificadoCriterios!$A$2:$B$109,2,FALSE)),B98,VLOOKUP(B98,ResignificadoCriterios!$A$2:$B$109,2,FALSE))</f>
        <v>Speed in launching new products</v>
      </c>
      <c r="D98" t="s">
        <v>1157</v>
      </c>
      <c r="G98" s="23" t="s">
        <v>2307</v>
      </c>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v>1</v>
      </c>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v>1</v>
      </c>
    </row>
    <row r="99" spans="1:64">
      <c r="A99" t="s">
        <v>1621</v>
      </c>
      <c r="B99" t="s">
        <v>2829</v>
      </c>
      <c r="C99" t="str">
        <f>IF(ISERROR(VLOOKUP(B99,ResignificadoCriterios!$A$2:$B$109,2,FALSE)),B99,VLOOKUP(B99,ResignificadoCriterios!$A$2:$B$109,2,FALSE))</f>
        <v>Standardization</v>
      </c>
      <c r="D99" t="s">
        <v>1157</v>
      </c>
      <c r="G99" s="23" t="s">
        <v>2747</v>
      </c>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v>1</v>
      </c>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v>1</v>
      </c>
    </row>
    <row r="100" spans="1:64">
      <c r="A100" t="s">
        <v>1334</v>
      </c>
      <c r="B100" t="s">
        <v>2820</v>
      </c>
      <c r="C100" t="str">
        <f>IF(ISERROR(VLOOKUP(B100,ResignificadoCriterios!$A$2:$B$109,2,FALSE)),B100,VLOOKUP(B100,ResignificadoCriterios!$A$2:$B$109,2,FALSE))</f>
        <v>Strategic</v>
      </c>
      <c r="D100" t="s">
        <v>1157</v>
      </c>
      <c r="G100" s="23" t="s">
        <v>1468</v>
      </c>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v>1</v>
      </c>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v>1</v>
      </c>
    </row>
    <row r="101" spans="1:64">
      <c r="A101" t="s">
        <v>1335</v>
      </c>
      <c r="B101" t="s">
        <v>2821</v>
      </c>
      <c r="C101" t="str">
        <f>IF(ISERROR(VLOOKUP(B101,ResignificadoCriterios!$A$2:$B$109,2,FALSE)),B101,VLOOKUP(B101,ResignificadoCriterios!$A$2:$B$109,2,FALSE))</f>
        <v>Strategic</v>
      </c>
      <c r="D101" t="s">
        <v>1157</v>
      </c>
      <c r="G101" s="23" t="s">
        <v>2438</v>
      </c>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v>1</v>
      </c>
      <c r="BJ101" s="20"/>
      <c r="BK101" s="20"/>
      <c r="BL101" s="20">
        <v>1</v>
      </c>
    </row>
    <row r="102" spans="1:64">
      <c r="A102" t="s">
        <v>1349</v>
      </c>
      <c r="B102" t="s">
        <v>2822</v>
      </c>
      <c r="C102" t="str">
        <f>IF(ISERROR(VLOOKUP(B102,ResignificadoCriterios!$A$2:$B$109,2,FALSE)),B102,VLOOKUP(B102,ResignificadoCriterios!$A$2:$B$109,2,FALSE))</f>
        <v>Technology</v>
      </c>
      <c r="D102" t="s">
        <v>1157</v>
      </c>
      <c r="G102" s="23" t="s">
        <v>2567</v>
      </c>
      <c r="H102" s="20"/>
      <c r="I102" s="20"/>
      <c r="J102" s="20"/>
      <c r="K102" s="20"/>
      <c r="L102" s="20"/>
      <c r="M102" s="20"/>
      <c r="N102" s="20"/>
      <c r="O102" s="20"/>
      <c r="P102" s="20"/>
      <c r="Q102" s="20"/>
      <c r="R102" s="20"/>
      <c r="S102" s="20"/>
      <c r="T102" s="20"/>
      <c r="U102" s="20">
        <v>1</v>
      </c>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v>1</v>
      </c>
    </row>
    <row r="103" spans="1:64">
      <c r="A103" t="s">
        <v>1742</v>
      </c>
      <c r="B103" t="s">
        <v>2828</v>
      </c>
      <c r="C103" t="str">
        <f>IF(ISERROR(VLOOKUP(B103,ResignificadoCriterios!$A$2:$B$109,2,FALSE)),B103,VLOOKUP(B103,ResignificadoCriterios!$A$2:$B$109,2,FALSE))</f>
        <v>User</v>
      </c>
      <c r="D103" t="s">
        <v>1157</v>
      </c>
      <c r="G103" s="23" t="s">
        <v>2317</v>
      </c>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v>1</v>
      </c>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v>1</v>
      </c>
    </row>
    <row r="104" spans="1:64">
      <c r="A104" t="s">
        <v>1371</v>
      </c>
      <c r="B104" t="s">
        <v>2671</v>
      </c>
      <c r="C104" t="str">
        <f>IF(ISERROR(VLOOKUP(B104,ResignificadoCriterios!$A$2:$B$109,2,FALSE)),B104,VLOOKUP(B104,ResignificadoCriterios!$A$2:$B$109,2,FALSE))</f>
        <v>Customer</v>
      </c>
      <c r="D104" t="s">
        <v>1232</v>
      </c>
      <c r="G104" s="23" t="s">
        <v>1873</v>
      </c>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v>1</v>
      </c>
      <c r="AV104" s="20"/>
      <c r="AW104" s="20"/>
      <c r="AX104" s="20"/>
      <c r="AY104" s="20"/>
      <c r="AZ104" s="20"/>
      <c r="BA104" s="20"/>
      <c r="BB104" s="20"/>
      <c r="BC104" s="20"/>
      <c r="BD104" s="20"/>
      <c r="BE104" s="20"/>
      <c r="BF104" s="20"/>
      <c r="BG104" s="20"/>
      <c r="BH104" s="20"/>
      <c r="BI104" s="20"/>
      <c r="BJ104" s="20"/>
      <c r="BK104" s="20"/>
      <c r="BL104" s="20">
        <v>1</v>
      </c>
    </row>
    <row r="105" spans="1:64">
      <c r="A105" t="s">
        <v>1787</v>
      </c>
      <c r="B105" t="s">
        <v>2672</v>
      </c>
      <c r="C105" t="str">
        <f>IF(ISERROR(VLOOKUP(B105,ResignificadoCriterios!$A$2:$B$109,2,FALSE)),B105,VLOOKUP(B105,ResignificadoCriterios!$A$2:$B$109,2,FALSE))</f>
        <v>Software</v>
      </c>
      <c r="D105" t="s">
        <v>1232</v>
      </c>
      <c r="G105" s="23" t="s">
        <v>1603</v>
      </c>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v>1</v>
      </c>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v>1</v>
      </c>
    </row>
    <row r="106" spans="1:64">
      <c r="A106" t="s">
        <v>1540</v>
      </c>
      <c r="B106" t="s">
        <v>2670</v>
      </c>
      <c r="C106" t="str">
        <f>IF(ISERROR(VLOOKUP(B106,ResignificadoCriterios!$A$2:$B$109,2,FALSE)),B106,VLOOKUP(B106,ResignificadoCriterios!$A$2:$B$109,2,FALSE))</f>
        <v>Vendor</v>
      </c>
      <c r="D106" t="s">
        <v>1232</v>
      </c>
      <c r="G106" s="23" t="s">
        <v>2299</v>
      </c>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v>1</v>
      </c>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v>1</v>
      </c>
    </row>
    <row r="107" spans="1:64">
      <c r="A107" t="s">
        <v>1364</v>
      </c>
      <c r="B107" t="s">
        <v>2684</v>
      </c>
      <c r="C107" t="str">
        <f>IF(ISERROR(VLOOKUP(B107,ResignificadoCriterios!$A$2:$B$109,2,FALSE)),B107,VLOOKUP(B107,ResignificadoCriterios!$A$2:$B$109,2,FALSE))</f>
        <v>Cannibalisation inside forecasts</v>
      </c>
      <c r="D107" t="s">
        <v>1234</v>
      </c>
      <c r="G107" s="23" t="s">
        <v>2557</v>
      </c>
      <c r="H107" s="20"/>
      <c r="I107" s="20"/>
      <c r="J107" s="20"/>
      <c r="K107" s="20"/>
      <c r="L107" s="20"/>
      <c r="M107" s="20"/>
      <c r="N107" s="20"/>
      <c r="O107" s="20"/>
      <c r="P107" s="20"/>
      <c r="Q107" s="20">
        <v>1</v>
      </c>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v>1</v>
      </c>
    </row>
    <row r="108" spans="1:64">
      <c r="A108" t="s">
        <v>1656</v>
      </c>
      <c r="B108" t="s">
        <v>2685</v>
      </c>
      <c r="C108" t="str">
        <f>IF(ISERROR(VLOOKUP(B108,ResignificadoCriterios!$A$2:$B$109,2,FALSE)),B108,VLOOKUP(B108,ResignificadoCriterios!$A$2:$B$109,2,FALSE))</f>
        <v>Collaborative forecasting</v>
      </c>
      <c r="D108" t="s">
        <v>1234</v>
      </c>
      <c r="G108" s="23" t="s">
        <v>2293</v>
      </c>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v>1</v>
      </c>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v>1</v>
      </c>
    </row>
    <row r="109" spans="1:64">
      <c r="A109" t="s">
        <v>1377</v>
      </c>
      <c r="B109" t="s">
        <v>2690</v>
      </c>
      <c r="C109" t="str">
        <f>IF(ISERROR(VLOOKUP(B109,ResignificadoCriterios!$A$2:$B$109,2,FALSE)),B109,VLOOKUP(B109,ResignificadoCriterios!$A$2:$B$109,2,FALSE))</f>
        <v>Customer</v>
      </c>
      <c r="D109" t="s">
        <v>1234</v>
      </c>
      <c r="G109" s="23" t="s">
        <v>2540</v>
      </c>
      <c r="H109" s="20"/>
      <c r="I109" s="20"/>
      <c r="J109" s="20"/>
      <c r="K109" s="20"/>
      <c r="L109" s="20"/>
      <c r="M109" s="20"/>
      <c r="N109" s="20"/>
      <c r="O109" s="20">
        <v>1</v>
      </c>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v>1</v>
      </c>
    </row>
    <row r="110" spans="1:64">
      <c r="A110" t="s">
        <v>1376</v>
      </c>
      <c r="B110" t="s">
        <v>2689</v>
      </c>
      <c r="C110" t="str">
        <f>IF(ISERROR(VLOOKUP(B110,ResignificadoCriterios!$A$2:$B$109,2,FALSE)),B110,VLOOKUP(B110,ResignificadoCriterios!$A$2:$B$109,2,FALSE))</f>
        <v>Customer</v>
      </c>
      <c r="D110" t="s">
        <v>1234</v>
      </c>
      <c r="G110" s="23" t="s">
        <v>1903</v>
      </c>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v>1</v>
      </c>
      <c r="AV110" s="20"/>
      <c r="AW110" s="20"/>
      <c r="AX110" s="20"/>
      <c r="AY110" s="20"/>
      <c r="AZ110" s="20"/>
      <c r="BA110" s="20"/>
      <c r="BB110" s="20"/>
      <c r="BC110" s="20"/>
      <c r="BD110" s="20"/>
      <c r="BE110" s="20"/>
      <c r="BF110" s="20"/>
      <c r="BG110" s="20"/>
      <c r="BH110" s="20"/>
      <c r="BI110" s="20"/>
      <c r="BJ110" s="20"/>
      <c r="BK110" s="20"/>
      <c r="BL110" s="20">
        <v>1</v>
      </c>
    </row>
    <row r="111" spans="1:64">
      <c r="A111" t="s">
        <v>1369</v>
      </c>
      <c r="B111" t="s">
        <v>2688</v>
      </c>
      <c r="C111" t="str">
        <f>IF(ISERROR(VLOOKUP(B111,ResignificadoCriterios!$A$2:$B$109,2,FALSE)),B111,VLOOKUP(B111,ResignificadoCriterios!$A$2:$B$109,2,FALSE))</f>
        <v>Demand classification</v>
      </c>
      <c r="D111" t="s">
        <v>1234</v>
      </c>
      <c r="G111" s="23" t="s">
        <v>2706</v>
      </c>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v>1</v>
      </c>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v>1</v>
      </c>
    </row>
    <row r="112" spans="1:64">
      <c r="A112" t="s">
        <v>1394</v>
      </c>
      <c r="B112" t="s">
        <v>2682</v>
      </c>
      <c r="C112" t="str">
        <f>IF(ISERROR(VLOOKUP(B112,ResignificadoCriterios!$A$2:$B$109,2,FALSE)),B112,VLOOKUP(B112,ResignificadoCriterios!$A$2:$B$109,2,FALSE))</f>
        <v>Demand data consolidation and control</v>
      </c>
      <c r="D112" t="s">
        <v>1234</v>
      </c>
      <c r="G112" s="23" t="s">
        <v>2303</v>
      </c>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v>1</v>
      </c>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v>1</v>
      </c>
    </row>
    <row r="113" spans="1:64">
      <c r="A113" t="s">
        <v>1451</v>
      </c>
      <c r="B113" t="s">
        <v>2692</v>
      </c>
      <c r="C113" t="str">
        <f>IF(ISERROR(VLOOKUP(B113,ResignificadoCriterios!$A$2:$B$109,2,FALSE)),B113,VLOOKUP(B113,ResignificadoCriterios!$A$2:$B$109,2,FALSE))</f>
        <v>Demand data downloads</v>
      </c>
      <c r="D113" t="s">
        <v>1234</v>
      </c>
      <c r="G113" s="23" t="s">
        <v>2729</v>
      </c>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v>1</v>
      </c>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v>1</v>
      </c>
    </row>
    <row r="114" spans="1:64">
      <c r="A114" t="s">
        <v>1332</v>
      </c>
      <c r="B114" t="s">
        <v>2681</v>
      </c>
      <c r="C114" t="str">
        <f>IF(ISERROR(VLOOKUP(B114,ResignificadoCriterios!$A$2:$B$109,2,FALSE)),B114,VLOOKUP(B114,ResignificadoCriterios!$A$2:$B$109,2,FALSE))</f>
        <v>Demand data level aggregation / disaggregation</v>
      </c>
      <c r="D114" t="s">
        <v>1234</v>
      </c>
      <c r="G114" s="23" t="s">
        <v>2071</v>
      </c>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v>1</v>
      </c>
      <c r="BE114" s="20"/>
      <c r="BF114" s="20"/>
      <c r="BG114" s="20"/>
      <c r="BH114" s="20"/>
      <c r="BI114" s="20"/>
      <c r="BJ114" s="20"/>
      <c r="BK114" s="20"/>
      <c r="BL114" s="20">
        <v>1</v>
      </c>
    </row>
    <row r="115" spans="1:64">
      <c r="A115" t="s">
        <v>1832</v>
      </c>
      <c r="B115" t="s">
        <v>2680</v>
      </c>
      <c r="C115" t="str">
        <f>IF(ISERROR(VLOOKUP(B115,ResignificadoCriterios!$A$2:$B$109,2,FALSE)),B115,VLOOKUP(B115,ResignificadoCriterios!$A$2:$B$109,2,FALSE))</f>
        <v>Demand data upload &amp; cleansing</v>
      </c>
      <c r="D115" t="s">
        <v>1234</v>
      </c>
      <c r="G115" s="23" t="s">
        <v>2301</v>
      </c>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v>1</v>
      </c>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v>1</v>
      </c>
    </row>
    <row r="116" spans="1:64">
      <c r="A116" t="s">
        <v>1581</v>
      </c>
      <c r="B116" t="s">
        <v>2703</v>
      </c>
      <c r="C116" t="str">
        <f>IF(ISERROR(VLOOKUP(B116,ResignificadoCriterios!$A$2:$B$109,2,FALSE)),B116,VLOOKUP(B116,ResignificadoCriterios!$A$2:$B$109,2,FALSE))</f>
        <v>Demand management</v>
      </c>
      <c r="D116" t="s">
        <v>1234</v>
      </c>
      <c r="G116" s="23" t="s">
        <v>2574</v>
      </c>
      <c r="H116" s="20"/>
      <c r="I116" s="20"/>
      <c r="J116" s="20"/>
      <c r="K116" s="20"/>
      <c r="L116" s="20"/>
      <c r="M116" s="20"/>
      <c r="N116" s="20"/>
      <c r="O116" s="20"/>
      <c r="P116" s="20"/>
      <c r="Q116" s="20"/>
      <c r="R116" s="20"/>
      <c r="S116" s="20"/>
      <c r="T116" s="20">
        <v>1</v>
      </c>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v>1</v>
      </c>
    </row>
    <row r="117" spans="1:64">
      <c r="A117" t="s">
        <v>1579</v>
      </c>
      <c r="B117" t="s">
        <v>2694</v>
      </c>
      <c r="C117" t="str">
        <f>IF(ISERROR(VLOOKUP(B117,ResignificadoCriterios!$A$2:$B$109,2,FALSE)),B117,VLOOKUP(B117,ResignificadoCriterios!$A$2:$B$109,2,FALSE))</f>
        <v>Demand management integration into key account management</v>
      </c>
      <c r="D117" t="s">
        <v>1234</v>
      </c>
      <c r="G117" s="23" t="s">
        <v>2046</v>
      </c>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v>1</v>
      </c>
      <c r="BD117" s="20"/>
      <c r="BE117" s="20"/>
      <c r="BF117" s="20"/>
      <c r="BG117" s="20"/>
      <c r="BH117" s="20"/>
      <c r="BI117" s="20"/>
      <c r="BJ117" s="20"/>
      <c r="BK117" s="20"/>
      <c r="BL117" s="20">
        <v>1</v>
      </c>
    </row>
    <row r="118" spans="1:64">
      <c r="A118" t="s">
        <v>1578</v>
      </c>
      <c r="B118" t="s">
        <v>2693</v>
      </c>
      <c r="C118" t="str">
        <f>IF(ISERROR(VLOOKUP(B118,ResignificadoCriterios!$A$2:$B$109,2,FALSE)),B118,VLOOKUP(B118,ResignificadoCriterios!$A$2:$B$109,2,FALSE))</f>
        <v>Demand management integration into operational systems</v>
      </c>
      <c r="D118" t="s">
        <v>1234</v>
      </c>
      <c r="G118" s="23" t="s">
        <v>2687</v>
      </c>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v>1</v>
      </c>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v>1</v>
      </c>
    </row>
    <row r="119" spans="1:64">
      <c r="A119" t="s">
        <v>1580</v>
      </c>
      <c r="B119" t="s">
        <v>2683</v>
      </c>
      <c r="C119" t="str">
        <f>IF(ISERROR(VLOOKUP(B119,ResignificadoCriterios!$A$2:$B$109,2,FALSE)),B119,VLOOKUP(B119,ResignificadoCriterios!$A$2:$B$109,2,FALSE))</f>
        <v>Demand management integration to NPD process</v>
      </c>
      <c r="D119" t="s">
        <v>1234</v>
      </c>
      <c r="G119" s="23" t="s">
        <v>2626</v>
      </c>
      <c r="H119" s="20"/>
      <c r="I119" s="20"/>
      <c r="J119" s="20"/>
      <c r="K119" s="20"/>
      <c r="L119" s="20"/>
      <c r="M119" s="20"/>
      <c r="N119" s="20"/>
      <c r="O119" s="20"/>
      <c r="P119" s="20"/>
      <c r="Q119" s="20"/>
      <c r="R119" s="20"/>
      <c r="S119" s="20"/>
      <c r="T119" s="20"/>
      <c r="U119" s="20"/>
      <c r="V119" s="20"/>
      <c r="W119" s="20"/>
      <c r="X119" s="20"/>
      <c r="Y119" s="20">
        <v>1</v>
      </c>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v>1</v>
      </c>
    </row>
    <row r="120" spans="1:64">
      <c r="A120" t="s">
        <v>1837</v>
      </c>
      <c r="B120" t="s">
        <v>2698</v>
      </c>
      <c r="C120" t="str">
        <f>IF(ISERROR(VLOOKUP(B120,ResignificadoCriterios!$A$2:$B$109,2,FALSE)),B120,VLOOKUP(B120,ResignificadoCriterios!$A$2:$B$109,2,FALSE))</f>
        <v>Demand view personalization</v>
      </c>
      <c r="D120" t="s">
        <v>1234</v>
      </c>
      <c r="G120" s="23" t="s">
        <v>2702</v>
      </c>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v>1</v>
      </c>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v>1</v>
      </c>
    </row>
    <row r="121" spans="1:64">
      <c r="A121" t="s">
        <v>1450</v>
      </c>
      <c r="B121" t="s">
        <v>2691</v>
      </c>
      <c r="C121" t="str">
        <f>IF(ISERROR(VLOOKUP(B121,ResignificadoCriterios!$A$2:$B$109,2,FALSE)),B121,VLOOKUP(B121,ResignificadoCriterios!$A$2:$B$109,2,FALSE))</f>
        <v>Different unit of measures</v>
      </c>
      <c r="D121" t="s">
        <v>1234</v>
      </c>
      <c r="G121" s="23" t="s">
        <v>2072</v>
      </c>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v>1</v>
      </c>
      <c r="BE121" s="20"/>
      <c r="BF121" s="20"/>
      <c r="BG121" s="20"/>
      <c r="BH121" s="20"/>
      <c r="BI121" s="20"/>
      <c r="BJ121" s="20"/>
      <c r="BK121" s="20"/>
      <c r="BL121" s="20">
        <v>1</v>
      </c>
    </row>
    <row r="122" spans="1:64">
      <c r="A122" t="s">
        <v>2697</v>
      </c>
      <c r="B122" t="s">
        <v>2696</v>
      </c>
      <c r="C122" t="str">
        <f>IF(ISERROR(VLOOKUP(B122,ResignificadoCriterios!$A$2:$B$109,2,FALSE)),B122,VLOOKUP(B122,ResignificadoCriterios!$A$2:$B$109,2,FALSE))</f>
        <v>Enables historical sales analysis changes</v>
      </c>
      <c r="D122" t="s">
        <v>1234</v>
      </c>
      <c r="G122" s="23" t="s">
        <v>2686</v>
      </c>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v>1</v>
      </c>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v>1</v>
      </c>
    </row>
    <row r="123" spans="1:64">
      <c r="A123" t="s">
        <v>1658</v>
      </c>
      <c r="B123" t="s">
        <v>2687</v>
      </c>
      <c r="C123" t="str">
        <f>IF(ISERROR(VLOOKUP(B123,ResignificadoCriterios!$A$2:$B$109,2,FALSE)),B123,VLOOKUP(B123,ResignificadoCriterios!$A$2:$B$109,2,FALSE))</f>
        <v>Forecasting highlights non-compliance</v>
      </c>
      <c r="D123" t="s">
        <v>1234</v>
      </c>
      <c r="G123" s="23" t="s">
        <v>1897</v>
      </c>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v>1</v>
      </c>
      <c r="AV123" s="20"/>
      <c r="AW123" s="20"/>
      <c r="AX123" s="20"/>
      <c r="AY123" s="20"/>
      <c r="AZ123" s="20"/>
      <c r="BA123" s="20"/>
      <c r="BB123" s="20"/>
      <c r="BC123" s="20"/>
      <c r="BD123" s="20"/>
      <c r="BE123" s="20"/>
      <c r="BF123" s="20"/>
      <c r="BG123" s="20"/>
      <c r="BH123" s="20"/>
      <c r="BI123" s="20"/>
      <c r="BJ123" s="20"/>
      <c r="BK123" s="20"/>
      <c r="BL123" s="20">
        <v>1</v>
      </c>
    </row>
    <row r="124" spans="1:64">
      <c r="A124" t="s">
        <v>1659</v>
      </c>
      <c r="B124" t="s">
        <v>2702</v>
      </c>
      <c r="C124" t="str">
        <f>IF(ISERROR(VLOOKUP(B124,ResignificadoCriterios!$A$2:$B$109,2,FALSE)),B124,VLOOKUP(B124,ResignificadoCriterios!$A$2:$B$109,2,FALSE))</f>
        <v>Forecasting in time-buckets</v>
      </c>
      <c r="D124" t="s">
        <v>1234</v>
      </c>
      <c r="G124" s="23" t="s">
        <v>1845</v>
      </c>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v>1</v>
      </c>
      <c r="AT124" s="20"/>
      <c r="AU124" s="20"/>
      <c r="AV124" s="20"/>
      <c r="AW124" s="20"/>
      <c r="AX124" s="20"/>
      <c r="AY124" s="20"/>
      <c r="AZ124" s="20"/>
      <c r="BA124" s="20"/>
      <c r="BB124" s="20"/>
      <c r="BC124" s="20"/>
      <c r="BD124" s="20"/>
      <c r="BE124" s="20"/>
      <c r="BF124" s="20"/>
      <c r="BG124" s="20"/>
      <c r="BH124" s="20"/>
      <c r="BI124" s="20"/>
      <c r="BJ124" s="20"/>
      <c r="BK124" s="20"/>
      <c r="BL124" s="20">
        <v>1</v>
      </c>
    </row>
    <row r="125" spans="1:64">
      <c r="A125" t="s">
        <v>1657</v>
      </c>
      <c r="B125" t="s">
        <v>2686</v>
      </c>
      <c r="C125" t="str">
        <f>IF(ISERROR(VLOOKUP(B125,ResignificadoCriterios!$A$2:$B$109,2,FALSE)),B125,VLOOKUP(B125,ResignificadoCriterios!$A$2:$B$109,2,FALSE))</f>
        <v>Forecasting integration into NPD process and data</v>
      </c>
      <c r="D125" t="s">
        <v>1234</v>
      </c>
      <c r="G125" s="23" t="s">
        <v>2305</v>
      </c>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v>1</v>
      </c>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v>1</v>
      </c>
    </row>
    <row r="126" spans="1:64">
      <c r="A126" t="s">
        <v>1660</v>
      </c>
      <c r="B126" t="s">
        <v>2700</v>
      </c>
      <c r="C126" t="str">
        <f>IF(ISERROR(VLOOKUP(B126,ResignificadoCriterios!$A$2:$B$109,2,FALSE)),B126,VLOOKUP(B126,ResignificadoCriterios!$A$2:$B$109,2,FALSE))</f>
        <v>Graphical user interface in forecasting</v>
      </c>
      <c r="D126" t="s">
        <v>1234</v>
      </c>
      <c r="G126" s="23" t="s">
        <v>2610</v>
      </c>
      <c r="H126" s="20"/>
      <c r="I126" s="20"/>
      <c r="J126" s="20"/>
      <c r="K126" s="20"/>
      <c r="L126" s="20"/>
      <c r="M126" s="20"/>
      <c r="N126" s="20"/>
      <c r="O126" s="20"/>
      <c r="P126" s="20"/>
      <c r="Q126" s="20"/>
      <c r="R126" s="20"/>
      <c r="S126" s="20"/>
      <c r="T126" s="20"/>
      <c r="U126" s="20"/>
      <c r="V126" s="20">
        <v>1</v>
      </c>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v>1</v>
      </c>
    </row>
    <row r="127" spans="1:64">
      <c r="A127" t="s">
        <v>1601</v>
      </c>
      <c r="B127" t="s">
        <v>2695</v>
      </c>
      <c r="C127" t="str">
        <f>IF(ISERROR(VLOOKUP(B127,ResignificadoCriterios!$A$2:$B$109,2,FALSE)),B127,VLOOKUP(B127,ResignificadoCriterios!$A$2:$B$109,2,FALSE))</f>
        <v>Links historical product data with substitutes</v>
      </c>
      <c r="D127" t="s">
        <v>1234</v>
      </c>
      <c r="G127" s="23" t="s">
        <v>1703</v>
      </c>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v>1</v>
      </c>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v>1</v>
      </c>
    </row>
    <row r="128" spans="1:64">
      <c r="A128" t="s">
        <v>1728</v>
      </c>
      <c r="B128" t="s">
        <v>2699</v>
      </c>
      <c r="C128" t="str">
        <f>IF(ISERROR(VLOOKUP(B128,ResignificadoCriterios!$A$2:$B$109,2,FALSE)),B128,VLOOKUP(B128,ResignificadoCriterios!$A$2:$B$109,2,FALSE))</f>
        <v>Rules for inventory and forecast ownership</v>
      </c>
      <c r="D128" t="s">
        <v>1234</v>
      </c>
      <c r="G128" s="23" t="s">
        <v>2308</v>
      </c>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v>1</v>
      </c>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v>1</v>
      </c>
    </row>
    <row r="129" spans="1:64">
      <c r="A129" t="s">
        <v>1567</v>
      </c>
      <c r="B129" t="s">
        <v>2679</v>
      </c>
      <c r="C129" t="str">
        <f>IF(ISERROR(VLOOKUP(B129,ResignificadoCriterios!$A$2:$B$109,2,FALSE)),B129,VLOOKUP(B129,ResignificadoCriterios!$A$2:$B$109,2,FALSE))</f>
        <v>Statistical demand generation</v>
      </c>
      <c r="D129" t="s">
        <v>1234</v>
      </c>
      <c r="G129" s="23" t="s">
        <v>2604</v>
      </c>
      <c r="H129" s="20"/>
      <c r="I129" s="20"/>
      <c r="J129" s="20"/>
      <c r="K129" s="20"/>
      <c r="L129" s="20"/>
      <c r="M129" s="20"/>
      <c r="N129" s="20"/>
      <c r="O129" s="20"/>
      <c r="P129" s="20"/>
      <c r="Q129" s="20"/>
      <c r="R129" s="20"/>
      <c r="S129" s="20"/>
      <c r="T129" s="20">
        <v>1</v>
      </c>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v>1</v>
      </c>
    </row>
    <row r="130" spans="1:64">
      <c r="A130" t="s">
        <v>1655</v>
      </c>
      <c r="B130" t="s">
        <v>2701</v>
      </c>
      <c r="C130" t="str">
        <f>IF(ISERROR(VLOOKUP(B130,ResignificadoCriterios!$A$2:$B$109,2,FALSE)),B130,VLOOKUP(B130,ResignificadoCriterios!$A$2:$B$109,2,FALSE))</f>
        <v>Workflow-based forecasting</v>
      </c>
      <c r="D130" t="s">
        <v>1234</v>
      </c>
      <c r="G130" s="23" t="s">
        <v>2653</v>
      </c>
      <c r="H130" s="20"/>
      <c r="I130" s="20"/>
      <c r="J130" s="20"/>
      <c r="K130" s="20"/>
      <c r="L130" s="20"/>
      <c r="M130" s="20"/>
      <c r="N130" s="20"/>
      <c r="O130" s="20"/>
      <c r="P130" s="20"/>
      <c r="Q130" s="20"/>
      <c r="R130" s="20"/>
      <c r="S130" s="20"/>
      <c r="T130" s="20"/>
      <c r="U130" s="20"/>
      <c r="V130" s="20"/>
      <c r="W130" s="20"/>
      <c r="X130" s="20"/>
      <c r="Y130" s="20"/>
      <c r="Z130" s="20"/>
      <c r="AA130" s="20"/>
      <c r="AB130" s="20">
        <v>1</v>
      </c>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v>1</v>
      </c>
    </row>
    <row r="131" spans="1:64" ht="16.5">
      <c r="A131" t="s">
        <v>1371</v>
      </c>
      <c r="B131" s="25" t="s">
        <v>2705</v>
      </c>
      <c r="C131" t="str">
        <f>IF(ISERROR(VLOOKUP(B131,ResignificadoCriterios!$A$2:$B$109,2,FALSE)),B131,VLOOKUP(B131,ResignificadoCriterios!$A$2:$B$109,2,FALSE))</f>
        <v>Customer</v>
      </c>
      <c r="D131" t="s">
        <v>1236</v>
      </c>
      <c r="G131" s="23" t="s">
        <v>2319</v>
      </c>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v>1</v>
      </c>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v>1</v>
      </c>
    </row>
    <row r="132" spans="1:64" ht="16.5">
      <c r="A132" t="s">
        <v>1296</v>
      </c>
      <c r="B132" s="25" t="s">
        <v>2704</v>
      </c>
      <c r="C132" t="str">
        <f>IF(ISERROR(VLOOKUP(B132,ResignificadoCriterios!$A$2:$B$109,2,FALSE)),B132,VLOOKUP(B132,ResignificadoCriterios!$A$2:$B$109,2,FALSE))</f>
        <v>Financial</v>
      </c>
      <c r="D132" t="s">
        <v>1236</v>
      </c>
      <c r="G132" s="23" t="s">
        <v>2700</v>
      </c>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v>1</v>
      </c>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v>1</v>
      </c>
    </row>
    <row r="133" spans="1:64" ht="16.5">
      <c r="A133" t="s">
        <v>1455</v>
      </c>
      <c r="B133" s="25" t="s">
        <v>2706</v>
      </c>
      <c r="C133" t="str">
        <f>IF(ISERROR(VLOOKUP(B133,ResignificadoCriterios!$A$2:$B$109,2,FALSE)),B133,VLOOKUP(B133,ResignificadoCriterios!$A$2:$B$109,2,FALSE))</f>
        <v>Operating efficiency indicators</v>
      </c>
      <c r="D133" t="s">
        <v>1236</v>
      </c>
      <c r="G133" s="23" t="s">
        <v>2304</v>
      </c>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v>1</v>
      </c>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v>1</v>
      </c>
    </row>
    <row r="134" spans="1:64">
      <c r="A134" t="s">
        <v>1460</v>
      </c>
      <c r="B134" t="s">
        <v>1460</v>
      </c>
      <c r="C134" t="str">
        <f>IF(ISERROR(VLOOKUP(B134,ResignificadoCriterios!$A$2:$B$109,2,FALSE)),B134,VLOOKUP(B134,ResignificadoCriterios!$A$2:$B$109,2,FALSE))</f>
        <v>EMS</v>
      </c>
      <c r="D134" t="s">
        <v>1239</v>
      </c>
      <c r="G134" s="23" t="s">
        <v>2287</v>
      </c>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v>1</v>
      </c>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v>1</v>
      </c>
    </row>
    <row r="135" spans="1:64">
      <c r="A135" t="s">
        <v>1468</v>
      </c>
      <c r="B135" t="s">
        <v>1468</v>
      </c>
      <c r="C135" t="str">
        <f>IF(ISERROR(VLOOKUP(B135,ResignificadoCriterios!$A$2:$B$109,2,FALSE)),B135,VLOOKUP(B135,ResignificadoCriterios!$A$2:$B$109,2,FALSE))</f>
        <v>EPM</v>
      </c>
      <c r="D135" t="s">
        <v>1239</v>
      </c>
      <c r="G135" s="23" t="s">
        <v>2765</v>
      </c>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v>1</v>
      </c>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v>1</v>
      </c>
    </row>
    <row r="136" spans="1:64">
      <c r="A136" t="s">
        <v>1603</v>
      </c>
      <c r="B136" t="s">
        <v>1603</v>
      </c>
      <c r="C136" t="str">
        <f>IF(ISERROR(VLOOKUP(B136,ResignificadoCriterios!$A$2:$B$109,2,FALSE)),B136,VLOOKUP(B136,ResignificadoCriterios!$A$2:$B$109,2,FALSE))</f>
        <v>MMS</v>
      </c>
      <c r="D136" t="s">
        <v>1239</v>
      </c>
      <c r="G136" s="23" t="s">
        <v>2286</v>
      </c>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v>1</v>
      </c>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v>1</v>
      </c>
    </row>
    <row r="137" spans="1:64">
      <c r="A137" t="s">
        <v>1703</v>
      </c>
      <c r="B137" t="s">
        <v>1703</v>
      </c>
      <c r="C137" t="str">
        <f>IF(ISERROR(VLOOKUP(B137,ResignificadoCriterios!$A$2:$B$109,2,FALSE)),B137,VLOOKUP(B137,ResignificadoCriterios!$A$2:$B$109,2,FALSE))</f>
        <v>PSS</v>
      </c>
      <c r="D137" t="s">
        <v>1239</v>
      </c>
      <c r="G137" s="23" t="s">
        <v>2665</v>
      </c>
      <c r="H137" s="20"/>
      <c r="I137" s="20"/>
      <c r="J137" s="20"/>
      <c r="K137" s="20"/>
      <c r="L137" s="20"/>
      <c r="M137" s="20"/>
      <c r="N137" s="20"/>
      <c r="O137" s="20"/>
      <c r="P137" s="20"/>
      <c r="Q137" s="20"/>
      <c r="R137" s="20"/>
      <c r="S137" s="20"/>
      <c r="T137" s="20"/>
      <c r="U137" s="20"/>
      <c r="V137" s="20"/>
      <c r="W137" s="20"/>
      <c r="X137" s="20"/>
      <c r="Y137" s="20"/>
      <c r="Z137" s="20"/>
      <c r="AA137" s="20"/>
      <c r="AB137" s="20">
        <v>1</v>
      </c>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v>1</v>
      </c>
    </row>
    <row r="138" spans="1:64">
      <c r="A138" t="s">
        <v>1792</v>
      </c>
      <c r="B138" t="s">
        <v>1792</v>
      </c>
      <c r="C138" t="str">
        <f>IF(ISERROR(VLOOKUP(B138,ResignificadoCriterios!$A$2:$B$109,2,FALSE)),B138,VLOOKUP(B138,ResignificadoCriterios!$A$2:$B$109,2,FALSE))</f>
        <v>SPC</v>
      </c>
      <c r="D138" t="s">
        <v>1239</v>
      </c>
      <c r="G138" s="23" t="s">
        <v>2485</v>
      </c>
      <c r="H138" s="20"/>
      <c r="I138" s="20"/>
      <c r="J138" s="20"/>
      <c r="K138" s="20">
        <v>1</v>
      </c>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v>1</v>
      </c>
    </row>
    <row r="139" spans="1:64">
      <c r="A139" t="s">
        <v>1844</v>
      </c>
      <c r="B139" t="s">
        <v>1844</v>
      </c>
      <c r="C139" t="str">
        <f>IF(ISERROR(VLOOKUP(B139,ResignificadoCriterios!$A$2:$B$109,2,FALSE)),B139,VLOOKUP(B139,ResignificadoCriterios!$A$2:$B$109,2,FALSE))</f>
        <v>WIP</v>
      </c>
      <c r="D139" t="s">
        <v>1239</v>
      </c>
      <c r="G139" s="23" t="s">
        <v>2172</v>
      </c>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v>1</v>
      </c>
      <c r="BH139" s="20"/>
      <c r="BI139" s="20"/>
      <c r="BJ139" s="20"/>
      <c r="BK139" s="20"/>
      <c r="BL139" s="20">
        <v>1</v>
      </c>
    </row>
    <row r="140" spans="1:64">
      <c r="A140" t="s">
        <v>1350</v>
      </c>
      <c r="B140" t="s">
        <v>2718</v>
      </c>
      <c r="C140" t="str">
        <f>IF(ISERROR(VLOOKUP(B140,ResignificadoCriterios!$A$2:$B$109,2,FALSE)),B140,VLOOKUP(B140,ResignificadoCriterios!$A$2:$B$109,2,FALSE))</f>
        <v>Benefits</v>
      </c>
      <c r="D140" t="s">
        <v>1241</v>
      </c>
      <c r="G140" s="23" t="s">
        <v>1851</v>
      </c>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v>1</v>
      </c>
      <c r="AU140" s="20"/>
      <c r="AV140" s="20"/>
      <c r="AW140" s="20"/>
      <c r="AX140" s="20"/>
      <c r="AY140" s="20"/>
      <c r="AZ140" s="20"/>
      <c r="BA140" s="20"/>
      <c r="BB140" s="20"/>
      <c r="BC140" s="20"/>
      <c r="BD140" s="20"/>
      <c r="BE140" s="20"/>
      <c r="BF140" s="20"/>
      <c r="BG140" s="20"/>
      <c r="BH140" s="20"/>
      <c r="BI140" s="20"/>
      <c r="BJ140" s="20"/>
      <c r="BK140" s="20"/>
      <c r="BL140" s="20">
        <v>1</v>
      </c>
    </row>
    <row r="141" spans="1:64">
      <c r="A141" t="s">
        <v>1411</v>
      </c>
      <c r="B141" t="s">
        <v>2740</v>
      </c>
      <c r="C141" t="str">
        <f>IF(ISERROR(VLOOKUP(B141,ResignificadoCriterios!$A$2:$B$109,2,FALSE)),B141,VLOOKUP(B141,ResignificadoCriterios!$A$2:$B$109,2,FALSE))</f>
        <v>Cost</v>
      </c>
      <c r="D141" t="s">
        <v>1241</v>
      </c>
      <c r="G141" s="23" t="s">
        <v>2321</v>
      </c>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v>1</v>
      </c>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v>1</v>
      </c>
    </row>
    <row r="142" spans="1:64">
      <c r="A142" t="s">
        <v>1614</v>
      </c>
      <c r="B142" t="s">
        <v>2729</v>
      </c>
      <c r="C142" t="str">
        <f>IF(ISERROR(VLOOKUP(B142,ResignificadoCriterios!$A$2:$B$109,2,FALSE)),B142,VLOOKUP(B142,ResignificadoCriterios!$A$2:$B$109,2,FALSE))</f>
        <v>Opportunities</v>
      </c>
      <c r="D142" t="s">
        <v>1241</v>
      </c>
      <c r="G142" s="23" t="s">
        <v>2601</v>
      </c>
      <c r="H142" s="20"/>
      <c r="I142" s="20"/>
      <c r="J142" s="20"/>
      <c r="K142" s="20"/>
      <c r="L142" s="20"/>
      <c r="M142" s="20"/>
      <c r="N142" s="20"/>
      <c r="O142" s="20"/>
      <c r="P142" s="20"/>
      <c r="Q142" s="20"/>
      <c r="R142" s="20"/>
      <c r="S142" s="20"/>
      <c r="T142" s="20">
        <v>1</v>
      </c>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v>1</v>
      </c>
    </row>
    <row r="143" spans="1:64">
      <c r="A143" t="s">
        <v>1734</v>
      </c>
      <c r="B143" t="s">
        <v>2733</v>
      </c>
      <c r="C143" t="str">
        <f>IF(ISERROR(VLOOKUP(B143,ResignificadoCriterios!$A$2:$B$109,2,FALSE)),B143,VLOOKUP(B143,ResignificadoCriterios!$A$2:$B$109,2,FALSE))</f>
        <v>Risk</v>
      </c>
      <c r="D143" t="s">
        <v>1241</v>
      </c>
      <c r="G143" s="23" t="s">
        <v>2306</v>
      </c>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v>1</v>
      </c>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v>1</v>
      </c>
    </row>
    <row r="144" spans="1:64">
      <c r="A144" t="s">
        <v>1511</v>
      </c>
      <c r="B144" t="s">
        <v>2747</v>
      </c>
      <c r="C144" t="str">
        <f>IF(ISERROR(VLOOKUP(B144,ResignificadoCriterios!$A$2:$B$109,2,FALSE)),B144,VLOOKUP(B144,ResignificadoCriterios!$A$2:$B$109,2,FALSE))</f>
        <v>architecture flexibility</v>
      </c>
      <c r="D144" t="s">
        <v>1247</v>
      </c>
      <c r="G144" s="23" t="s">
        <v>2558</v>
      </c>
      <c r="H144" s="20"/>
      <c r="I144" s="20"/>
      <c r="J144" s="20"/>
      <c r="K144" s="20"/>
      <c r="L144" s="20"/>
      <c r="M144" s="20"/>
      <c r="N144" s="20"/>
      <c r="O144" s="20"/>
      <c r="P144" s="20"/>
      <c r="Q144" s="20">
        <v>1</v>
      </c>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v>1</v>
      </c>
    </row>
    <row r="145" spans="1:64">
      <c r="A145" t="s">
        <v>1516</v>
      </c>
      <c r="B145" t="s">
        <v>2761</v>
      </c>
      <c r="C145" t="str">
        <f>IF(ISERROR(VLOOKUP(B145,ResignificadoCriterios!$A$2:$B$109,2,FALSE)),B145,VLOOKUP(B145,ResignificadoCriterios!$A$2:$B$109,2,FALSE))</f>
        <v>client flexibility</v>
      </c>
      <c r="D145" t="s">
        <v>1247</v>
      </c>
      <c r="G145" s="23" t="s">
        <v>2867</v>
      </c>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v>1</v>
      </c>
      <c r="BC145" s="20"/>
      <c r="BD145" s="20"/>
      <c r="BE145" s="20"/>
      <c r="BF145" s="20"/>
      <c r="BG145" s="20"/>
      <c r="BH145" s="20"/>
      <c r="BI145" s="20"/>
      <c r="BJ145" s="20"/>
      <c r="BK145" s="20"/>
      <c r="BL145" s="20">
        <v>1</v>
      </c>
    </row>
    <row r="146" spans="1:64">
      <c r="A146" t="s">
        <v>1520</v>
      </c>
      <c r="B146" t="s">
        <v>2752</v>
      </c>
      <c r="C146" t="str">
        <f>IF(ISERROR(VLOOKUP(B146,ResignificadoCriterios!$A$2:$B$109,2,FALSE)),B146,VLOOKUP(B146,ResignificadoCriterios!$A$2:$B$109,2,FALSE))</f>
        <v>flexibility</v>
      </c>
      <c r="D146" t="s">
        <v>1247</v>
      </c>
      <c r="G146" s="23" t="s">
        <v>2841</v>
      </c>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v>1</v>
      </c>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v>1</v>
      </c>
    </row>
    <row r="147" spans="1:64">
      <c r="A147" t="s">
        <v>1529</v>
      </c>
      <c r="B147" t="s">
        <v>2765</v>
      </c>
      <c r="C147" t="str">
        <f>IF(ISERROR(VLOOKUP(B147,ResignificadoCriterios!$A$2:$B$109,2,FALSE)),B147,VLOOKUP(B147,ResignificadoCriterios!$A$2:$B$109,2,FALSE))</f>
        <v>responsiveness flexibility</v>
      </c>
      <c r="D147" t="s">
        <v>1247</v>
      </c>
      <c r="G147" s="23" t="s">
        <v>1792</v>
      </c>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v>1</v>
      </c>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v>1</v>
      </c>
    </row>
    <row r="148" spans="1:64">
      <c r="A148" t="s">
        <v>1525</v>
      </c>
      <c r="B148" t="s">
        <v>2757</v>
      </c>
      <c r="C148" t="str">
        <f>IF(ISERROR(VLOOKUP(B148,ResignificadoCriterios!$A$2:$B$109,2,FALSE)),B148,VLOOKUP(B148,ResignificadoCriterios!$A$2:$B$109,2,FALSE))</f>
        <v>transaction processing flexibility</v>
      </c>
      <c r="D148" t="s">
        <v>1247</v>
      </c>
      <c r="G148" s="23" t="s">
        <v>1781</v>
      </c>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v>1</v>
      </c>
      <c r="BL148" s="20">
        <v>1</v>
      </c>
    </row>
    <row r="149" spans="1:64">
      <c r="A149" t="s">
        <v>1333</v>
      </c>
      <c r="B149" t="s">
        <v>2303</v>
      </c>
      <c r="C149" t="str">
        <f>IF(ISERROR(VLOOKUP(B149,ResignificadoCriterios!$A$2:$B$109,2,FALSE)),B149,VLOOKUP(B149,ResignificadoCriterios!$A$2:$B$109,2,FALSE))</f>
        <v>Alarms and warning</v>
      </c>
      <c r="D149" t="s">
        <v>1250</v>
      </c>
      <c r="G149" s="23" t="s">
        <v>2318</v>
      </c>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v>1</v>
      </c>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v>1</v>
      </c>
    </row>
    <row r="150" spans="1:64">
      <c r="A150" t="s">
        <v>1716</v>
      </c>
      <c r="B150" t="s">
        <v>2301</v>
      </c>
      <c r="C150" t="str">
        <f>IF(ISERROR(VLOOKUP(B150,ResignificadoCriterios!$A$2:$B$109,2,FALSE)),B150,VLOOKUP(B150,ResignificadoCriterios!$A$2:$B$109,2,FALSE))</f>
        <v>Backward &amp; forward reasoning</v>
      </c>
      <c r="D150" t="s">
        <v>1250</v>
      </c>
      <c r="G150" s="23" t="s">
        <v>2757</v>
      </c>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v>1</v>
      </c>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v>1</v>
      </c>
    </row>
    <row r="151" spans="1:64">
      <c r="A151" t="s">
        <v>1389</v>
      </c>
      <c r="B151" t="s">
        <v>2305</v>
      </c>
      <c r="C151" t="str">
        <f>IF(ISERROR(VLOOKUP(B151,ResignificadoCriterios!$A$2:$B$109,2,FALSE)),B151,VLOOKUP(B151,ResignificadoCriterios!$A$2:$B$109,2,FALSE))</f>
        <v>Combination of experiments</v>
      </c>
      <c r="D151" t="s">
        <v>1250</v>
      </c>
      <c r="G151" s="23" t="s">
        <v>2679</v>
      </c>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v>1</v>
      </c>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v>1</v>
      </c>
    </row>
    <row r="152" spans="1:64">
      <c r="A152" t="s">
        <v>1622</v>
      </c>
      <c r="B152" t="s">
        <v>2304</v>
      </c>
      <c r="C152" t="str">
        <f>IF(ISERROR(VLOOKUP(B152,ResignificadoCriterios!$A$2:$B$109,2,FALSE)),B152,VLOOKUP(B152,ResignificadoCriterios!$A$2:$B$109,2,FALSE))</f>
        <v>Dashboard/Recommender</v>
      </c>
      <c r="D152" t="s">
        <v>1250</v>
      </c>
      <c r="G152" s="23" t="s">
        <v>1899</v>
      </c>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v>1</v>
      </c>
      <c r="AV152" s="20"/>
      <c r="AW152" s="20"/>
      <c r="AX152" s="20"/>
      <c r="AY152" s="20"/>
      <c r="AZ152" s="20"/>
      <c r="BA152" s="20"/>
      <c r="BB152" s="20"/>
      <c r="BC152" s="20"/>
      <c r="BD152" s="20"/>
      <c r="BE152" s="20"/>
      <c r="BF152" s="20"/>
      <c r="BG152" s="20"/>
      <c r="BH152" s="20"/>
      <c r="BI152" s="20"/>
      <c r="BJ152" s="20"/>
      <c r="BK152" s="20"/>
      <c r="BL152" s="20">
        <v>1</v>
      </c>
    </row>
    <row r="153" spans="1:64">
      <c r="A153" t="s">
        <v>1804</v>
      </c>
      <c r="B153" t="s">
        <v>2310</v>
      </c>
      <c r="C153" t="str">
        <f>IF(ISERROR(VLOOKUP(B153,ResignificadoCriterios!$A$2:$B$109,2,FALSE)),B153,VLOOKUP(B153,ResignificadoCriterios!$A$2:$B$109,2,FALSE))</f>
        <v>Data mining techniques</v>
      </c>
      <c r="D153" t="s">
        <v>1250</v>
      </c>
      <c r="G153" s="23" t="s">
        <v>1905</v>
      </c>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v>1</v>
      </c>
      <c r="AV153" s="20"/>
      <c r="AW153" s="20"/>
      <c r="AX153" s="20"/>
      <c r="AY153" s="20"/>
      <c r="AZ153" s="20"/>
      <c r="BA153" s="20"/>
      <c r="BB153" s="20"/>
      <c r="BC153" s="20"/>
      <c r="BD153" s="20"/>
      <c r="BE153" s="20"/>
      <c r="BF153" s="20"/>
      <c r="BG153" s="20"/>
      <c r="BH153" s="20"/>
      <c r="BI153" s="20"/>
      <c r="BJ153" s="20"/>
      <c r="BK153" s="20"/>
      <c r="BL153" s="20">
        <v>1</v>
      </c>
    </row>
    <row r="154" spans="1:64">
      <c r="A154" t="s">
        <v>1441</v>
      </c>
      <c r="B154" t="s">
        <v>2311</v>
      </c>
      <c r="C154" t="str">
        <f>IF(ISERROR(VLOOKUP(B154,ResignificadoCriterios!$A$2:$B$109,2,FALSE)),B154,VLOOKUP(B154,ResignificadoCriterios!$A$2:$B$109,2,FALSE))</f>
        <v>Data warehouses</v>
      </c>
      <c r="D154" t="s">
        <v>1250</v>
      </c>
      <c r="G154" s="23" t="s">
        <v>3049</v>
      </c>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v>1</v>
      </c>
      <c r="BG154" s="20"/>
      <c r="BH154" s="20"/>
      <c r="BI154" s="20"/>
      <c r="BJ154" s="20"/>
      <c r="BK154" s="20"/>
      <c r="BL154" s="20">
        <v>1</v>
      </c>
    </row>
    <row r="155" spans="1:64">
      <c r="A155" t="s">
        <v>1605</v>
      </c>
      <c r="B155" t="s">
        <v>2300</v>
      </c>
      <c r="C155" t="str">
        <f>IF(ISERROR(VLOOKUP(B155,ResignificadoCriterios!$A$2:$B$109,2,FALSE)),B155,VLOOKUP(B155,ResignificadoCriterios!$A$2:$B$109,2,FALSE))</f>
        <v>Dynamic model prototyping</v>
      </c>
      <c r="D155" t="s">
        <v>1250</v>
      </c>
      <c r="G155" s="23" t="s">
        <v>1901</v>
      </c>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v>1</v>
      </c>
      <c r="AV155" s="20"/>
      <c r="AW155" s="20"/>
      <c r="AX155" s="20"/>
      <c r="AY155" s="20"/>
      <c r="AZ155" s="20"/>
      <c r="BA155" s="20"/>
      <c r="BB155" s="20"/>
      <c r="BC155" s="20"/>
      <c r="BD155" s="20"/>
      <c r="BE155" s="20"/>
      <c r="BF155" s="20"/>
      <c r="BG155" s="20"/>
      <c r="BH155" s="20"/>
      <c r="BI155" s="20"/>
      <c r="BJ155" s="20"/>
      <c r="BK155" s="20"/>
      <c r="BL155" s="20">
        <v>1</v>
      </c>
    </row>
    <row r="156" spans="1:64">
      <c r="A156" t="s">
        <v>1362</v>
      </c>
      <c r="B156" t="s">
        <v>2314</v>
      </c>
      <c r="C156" t="str">
        <f>IF(ISERROR(VLOOKUP(B156,ResignificadoCriterios!$A$2:$B$109,2,FALSE)),B156,VLOOKUP(B156,ResignificadoCriterios!$A$2:$B$109,2,FALSE))</f>
        <v>E-mail channel</v>
      </c>
      <c r="D156" t="s">
        <v>1250</v>
      </c>
      <c r="G156" s="23" t="s">
        <v>2284</v>
      </c>
      <c r="H156" s="20"/>
      <c r="I156" s="20"/>
      <c r="J156" s="20"/>
      <c r="K156" s="20"/>
      <c r="L156" s="20"/>
      <c r="M156" s="20"/>
      <c r="N156" s="20"/>
      <c r="O156" s="20"/>
      <c r="P156" s="20"/>
      <c r="Q156" s="20"/>
      <c r="R156" s="20"/>
      <c r="S156" s="20">
        <v>1</v>
      </c>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v>1</v>
      </c>
    </row>
    <row r="157" spans="1:64">
      <c r="A157" t="s">
        <v>1393</v>
      </c>
      <c r="B157" t="s">
        <v>2307</v>
      </c>
      <c r="C157" t="str">
        <f>IF(ISERROR(VLOOKUP(B157,ResignificadoCriterios!$A$2:$B$109,2,FALSE)),B157,VLOOKUP(B157,ResignificadoCriterios!$A$2:$B$109,2,FALSE))</f>
        <v>Environmental awareness</v>
      </c>
      <c r="D157" t="s">
        <v>1250</v>
      </c>
      <c r="G157" s="23" t="s">
        <v>2483</v>
      </c>
      <c r="H157" s="20"/>
      <c r="I157" s="20"/>
      <c r="J157" s="20"/>
      <c r="K157" s="20">
        <v>1</v>
      </c>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v>1</v>
      </c>
    </row>
    <row r="158" spans="1:64">
      <c r="A158" t="s">
        <v>1606</v>
      </c>
      <c r="B158" t="s">
        <v>2299</v>
      </c>
      <c r="C158" t="str">
        <f>IF(ISERROR(VLOOKUP(B158,ResignificadoCriterios!$A$2:$B$109,2,FALSE)),B158,VLOOKUP(B158,ResignificadoCriterios!$A$2:$B$109,2,FALSE))</f>
        <v>Evolutionary prototyping model</v>
      </c>
      <c r="D158" t="s">
        <v>1250</v>
      </c>
      <c r="G158" s="23" t="s">
        <v>2297</v>
      </c>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v>1</v>
      </c>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v>1</v>
      </c>
    </row>
    <row r="159" spans="1:64">
      <c r="A159" t="s">
        <v>1482</v>
      </c>
      <c r="B159" t="s">
        <v>2293</v>
      </c>
      <c r="C159" t="str">
        <f>IF(ISERROR(VLOOKUP(B159,ResignificadoCriterios!$A$2:$B$109,2,FALSE)),B159,VLOOKUP(B159,ResignificadoCriterios!$A$2:$B$109,2,FALSE))</f>
        <v>Export reports to other systems</v>
      </c>
      <c r="D159" t="s">
        <v>1250</v>
      </c>
      <c r="G159" s="23" t="s">
        <v>1844</v>
      </c>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v>1</v>
      </c>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v>1</v>
      </c>
    </row>
    <row r="160" spans="1:64">
      <c r="A160" t="s">
        <v>1491</v>
      </c>
      <c r="B160" t="s">
        <v>2296</v>
      </c>
      <c r="C160" t="str">
        <f>IF(ISERROR(VLOOKUP(B160,ResignificadoCriterios!$A$2:$B$109,2,FALSE)),B160,VLOOKUP(B160,ResignificadoCriterios!$A$2:$B$109,2,FALSE))</f>
        <v>Financial</v>
      </c>
      <c r="D160" t="s">
        <v>1250</v>
      </c>
      <c r="G160" s="23" t="s">
        <v>2437</v>
      </c>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v>1</v>
      </c>
      <c r="BJ160" s="20"/>
      <c r="BK160" s="20"/>
      <c r="BL160" s="20">
        <v>1</v>
      </c>
    </row>
    <row r="161" spans="1:64">
      <c r="A161" t="s">
        <v>1608</v>
      </c>
      <c r="B161" t="s">
        <v>2288</v>
      </c>
      <c r="C161" t="str">
        <f>IF(ISERROR(VLOOKUP(B161,ResignificadoCriterios!$A$2:$B$109,2,FALSE)),B161,VLOOKUP(B161,ResignificadoCriterios!$A$2:$B$109,2,FALSE))</f>
        <v>flexibility</v>
      </c>
      <c r="D161" t="s">
        <v>1250</v>
      </c>
      <c r="G161" s="23" t="s">
        <v>2292</v>
      </c>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v>1</v>
      </c>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v>1</v>
      </c>
    </row>
    <row r="162" spans="1:64">
      <c r="A162" t="s">
        <v>1442</v>
      </c>
      <c r="B162" t="s">
        <v>2308</v>
      </c>
      <c r="C162" t="str">
        <f>IF(ISERROR(VLOOKUP(B162,ResignificadoCriterios!$A$2:$B$109,2,FALSE)),B162,VLOOKUP(B162,ResignificadoCriterios!$A$2:$B$109,2,FALSE))</f>
        <v>Fuzzy decision</v>
      </c>
      <c r="D162" t="s">
        <v>1250</v>
      </c>
      <c r="G162" s="23" t="s">
        <v>2336</v>
      </c>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v>1</v>
      </c>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v>1</v>
      </c>
    </row>
    <row r="163" spans="1:64">
      <c r="A163" t="s">
        <v>1590</v>
      </c>
      <c r="B163" t="s">
        <v>2287</v>
      </c>
      <c r="C163" t="str">
        <f>IF(ISERROR(VLOOKUP(B163,ResignificadoCriterios!$A$2:$B$109,2,FALSE)),B163,VLOOKUP(B163,ResignificadoCriterios!$A$2:$B$109,2,FALSE))</f>
        <v>Group decision-making</v>
      </c>
      <c r="D163" t="s">
        <v>1250</v>
      </c>
      <c r="G163" s="23" t="s">
        <v>1859</v>
      </c>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v>1</v>
      </c>
      <c r="AU163" s="20"/>
      <c r="AV163" s="20"/>
      <c r="AW163" s="20"/>
      <c r="AX163" s="20"/>
      <c r="AY163" s="20"/>
      <c r="AZ163" s="20"/>
      <c r="BA163" s="20"/>
      <c r="BB163" s="20"/>
      <c r="BC163" s="20"/>
      <c r="BD163" s="20"/>
      <c r="BE163" s="20"/>
      <c r="BF163" s="20"/>
      <c r="BG163" s="20"/>
      <c r="BH163" s="20"/>
      <c r="BI163" s="20"/>
      <c r="BJ163" s="20"/>
      <c r="BK163" s="20"/>
      <c r="BL163" s="20">
        <v>1</v>
      </c>
    </row>
    <row r="164" spans="1:64">
      <c r="A164" t="s">
        <v>1493</v>
      </c>
      <c r="B164" t="s">
        <v>2286</v>
      </c>
      <c r="C164" t="str">
        <f>IF(ISERROR(VLOOKUP(B164,ResignificadoCriterios!$A$2:$B$109,2,FALSE)),B164,VLOOKUP(B164,ResignificadoCriterios!$A$2:$B$109,2,FALSE))</f>
        <v>Group Sorting tools and methodology</v>
      </c>
      <c r="D164" t="s">
        <v>1250</v>
      </c>
      <c r="G164" s="23" t="s">
        <v>2641</v>
      </c>
      <c r="H164" s="20"/>
      <c r="I164" s="20"/>
      <c r="J164" s="20"/>
      <c r="K164" s="20"/>
      <c r="L164" s="20"/>
      <c r="M164" s="20"/>
      <c r="N164" s="20"/>
      <c r="O164" s="20"/>
      <c r="P164" s="20"/>
      <c r="Q164" s="20"/>
      <c r="R164" s="20"/>
      <c r="S164" s="20"/>
      <c r="T164" s="20"/>
      <c r="U164" s="20"/>
      <c r="V164" s="20"/>
      <c r="W164" s="20"/>
      <c r="X164" s="20"/>
      <c r="Y164" s="20">
        <v>1</v>
      </c>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v>1</v>
      </c>
    </row>
    <row r="165" spans="1:64">
      <c r="A165" t="s">
        <v>1600</v>
      </c>
      <c r="B165" t="s">
        <v>2292</v>
      </c>
      <c r="C165" t="str">
        <f>IF(ISERROR(VLOOKUP(B165,ResignificadoCriterios!$A$2:$B$109,2,FALSE)),B165,VLOOKUP(B165,ResignificadoCriterios!$A$2:$B$109,2,FALSE))</f>
        <v>Import data from other systems</v>
      </c>
      <c r="D165" t="s">
        <v>1250</v>
      </c>
      <c r="G165" s="23" t="s">
        <v>2080</v>
      </c>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v>1</v>
      </c>
      <c r="BF165" s="20"/>
      <c r="BG165" s="20"/>
      <c r="BH165" s="20"/>
      <c r="BI165" s="20"/>
      <c r="BJ165" s="20"/>
      <c r="BK165" s="20"/>
      <c r="BL165" s="20">
        <v>1</v>
      </c>
    </row>
    <row r="166" spans="1:64">
      <c r="A166" t="s">
        <v>1331</v>
      </c>
      <c r="B166" t="s">
        <v>2315</v>
      </c>
      <c r="C166" t="str">
        <f>IF(ISERROR(VLOOKUP(B166,ResignificadoCriterios!$A$2:$B$109,2,FALSE)),B166,VLOOKUP(B166,ResignificadoCriterios!$A$2:$B$109,2,FALSE))</f>
        <v>Intelligent agent</v>
      </c>
      <c r="D166" t="s">
        <v>1250</v>
      </c>
      <c r="G166" s="23" t="s">
        <v>1786</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v>1</v>
      </c>
      <c r="BA166" s="20"/>
      <c r="BB166" s="20"/>
      <c r="BC166" s="20"/>
      <c r="BD166" s="20"/>
      <c r="BE166" s="20"/>
      <c r="BF166" s="20"/>
      <c r="BG166" s="20"/>
      <c r="BH166" s="20"/>
      <c r="BI166" s="20"/>
      <c r="BJ166" s="20"/>
      <c r="BK166" s="20"/>
      <c r="BL166" s="20">
        <v>1</v>
      </c>
    </row>
    <row r="167" spans="1:64">
      <c r="A167" t="s">
        <v>1715</v>
      </c>
      <c r="B167" t="s">
        <v>2302</v>
      </c>
      <c r="C167" t="str">
        <f>IF(ISERROR(VLOOKUP(B167,ResignificadoCriterios!$A$2:$B$109,2,FALSE)),B167,VLOOKUP(B167,ResignificadoCriterios!$A$2:$B$109,2,FALSE))</f>
        <v>knowledge</v>
      </c>
      <c r="D167" t="s">
        <v>1250</v>
      </c>
      <c r="G167" s="23" t="s">
        <v>2315</v>
      </c>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v>1</v>
      </c>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v>1</v>
      </c>
    </row>
    <row r="168" spans="1:64">
      <c r="A168" t="s">
        <v>1802</v>
      </c>
      <c r="B168" t="s">
        <v>2291</v>
      </c>
      <c r="C168" t="str">
        <f>IF(ISERROR(VLOOKUP(B168,ResignificadoCriterios!$A$2:$B$109,2,FALSE)),B168,VLOOKUP(B168,ResignificadoCriterios!$A$2:$B$109,2,FALSE))</f>
        <v>knowledge</v>
      </c>
      <c r="D168" t="s">
        <v>1250</v>
      </c>
      <c r="G168" s="23" t="s">
        <v>2761</v>
      </c>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v>1</v>
      </c>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v>1</v>
      </c>
    </row>
    <row r="169" spans="1:64">
      <c r="A169" t="s">
        <v>1492</v>
      </c>
      <c r="B169" t="s">
        <v>2317</v>
      </c>
      <c r="C169" t="str">
        <f>IF(ISERROR(VLOOKUP(B169,ResignificadoCriterios!$A$2:$B$109,2,FALSE)),B169,VLOOKUP(B169,ResignificadoCriterios!$A$2:$B$109,2,FALSE))</f>
        <v>MCDM tools</v>
      </c>
      <c r="D169" t="s">
        <v>1250</v>
      </c>
      <c r="G169" s="23" t="s">
        <v>2771</v>
      </c>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v>1</v>
      </c>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v>1</v>
      </c>
    </row>
    <row r="170" spans="1:64">
      <c r="A170" t="s">
        <v>1361</v>
      </c>
      <c r="B170" t="s">
        <v>2313</v>
      </c>
      <c r="C170" t="str">
        <f>IF(ISERROR(VLOOKUP(B170,ResignificadoCriterios!$A$2:$B$109,2,FALSE)),B170,VLOOKUP(B170,ResignificadoCriterios!$A$2:$B$109,2,FALSE))</f>
        <v>Mobile channel</v>
      </c>
      <c r="D170" t="s">
        <v>1250</v>
      </c>
      <c r="G170" s="23" t="s">
        <v>2482</v>
      </c>
      <c r="H170" s="20"/>
      <c r="I170" s="20"/>
      <c r="J170" s="20"/>
      <c r="K170" s="20">
        <v>1</v>
      </c>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v>1</v>
      </c>
    </row>
    <row r="171" spans="1:64">
      <c r="A171" t="s">
        <v>1609</v>
      </c>
      <c r="B171" t="s">
        <v>2316</v>
      </c>
      <c r="C171" t="str">
        <f>IF(ISERROR(VLOOKUP(B171,ResignificadoCriterios!$A$2:$B$109,2,FALSE)),B171,VLOOKUP(B171,ResignificadoCriterios!$A$2:$B$109,2,FALSE))</f>
        <v>Multi agent</v>
      </c>
      <c r="D171" t="s">
        <v>1250</v>
      </c>
      <c r="G171" s="23" t="s">
        <v>2395</v>
      </c>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v>1</v>
      </c>
      <c r="BI171" s="20"/>
      <c r="BJ171" s="20"/>
      <c r="BK171" s="20"/>
      <c r="BL171" s="20">
        <v>1</v>
      </c>
    </row>
    <row r="172" spans="1:64">
      <c r="A172" t="s">
        <v>1613</v>
      </c>
      <c r="B172" t="s">
        <v>2309</v>
      </c>
      <c r="C172" t="str">
        <f>IF(ISERROR(VLOOKUP(B172,ResignificadoCriterios!$A$2:$B$109,2,FALSE)),B172,VLOOKUP(B172,ResignificadoCriterios!$A$2:$B$109,2,FALSE))</f>
        <v>OLAP</v>
      </c>
      <c r="D172" t="s">
        <v>1250</v>
      </c>
      <c r="G172" s="23" t="s">
        <v>2312</v>
      </c>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v>1</v>
      </c>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v>1</v>
      </c>
    </row>
    <row r="173" spans="1:64">
      <c r="A173" t="s">
        <v>1803</v>
      </c>
      <c r="B173" t="s">
        <v>2290</v>
      </c>
      <c r="C173" t="str">
        <f>IF(ISERROR(VLOOKUP(B173,ResignificadoCriterios!$A$2:$B$109,2,FALSE)),B173,VLOOKUP(B173,ResignificadoCriterios!$A$2:$B$109,2,FALSE))</f>
        <v>Optimization technique</v>
      </c>
      <c r="D173" t="s">
        <v>1250</v>
      </c>
      <c r="G173" s="23" t="s">
        <v>2186</v>
      </c>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v>1</v>
      </c>
      <c r="BH173" s="20"/>
      <c r="BI173" s="20"/>
      <c r="BJ173" s="20"/>
      <c r="BK173" s="20"/>
      <c r="BL173" s="20">
        <v>1</v>
      </c>
    </row>
    <row r="174" spans="1:64">
      <c r="A174" t="s">
        <v>1662</v>
      </c>
      <c r="B174" t="s">
        <v>2289</v>
      </c>
      <c r="C174" t="str">
        <f>IF(ISERROR(VLOOKUP(B174,ResignificadoCriterios!$A$2:$B$109,2,FALSE)),B174,VLOOKUP(B174,ResignificadoCriterios!$A$2:$B$109,2,FALSE))</f>
        <v>Problem</v>
      </c>
      <c r="D174" t="s">
        <v>1250</v>
      </c>
      <c r="G174" s="23" t="s">
        <v>2701</v>
      </c>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v>1</v>
      </c>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v>1</v>
      </c>
    </row>
    <row r="175" spans="1:64">
      <c r="A175" t="s">
        <v>1648</v>
      </c>
      <c r="B175" t="s">
        <v>2319</v>
      </c>
      <c r="C175" t="str">
        <f>IF(ISERROR(VLOOKUP(B175,ResignificadoCriterios!$A$2:$B$109,2,FALSE)),B175,VLOOKUP(B175,ResignificadoCriterios!$A$2:$B$109,2,FALSE))</f>
        <v>Reliability and accuracy of analysis</v>
      </c>
      <c r="D175" t="s">
        <v>1250</v>
      </c>
      <c r="G175" s="23" t="s">
        <v>2182</v>
      </c>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v>1</v>
      </c>
      <c r="BH175" s="20"/>
      <c r="BI175" s="20"/>
      <c r="BJ175" s="20"/>
      <c r="BK175" s="20"/>
      <c r="BL175" s="20">
        <v>1</v>
      </c>
    </row>
    <row r="176" spans="1:64">
      <c r="A176" t="s">
        <v>1752</v>
      </c>
      <c r="B176" t="s">
        <v>2295</v>
      </c>
      <c r="C176" t="str">
        <f>IF(ISERROR(VLOOKUP(B176,ResignificadoCriterios!$A$2:$B$109,2,FALSE)),B176,VLOOKUP(B176,ResignificadoCriterios!$A$2:$B$109,2,FALSE))</f>
        <v>Risk</v>
      </c>
      <c r="D176" t="s">
        <v>1250</v>
      </c>
      <c r="G176" s="23" t="s">
        <v>2190</v>
      </c>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v>1</v>
      </c>
      <c r="BH176" s="20"/>
      <c r="BI176" s="20"/>
      <c r="BJ176" s="20"/>
      <c r="BK176" s="20"/>
      <c r="BL176" s="20">
        <v>1</v>
      </c>
    </row>
    <row r="177" spans="1:64">
      <c r="A177" t="s">
        <v>1607</v>
      </c>
      <c r="B177" t="s">
        <v>2294</v>
      </c>
      <c r="C177" t="str">
        <f>IF(ISERROR(VLOOKUP(B177,ResignificadoCriterios!$A$2:$B$109,2,FALSE)),B177,VLOOKUP(B177,ResignificadoCriterios!$A$2:$B$109,2,FALSE))</f>
        <v>Simulation models</v>
      </c>
      <c r="D177" t="s">
        <v>1250</v>
      </c>
      <c r="G177" s="23" t="s">
        <v>2238</v>
      </c>
      <c r="H177" s="20">
        <v>5</v>
      </c>
      <c r="I177" s="20">
        <v>5</v>
      </c>
      <c r="J177" s="20">
        <v>2</v>
      </c>
      <c r="K177" s="20">
        <v>5</v>
      </c>
      <c r="L177" s="20">
        <v>6</v>
      </c>
      <c r="M177" s="20">
        <v>5</v>
      </c>
      <c r="N177" s="20">
        <v>4</v>
      </c>
      <c r="O177" s="20">
        <v>6</v>
      </c>
      <c r="P177" s="20">
        <v>3</v>
      </c>
      <c r="Q177" s="20">
        <v>3</v>
      </c>
      <c r="R177" s="20">
        <v>2</v>
      </c>
      <c r="S177" s="20">
        <v>3</v>
      </c>
      <c r="T177" s="20">
        <v>7</v>
      </c>
      <c r="U177" s="20">
        <v>3</v>
      </c>
      <c r="V177" s="20">
        <v>9</v>
      </c>
      <c r="W177" s="20">
        <v>2</v>
      </c>
      <c r="X177" s="20">
        <v>3</v>
      </c>
      <c r="Y177" s="20">
        <v>5</v>
      </c>
      <c r="Z177" s="20">
        <v>5</v>
      </c>
      <c r="AA177" s="20">
        <v>10</v>
      </c>
      <c r="AB177" s="20">
        <v>5</v>
      </c>
      <c r="AC177" s="20">
        <v>11</v>
      </c>
      <c r="AD177" s="20">
        <v>3</v>
      </c>
      <c r="AE177" s="20">
        <v>24</v>
      </c>
      <c r="AF177" s="20">
        <v>3</v>
      </c>
      <c r="AG177" s="20">
        <v>6</v>
      </c>
      <c r="AH177" s="20">
        <v>4</v>
      </c>
      <c r="AI177" s="20">
        <v>3</v>
      </c>
      <c r="AJ177" s="20">
        <v>5</v>
      </c>
      <c r="AK177" s="20">
        <v>34</v>
      </c>
      <c r="AL177" s="20">
        <v>5</v>
      </c>
      <c r="AM177" s="20">
        <v>5</v>
      </c>
      <c r="AN177" s="20">
        <v>5</v>
      </c>
      <c r="AO177" s="20">
        <v>4</v>
      </c>
      <c r="AP177" s="20">
        <v>5</v>
      </c>
      <c r="AQ177" s="20">
        <v>5</v>
      </c>
      <c r="AR177" s="20">
        <v>5</v>
      </c>
      <c r="AS177" s="20">
        <v>3</v>
      </c>
      <c r="AT177" s="20">
        <v>3</v>
      </c>
      <c r="AU177" s="20">
        <v>12</v>
      </c>
      <c r="AV177" s="20">
        <v>3</v>
      </c>
      <c r="AW177" s="20">
        <v>4</v>
      </c>
      <c r="AX177" s="20">
        <v>3</v>
      </c>
      <c r="AY177" s="20">
        <v>3</v>
      </c>
      <c r="AZ177" s="20">
        <v>6</v>
      </c>
      <c r="BA177" s="20">
        <v>4</v>
      </c>
      <c r="BB177" s="20">
        <v>3</v>
      </c>
      <c r="BC177" s="20">
        <v>3</v>
      </c>
      <c r="BD177" s="20">
        <v>16</v>
      </c>
      <c r="BE177" s="20">
        <v>6</v>
      </c>
      <c r="BF177" s="20">
        <v>7</v>
      </c>
      <c r="BG177" s="20">
        <v>6</v>
      </c>
      <c r="BH177" s="20">
        <v>4</v>
      </c>
      <c r="BI177" s="20">
        <v>7</v>
      </c>
      <c r="BJ177" s="20">
        <v>3</v>
      </c>
      <c r="BK177" s="20">
        <v>3</v>
      </c>
      <c r="BL177" s="20">
        <v>324</v>
      </c>
    </row>
    <row r="178" spans="1:64">
      <c r="A178" t="s">
        <v>1604</v>
      </c>
      <c r="B178" t="s">
        <v>2306</v>
      </c>
      <c r="C178" t="str">
        <f>IF(ISERROR(VLOOKUP(B178,ResignificadoCriterios!$A$2:$B$109,2,FALSE)),B178,VLOOKUP(B178,ResignificadoCriterios!$A$2:$B$109,2,FALSE))</f>
        <v>Situation awareness modeling</v>
      </c>
      <c r="D178" t="s">
        <v>1250</v>
      </c>
    </row>
    <row r="179" spans="1:64">
      <c r="A179" t="s">
        <v>1741</v>
      </c>
      <c r="B179" t="s">
        <v>2318</v>
      </c>
      <c r="C179" t="str">
        <f>IF(ISERROR(VLOOKUP(B179,ResignificadoCriterios!$A$2:$B$109,2,FALSE)),B179,VLOOKUP(B179,ResignificadoCriterios!$A$2:$B$109,2,FALSE))</f>
        <v>Stakeholders’ satisfaction</v>
      </c>
      <c r="D179" t="s">
        <v>1250</v>
      </c>
    </row>
    <row r="180" spans="1:64">
      <c r="A180" t="s">
        <v>1793</v>
      </c>
      <c r="B180" t="s">
        <v>2298</v>
      </c>
      <c r="C180" t="str">
        <f>IF(ISERROR(VLOOKUP(B180,ResignificadoCriterios!$A$2:$B$109,2,FALSE)),B180,VLOOKUP(B180,ResignificadoCriterios!$A$2:$B$109,2,FALSE))</f>
        <v>Summarization</v>
      </c>
      <c r="D180" t="s">
        <v>1250</v>
      </c>
    </row>
    <row r="181" spans="1:64">
      <c r="A181" t="s">
        <v>1588</v>
      </c>
      <c r="B181" t="s">
        <v>2297</v>
      </c>
      <c r="C181" t="str">
        <f>IF(ISERROR(VLOOKUP(B181,ResignificadoCriterios!$A$2:$B$109,2,FALSE)),B181,VLOOKUP(B181,ResignificadoCriterios!$A$2:$B$109,2,FALSE))</f>
        <v>Visual graphs</v>
      </c>
      <c r="D181" t="s">
        <v>1250</v>
      </c>
    </row>
    <row r="182" spans="1:64">
      <c r="A182" t="s">
        <v>1363</v>
      </c>
      <c r="B182" t="s">
        <v>2312</v>
      </c>
      <c r="C182" t="str">
        <f>IF(ISERROR(VLOOKUP(B182,ResignificadoCriterios!$A$2:$B$109,2,FALSE)),B182,VLOOKUP(B182,ResignificadoCriterios!$A$2:$B$109,2,FALSE))</f>
        <v>Web channel</v>
      </c>
      <c r="D182" t="s">
        <v>1250</v>
      </c>
    </row>
    <row r="183" spans="1:64">
      <c r="A183" t="s">
        <v>1411</v>
      </c>
      <c r="B183" t="s">
        <v>2033</v>
      </c>
      <c r="C183" t="str">
        <f>IF(ISERROR(VLOOKUP(B183,ResignificadoCriterios!$A$2:$B$109,2,FALSE)),B183,VLOOKUP(B183,ResignificadoCriterios!$A$2:$B$109,2,FALSE))</f>
        <v>Cost</v>
      </c>
      <c r="D183" t="s">
        <v>1255</v>
      </c>
    </row>
    <row r="184" spans="1:64">
      <c r="A184" t="s">
        <v>1562</v>
      </c>
      <c r="B184" t="s">
        <v>1773</v>
      </c>
      <c r="C184" t="str">
        <f>IF(ISERROR(VLOOKUP(B184,ResignificadoCriterios!$A$2:$B$109,2,FALSE)),B184,VLOOKUP(B184,ResignificadoCriterios!$A$2:$B$109,2,FALSE))</f>
        <v>Functionality</v>
      </c>
      <c r="D184" t="s">
        <v>1255</v>
      </c>
    </row>
    <row r="185" spans="1:64">
      <c r="A185" t="s">
        <v>1743</v>
      </c>
      <c r="B185" t="s">
        <v>1819</v>
      </c>
      <c r="C185" t="str">
        <f>IF(ISERROR(VLOOKUP(B185,ResignificadoCriterios!$A$2:$B$109,2,FALSE)),B185,VLOOKUP(B185,ResignificadoCriterios!$A$2:$B$109,2,FALSE))</f>
        <v>Service</v>
      </c>
      <c r="D185" t="s">
        <v>1255</v>
      </c>
    </row>
    <row r="186" spans="1:64">
      <c r="A186" t="s">
        <v>1805</v>
      </c>
      <c r="B186" t="s">
        <v>2331</v>
      </c>
      <c r="C186" t="str">
        <f>IF(ISERROR(VLOOKUP(B186,ResignificadoCriterios!$A$2:$B$109,2,FALSE)),B186,VLOOKUP(B186,ResignificadoCriterios!$A$2:$B$109,2,FALSE))</f>
        <v>Technology</v>
      </c>
      <c r="D186" t="s">
        <v>1255</v>
      </c>
    </row>
    <row r="187" spans="1:64">
      <c r="A187" t="s">
        <v>1833</v>
      </c>
      <c r="B187" t="s">
        <v>1908</v>
      </c>
      <c r="C187" t="str">
        <f>IF(ISERROR(VLOOKUP(B187,ResignificadoCriterios!$A$2:$B$109,2,FALSE)),B187,VLOOKUP(B187,ResignificadoCriterios!$A$2:$B$109,2,FALSE))</f>
        <v>Vision</v>
      </c>
      <c r="D187" t="s">
        <v>1255</v>
      </c>
    </row>
    <row r="188" spans="1:64">
      <c r="A188" t="s">
        <v>1411</v>
      </c>
      <c r="B188" t="s">
        <v>2033</v>
      </c>
      <c r="C188" t="str">
        <f>IF(ISERROR(VLOOKUP(B188,ResignificadoCriterios!$A$2:$B$109,2,FALSE)),B188,VLOOKUP(B188,ResignificadoCriterios!$A$2:$B$109,2,FALSE))</f>
        <v>Cost</v>
      </c>
      <c r="D188" t="s">
        <v>1258</v>
      </c>
    </row>
    <row r="189" spans="1:64">
      <c r="A189" t="s">
        <v>1562</v>
      </c>
      <c r="B189" t="s">
        <v>1773</v>
      </c>
      <c r="C189" t="str">
        <f>IF(ISERROR(VLOOKUP(B189,ResignificadoCriterios!$A$2:$B$109,2,FALSE)),B189,VLOOKUP(B189,ResignificadoCriterios!$A$2:$B$109,2,FALSE))</f>
        <v>Functionality</v>
      </c>
      <c r="D189" t="s">
        <v>1258</v>
      </c>
    </row>
    <row r="190" spans="1:64">
      <c r="A190" t="s">
        <v>1743</v>
      </c>
      <c r="B190" t="s">
        <v>1819</v>
      </c>
      <c r="C190" t="str">
        <f>IF(ISERROR(VLOOKUP(B190,ResignificadoCriterios!$A$2:$B$109,2,FALSE)),B190,VLOOKUP(B190,ResignificadoCriterios!$A$2:$B$109,2,FALSE))</f>
        <v>Service</v>
      </c>
      <c r="D190" t="s">
        <v>1258</v>
      </c>
    </row>
    <row r="191" spans="1:64">
      <c r="A191" t="s">
        <v>1805</v>
      </c>
      <c r="B191" t="s">
        <v>2331</v>
      </c>
      <c r="C191" t="str">
        <f>IF(ISERROR(VLOOKUP(B191,ResignificadoCriterios!$A$2:$B$109,2,FALSE)),B191,VLOOKUP(B191,ResignificadoCriterios!$A$2:$B$109,2,FALSE))</f>
        <v>Technology</v>
      </c>
      <c r="D191" t="s">
        <v>1258</v>
      </c>
    </row>
    <row r="192" spans="1:64">
      <c r="A192" t="s">
        <v>1833</v>
      </c>
      <c r="B192" t="s">
        <v>1908</v>
      </c>
      <c r="C192" t="str">
        <f>IF(ISERROR(VLOOKUP(B192,ResignificadoCriterios!$A$2:$B$109,2,FALSE)),B192,VLOOKUP(B192,ResignificadoCriterios!$A$2:$B$109,2,FALSE))</f>
        <v>Vision</v>
      </c>
      <c r="D192" t="s">
        <v>1258</v>
      </c>
    </row>
    <row r="193" spans="1:4">
      <c r="A193" t="s">
        <v>1322</v>
      </c>
      <c r="B193" t="s">
        <v>2321</v>
      </c>
      <c r="C193" t="str">
        <f>IF(ISERROR(VLOOKUP(B193,ResignificadoCriterios!$A$2:$B$109,2,FALSE)),B193,VLOOKUP(B193,ResignificadoCriterios!$A$2:$B$109,2,FALSE))</f>
        <v>Business functionality &amp; coverage</v>
      </c>
      <c r="D193" t="s">
        <v>1161</v>
      </c>
    </row>
    <row r="194" spans="1:4">
      <c r="A194" t="s">
        <v>1307</v>
      </c>
      <c r="B194" t="s">
        <v>2328</v>
      </c>
      <c r="C194" t="str">
        <f>IF(ISERROR(VLOOKUP(B194,ResignificadoCriterios!$A$2:$B$109,2,FALSE)),B194,VLOOKUP(B194,ResignificadoCriterios!$A$2:$B$109,2,FALSE))</f>
        <v>Support</v>
      </c>
      <c r="D194" t="s">
        <v>1161</v>
      </c>
    </row>
    <row r="195" spans="1:4">
      <c r="A195" t="s">
        <v>1805</v>
      </c>
      <c r="B195" t="s">
        <v>2331</v>
      </c>
      <c r="C195" t="str">
        <f>IF(ISERROR(VLOOKUP(B195,ResignificadoCriterios!$A$2:$B$109,2,FALSE)),B195,VLOOKUP(B195,ResignificadoCriterios!$A$2:$B$109,2,FALSE))</f>
        <v>Technology</v>
      </c>
      <c r="D195" t="s">
        <v>1161</v>
      </c>
    </row>
    <row r="196" spans="1:4">
      <c r="A196" t="s">
        <v>2340</v>
      </c>
      <c r="B196" t="s">
        <v>2336</v>
      </c>
      <c r="C196" t="str">
        <f>IF(ISERROR(VLOOKUP(B196,ResignificadoCriterios!$A$2:$B$109,2,FALSE)),B196,VLOOKUP(B196,ResignificadoCriterios!$A$2:$B$109,2,FALSE))</f>
        <v>Total costs</v>
      </c>
      <c r="D196" t="s">
        <v>1161</v>
      </c>
    </row>
    <row r="197" spans="1:4">
      <c r="A197" t="s">
        <v>1540</v>
      </c>
      <c r="B197" t="s">
        <v>2341</v>
      </c>
      <c r="C197" t="str">
        <f>IF(ISERROR(VLOOKUP(B197,ResignificadoCriterios!$A$2:$B$109,2,FALSE)),B197,VLOOKUP(B197,ResignificadoCriterios!$A$2:$B$109,2,FALSE))</f>
        <v>Vendor</v>
      </c>
      <c r="D197" t="s">
        <v>1161</v>
      </c>
    </row>
    <row r="198" spans="1:4">
      <c r="A198" t="s">
        <v>1307</v>
      </c>
      <c r="B198" t="s">
        <v>2774</v>
      </c>
      <c r="C198" t="str">
        <f>IF(ISERROR(VLOOKUP(B198,ResignificadoCriterios!$A$2:$B$109,2,FALSE)),B198,VLOOKUP(B198,ResignificadoCriterios!$A$2:$B$109,2,FALSE))</f>
        <v>Support</v>
      </c>
      <c r="D198" t="s">
        <v>1260</v>
      </c>
    </row>
    <row r="199" spans="1:4">
      <c r="A199" t="s">
        <v>1756</v>
      </c>
      <c r="B199" t="s">
        <v>2773</v>
      </c>
      <c r="C199" t="str">
        <f>IF(ISERROR(VLOOKUP(B199,ResignificadoCriterios!$A$2:$B$109,2,FALSE)),B199,VLOOKUP(B199,ResignificadoCriterios!$A$2:$B$109,2,FALSE))</f>
        <v>Software</v>
      </c>
      <c r="D199" t="s">
        <v>1260</v>
      </c>
    </row>
    <row r="200" spans="1:4">
      <c r="A200" t="s">
        <v>1483</v>
      </c>
      <c r="B200" t="s">
        <v>2771</v>
      </c>
      <c r="C200" t="str">
        <f>IF(ISERROR(VLOOKUP(B200,ResignificadoCriterios!$A$2:$B$109,2,FALSE)),B200,VLOOKUP(B200,ResignificadoCriterios!$A$2:$B$109,2,FALSE))</f>
        <v>Internal factors</v>
      </c>
      <c r="D200" t="s">
        <v>1260</v>
      </c>
    </row>
    <row r="201" spans="1:4">
      <c r="A201" t="s">
        <v>1729</v>
      </c>
      <c r="B201" t="s">
        <v>2772</v>
      </c>
      <c r="C201" t="str">
        <f>IF(ISERROR(VLOOKUP(B201,ResignificadoCriterios!$A$2:$B$109,2,FALSE)),B201,VLOOKUP(B201,ResignificadoCriterios!$A$2:$B$109,2,FALSE))</f>
        <v>Results from ERP implementation</v>
      </c>
      <c r="D201" t="s">
        <v>1260</v>
      </c>
    </row>
    <row r="202" spans="1:4">
      <c r="A202" t="s">
        <v>1419</v>
      </c>
      <c r="B202" t="s">
        <v>2862</v>
      </c>
      <c r="C202" t="str">
        <f>IF(ISERROR(VLOOKUP(B202,ResignificadoCriterios!$A$2:$B$109,2,FALSE)),B202,VLOOKUP(B202,ResignificadoCriterios!$A$2:$B$109,2,FALSE))</f>
        <v>Acquisition cost</v>
      </c>
      <c r="D202" t="s">
        <v>1263</v>
      </c>
    </row>
    <row r="203" spans="1:4">
      <c r="A203" t="s">
        <v>1330</v>
      </c>
      <c r="B203" t="s">
        <v>2861</v>
      </c>
      <c r="C203" t="str">
        <f>IF(ISERROR(VLOOKUP(B203,ResignificadoCriterios!$A$2:$B$109,2,FALSE)),B203,VLOOKUP(B203,ResignificadoCriterios!$A$2:$B$109,2,FALSE))</f>
        <v>Adherence to current processes</v>
      </c>
      <c r="D203" t="s">
        <v>1263</v>
      </c>
    </row>
    <row r="204" spans="1:4">
      <c r="A204" t="s">
        <v>1424</v>
      </c>
      <c r="B204" t="s">
        <v>2863</v>
      </c>
      <c r="C204" t="str">
        <f>IF(ISERROR(VLOOKUP(B204,ResignificadoCriterios!$A$2:$B$109,2,FALSE)),B204,VLOOKUP(B204,ResignificadoCriterios!$A$2:$B$109,2,FALSE))</f>
        <v>customization</v>
      </c>
      <c r="D204" t="s">
        <v>1263</v>
      </c>
    </row>
    <row r="205" spans="1:4">
      <c r="A205" t="s">
        <v>1213</v>
      </c>
      <c r="B205" t="s">
        <v>2864</v>
      </c>
      <c r="C205" t="str">
        <f>IF(ISERROR(VLOOKUP(B205,ResignificadoCriterios!$A$2:$B$109,2,FALSE)),B205,VLOOKUP(B205,ResignificadoCriterios!$A$2:$B$109,2,FALSE))</f>
        <v>Maintainability</v>
      </c>
      <c r="D205" t="s">
        <v>1263</v>
      </c>
    </row>
    <row r="206" spans="1:4">
      <c r="A206" t="s">
        <v>1307</v>
      </c>
      <c r="B206" t="s">
        <v>2611</v>
      </c>
      <c r="C206" t="str">
        <f>IF(ISERROR(VLOOKUP(B206,ResignificadoCriterios!$A$2:$B$109,2,FALSE)),B206,VLOOKUP(B206,ResignificadoCriterios!$A$2:$B$109,2,FALSE))</f>
        <v>Support</v>
      </c>
      <c r="D206" t="s">
        <v>1263</v>
      </c>
    </row>
    <row r="207" spans="1:4">
      <c r="A207" t="s">
        <v>1419</v>
      </c>
      <c r="B207" t="s">
        <v>2862</v>
      </c>
      <c r="C207" t="str">
        <f>IF(ISERROR(VLOOKUP(B207,ResignificadoCriterios!$A$2:$B$109,2,FALSE)),B207,VLOOKUP(B207,ResignificadoCriterios!$A$2:$B$109,2,FALSE))</f>
        <v>Acquisition cost</v>
      </c>
      <c r="D207" t="s">
        <v>1266</v>
      </c>
    </row>
    <row r="208" spans="1:4">
      <c r="A208" t="s">
        <v>1330</v>
      </c>
      <c r="B208" t="s">
        <v>2861</v>
      </c>
      <c r="C208" t="str">
        <f>IF(ISERROR(VLOOKUP(B208,ResignificadoCriterios!$A$2:$B$109,2,FALSE)),B208,VLOOKUP(B208,ResignificadoCriterios!$A$2:$B$109,2,FALSE))</f>
        <v>Adherence to current processes</v>
      </c>
      <c r="D208" t="s">
        <v>1266</v>
      </c>
    </row>
    <row r="209" spans="1:4">
      <c r="A209" t="s">
        <v>1424</v>
      </c>
      <c r="B209" t="s">
        <v>2863</v>
      </c>
      <c r="C209" t="str">
        <f>IF(ISERROR(VLOOKUP(B209,ResignificadoCriterios!$A$2:$B$109,2,FALSE)),B209,VLOOKUP(B209,ResignificadoCriterios!$A$2:$B$109,2,FALSE))</f>
        <v>customization</v>
      </c>
      <c r="D209" t="s">
        <v>1266</v>
      </c>
    </row>
    <row r="210" spans="1:4">
      <c r="A210" t="s">
        <v>1213</v>
      </c>
      <c r="B210" t="s">
        <v>2864</v>
      </c>
      <c r="C210" t="str">
        <f>IF(ISERROR(VLOOKUP(B210,ResignificadoCriterios!$A$2:$B$109,2,FALSE)),B210,VLOOKUP(B210,ResignificadoCriterios!$A$2:$B$109,2,FALSE))</f>
        <v>Maintainability</v>
      </c>
      <c r="D210" t="s">
        <v>1266</v>
      </c>
    </row>
    <row r="211" spans="1:4">
      <c r="A211" t="s">
        <v>1307</v>
      </c>
      <c r="B211" t="s">
        <v>2611</v>
      </c>
      <c r="C211" t="str">
        <f>IF(ISERROR(VLOOKUP(B211,ResignificadoCriterios!$A$2:$B$109,2,FALSE)),B211,VLOOKUP(B211,ResignificadoCriterios!$A$2:$B$109,2,FALSE))</f>
        <v>Support</v>
      </c>
      <c r="D211" t="s">
        <v>1266</v>
      </c>
    </row>
    <row r="212" spans="1:4">
      <c r="A212" t="s">
        <v>2798</v>
      </c>
      <c r="B212" t="s">
        <v>1845</v>
      </c>
      <c r="C212" t="str">
        <f>IF(ISERROR(VLOOKUP(B212,ResignificadoCriterios!$A$2:$B$109,2,FALSE)),B212,VLOOKUP(B212,ResignificadoCriterios!$A$2:$B$109,2,FALSE))</f>
        <v>Application requirements</v>
      </c>
      <c r="D212" t="s">
        <v>1272</v>
      </c>
    </row>
    <row r="213" spans="1:4">
      <c r="A213" t="s">
        <v>1679</v>
      </c>
      <c r="B213" t="s">
        <v>1850</v>
      </c>
      <c r="C213" t="str">
        <f>IF(ISERROR(VLOOKUP(B213,ResignificadoCriterios!$A$2:$B$109,2,FALSE)),B213,VLOOKUP(B213,ResignificadoCriterios!$A$2:$B$109,2,FALSE))</f>
        <v>Design</v>
      </c>
      <c r="D213" t="s">
        <v>1272</v>
      </c>
    </row>
    <row r="214" spans="1:4">
      <c r="A214" t="s">
        <v>1670</v>
      </c>
      <c r="B214" t="s">
        <v>1849</v>
      </c>
      <c r="C214" t="str">
        <f>IF(ISERROR(VLOOKUP(B214,ResignificadoCriterios!$A$2:$B$109,2,FALSE)),B214,VLOOKUP(B214,ResignificadoCriterios!$A$2:$B$109,2,FALSE))</f>
        <v>Process</v>
      </c>
      <c r="D214" t="s">
        <v>1272</v>
      </c>
    </row>
    <row r="215" spans="1:4">
      <c r="A215" t="s">
        <v>1610</v>
      </c>
      <c r="B215" t="s">
        <v>1611</v>
      </c>
      <c r="C215" t="str">
        <f>IF(ISERROR(VLOOKUP(B215,ResignificadoCriterios!$A$2:$B$109,2,FALSE)),B215,VLOOKUP(B215,ResignificadoCriterios!$A$2:$B$109,2,FALSE))</f>
        <v>Business</v>
      </c>
      <c r="D215" t="s">
        <v>1153</v>
      </c>
    </row>
    <row r="216" spans="1:4">
      <c r="A216" t="s">
        <v>1296</v>
      </c>
      <c r="B216" t="s">
        <v>1297</v>
      </c>
      <c r="C216" t="str">
        <f>IF(ISERROR(VLOOKUP(B216,ResignificadoCriterios!$A$2:$B$109,2,FALSE)),B216,VLOOKUP(B216,ResignificadoCriterios!$A$2:$B$109,2,FALSE))</f>
        <v>Financial</v>
      </c>
      <c r="D216" t="s">
        <v>1153</v>
      </c>
    </row>
    <row r="217" spans="1:4">
      <c r="A217" t="s">
        <v>1756</v>
      </c>
      <c r="B217" t="s">
        <v>1756</v>
      </c>
      <c r="C217" t="str">
        <f>IF(ISERROR(VLOOKUP(B217,ResignificadoCriterios!$A$2:$B$109,2,FALSE)),B217,VLOOKUP(B217,ResignificadoCriterios!$A$2:$B$109,2,FALSE))</f>
        <v>Software</v>
      </c>
      <c r="D217" t="s">
        <v>1153</v>
      </c>
    </row>
    <row r="218" spans="1:4">
      <c r="A218" t="s">
        <v>1313</v>
      </c>
      <c r="B218" t="s">
        <v>1816</v>
      </c>
      <c r="C218" t="str">
        <f>IF(ISERROR(VLOOKUP(B218,ResignificadoCriterios!$A$2:$B$109,2,FALSE)),B218,VLOOKUP(B218,ResignificadoCriterios!$A$2:$B$109,2,FALSE))</f>
        <v>Technology</v>
      </c>
      <c r="D218" t="s">
        <v>1153</v>
      </c>
    </row>
    <row r="219" spans="1:4">
      <c r="A219" t="s">
        <v>1540</v>
      </c>
      <c r="B219" t="s">
        <v>1545</v>
      </c>
      <c r="C219" t="str">
        <f>IF(ISERROR(VLOOKUP(B219,ResignificadoCriterios!$A$2:$B$109,2,FALSE)),B219,VLOOKUP(B219,ResignificadoCriterios!$A$2:$B$109,2,FALSE))</f>
        <v>Vendor</v>
      </c>
      <c r="D219" t="s">
        <v>1153</v>
      </c>
    </row>
    <row r="220" spans="1:4">
      <c r="A220" t="s">
        <v>1610</v>
      </c>
      <c r="B220" t="s">
        <v>1611</v>
      </c>
      <c r="C220" t="str">
        <f>IF(ISERROR(VLOOKUP(B220,ResignificadoCriterios!$A$2:$B$109,2,FALSE)),B220,VLOOKUP(B220,ResignificadoCriterios!$A$2:$B$109,2,FALSE))</f>
        <v>Business</v>
      </c>
      <c r="D220" t="s">
        <v>1227</v>
      </c>
    </row>
    <row r="221" spans="1:4">
      <c r="A221" t="s">
        <v>1296</v>
      </c>
      <c r="B221" t="s">
        <v>1297</v>
      </c>
      <c r="C221" t="str">
        <f>IF(ISERROR(VLOOKUP(B221,ResignificadoCriterios!$A$2:$B$109,2,FALSE)),B221,VLOOKUP(B221,ResignificadoCriterios!$A$2:$B$109,2,FALSE))</f>
        <v>Financial</v>
      </c>
      <c r="D221" t="s">
        <v>1227</v>
      </c>
    </row>
    <row r="222" spans="1:4">
      <c r="A222" t="s">
        <v>1756</v>
      </c>
      <c r="B222" t="s">
        <v>1756</v>
      </c>
      <c r="C222" t="str">
        <f>IF(ISERROR(VLOOKUP(B222,ResignificadoCriterios!$A$2:$B$109,2,FALSE)),B222,VLOOKUP(B222,ResignificadoCriterios!$A$2:$B$109,2,FALSE))</f>
        <v>Software</v>
      </c>
      <c r="D222" t="s">
        <v>1227</v>
      </c>
    </row>
    <row r="223" spans="1:4">
      <c r="A223" t="s">
        <v>1313</v>
      </c>
      <c r="B223" t="s">
        <v>1816</v>
      </c>
      <c r="C223" t="str">
        <f>IF(ISERROR(VLOOKUP(B223,ResignificadoCriterios!$A$2:$B$109,2,FALSE)),B223,VLOOKUP(B223,ResignificadoCriterios!$A$2:$B$109,2,FALSE))</f>
        <v>Technology</v>
      </c>
      <c r="D223" t="s">
        <v>1227</v>
      </c>
    </row>
    <row r="224" spans="1:4">
      <c r="A224" t="s">
        <v>1540</v>
      </c>
      <c r="B224" t="s">
        <v>1545</v>
      </c>
      <c r="C224" t="str">
        <f>IF(ISERROR(VLOOKUP(B224,ResignificadoCriterios!$A$2:$B$109,2,FALSE)),B224,VLOOKUP(B224,ResignificadoCriterios!$A$2:$B$109,2,FALSE))</f>
        <v>Vendor</v>
      </c>
      <c r="D224" t="s">
        <v>1227</v>
      </c>
    </row>
    <row r="225" spans="1:4">
      <c r="A225" t="s">
        <v>1610</v>
      </c>
      <c r="B225" t="s">
        <v>1611</v>
      </c>
      <c r="C225" t="str">
        <f>IF(ISERROR(VLOOKUP(B225,ResignificadoCriterios!$A$2:$B$109,2,FALSE)),B225,VLOOKUP(B225,ResignificadoCriterios!$A$2:$B$109,2,FALSE))</f>
        <v>Business</v>
      </c>
      <c r="D225" t="s">
        <v>1270</v>
      </c>
    </row>
    <row r="226" spans="1:4">
      <c r="A226" t="s">
        <v>1296</v>
      </c>
      <c r="B226" t="s">
        <v>1297</v>
      </c>
      <c r="C226" t="str">
        <f>IF(ISERROR(VLOOKUP(B226,ResignificadoCriterios!$A$2:$B$109,2,FALSE)),B226,VLOOKUP(B226,ResignificadoCriterios!$A$2:$B$109,2,FALSE))</f>
        <v>Financial</v>
      </c>
      <c r="D226" t="s">
        <v>1270</v>
      </c>
    </row>
    <row r="227" spans="1:4">
      <c r="A227" t="s">
        <v>1756</v>
      </c>
      <c r="B227" t="s">
        <v>1756</v>
      </c>
      <c r="C227" t="str">
        <f>IF(ISERROR(VLOOKUP(B227,ResignificadoCriterios!$A$2:$B$109,2,FALSE)),B227,VLOOKUP(B227,ResignificadoCriterios!$A$2:$B$109,2,FALSE))</f>
        <v>Software</v>
      </c>
      <c r="D227" t="s">
        <v>1270</v>
      </c>
    </row>
    <row r="228" spans="1:4">
      <c r="A228" t="s">
        <v>1313</v>
      </c>
      <c r="B228" t="s">
        <v>1816</v>
      </c>
      <c r="C228" t="str">
        <f>IF(ISERROR(VLOOKUP(B228,ResignificadoCriterios!$A$2:$B$109,2,FALSE)),B228,VLOOKUP(B228,ResignificadoCriterios!$A$2:$B$109,2,FALSE))</f>
        <v>Technology</v>
      </c>
      <c r="D228" t="s">
        <v>1270</v>
      </c>
    </row>
    <row r="229" spans="1:4">
      <c r="A229" t="s">
        <v>1540</v>
      </c>
      <c r="B229" t="s">
        <v>1545</v>
      </c>
      <c r="C229" t="str">
        <f>IF(ISERROR(VLOOKUP(B229,ResignificadoCriterios!$A$2:$B$109,2,FALSE)),B229,VLOOKUP(B229,ResignificadoCriterios!$A$2:$B$109,2,FALSE))</f>
        <v>Vendor</v>
      </c>
      <c r="D229" t="s">
        <v>1270</v>
      </c>
    </row>
    <row r="230" spans="1:4">
      <c r="A230" t="s">
        <v>1722</v>
      </c>
      <c r="B230" t="s">
        <v>1851</v>
      </c>
      <c r="C230" t="str">
        <f>IF(ISERROR(VLOOKUP(B230,ResignificadoCriterios!$A$2:$B$109,2,FALSE)),B230,VLOOKUP(B230,ResignificadoCriterios!$A$2:$B$109,2,FALSE))</f>
        <v>Human resources</v>
      </c>
      <c r="D230" t="s">
        <v>1274</v>
      </c>
    </row>
    <row r="231" spans="1:4">
      <c r="A231" t="s">
        <v>1858</v>
      </c>
      <c r="B231" t="s">
        <v>1859</v>
      </c>
      <c r="C231" t="str">
        <f>IF(ISERROR(VLOOKUP(B231,ResignificadoCriterios!$A$2:$B$109,2,FALSE)),B231,VLOOKUP(B231,ResignificadoCriterios!$A$2:$B$109,2,FALSE))</f>
        <v>Information and technology</v>
      </c>
      <c r="D231" t="s">
        <v>1274</v>
      </c>
    </row>
    <row r="232" spans="1:4">
      <c r="A232" t="s">
        <v>1864</v>
      </c>
      <c r="B232" t="s">
        <v>1865</v>
      </c>
      <c r="C232" t="str">
        <f>IF(ISERROR(VLOOKUP(B232,ResignificadoCriterios!$A$2:$B$109,2,FALSE)),B232,VLOOKUP(B232,ResignificadoCriterios!$A$2:$B$109,2,FALSE))</f>
        <v>Software</v>
      </c>
      <c r="D232" t="s">
        <v>1274</v>
      </c>
    </row>
    <row r="233" spans="1:4">
      <c r="A233" t="s">
        <v>1896</v>
      </c>
      <c r="B233" t="s">
        <v>1897</v>
      </c>
      <c r="C233" t="str">
        <f>IF(ISERROR(VLOOKUP(B233,ResignificadoCriterios!$A$2:$B$109,2,FALSE)),B233,VLOOKUP(B233,ResignificadoCriterios!$A$2:$B$109,2,FALSE))</f>
        <v>Affinity association</v>
      </c>
      <c r="D233" t="s">
        <v>1276</v>
      </c>
    </row>
    <row r="234" spans="1:4">
      <c r="A234" t="s">
        <v>1904</v>
      </c>
      <c r="B234" t="s">
        <v>1905</v>
      </c>
      <c r="C234" t="str">
        <f>IF(ISERROR(VLOOKUP(B234,ResignificadoCriterios!$A$2:$B$109,2,FALSE)),B234,VLOOKUP(B234,ResignificadoCriterios!$A$2:$B$109,2,FALSE))</f>
        <v>Causality reasoning &amp; corporate diagnoses</v>
      </c>
      <c r="D234" t="s">
        <v>1276</v>
      </c>
    </row>
    <row r="235" spans="1:4">
      <c r="A235" t="s">
        <v>1884</v>
      </c>
      <c r="B235" t="s">
        <v>1885</v>
      </c>
      <c r="C235" t="str">
        <f>IF(ISERROR(VLOOKUP(B235,ResignificadoCriterios!$A$2:$B$109,2,FALSE)),B235,VLOOKUP(B235,ResignificadoCriterios!$A$2:$B$109,2,FALSE))</f>
        <v>Data visualization (dashboard &amp; scorecards)</v>
      </c>
      <c r="D235" t="s">
        <v>1276</v>
      </c>
    </row>
    <row r="236" spans="1:4">
      <c r="A236" t="s">
        <v>1886</v>
      </c>
      <c r="B236" t="s">
        <v>1887</v>
      </c>
      <c r="C236" t="str">
        <f>IF(ISERROR(VLOOKUP(B236,ResignificadoCriterios!$A$2:$B$109,2,FALSE)),B236,VLOOKUP(B236,ResignificadoCriterios!$A$2:$B$109,2,FALSE))</f>
        <v>Database compatibility &amp; integrity</v>
      </c>
      <c r="D236" t="s">
        <v>1276</v>
      </c>
    </row>
    <row r="237" spans="1:4">
      <c r="A237" t="s">
        <v>1888</v>
      </c>
      <c r="B237" t="s">
        <v>1889</v>
      </c>
      <c r="C237" t="str">
        <f>IF(ISERROR(VLOOKUP(B237,ResignificadoCriterios!$A$2:$B$109,2,FALSE)),B237,VLOOKUP(B237,ResignificadoCriterios!$A$2:$B$109,2,FALSE))</f>
        <v>Database maintenance &amp; recovery</v>
      </c>
      <c r="D237" t="s">
        <v>1276</v>
      </c>
    </row>
    <row r="238" spans="1:4">
      <c r="A238" t="s">
        <v>1872</v>
      </c>
      <c r="B238" t="s">
        <v>1873</v>
      </c>
      <c r="C238" t="str">
        <f>IF(ISERROR(VLOOKUP(B238,ResignificadoCriterios!$A$2:$B$109,2,FALSE)),B238,VLOOKUP(B238,ResignificadoCriterios!$A$2:$B$109,2,FALSE))</f>
        <v>ETL (extraction, transformation, loading)</v>
      </c>
      <c r="D238" t="s">
        <v>1276</v>
      </c>
    </row>
    <row r="239" spans="1:4">
      <c r="A239" t="s">
        <v>1902</v>
      </c>
      <c r="B239" t="s">
        <v>1903</v>
      </c>
      <c r="C239" t="str">
        <f>IF(ISERROR(VLOOKUP(B239,ResignificadoCriterios!$A$2:$B$109,2,FALSE)),B239,VLOOKUP(B239,ResignificadoCriterios!$A$2:$B$109,2,FALSE))</f>
        <v>Feature extraction &amp; selection</v>
      </c>
      <c r="D239" t="s">
        <v>1276</v>
      </c>
    </row>
    <row r="240" spans="1:4">
      <c r="A240" t="s">
        <v>1890</v>
      </c>
      <c r="B240" t="s">
        <v>1891</v>
      </c>
      <c r="C240" t="str">
        <f>IF(ISERROR(VLOOKUP(B240,ResignificadoCriterios!$A$2:$B$109,2,FALSE)),B240,VLOOKUP(B240,ResignificadoCriterios!$A$2:$B$109,2,FALSE))</f>
        <v>Performance monitoring &amp; management</v>
      </c>
      <c r="D240" t="s">
        <v>1276</v>
      </c>
    </row>
    <row r="241" spans="1:4">
      <c r="A241" t="s">
        <v>1892</v>
      </c>
      <c r="B241" t="s">
        <v>1893</v>
      </c>
      <c r="C241" t="str">
        <f>IF(ISERROR(VLOOKUP(B241,ResignificadoCriterios!$A$2:$B$109,2,FALSE)),B241,VLOOKUP(B241,ResignificadoCriterios!$A$2:$B$109,2,FALSE))</f>
        <v>Statistical regression</v>
      </c>
      <c r="D241" t="s">
        <v>1276</v>
      </c>
    </row>
    <row r="242" spans="1:4">
      <c r="A242" t="s">
        <v>1900</v>
      </c>
      <c r="B242" t="s">
        <v>1901</v>
      </c>
      <c r="C242" t="str">
        <f>IF(ISERROR(VLOOKUP(B242,ResignificadoCriterios!$A$2:$B$109,2,FALSE)),B242,VLOOKUP(B242,ResignificadoCriterios!$A$2:$B$109,2,FALSE))</f>
        <v>Supervised classification</v>
      </c>
      <c r="D242" t="s">
        <v>1276</v>
      </c>
    </row>
    <row r="243" spans="1:4">
      <c r="A243" t="s">
        <v>1894</v>
      </c>
      <c r="B243" t="s">
        <v>1895</v>
      </c>
      <c r="C243" t="str">
        <f>IF(ISERROR(VLOOKUP(B243,ResignificadoCriterios!$A$2:$B$109,2,FALSE)),B243,VLOOKUP(B243,ResignificadoCriterios!$A$2:$B$109,2,FALSE))</f>
        <v>Technology</v>
      </c>
      <c r="D243" t="s">
        <v>1276</v>
      </c>
    </row>
    <row r="244" spans="1:4">
      <c r="A244" t="s">
        <v>1898</v>
      </c>
      <c r="B244" t="s">
        <v>1899</v>
      </c>
      <c r="C244" t="str">
        <f>IF(ISERROR(VLOOKUP(B244,ResignificadoCriterios!$A$2:$B$109,2,FALSE)),B244,VLOOKUP(B244,ResignificadoCriterios!$A$2:$B$109,2,FALSE))</f>
        <v>Unsupervised clustering</v>
      </c>
      <c r="D244" t="s">
        <v>1276</v>
      </c>
    </row>
    <row r="245" spans="1:4">
      <c r="A245" t="s">
        <v>1906</v>
      </c>
      <c r="B245" t="s">
        <v>1907</v>
      </c>
      <c r="C245" t="str">
        <f>IF(ISERROR(VLOOKUP(B245,ResignificadoCriterios!$A$2:$B$109,2,FALSE)),B245,VLOOKUP(B245,ResignificadoCriterios!$A$2:$B$109,2,FALSE))</f>
        <v>Business</v>
      </c>
      <c r="D245" t="s">
        <v>1277</v>
      </c>
    </row>
    <row r="246" spans="1:4">
      <c r="A246" t="s">
        <v>1914</v>
      </c>
      <c r="B246" t="s">
        <v>1915</v>
      </c>
      <c r="C246" t="str">
        <f>IF(ISERROR(VLOOKUP(B246,ResignificadoCriterios!$A$2:$B$109,2,FALSE)),B246,VLOOKUP(B246,ResignificadoCriterios!$A$2:$B$109,2,FALSE))</f>
        <v>Cost</v>
      </c>
      <c r="D246" t="s">
        <v>1277</v>
      </c>
    </row>
    <row r="247" spans="1:4">
      <c r="A247" t="s">
        <v>1920</v>
      </c>
      <c r="B247" t="s">
        <v>1921</v>
      </c>
      <c r="C247" t="str">
        <f>IF(ISERROR(VLOOKUP(B247,ResignificadoCriterios!$A$2:$B$109,2,FALSE)),B247,VLOOKUP(B247,ResignificadoCriterios!$A$2:$B$109,2,FALSE))</f>
        <v>Technology</v>
      </c>
      <c r="D247" t="s">
        <v>1277</v>
      </c>
    </row>
    <row r="248" spans="1:4">
      <c r="A248" t="s">
        <v>1926</v>
      </c>
      <c r="B248" t="s">
        <v>1927</v>
      </c>
      <c r="C248" t="str">
        <f>IF(ISERROR(VLOOKUP(B248,ResignificadoCriterios!$A$2:$B$109,2,FALSE)),B248,VLOOKUP(B248,ResignificadoCriterios!$A$2:$B$109,2,FALSE))</f>
        <v>Management</v>
      </c>
      <c r="D248" t="s">
        <v>1279</v>
      </c>
    </row>
    <row r="249" spans="1:4">
      <c r="A249" t="s">
        <v>1935</v>
      </c>
      <c r="B249" t="s">
        <v>1936</v>
      </c>
      <c r="C249" t="str">
        <f>IF(ISERROR(VLOOKUP(B249,ResignificadoCriterios!$A$2:$B$109,2,FALSE)),B249,VLOOKUP(B249,ResignificadoCriterios!$A$2:$B$109,2,FALSE))</f>
        <v>Software</v>
      </c>
      <c r="D249" t="s">
        <v>1279</v>
      </c>
    </row>
    <row r="250" spans="1:4">
      <c r="A250" t="s">
        <v>1642</v>
      </c>
      <c r="B250" t="s">
        <v>1955</v>
      </c>
      <c r="C250" t="str">
        <f>IF(ISERROR(VLOOKUP(B250,ResignificadoCriterios!$A$2:$B$109,2,FALSE)),B250,VLOOKUP(B250,ResignificadoCriterios!$A$2:$B$109,2,FALSE))</f>
        <v>Technology</v>
      </c>
      <c r="D250" t="s">
        <v>1279</v>
      </c>
    </row>
    <row r="251" spans="1:4">
      <c r="A251" t="s">
        <v>1945</v>
      </c>
      <c r="B251" t="s">
        <v>1946</v>
      </c>
      <c r="C251" t="str">
        <f>IF(ISERROR(VLOOKUP(B251,ResignificadoCriterios!$A$2:$B$109,2,FALSE)),B251,VLOOKUP(B251,ResignificadoCriterios!$A$2:$B$109,2,FALSE))</f>
        <v>User</v>
      </c>
      <c r="D251" t="s">
        <v>1279</v>
      </c>
    </row>
    <row r="252" spans="1:4">
      <c r="A252" t="s">
        <v>2351</v>
      </c>
      <c r="B252" t="s">
        <v>2348</v>
      </c>
      <c r="C252" t="str">
        <f>IF(ISERROR(VLOOKUP(B252,ResignificadoCriterios!$A$2:$B$109,2,FALSE)),B252,VLOOKUP(B252,ResignificadoCriterios!$A$2:$B$109,2,FALSE))</f>
        <v>Financial</v>
      </c>
      <c r="D252" t="s">
        <v>1163</v>
      </c>
    </row>
    <row r="253" spans="1:4">
      <c r="A253" t="s">
        <v>2353</v>
      </c>
      <c r="B253" t="s">
        <v>2352</v>
      </c>
      <c r="C253" t="str">
        <f>IF(ISERROR(VLOOKUP(B253,ResignificadoCriterios!$A$2:$B$109,2,FALSE)),B253,VLOOKUP(B253,ResignificadoCriterios!$A$2:$B$109,2,FALSE))</f>
        <v>Software</v>
      </c>
      <c r="D253" t="s">
        <v>1163</v>
      </c>
    </row>
    <row r="254" spans="1:4">
      <c r="A254" t="s">
        <v>1540</v>
      </c>
      <c r="B254" t="s">
        <v>2359</v>
      </c>
      <c r="C254" t="str">
        <f>IF(ISERROR(VLOOKUP(B254,ResignificadoCriterios!$A$2:$B$109,2,FALSE)),B254,VLOOKUP(B254,ResignificadoCriterios!$A$2:$B$109,2,FALSE))</f>
        <v>Vendor</v>
      </c>
      <c r="D254" t="s">
        <v>1163</v>
      </c>
    </row>
    <row r="255" spans="1:4">
      <c r="A255" t="s">
        <v>1968</v>
      </c>
      <c r="B255" t="s">
        <v>1969</v>
      </c>
      <c r="C255" t="str">
        <f>IF(ISERROR(VLOOKUP(B255,ResignificadoCriterios!$A$2:$B$109,2,FALSE)),B255,VLOOKUP(B255,ResignificadoCriterios!$A$2:$B$109,2,FALSE))</f>
        <v>Organizational</v>
      </c>
      <c r="D255" t="s">
        <v>1281</v>
      </c>
    </row>
    <row r="256" spans="1:4">
      <c r="A256" t="s">
        <v>1977</v>
      </c>
      <c r="B256" t="s">
        <v>1978</v>
      </c>
      <c r="C256" t="str">
        <f>IF(ISERROR(VLOOKUP(B256,ResignificadoCriterios!$A$2:$B$109,2,FALSE)),B256,VLOOKUP(B256,ResignificadoCriterios!$A$2:$B$109,2,FALSE))</f>
        <v>Financial</v>
      </c>
      <c r="D256" t="s">
        <v>1281</v>
      </c>
    </row>
    <row r="257" spans="1:4">
      <c r="A257" t="s">
        <v>1920</v>
      </c>
      <c r="B257" t="s">
        <v>1962</v>
      </c>
      <c r="C257" t="str">
        <f>IF(ISERROR(VLOOKUP(B257,ResignificadoCriterios!$A$2:$B$109,2,FALSE)),B257,VLOOKUP(B257,ResignificadoCriterios!$A$2:$B$109,2,FALSE))</f>
        <v>Technology</v>
      </c>
      <c r="D257" t="s">
        <v>1281</v>
      </c>
    </row>
    <row r="258" spans="1:4">
      <c r="A258" t="s">
        <v>1610</v>
      </c>
      <c r="B258" t="s">
        <v>1611</v>
      </c>
      <c r="C258" t="str">
        <f>IF(ISERROR(VLOOKUP(B258,ResignificadoCriterios!$A$2:$B$109,2,FALSE)),B258,VLOOKUP(B258,ResignificadoCriterios!$A$2:$B$109,2,FALSE))</f>
        <v>Business</v>
      </c>
      <c r="D258" t="s">
        <v>1283</v>
      </c>
    </row>
    <row r="259" spans="1:4">
      <c r="A259" t="s">
        <v>1454</v>
      </c>
      <c r="B259" t="s">
        <v>2012</v>
      </c>
      <c r="C259" t="str">
        <f>IF(ISERROR(VLOOKUP(B259,ResignificadoCriterios!$A$2:$B$109,2,FALSE)),B259,VLOOKUP(B259,ResignificadoCriterios!$A$2:$B$109,2,FALSE))</f>
        <v>Efficiency</v>
      </c>
      <c r="D259" t="s">
        <v>1283</v>
      </c>
    </row>
    <row r="260" spans="1:4">
      <c r="A260" t="s">
        <v>1562</v>
      </c>
      <c r="B260" t="s">
        <v>1773</v>
      </c>
      <c r="C260" t="str">
        <f>IF(ISERROR(VLOOKUP(B260,ResignificadoCriterios!$A$2:$B$109,2,FALSE)),B260,VLOOKUP(B260,ResignificadoCriterios!$A$2:$B$109,2,FALSE))</f>
        <v>Functionality</v>
      </c>
      <c r="D260" t="s">
        <v>1283</v>
      </c>
    </row>
    <row r="261" spans="1:4">
      <c r="A261" t="s">
        <v>1706</v>
      </c>
      <c r="B261" t="s">
        <v>2019</v>
      </c>
      <c r="C261" t="str">
        <f>IF(ISERROR(VLOOKUP(B261,ResignificadoCriterios!$A$2:$B$109,2,FALSE)),B261,VLOOKUP(B261,ResignificadoCriterios!$A$2:$B$109,2,FALSE))</f>
        <v>Maintainability</v>
      </c>
      <c r="D261" t="s">
        <v>1283</v>
      </c>
    </row>
    <row r="262" spans="1:4">
      <c r="A262" t="s">
        <v>1705</v>
      </c>
      <c r="B262" t="s">
        <v>1760</v>
      </c>
      <c r="C262" t="str">
        <f>IF(ISERROR(VLOOKUP(B262,ResignificadoCriterios!$A$2:$B$109,2,FALSE)),B262,VLOOKUP(B262,ResignificadoCriterios!$A$2:$B$109,2,FALSE))</f>
        <v>Reliability</v>
      </c>
      <c r="D262" t="s">
        <v>1283</v>
      </c>
    </row>
    <row r="263" spans="1:4">
      <c r="A263" t="s">
        <v>1707</v>
      </c>
      <c r="B263" t="s">
        <v>1786</v>
      </c>
      <c r="C263" t="str">
        <f>IF(ISERROR(VLOOKUP(B263,ResignificadoCriterios!$A$2:$B$109,2,FALSE)),B263,VLOOKUP(B263,ResignificadoCriterios!$A$2:$B$109,2,FALSE))</f>
        <v>Usability</v>
      </c>
      <c r="D263" t="s">
        <v>1283</v>
      </c>
    </row>
    <row r="264" spans="1:4">
      <c r="A264" t="s">
        <v>1411</v>
      </c>
      <c r="B264" t="s">
        <v>2033</v>
      </c>
      <c r="C264" t="str">
        <f>IF(ISERROR(VLOOKUP(B264,ResignificadoCriterios!$A$2:$B$109,2,FALSE)),B264,VLOOKUP(B264,ResignificadoCriterios!$A$2:$B$109,2,FALSE))</f>
        <v>Cost</v>
      </c>
      <c r="D264" t="s">
        <v>1285</v>
      </c>
    </row>
    <row r="265" spans="1:4">
      <c r="A265" t="s">
        <v>1461</v>
      </c>
      <c r="B265" t="s">
        <v>2044</v>
      </c>
      <c r="C265" t="str">
        <f>IF(ISERROR(VLOOKUP(B265,ResignificadoCriterios!$A$2:$B$109,2,FALSE)),B265,VLOOKUP(B265,ResignificadoCriterios!$A$2:$B$109,2,FALSE))</f>
        <v>Delivery</v>
      </c>
      <c r="D265" t="s">
        <v>1285</v>
      </c>
    </row>
    <row r="266" spans="1:4">
      <c r="A266" t="s">
        <v>1510</v>
      </c>
      <c r="B266" t="s">
        <v>1771</v>
      </c>
      <c r="C266" t="str">
        <f>IF(ISERROR(VLOOKUP(B266,ResignificadoCriterios!$A$2:$B$109,2,FALSE)),B266,VLOOKUP(B266,ResignificadoCriterios!$A$2:$B$109,2,FALSE))</f>
        <v>Flexibility</v>
      </c>
      <c r="D266" t="s">
        <v>1285</v>
      </c>
    </row>
    <row r="267" spans="1:4">
      <c r="A267" t="s">
        <v>1704</v>
      </c>
      <c r="B267" t="s">
        <v>2043</v>
      </c>
      <c r="C267" t="str">
        <f>IF(ISERROR(VLOOKUP(B267,ResignificadoCriterios!$A$2:$B$109,2,FALSE)),B267,VLOOKUP(B267,ResignificadoCriterios!$A$2:$B$109,2,FALSE))</f>
        <v>Quality</v>
      </c>
      <c r="D267" t="s">
        <v>1285</v>
      </c>
    </row>
    <row r="268" spans="1:4">
      <c r="A268" t="s">
        <v>2928</v>
      </c>
      <c r="B268" t="s">
        <v>2921</v>
      </c>
      <c r="C268" t="str">
        <f>IF(ISERROR(VLOOKUP(B268,ResignificadoCriterios!$A$2:$B$109,2,FALSE)),B268,VLOOKUP(B268,ResignificadoCriterios!$A$2:$B$109,2,FALSE))</f>
        <v>Quality</v>
      </c>
      <c r="D268" t="s">
        <v>1286</v>
      </c>
    </row>
    <row r="269" spans="1:4">
      <c r="A269" t="s">
        <v>2880</v>
      </c>
      <c r="B269" t="s">
        <v>2867</v>
      </c>
      <c r="C269" t="str">
        <f>IF(ISERROR(VLOOKUP(B269,ResignificadoCriterios!$A$2:$B$109,2,FALSE)),B269,VLOOKUP(B269,ResignificadoCriterios!$A$2:$B$109,2,FALSE))</f>
        <v>Socio-economic factors</v>
      </c>
      <c r="D269" t="s">
        <v>1286</v>
      </c>
    </row>
    <row r="270" spans="1:4">
      <c r="A270" t="s">
        <v>2907</v>
      </c>
      <c r="B270" t="s">
        <v>2893</v>
      </c>
      <c r="C270" t="str">
        <f>IF(ISERROR(VLOOKUP(B270,ResignificadoCriterios!$A$2:$B$109,2,FALSE)),B270,VLOOKUP(B270,ResignificadoCriterios!$A$2:$B$109,2,FALSE))</f>
        <v>Technology</v>
      </c>
      <c r="D270" t="s">
        <v>1286</v>
      </c>
    </row>
    <row r="271" spans="1:4">
      <c r="A271" t="s">
        <v>2047</v>
      </c>
      <c r="B271" t="s">
        <v>2048</v>
      </c>
      <c r="C271" t="str">
        <f>IF(ISERROR(VLOOKUP(B271,ResignificadoCriterios!$A$2:$B$109,2,FALSE)),B271,VLOOKUP(B271,ResignificadoCriterios!$A$2:$B$109,2,FALSE))</f>
        <v>functionality</v>
      </c>
      <c r="D271" t="s">
        <v>1287</v>
      </c>
    </row>
    <row r="272" spans="1:4">
      <c r="A272" t="s">
        <v>2049</v>
      </c>
      <c r="B272" t="s">
        <v>2050</v>
      </c>
      <c r="C272" t="str">
        <f>IF(ISERROR(VLOOKUP(B272,ResignificadoCriterios!$A$2:$B$109,2,FALSE)),B272,VLOOKUP(B272,ResignificadoCriterios!$A$2:$B$109,2,FALSE))</f>
        <v>operation complexity</v>
      </c>
      <c r="D272" t="s">
        <v>1287</v>
      </c>
    </row>
    <row r="273" spans="1:4">
      <c r="A273" t="s">
        <v>2045</v>
      </c>
      <c r="B273" t="s">
        <v>2046</v>
      </c>
      <c r="C273" t="str">
        <f>IF(ISERROR(VLOOKUP(B273,ResignificadoCriterios!$A$2:$B$109,2,FALSE)),B273,VLOOKUP(B273,ResignificadoCriterios!$A$2:$B$109,2,FALSE))</f>
        <v>potential cost</v>
      </c>
      <c r="D273" t="s">
        <v>1287</v>
      </c>
    </row>
    <row r="274" spans="1:4">
      <c r="A274" t="s">
        <v>2062</v>
      </c>
      <c r="B274" t="s">
        <v>2063</v>
      </c>
      <c r="C274" t="str">
        <f>IF(ISERROR(VLOOKUP(B274,ResignificadoCriterios!$A$2:$B$109,2,FALSE)),B274,VLOOKUP(B274,ResignificadoCriterios!$A$2:$B$109,2,FALSE))</f>
        <v>Better fit with organizational structure</v>
      </c>
      <c r="D274" t="s">
        <v>1288</v>
      </c>
    </row>
    <row r="275" spans="1:4">
      <c r="A275" t="s">
        <v>2056</v>
      </c>
      <c r="B275" t="s">
        <v>2057</v>
      </c>
      <c r="C275" t="str">
        <f>IF(ISERROR(VLOOKUP(B275,ResignificadoCriterios!$A$2:$B$109,2,FALSE)),B275,VLOOKUP(B275,ResignificadoCriterios!$A$2:$B$109,2,FALSE))</f>
        <v>Compatibility with other systems</v>
      </c>
      <c r="D275" t="s">
        <v>1288</v>
      </c>
    </row>
    <row r="276" spans="1:4">
      <c r="A276" t="s">
        <v>1411</v>
      </c>
      <c r="B276" t="s">
        <v>2033</v>
      </c>
      <c r="C276" t="str">
        <f>IF(ISERROR(VLOOKUP(B276,ResignificadoCriterios!$A$2:$B$109,2,FALSE)),B276,VLOOKUP(B276,ResignificadoCriterios!$A$2:$B$109,2,FALSE))</f>
        <v>Cost</v>
      </c>
      <c r="D276" t="s">
        <v>1288</v>
      </c>
    </row>
    <row r="277" spans="1:4">
      <c r="A277" t="s">
        <v>1924</v>
      </c>
      <c r="B277" t="s">
        <v>2072</v>
      </c>
      <c r="C277" t="str">
        <f>IF(ISERROR(VLOOKUP(B277,ResignificadoCriterios!$A$2:$B$109,2,FALSE)),B277,VLOOKUP(B277,ResignificadoCriterios!$A$2:$B$109,2,FALSE))</f>
        <v>Cross-module integration</v>
      </c>
      <c r="D277" t="s">
        <v>1288</v>
      </c>
    </row>
    <row r="278" spans="1:4">
      <c r="A278" t="s">
        <v>2064</v>
      </c>
      <c r="B278" t="s">
        <v>2065</v>
      </c>
      <c r="C278" t="str">
        <f>IF(ISERROR(VLOOKUP(B278,ResignificadoCriterios!$A$2:$B$109,2,FALSE)),B278,VLOOKUP(B278,ResignificadoCriterios!$A$2:$B$109,2,FALSE))</f>
        <v>knowledge</v>
      </c>
      <c r="D278" t="s">
        <v>1288</v>
      </c>
    </row>
    <row r="279" spans="1:4">
      <c r="A279" t="s">
        <v>2058</v>
      </c>
      <c r="B279" t="s">
        <v>2059</v>
      </c>
      <c r="C279" t="str">
        <f>IF(ISERROR(VLOOKUP(B279,ResignificadoCriterios!$A$2:$B$109,2,FALSE)),B279,VLOOKUP(B279,ResignificadoCriterios!$A$2:$B$109,2,FALSE))</f>
        <v>Ease of customization</v>
      </c>
      <c r="D279" t="s">
        <v>1288</v>
      </c>
    </row>
    <row r="280" spans="1:4">
      <c r="A280" t="s">
        <v>2070</v>
      </c>
      <c r="B280" t="s">
        <v>2071</v>
      </c>
      <c r="C280" t="str">
        <f>IF(ISERROR(VLOOKUP(B280,ResignificadoCriterios!$A$2:$B$109,2,FALSE)),B280,VLOOKUP(B280,ResignificadoCriterios!$A$2:$B$109,2,FALSE))</f>
        <v>Fit with parent/allied organization systems</v>
      </c>
      <c r="D280" t="s">
        <v>1288</v>
      </c>
    </row>
    <row r="281" spans="1:4">
      <c r="A281" t="s">
        <v>1562</v>
      </c>
      <c r="B281" t="s">
        <v>1773</v>
      </c>
      <c r="C281" t="str">
        <f>IF(ISERROR(VLOOKUP(B281,ResignificadoCriterios!$A$2:$B$109,2,FALSE)),B281,VLOOKUP(B281,ResignificadoCriterios!$A$2:$B$109,2,FALSE))</f>
        <v>Functionality</v>
      </c>
      <c r="D281" t="s">
        <v>1288</v>
      </c>
    </row>
    <row r="282" spans="1:4">
      <c r="A282" t="s">
        <v>2073</v>
      </c>
      <c r="B282" t="s">
        <v>2074</v>
      </c>
      <c r="C282" t="str">
        <f>IF(ISERROR(VLOOKUP(B282,ResignificadoCriterios!$A$2:$B$109,2,FALSE)),B282,VLOOKUP(B282,ResignificadoCriterios!$A$2:$B$109,2,FALSE))</f>
        <v>Implementability</v>
      </c>
      <c r="D282" t="s">
        <v>1288</v>
      </c>
    </row>
    <row r="283" spans="1:4">
      <c r="A283" t="s">
        <v>2060</v>
      </c>
      <c r="B283" t="s">
        <v>2061</v>
      </c>
      <c r="C283" t="str">
        <f>IF(ISERROR(VLOOKUP(B283,ResignificadoCriterios!$A$2:$B$109,2,FALSE)),B283,VLOOKUP(B283,ResignificadoCriterios!$A$2:$B$109,2,FALSE))</f>
        <v>Vendor</v>
      </c>
      <c r="D283" t="s">
        <v>1288</v>
      </c>
    </row>
    <row r="284" spans="1:4">
      <c r="A284" t="s">
        <v>2068</v>
      </c>
      <c r="B284" t="s">
        <v>2069</v>
      </c>
      <c r="C284" t="str">
        <f>IF(ISERROR(VLOOKUP(B284,ResignificadoCriterios!$A$2:$B$109,2,FALSE)),B284,VLOOKUP(B284,ResignificadoCriterios!$A$2:$B$109,2,FALSE))</f>
        <v>Methodology of software</v>
      </c>
      <c r="D284" t="s">
        <v>1288</v>
      </c>
    </row>
    <row r="285" spans="1:4">
      <c r="A285" t="s">
        <v>2066</v>
      </c>
      <c r="B285" t="s">
        <v>2067</v>
      </c>
      <c r="C285" t="str">
        <f>IF(ISERROR(VLOOKUP(B285,ResignificadoCriterios!$A$2:$B$109,2,FALSE)),B285,VLOOKUP(B285,ResignificadoCriterios!$A$2:$B$109,2,FALSE))</f>
        <v>Reputation</v>
      </c>
      <c r="D285" t="s">
        <v>1288</v>
      </c>
    </row>
    <row r="286" spans="1:4">
      <c r="A286" t="s">
        <v>2053</v>
      </c>
      <c r="B286" t="s">
        <v>2054</v>
      </c>
      <c r="C286" t="str">
        <f>IF(ISERROR(VLOOKUP(B286,ResignificadoCriterios!$A$2:$B$109,2,FALSE)),B286,VLOOKUP(B286,ResignificadoCriterios!$A$2:$B$109,2,FALSE))</f>
        <v>Service</v>
      </c>
      <c r="D286" t="s">
        <v>1288</v>
      </c>
    </row>
    <row r="287" spans="1:4">
      <c r="A287" t="s">
        <v>1705</v>
      </c>
      <c r="B287" t="s">
        <v>2055</v>
      </c>
      <c r="C287" t="str">
        <f>IF(ISERROR(VLOOKUP(B287,ResignificadoCriterios!$A$2:$B$109,2,FALSE)),B287,VLOOKUP(B287,ResignificadoCriterios!$A$2:$B$109,2,FALSE))</f>
        <v>Software</v>
      </c>
      <c r="D287" t="s">
        <v>1288</v>
      </c>
    </row>
    <row r="288" spans="1:4">
      <c r="A288" t="s">
        <v>2051</v>
      </c>
      <c r="B288" t="s">
        <v>2052</v>
      </c>
      <c r="C288" t="str">
        <f>IF(ISERROR(VLOOKUP(B288,ResignificadoCriterios!$A$2:$B$109,2,FALSE)),B288,VLOOKUP(B288,ResignificadoCriterios!$A$2:$B$109,2,FALSE))</f>
        <v>Technology</v>
      </c>
      <c r="D288" t="s">
        <v>1288</v>
      </c>
    </row>
    <row r="289" spans="1:4">
      <c r="A289" t="s">
        <v>1833</v>
      </c>
      <c r="B289" t="s">
        <v>1908</v>
      </c>
      <c r="C289" t="str">
        <f>IF(ISERROR(VLOOKUP(B289,ResignificadoCriterios!$A$2:$B$109,2,FALSE)),B289,VLOOKUP(B289,ResignificadoCriterios!$A$2:$B$109,2,FALSE))</f>
        <v>Vision</v>
      </c>
      <c r="D289" t="s">
        <v>1288</v>
      </c>
    </row>
    <row r="290" spans="1:4">
      <c r="A290" t="s">
        <v>1411</v>
      </c>
      <c r="B290" t="s">
        <v>2033</v>
      </c>
      <c r="C290" t="str">
        <f>IF(ISERROR(VLOOKUP(B290,ResignificadoCriterios!$A$2:$B$109,2,FALSE)),B290,VLOOKUP(B290,ResignificadoCriterios!$A$2:$B$109,2,FALSE))</f>
        <v>Cost</v>
      </c>
      <c r="D290" t="s">
        <v>1290</v>
      </c>
    </row>
    <row r="291" spans="1:4">
      <c r="A291" t="s">
        <v>2075</v>
      </c>
      <c r="B291" t="s">
        <v>2076</v>
      </c>
      <c r="C291" t="str">
        <f>IF(ISERROR(VLOOKUP(B291,ResignificadoCriterios!$A$2:$B$109,2,FALSE)),B291,VLOOKUP(B291,ResignificadoCriterios!$A$2:$B$109,2,FALSE))</f>
        <v>Customer</v>
      </c>
      <c r="D291" t="s">
        <v>1290</v>
      </c>
    </row>
    <row r="292" spans="1:4">
      <c r="A292" t="s">
        <v>2079</v>
      </c>
      <c r="B292" t="s">
        <v>2080</v>
      </c>
      <c r="C292" t="str">
        <f>IF(ISERROR(VLOOKUP(B292,ResignificadoCriterios!$A$2:$B$109,2,FALSE)),B292,VLOOKUP(B292,ResignificadoCriterios!$A$2:$B$109,2,FALSE))</f>
        <v>Integration</v>
      </c>
      <c r="D292" t="s">
        <v>1290</v>
      </c>
    </row>
    <row r="293" spans="1:4">
      <c r="A293" t="s">
        <v>2077</v>
      </c>
      <c r="B293" t="s">
        <v>2078</v>
      </c>
      <c r="C293" t="str">
        <f>IF(ISERROR(VLOOKUP(B293,ResignificadoCriterios!$A$2:$B$109,2,FALSE)),B293,VLOOKUP(B293,ResignificadoCriterios!$A$2:$B$109,2,FALSE))</f>
        <v>Reliability, availability, scalability</v>
      </c>
      <c r="D293" t="s">
        <v>1290</v>
      </c>
    </row>
    <row r="294" spans="1:4">
      <c r="A294" t="s">
        <v>1778</v>
      </c>
      <c r="B294" t="s">
        <v>1967</v>
      </c>
      <c r="C294" t="str">
        <f>IF(ISERROR(VLOOKUP(B294,ResignificadoCriterios!$A$2:$B$109,2,FALSE)),B294,VLOOKUP(B294,ResignificadoCriterios!$A$2:$B$109,2,FALSE))</f>
        <v>Security</v>
      </c>
      <c r="D294" t="s">
        <v>1290</v>
      </c>
    </row>
    <row r="295" spans="1:4">
      <c r="A295" t="s">
        <v>2081</v>
      </c>
      <c r="B295" t="s">
        <v>2082</v>
      </c>
      <c r="C295" t="str">
        <f>IF(ISERROR(VLOOKUP(B295,ResignificadoCriterios!$A$2:$B$109,2,FALSE)),B295,VLOOKUP(B295,ResignificadoCriterios!$A$2:$B$109,2,FALSE))</f>
        <v>Service</v>
      </c>
      <c r="D295" t="s">
        <v>1290</v>
      </c>
    </row>
    <row r="296" spans="1:4">
      <c r="A296" t="s">
        <v>1370</v>
      </c>
      <c r="B296" t="s">
        <v>3049</v>
      </c>
      <c r="C296" t="str">
        <f>IF(ISERROR(VLOOKUP(B296,ResignificadoCriterios!$A$2:$B$109,2,FALSE)),B296,VLOOKUP(B296,ResignificadoCriterios!$A$2:$B$109,2,FALSE))</f>
        <v>Client</v>
      </c>
      <c r="D296" t="s">
        <v>1292</v>
      </c>
    </row>
    <row r="297" spans="1:4">
      <c r="A297" t="s">
        <v>2143</v>
      </c>
      <c r="B297" t="s">
        <v>2144</v>
      </c>
      <c r="C297" t="str">
        <f>IF(ISERROR(VLOOKUP(B297,ResignificadoCriterios!$A$2:$B$109,2,FALSE)),B297,VLOOKUP(B297,ResignificadoCriterios!$A$2:$B$109,2,FALSE))</f>
        <v>Compatible con la empresa</v>
      </c>
      <c r="D297" t="s">
        <v>1292</v>
      </c>
    </row>
    <row r="298" spans="1:4">
      <c r="A298" t="s">
        <v>2102</v>
      </c>
      <c r="B298" t="s">
        <v>2103</v>
      </c>
      <c r="C298" t="str">
        <f>IF(ISERROR(VLOOKUP(B298,ResignificadoCriterios!$A$2:$B$109,2,FALSE)),B298,VLOOKUP(B298,ResignificadoCriterios!$A$2:$B$109,2,FALSE))</f>
        <v>Enfoque web</v>
      </c>
      <c r="D298" t="s">
        <v>1292</v>
      </c>
    </row>
    <row r="299" spans="1:4">
      <c r="A299" t="s">
        <v>2137</v>
      </c>
      <c r="B299" t="s">
        <v>2138</v>
      </c>
      <c r="C299" t="str">
        <f>IF(ISERROR(VLOOKUP(B299,ResignificadoCriterios!$A$2:$B$109,2,FALSE)),B299,VLOOKUP(B299,ResignificadoCriterios!$A$2:$B$109,2,FALSE))</f>
        <v>Entrenamiento</v>
      </c>
      <c r="D299" t="s">
        <v>1292</v>
      </c>
    </row>
    <row r="300" spans="1:4">
      <c r="A300" t="s">
        <v>2114</v>
      </c>
      <c r="B300" t="s">
        <v>2115</v>
      </c>
      <c r="C300" t="str">
        <f>IF(ISERROR(VLOOKUP(B300,ResignificadoCriterios!$A$2:$B$109,2,FALSE)),B300,VLOOKUP(B300,ResignificadoCriterios!$A$2:$B$109,2,FALSE))</f>
        <v>Financial</v>
      </c>
      <c r="D300" t="s">
        <v>1292</v>
      </c>
    </row>
    <row r="301" spans="1:4">
      <c r="A301" t="s">
        <v>1540</v>
      </c>
      <c r="B301" t="s">
        <v>2124</v>
      </c>
      <c r="C301" t="str">
        <f>IF(ISERROR(VLOOKUP(B301,ResignificadoCriterios!$A$2:$B$109,2,FALSE)),B301,VLOOKUP(B301,ResignificadoCriterios!$A$2:$B$109,2,FALSE))</f>
        <v>Proveedor</v>
      </c>
      <c r="D301" t="s">
        <v>1292</v>
      </c>
    </row>
    <row r="302" spans="1:4">
      <c r="A302" t="s">
        <v>2083</v>
      </c>
      <c r="B302" t="s">
        <v>2083</v>
      </c>
      <c r="C302" t="str">
        <f>IF(ISERROR(VLOOKUP(B302,ResignificadoCriterios!$A$2:$B$109,2,FALSE)),B302,VLOOKUP(B302,ResignificadoCriterios!$A$2:$B$109,2,FALSE))</f>
        <v>Software</v>
      </c>
      <c r="D302" t="s">
        <v>1292</v>
      </c>
    </row>
    <row r="303" spans="1:4">
      <c r="A303" t="s">
        <v>2185</v>
      </c>
      <c r="B303" t="s">
        <v>2186</v>
      </c>
      <c r="C303" t="str">
        <f>IF(ISERROR(VLOOKUP(B303,ResignificadoCriterios!$A$2:$B$109,2,FALSE)),B303,VLOOKUP(B303,ResignificadoCriterios!$A$2:$B$109,2,FALSE))</f>
        <v>IT Architectures</v>
      </c>
      <c r="D303" t="s">
        <v>1293</v>
      </c>
    </row>
    <row r="304" spans="1:4">
      <c r="A304" t="s">
        <v>2181</v>
      </c>
      <c r="B304" t="s">
        <v>2182</v>
      </c>
      <c r="C304" t="str">
        <f>IF(ISERROR(VLOOKUP(B304,ResignificadoCriterios!$A$2:$B$109,2,FALSE)),B304,VLOOKUP(B304,ResignificadoCriterios!$A$2:$B$109,2,FALSE))</f>
        <v>IT Governance</v>
      </c>
      <c r="D304" t="s">
        <v>1293</v>
      </c>
    </row>
    <row r="305" spans="1:4">
      <c r="A305" t="s">
        <v>2189</v>
      </c>
      <c r="B305" t="s">
        <v>2190</v>
      </c>
      <c r="C305" t="str">
        <f>IF(ISERROR(VLOOKUP(B305,ResignificadoCriterios!$A$2:$B$109,2,FALSE)),B305,VLOOKUP(B305,ResignificadoCriterios!$A$2:$B$109,2,FALSE))</f>
        <v>IT Processes</v>
      </c>
      <c r="D305" t="s">
        <v>1293</v>
      </c>
    </row>
    <row r="306" spans="1:4">
      <c r="A306" t="s">
        <v>2195</v>
      </c>
      <c r="B306" t="s">
        <v>2196</v>
      </c>
      <c r="C306" t="str">
        <f>IF(ISERROR(VLOOKUP(B306,ResignificadoCriterios!$A$2:$B$109,2,FALSE)),B306,VLOOKUP(B306,ResignificadoCriterios!$A$2:$B$109,2,FALSE))</f>
        <v>IT skills</v>
      </c>
      <c r="D306" t="s">
        <v>1293</v>
      </c>
    </row>
    <row r="307" spans="1:4">
      <c r="A307" t="s">
        <v>2171</v>
      </c>
      <c r="B307" t="s">
        <v>2172</v>
      </c>
      <c r="C307" t="str">
        <f>IF(ISERROR(VLOOKUP(B307,ResignificadoCriterios!$A$2:$B$109,2,FALSE)),B307,VLOOKUP(B307,ResignificadoCriterios!$A$2:$B$109,2,FALSE))</f>
        <v>Scope of IT</v>
      </c>
      <c r="D307" t="s">
        <v>1293</v>
      </c>
    </row>
    <row r="308" spans="1:4">
      <c r="A308" t="s">
        <v>2173</v>
      </c>
      <c r="B308" t="s">
        <v>2174</v>
      </c>
      <c r="C308" t="str">
        <f>IF(ISERROR(VLOOKUP(B308,ResignificadoCriterios!$A$2:$B$109,2,FALSE)),B308,VLOOKUP(B308,ResignificadoCriterios!$A$2:$B$109,2,FALSE))</f>
        <v>Software</v>
      </c>
      <c r="D308" t="s">
        <v>1293</v>
      </c>
    </row>
    <row r="309" spans="1:4">
      <c r="A309" t="s">
        <v>1370</v>
      </c>
      <c r="B309" t="s">
        <v>2377</v>
      </c>
      <c r="C309" t="str">
        <f>IF(ISERROR(VLOOKUP(B309,ResignificadoCriterios!$A$2:$B$109,2,FALSE)),B309,VLOOKUP(B309,ResignificadoCriterios!$A$2:$B$109,2,FALSE))</f>
        <v>Customer</v>
      </c>
      <c r="D309" t="s">
        <v>1165</v>
      </c>
    </row>
    <row r="310" spans="1:4">
      <c r="A310" t="s">
        <v>2386</v>
      </c>
      <c r="B310" t="s">
        <v>2366</v>
      </c>
      <c r="C310" t="str">
        <f>IF(ISERROR(VLOOKUP(B310,ResignificadoCriterios!$A$2:$B$109,2,FALSE)),B310,VLOOKUP(B310,ResignificadoCriterios!$A$2:$B$109,2,FALSE))</f>
        <v>Financial</v>
      </c>
      <c r="D310" t="s">
        <v>1165</v>
      </c>
    </row>
    <row r="311" spans="1:4">
      <c r="A311" t="s">
        <v>1677</v>
      </c>
      <c r="B311" t="s">
        <v>2395</v>
      </c>
      <c r="C311" t="str">
        <f>IF(ISERROR(VLOOKUP(B311,ResignificadoCriterios!$A$2:$B$109,2,FALSE)),B311,VLOOKUP(B311,ResignificadoCriterios!$A$2:$B$109,2,FALSE))</f>
        <v>Internal Process</v>
      </c>
      <c r="D311" t="s">
        <v>1165</v>
      </c>
    </row>
    <row r="312" spans="1:4">
      <c r="A312" t="s">
        <v>1348</v>
      </c>
      <c r="B312" t="s">
        <v>2400</v>
      </c>
      <c r="C312" t="str">
        <f>IF(ISERROR(VLOOKUP(B312,ResignificadoCriterios!$A$2:$B$109,2,FALSE)),B312,VLOOKUP(B312,ResignificadoCriterios!$A$2:$B$109,2,FALSE))</f>
        <v>knowledge</v>
      </c>
      <c r="D312" t="s">
        <v>1165</v>
      </c>
    </row>
    <row r="313" spans="1:4">
      <c r="A313" t="s">
        <v>1404</v>
      </c>
      <c r="B313" t="s">
        <v>2438</v>
      </c>
      <c r="C313" t="str">
        <f>IF(ISERROR(VLOOKUP(B313,ResignificadoCriterios!$A$2:$B$109,2,FALSE)),B313,VLOOKUP(B313,ResignificadoCriterios!$A$2:$B$109,2,FALSE))</f>
        <v>coordination</v>
      </c>
      <c r="D313" t="s">
        <v>1169</v>
      </c>
    </row>
    <row r="314" spans="1:4">
      <c r="A314" t="s">
        <v>1411</v>
      </c>
      <c r="B314" t="s">
        <v>2427</v>
      </c>
      <c r="C314" t="str">
        <f>IF(ISERROR(VLOOKUP(B314,ResignificadoCriterios!$A$2:$B$109,2,FALSE)),B314,VLOOKUP(B314,ResignificadoCriterios!$A$2:$B$109,2,FALSE))</f>
        <v>Cost</v>
      </c>
      <c r="D314" t="s">
        <v>1169</v>
      </c>
    </row>
    <row r="315" spans="1:4">
      <c r="A315" t="s">
        <v>1566</v>
      </c>
      <c r="B315" t="s">
        <v>2435</v>
      </c>
      <c r="C315" t="str">
        <f>IF(ISERROR(VLOOKUP(B315,ResignificadoCriterios!$A$2:$B$109,2,FALSE)),B315,VLOOKUP(B315,ResignificadoCriterios!$A$2:$B$109,2,FALSE))</f>
        <v>functionality</v>
      </c>
      <c r="D315" t="s">
        <v>1169</v>
      </c>
    </row>
    <row r="316" spans="1:4">
      <c r="A316" t="s">
        <v>1301</v>
      </c>
      <c r="B316" t="s">
        <v>2439</v>
      </c>
      <c r="C316" t="str">
        <f>IF(ISERROR(VLOOKUP(B316,ResignificadoCriterios!$A$2:$B$109,2,FALSE)),B316,VLOOKUP(B316,ResignificadoCriterios!$A$2:$B$109,2,FALSE))</f>
        <v>Organizational</v>
      </c>
      <c r="D316" t="s">
        <v>1169</v>
      </c>
    </row>
    <row r="317" spans="1:4">
      <c r="A317" t="s">
        <v>1825</v>
      </c>
      <c r="B317" t="s">
        <v>2434</v>
      </c>
      <c r="C317" t="str">
        <f>IF(ISERROR(VLOOKUP(B317,ResignificadoCriterios!$A$2:$B$109,2,FALSE)),B317,VLOOKUP(B317,ResignificadoCriterios!$A$2:$B$109,2,FALSE))</f>
        <v>Project</v>
      </c>
      <c r="D317" t="s">
        <v>1169</v>
      </c>
    </row>
    <row r="318" spans="1:4">
      <c r="A318" t="s">
        <v>1347</v>
      </c>
      <c r="B318" t="s">
        <v>2437</v>
      </c>
      <c r="C318" t="str">
        <f>IF(ISERROR(VLOOKUP(B318,ResignificadoCriterios!$A$2:$B$109,2,FALSE)),B318,VLOOKUP(B318,ResignificadoCriterios!$A$2:$B$109,2,FALSE))</f>
        <v>the senior manager support degree</v>
      </c>
      <c r="D318" t="s">
        <v>1169</v>
      </c>
    </row>
    <row r="319" spans="1:4">
      <c r="A319" t="s">
        <v>1403</v>
      </c>
      <c r="B319" t="s">
        <v>2436</v>
      </c>
      <c r="C319" t="str">
        <f>IF(ISERROR(VLOOKUP(B319,ResignificadoCriterios!$A$2:$B$109,2,FALSE)),B319,VLOOKUP(B319,ResignificadoCriterios!$A$2:$B$109,2,FALSE))</f>
        <v>User</v>
      </c>
      <c r="D319" t="s">
        <v>1169</v>
      </c>
    </row>
    <row r="320" spans="1:4">
      <c r="A320" t="s">
        <v>1628</v>
      </c>
      <c r="B320" t="s">
        <v>2442</v>
      </c>
      <c r="C320" t="str">
        <f>IF(ISERROR(VLOOKUP(B320,ResignificadoCriterios!$A$2:$B$109,2,FALSE)),B320,VLOOKUP(B320,ResignificadoCriterios!$A$2:$B$109,2,FALSE))</f>
        <v>Enterprise Performance</v>
      </c>
      <c r="D320" t="s">
        <v>1174</v>
      </c>
    </row>
    <row r="321" spans="1:4">
      <c r="A321" t="s">
        <v>1573</v>
      </c>
      <c r="B321" t="s">
        <v>2441</v>
      </c>
      <c r="C321" t="str">
        <f>IF(ISERROR(VLOOKUP(B321,ResignificadoCriterios!$A$2:$B$109,2,FALSE)),B321,VLOOKUP(B321,ResignificadoCriterios!$A$2:$B$109,2,FALSE))</f>
        <v>Management</v>
      </c>
      <c r="D321" t="s">
        <v>1174</v>
      </c>
    </row>
    <row r="322" spans="1:4">
      <c r="A322" t="s">
        <v>1805</v>
      </c>
      <c r="B322" t="s">
        <v>2331</v>
      </c>
      <c r="C322" t="str">
        <f>IF(ISERROR(VLOOKUP(B322,ResignificadoCriterios!$A$2:$B$109,2,FALSE)),B322,VLOOKUP(B322,ResignificadoCriterios!$A$2:$B$109,2,FALSE))</f>
        <v>Technology</v>
      </c>
      <c r="D322" t="s">
        <v>1174</v>
      </c>
    </row>
    <row r="323" spans="1:4">
      <c r="A323" t="s">
        <v>1411</v>
      </c>
      <c r="B323" t="s">
        <v>2033</v>
      </c>
      <c r="C323" t="str">
        <f>IF(ISERROR(VLOOKUP(B323,ResignificadoCriterios!$A$2:$B$109,2,FALSE)),B323,VLOOKUP(B323,ResignificadoCriterios!$A$2:$B$109,2,FALSE))</f>
        <v>Cost</v>
      </c>
      <c r="D323" t="s">
        <v>1176</v>
      </c>
    </row>
    <row r="324" spans="1:4">
      <c r="A324" t="s">
        <v>1670</v>
      </c>
      <c r="B324" t="s">
        <v>2454</v>
      </c>
      <c r="C324" t="str">
        <f>IF(ISERROR(VLOOKUP(B324,ResignificadoCriterios!$A$2:$B$109,2,FALSE)),B324,VLOOKUP(B324,ResignificadoCriterios!$A$2:$B$109,2,FALSE))</f>
        <v>Process</v>
      </c>
      <c r="D324" t="s">
        <v>1176</v>
      </c>
    </row>
    <row r="325" spans="1:4">
      <c r="A325" t="s">
        <v>1780</v>
      </c>
      <c r="B325" t="s">
        <v>1781</v>
      </c>
      <c r="C325" t="str">
        <f>IF(ISERROR(VLOOKUP(B325,ResignificadoCriterios!$A$2:$B$109,2,FALSE)),B325,VLOOKUP(B325,ResignificadoCriterios!$A$2:$B$109,2,FALSE))</f>
        <v>Time</v>
      </c>
      <c r="D325" t="s">
        <v>1176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8" sqref="A8"/>
    </sheetView>
  </sheetViews>
  <sheetFormatPr defaultRowHeight="15"/>
  <cols>
    <col min="1" max="1" width="113.5703125" bestFit="1" customWidth="1"/>
  </cols>
  <sheetData>
    <row r="1" spans="1:2">
      <c r="A1" s="12" t="s">
        <v>172</v>
      </c>
      <c r="B1" s="12" t="s">
        <v>173</v>
      </c>
    </row>
    <row r="2" spans="1:2" ht="15.75">
      <c r="A2" s="10" t="s">
        <v>146</v>
      </c>
      <c r="B2" s="10" t="s">
        <v>147</v>
      </c>
    </row>
    <row r="3" spans="1:2" ht="15.75">
      <c r="A3" s="10" t="s">
        <v>148</v>
      </c>
      <c r="B3" s="10" t="s">
        <v>147</v>
      </c>
    </row>
    <row r="4" spans="1:2" ht="15.75">
      <c r="A4" s="10" t="s">
        <v>149</v>
      </c>
      <c r="B4" s="10" t="s">
        <v>147</v>
      </c>
    </row>
    <row r="5" spans="1:2" ht="15.75">
      <c r="A5" s="10" t="s">
        <v>150</v>
      </c>
      <c r="B5" s="10" t="s">
        <v>147</v>
      </c>
    </row>
    <row r="6" spans="1:2" ht="15.75">
      <c r="A6" s="10" t="s">
        <v>151</v>
      </c>
      <c r="B6" s="10" t="s">
        <v>147</v>
      </c>
    </row>
    <row r="7" spans="1:2" ht="15.75">
      <c r="A7" s="10" t="s">
        <v>152</v>
      </c>
      <c r="B7" s="10" t="s">
        <v>147</v>
      </c>
    </row>
    <row r="8" spans="1:2" ht="15.75">
      <c r="A8" s="10" t="s">
        <v>153</v>
      </c>
      <c r="B8" s="10" t="s">
        <v>147</v>
      </c>
    </row>
    <row r="9" spans="1:2" ht="15.75">
      <c r="A9" s="10" t="s">
        <v>154</v>
      </c>
      <c r="B9" s="10" t="s">
        <v>147</v>
      </c>
    </row>
    <row r="10" spans="1:2" ht="15.75">
      <c r="A10" s="10" t="s">
        <v>155</v>
      </c>
      <c r="B10" s="10" t="s">
        <v>147</v>
      </c>
    </row>
    <row r="11" spans="1:2" ht="15.75">
      <c r="A11" s="10" t="s">
        <v>156</v>
      </c>
      <c r="B11" s="10" t="s">
        <v>147</v>
      </c>
    </row>
    <row r="12" spans="1:2" ht="15.75">
      <c r="A12" s="10" t="s">
        <v>157</v>
      </c>
      <c r="B12" s="10" t="s">
        <v>147</v>
      </c>
    </row>
    <row r="13" spans="1:2" ht="15.75">
      <c r="A13" s="10" t="s">
        <v>158</v>
      </c>
      <c r="B13" s="10" t="s">
        <v>147</v>
      </c>
    </row>
    <row r="14" spans="1:2" ht="15.75">
      <c r="A14" s="10" t="s">
        <v>159</v>
      </c>
      <c r="B14" s="10" t="s">
        <v>147</v>
      </c>
    </row>
    <row r="15" spans="1:2" ht="15.75">
      <c r="A15" s="10" t="s">
        <v>160</v>
      </c>
      <c r="B15" s="10" t="s">
        <v>147</v>
      </c>
    </row>
    <row r="16" spans="1:2" ht="15.75">
      <c r="A16" s="10" t="s">
        <v>161</v>
      </c>
      <c r="B16" s="10" t="s">
        <v>147</v>
      </c>
    </row>
    <row r="17" spans="1:2" ht="15.75">
      <c r="A17" s="10" t="s">
        <v>162</v>
      </c>
      <c r="B17" s="10" t="s">
        <v>147</v>
      </c>
    </row>
    <row r="18" spans="1:2" ht="15.75">
      <c r="A18" s="10" t="s">
        <v>163</v>
      </c>
      <c r="B18" s="10" t="s">
        <v>147</v>
      </c>
    </row>
    <row r="19" spans="1:2" ht="15.75">
      <c r="A19" s="10" t="s">
        <v>164</v>
      </c>
      <c r="B19" s="10" t="s">
        <v>147</v>
      </c>
    </row>
    <row r="20" spans="1:2" ht="15.75">
      <c r="A20" s="10" t="s">
        <v>165</v>
      </c>
      <c r="B20" s="10" t="s">
        <v>147</v>
      </c>
    </row>
    <row r="21" spans="1:2" ht="15.75">
      <c r="A21" s="10" t="s">
        <v>166</v>
      </c>
      <c r="B21" s="10" t="s">
        <v>147</v>
      </c>
    </row>
    <row r="22" spans="1:2" ht="15.75">
      <c r="A22" s="10" t="s">
        <v>167</v>
      </c>
      <c r="B22" s="10" t="s">
        <v>168</v>
      </c>
    </row>
    <row r="23" spans="1:2" ht="15.75">
      <c r="A23" s="10" t="s">
        <v>169</v>
      </c>
      <c r="B23" s="10" t="s">
        <v>170</v>
      </c>
    </row>
    <row r="24" spans="1:2" ht="15.75">
      <c r="A24" s="10" t="s">
        <v>171</v>
      </c>
      <c r="B24" s="10" t="s">
        <v>170</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1"/>
  <sheetViews>
    <sheetView topLeftCell="A111" workbookViewId="0">
      <selection activeCell="G1" sqref="G1:AI58"/>
      <pivotSelection pane="bottomRight" showHeader="1" activeCol="6" previousCol="6" click="1" r:id="rId1">
        <pivotArea type="all" dataOnly="0" outline="0" fieldPosition="0"/>
      </pivotSelection>
    </sheetView>
  </sheetViews>
  <sheetFormatPr defaultRowHeight="15"/>
  <cols>
    <col min="1" max="1" width="31.28515625" customWidth="1"/>
    <col min="2" max="2" width="19.85546875" customWidth="1"/>
    <col min="3" max="3" width="28" customWidth="1"/>
    <col min="4" max="4" width="19.85546875" customWidth="1"/>
    <col min="7" max="7" width="31.42578125" bestFit="1" customWidth="1"/>
    <col min="8" max="8" width="19.5703125" bestFit="1" customWidth="1"/>
    <col min="9" max="15" width="4.28515625" customWidth="1"/>
    <col min="16" max="16" width="3.28515625" customWidth="1"/>
    <col min="17" max="20" width="4.28515625" customWidth="1"/>
    <col min="21" max="21" width="3.28515625" customWidth="1"/>
    <col min="22" max="26" width="4.28515625" customWidth="1"/>
    <col min="27" max="27" width="3.28515625" customWidth="1"/>
    <col min="28" max="34" width="4.28515625" customWidth="1"/>
    <col min="35" max="35" width="10.7109375" bestFit="1" customWidth="1"/>
  </cols>
  <sheetData>
    <row r="1" spans="1:35">
      <c r="A1" s="13" t="s">
        <v>1141</v>
      </c>
      <c r="B1" s="13" t="s">
        <v>1294</v>
      </c>
      <c r="C1" s="47" t="s">
        <v>3242</v>
      </c>
      <c r="D1" s="13" t="s">
        <v>1139</v>
      </c>
      <c r="G1" s="22" t="s">
        <v>3243</v>
      </c>
      <c r="H1" s="22" t="s">
        <v>3225</v>
      </c>
    </row>
    <row r="2" spans="1:35">
      <c r="A2" s="42" t="s">
        <v>2842</v>
      </c>
      <c r="B2" s="42" t="s">
        <v>2841</v>
      </c>
      <c r="C2" t="str">
        <f>IF(ISERROR(VLOOKUP(B2,ResignificadoCriterios!$A$2:$B$109,2,FALSE)),B2,VLOOKUP(B2,ResignificadoCriterios!$A$2:$B$109,2,FALSE))</f>
        <v>Change Management Readiness</v>
      </c>
      <c r="D2" s="42" t="s">
        <v>1245</v>
      </c>
      <c r="G2" s="22" t="s">
        <v>2237</v>
      </c>
      <c r="H2" t="s">
        <v>1153</v>
      </c>
      <c r="I2" t="s">
        <v>1189</v>
      </c>
      <c r="J2" t="s">
        <v>1200</v>
      </c>
      <c r="K2" t="s">
        <v>1206</v>
      </c>
      <c r="L2" t="s">
        <v>1219</v>
      </c>
      <c r="M2" t="s">
        <v>1221</v>
      </c>
      <c r="N2" t="s">
        <v>1227</v>
      </c>
      <c r="O2" t="s">
        <v>1230</v>
      </c>
      <c r="P2" t="s">
        <v>1157</v>
      </c>
      <c r="Q2" t="s">
        <v>1232</v>
      </c>
      <c r="R2" t="s">
        <v>1245</v>
      </c>
      <c r="S2" t="s">
        <v>1255</v>
      </c>
      <c r="T2" t="s">
        <v>1258</v>
      </c>
      <c r="U2" t="s">
        <v>1161</v>
      </c>
      <c r="V2" t="s">
        <v>1263</v>
      </c>
      <c r="W2" t="s">
        <v>1266</v>
      </c>
      <c r="X2" t="s">
        <v>1270</v>
      </c>
      <c r="Y2" t="s">
        <v>1274</v>
      </c>
      <c r="Z2" t="s">
        <v>1277</v>
      </c>
      <c r="AA2" t="s">
        <v>1163</v>
      </c>
      <c r="AB2" t="s">
        <v>1281</v>
      </c>
      <c r="AC2" t="s">
        <v>1283</v>
      </c>
      <c r="AD2" t="s">
        <v>1286</v>
      </c>
      <c r="AE2" t="s">
        <v>1287</v>
      </c>
      <c r="AF2" t="s">
        <v>1290</v>
      </c>
      <c r="AG2" t="s">
        <v>1292</v>
      </c>
      <c r="AH2" t="s">
        <v>1293</v>
      </c>
      <c r="AI2" t="s">
        <v>2238</v>
      </c>
    </row>
    <row r="3" spans="1:35">
      <c r="A3" s="42" t="s">
        <v>2844</v>
      </c>
      <c r="B3" s="42" t="s">
        <v>2843</v>
      </c>
      <c r="C3" t="str">
        <f>IF(ISERROR(VLOOKUP(B3,ResignificadoCriterios!$A$2:$B$109,2,FALSE)),B3,VLOOKUP(B3,ResignificadoCriterios!$A$2:$B$109,2,FALSE))</f>
        <v>Organizational</v>
      </c>
      <c r="D3" s="42" t="s">
        <v>1245</v>
      </c>
      <c r="G3" s="23" t="s">
        <v>1756</v>
      </c>
      <c r="H3" s="20">
        <v>1</v>
      </c>
      <c r="I3" s="20"/>
      <c r="J3" s="20"/>
      <c r="K3" s="20">
        <v>1</v>
      </c>
      <c r="L3" s="20">
        <v>1</v>
      </c>
      <c r="M3" s="20"/>
      <c r="N3" s="20">
        <v>1</v>
      </c>
      <c r="O3" s="20">
        <v>1</v>
      </c>
      <c r="P3" s="20"/>
      <c r="Q3" s="20">
        <v>1</v>
      </c>
      <c r="R3" s="20"/>
      <c r="S3" s="20"/>
      <c r="T3" s="20"/>
      <c r="U3" s="20"/>
      <c r="V3" s="20"/>
      <c r="W3" s="20"/>
      <c r="X3" s="20">
        <v>1</v>
      </c>
      <c r="Y3" s="20">
        <v>1</v>
      </c>
      <c r="Z3" s="20"/>
      <c r="AA3" s="20">
        <v>1</v>
      </c>
      <c r="AB3" s="20"/>
      <c r="AC3" s="20"/>
      <c r="AD3" s="20"/>
      <c r="AE3" s="20"/>
      <c r="AF3" s="20"/>
      <c r="AG3" s="20">
        <v>1</v>
      </c>
      <c r="AH3" s="20">
        <v>1</v>
      </c>
      <c r="AI3" s="20">
        <v>11</v>
      </c>
    </row>
    <row r="4" spans="1:35">
      <c r="A4" s="42" t="s">
        <v>2846</v>
      </c>
      <c r="B4" s="42" t="s">
        <v>2845</v>
      </c>
      <c r="C4" t="str">
        <f>IF(ISERROR(VLOOKUP(B4,ResignificadoCriterios!$A$2:$B$109,2,FALSE)),B4,VLOOKUP(B4,ResignificadoCriterios!$A$2:$B$109,2,FALSE))</f>
        <v>Project</v>
      </c>
      <c r="D4" s="42" t="s">
        <v>1245</v>
      </c>
      <c r="G4" s="23" t="s">
        <v>2331</v>
      </c>
      <c r="H4" s="20">
        <v>1</v>
      </c>
      <c r="I4" s="20"/>
      <c r="J4" s="20"/>
      <c r="K4" s="20"/>
      <c r="L4" s="20"/>
      <c r="M4" s="20"/>
      <c r="N4" s="20">
        <v>1</v>
      </c>
      <c r="O4" s="20"/>
      <c r="P4" s="20">
        <v>1</v>
      </c>
      <c r="Q4" s="20"/>
      <c r="R4" s="20"/>
      <c r="S4" s="20">
        <v>1</v>
      </c>
      <c r="T4" s="20">
        <v>1</v>
      </c>
      <c r="U4" s="20">
        <v>1</v>
      </c>
      <c r="V4" s="20"/>
      <c r="W4" s="20"/>
      <c r="X4" s="20">
        <v>1</v>
      </c>
      <c r="Y4" s="20"/>
      <c r="Z4" s="20">
        <v>1</v>
      </c>
      <c r="AA4" s="20"/>
      <c r="AB4" s="20">
        <v>1</v>
      </c>
      <c r="AC4" s="20"/>
      <c r="AD4" s="20">
        <v>1</v>
      </c>
      <c r="AE4" s="20"/>
      <c r="AF4" s="20"/>
      <c r="AG4" s="20"/>
      <c r="AH4" s="20"/>
      <c r="AI4" s="20">
        <v>10</v>
      </c>
    </row>
    <row r="5" spans="1:35">
      <c r="A5" t="s">
        <v>1453</v>
      </c>
      <c r="B5" t="s">
        <v>2503</v>
      </c>
      <c r="C5" t="str">
        <f>IF(ISERROR(VLOOKUP(B5,ResignificadoCriterios!$A$2:$B$109,2,FALSE)),B5,VLOOKUP(B5,ResignificadoCriterios!$A$2:$B$109,2,FALSE))</f>
        <v>Effectiveness</v>
      </c>
      <c r="D5" t="s">
        <v>1189</v>
      </c>
      <c r="G5" s="23" t="s">
        <v>1545</v>
      </c>
      <c r="H5" s="20">
        <v>1</v>
      </c>
      <c r="I5" s="20"/>
      <c r="J5" s="20"/>
      <c r="K5" s="20">
        <v>1</v>
      </c>
      <c r="L5" s="20">
        <v>1</v>
      </c>
      <c r="M5" s="20"/>
      <c r="N5" s="20">
        <v>1</v>
      </c>
      <c r="O5" s="20"/>
      <c r="P5" s="20"/>
      <c r="Q5" s="20">
        <v>1</v>
      </c>
      <c r="R5" s="20"/>
      <c r="S5" s="20"/>
      <c r="T5" s="20"/>
      <c r="U5" s="20">
        <v>1</v>
      </c>
      <c r="V5" s="20"/>
      <c r="W5" s="20"/>
      <c r="X5" s="20">
        <v>1</v>
      </c>
      <c r="Y5" s="20"/>
      <c r="Z5" s="20"/>
      <c r="AA5" s="20">
        <v>1</v>
      </c>
      <c r="AB5" s="20"/>
      <c r="AC5" s="20"/>
      <c r="AD5" s="20"/>
      <c r="AE5" s="20"/>
      <c r="AF5" s="20"/>
      <c r="AG5" s="20"/>
      <c r="AH5" s="20"/>
      <c r="AI5" s="20">
        <v>8</v>
      </c>
    </row>
    <row r="6" spans="1:35">
      <c r="A6" t="s">
        <v>1454</v>
      </c>
      <c r="B6" t="s">
        <v>2012</v>
      </c>
      <c r="C6" t="str">
        <f>IF(ISERROR(VLOOKUP(B6,ResignificadoCriterios!$A$2:$B$109,2,FALSE)),B6,VLOOKUP(B6,ResignificadoCriterios!$A$2:$B$109,2,FALSE))</f>
        <v>Efficiency</v>
      </c>
      <c r="D6" t="s">
        <v>1189</v>
      </c>
      <c r="G6" s="23" t="s">
        <v>1297</v>
      </c>
      <c r="H6" s="20">
        <v>1</v>
      </c>
      <c r="I6" s="20"/>
      <c r="J6" s="20"/>
      <c r="K6" s="20"/>
      <c r="L6" s="20"/>
      <c r="M6" s="20"/>
      <c r="N6" s="20">
        <v>1</v>
      </c>
      <c r="O6" s="20">
        <v>1</v>
      </c>
      <c r="P6" s="20"/>
      <c r="Q6" s="20"/>
      <c r="R6" s="20"/>
      <c r="S6" s="20"/>
      <c r="T6" s="20"/>
      <c r="U6" s="20"/>
      <c r="V6" s="20"/>
      <c r="W6" s="20"/>
      <c r="X6" s="20">
        <v>1</v>
      </c>
      <c r="Y6" s="20"/>
      <c r="Z6" s="20"/>
      <c r="AA6" s="20">
        <v>1</v>
      </c>
      <c r="AB6" s="20">
        <v>1</v>
      </c>
      <c r="AC6" s="20"/>
      <c r="AD6" s="20"/>
      <c r="AE6" s="20"/>
      <c r="AF6" s="20"/>
      <c r="AG6" s="20">
        <v>1</v>
      </c>
      <c r="AH6" s="20"/>
      <c r="AI6" s="20">
        <v>7</v>
      </c>
    </row>
    <row r="7" spans="1:35">
      <c r="A7" t="s">
        <v>1704</v>
      </c>
      <c r="B7" t="s">
        <v>2043</v>
      </c>
      <c r="C7" t="str">
        <f>IF(ISERROR(VLOOKUP(B7,ResignificadoCriterios!$A$2:$B$109,2,FALSE)),B7,VLOOKUP(B7,ResignificadoCriterios!$A$2:$B$109,2,FALSE))</f>
        <v>Quality</v>
      </c>
      <c r="D7" t="s">
        <v>1189</v>
      </c>
      <c r="G7" s="23" t="s">
        <v>2033</v>
      </c>
      <c r="H7" s="20"/>
      <c r="I7" s="20"/>
      <c r="J7" s="20">
        <v>1</v>
      </c>
      <c r="K7" s="20"/>
      <c r="L7" s="20"/>
      <c r="M7" s="20"/>
      <c r="N7" s="20"/>
      <c r="O7" s="20"/>
      <c r="P7" s="20">
        <v>1</v>
      </c>
      <c r="Q7" s="20"/>
      <c r="R7" s="20"/>
      <c r="S7" s="20">
        <v>1</v>
      </c>
      <c r="T7" s="20">
        <v>1</v>
      </c>
      <c r="U7" s="20"/>
      <c r="V7" s="20"/>
      <c r="W7" s="20"/>
      <c r="X7" s="20"/>
      <c r="Y7" s="20"/>
      <c r="Z7" s="20">
        <v>1</v>
      </c>
      <c r="AA7" s="20"/>
      <c r="AB7" s="20"/>
      <c r="AC7" s="20"/>
      <c r="AD7" s="20"/>
      <c r="AE7" s="20"/>
      <c r="AF7" s="20">
        <v>1</v>
      </c>
      <c r="AG7" s="20"/>
      <c r="AH7" s="20"/>
      <c r="AI7" s="20">
        <v>6</v>
      </c>
    </row>
    <row r="8" spans="1:35">
      <c r="A8" t="s">
        <v>1734</v>
      </c>
      <c r="B8" t="s">
        <v>2502</v>
      </c>
      <c r="C8" t="str">
        <f>IF(ISERROR(VLOOKUP(B8,ResignificadoCriterios!$A$2:$B$109,2,FALSE)),B8,VLOOKUP(B8,ResignificadoCriterios!$A$2:$B$109,2,FALSE))</f>
        <v>Risk</v>
      </c>
      <c r="D8" t="s">
        <v>1189</v>
      </c>
      <c r="G8" s="23" t="s">
        <v>1611</v>
      </c>
      <c r="H8" s="20">
        <v>1</v>
      </c>
      <c r="I8" s="20"/>
      <c r="J8" s="20"/>
      <c r="K8" s="20"/>
      <c r="L8" s="20"/>
      <c r="M8" s="20"/>
      <c r="N8" s="20">
        <v>1</v>
      </c>
      <c r="O8" s="20"/>
      <c r="P8" s="20"/>
      <c r="Q8" s="20"/>
      <c r="R8" s="20"/>
      <c r="S8" s="20"/>
      <c r="T8" s="20"/>
      <c r="U8" s="20"/>
      <c r="V8" s="20"/>
      <c r="W8" s="20"/>
      <c r="X8" s="20">
        <v>1</v>
      </c>
      <c r="Y8" s="20"/>
      <c r="Z8" s="20">
        <v>1</v>
      </c>
      <c r="AA8" s="20"/>
      <c r="AB8" s="20"/>
      <c r="AC8" s="20">
        <v>1</v>
      </c>
      <c r="AD8" s="20"/>
      <c r="AE8" s="20"/>
      <c r="AF8" s="20"/>
      <c r="AG8" s="20"/>
      <c r="AH8" s="20"/>
      <c r="AI8" s="20">
        <v>5</v>
      </c>
    </row>
    <row r="9" spans="1:35">
      <c r="A9" t="s">
        <v>1589</v>
      </c>
      <c r="B9" t="s">
        <v>2504</v>
      </c>
      <c r="C9" t="str">
        <f>IF(ISERROR(VLOOKUP(B9,ResignificadoCriterios!$A$2:$B$109,2,FALSE)),B9,VLOOKUP(B9,ResignificadoCriterios!$A$2:$B$109,2,FALSE))</f>
        <v>User</v>
      </c>
      <c r="D9" t="s">
        <v>1189</v>
      </c>
      <c r="G9" s="23" t="s">
        <v>2043</v>
      </c>
      <c r="H9" s="20"/>
      <c r="I9" s="20">
        <v>1</v>
      </c>
      <c r="J9" s="20">
        <v>1</v>
      </c>
      <c r="K9" s="20"/>
      <c r="L9" s="20"/>
      <c r="M9" s="20"/>
      <c r="N9" s="20"/>
      <c r="O9" s="20"/>
      <c r="P9" s="20">
        <v>1</v>
      </c>
      <c r="Q9" s="20"/>
      <c r="R9" s="20"/>
      <c r="S9" s="20"/>
      <c r="T9" s="20"/>
      <c r="U9" s="20"/>
      <c r="V9" s="20"/>
      <c r="W9" s="20"/>
      <c r="X9" s="20"/>
      <c r="Y9" s="20"/>
      <c r="Z9" s="20"/>
      <c r="AA9" s="20"/>
      <c r="AB9" s="20"/>
      <c r="AC9" s="20"/>
      <c r="AD9" s="20">
        <v>1</v>
      </c>
      <c r="AE9" s="20"/>
      <c r="AF9" s="20"/>
      <c r="AG9" s="20"/>
      <c r="AH9" s="20"/>
      <c r="AI9" s="20">
        <v>4</v>
      </c>
    </row>
    <row r="10" spans="1:35">
      <c r="A10" t="s">
        <v>1411</v>
      </c>
      <c r="B10" t="s">
        <v>2033</v>
      </c>
      <c r="C10" t="str">
        <f>IF(ISERROR(VLOOKUP(B10,ResignificadoCriterios!$A$2:$B$109,2,FALSE)),B10,VLOOKUP(B10,ResignificadoCriterios!$A$2:$B$109,2,FALSE))</f>
        <v>Cost</v>
      </c>
      <c r="D10" t="s">
        <v>1200</v>
      </c>
      <c r="G10" s="23" t="s">
        <v>1773</v>
      </c>
      <c r="H10" s="20"/>
      <c r="I10" s="20"/>
      <c r="J10" s="20"/>
      <c r="K10" s="20"/>
      <c r="L10" s="20"/>
      <c r="M10" s="20"/>
      <c r="N10" s="20"/>
      <c r="O10" s="20"/>
      <c r="P10" s="20"/>
      <c r="Q10" s="20"/>
      <c r="R10" s="20"/>
      <c r="S10" s="20">
        <v>1</v>
      </c>
      <c r="T10" s="20">
        <v>1</v>
      </c>
      <c r="U10" s="20"/>
      <c r="V10" s="20"/>
      <c r="W10" s="20"/>
      <c r="X10" s="20"/>
      <c r="Y10" s="20"/>
      <c r="Z10" s="20"/>
      <c r="AA10" s="20"/>
      <c r="AB10" s="20"/>
      <c r="AC10" s="20">
        <v>1</v>
      </c>
      <c r="AD10" s="20"/>
      <c r="AE10" s="20">
        <v>1</v>
      </c>
      <c r="AF10" s="20"/>
      <c r="AG10" s="20"/>
      <c r="AH10" s="20"/>
      <c r="AI10" s="20">
        <v>4</v>
      </c>
    </row>
    <row r="11" spans="1:35">
      <c r="A11" t="s">
        <v>1704</v>
      </c>
      <c r="B11" t="s">
        <v>2043</v>
      </c>
      <c r="C11" t="str">
        <f>IF(ISERROR(VLOOKUP(B11,ResignificadoCriterios!$A$2:$B$109,2,FALSE)),B11,VLOOKUP(B11,ResignificadoCriterios!$A$2:$B$109,2,FALSE))</f>
        <v>Quality</v>
      </c>
      <c r="D11" t="s">
        <v>1200</v>
      </c>
      <c r="G11" s="23" t="s">
        <v>2613</v>
      </c>
      <c r="H11" s="20"/>
      <c r="I11" s="20"/>
      <c r="J11" s="20"/>
      <c r="K11" s="20"/>
      <c r="L11" s="20"/>
      <c r="M11" s="20"/>
      <c r="N11" s="20"/>
      <c r="O11" s="20"/>
      <c r="P11" s="20"/>
      <c r="Q11" s="20"/>
      <c r="R11" s="20"/>
      <c r="S11" s="20">
        <v>1</v>
      </c>
      <c r="T11" s="20">
        <v>1</v>
      </c>
      <c r="U11" s="20"/>
      <c r="V11" s="20"/>
      <c r="W11" s="20"/>
      <c r="X11" s="20"/>
      <c r="Y11" s="20"/>
      <c r="Z11" s="20"/>
      <c r="AA11" s="20"/>
      <c r="AB11" s="20"/>
      <c r="AC11" s="20"/>
      <c r="AD11" s="20"/>
      <c r="AE11" s="20"/>
      <c r="AF11" s="20">
        <v>1</v>
      </c>
      <c r="AG11" s="20"/>
      <c r="AH11" s="20"/>
      <c r="AI11" s="20">
        <v>3</v>
      </c>
    </row>
    <row r="12" spans="1:35">
      <c r="A12" t="s">
        <v>2364</v>
      </c>
      <c r="B12" t="s">
        <v>2552</v>
      </c>
      <c r="C12" t="str">
        <f>IF(ISERROR(VLOOKUP(B12,ResignificadoCriterios!$A$2:$B$109,2,FALSE)),B12,VLOOKUP(B12,ResignificadoCriterios!$A$2:$B$109,2,FALSE))</f>
        <v>Reputation</v>
      </c>
      <c r="D12" t="s">
        <v>1200</v>
      </c>
      <c r="G12" s="23" t="s">
        <v>1558</v>
      </c>
      <c r="H12" s="20"/>
      <c r="I12" s="20"/>
      <c r="J12" s="20"/>
      <c r="K12" s="20"/>
      <c r="L12" s="20"/>
      <c r="M12" s="20"/>
      <c r="N12" s="20"/>
      <c r="O12" s="20"/>
      <c r="P12" s="20"/>
      <c r="Q12" s="20"/>
      <c r="R12" s="20"/>
      <c r="S12" s="20"/>
      <c r="T12" s="20"/>
      <c r="U12" s="20">
        <v>1</v>
      </c>
      <c r="V12" s="20">
        <v>1</v>
      </c>
      <c r="W12" s="20">
        <v>1</v>
      </c>
      <c r="X12" s="20"/>
      <c r="Y12" s="20"/>
      <c r="Z12" s="20"/>
      <c r="AA12" s="20"/>
      <c r="AB12" s="20"/>
      <c r="AC12" s="20"/>
      <c r="AD12" s="20"/>
      <c r="AE12" s="20"/>
      <c r="AF12" s="20"/>
      <c r="AG12" s="20"/>
      <c r="AH12" s="20"/>
      <c r="AI12" s="20">
        <v>3</v>
      </c>
    </row>
    <row r="13" spans="1:35">
      <c r="A13" t="s">
        <v>1756</v>
      </c>
      <c r="B13" t="s">
        <v>2560</v>
      </c>
      <c r="C13" t="str">
        <f>IF(ISERROR(VLOOKUP(B13,ResignificadoCriterios!$A$2:$B$109,2,FALSE)),B13,VLOOKUP(B13,ResignificadoCriterios!$A$2:$B$109,2,FALSE))</f>
        <v>Software</v>
      </c>
      <c r="D13" t="s">
        <v>1206</v>
      </c>
      <c r="G13" s="23" t="s">
        <v>2019</v>
      </c>
      <c r="H13" s="20"/>
      <c r="I13" s="20"/>
      <c r="J13" s="20"/>
      <c r="K13" s="20"/>
      <c r="L13" s="20"/>
      <c r="M13" s="20"/>
      <c r="N13" s="20"/>
      <c r="O13" s="20"/>
      <c r="P13" s="20"/>
      <c r="Q13" s="20"/>
      <c r="R13" s="20"/>
      <c r="S13" s="20"/>
      <c r="T13" s="20"/>
      <c r="U13" s="20"/>
      <c r="V13" s="20">
        <v>1</v>
      </c>
      <c r="W13" s="20">
        <v>1</v>
      </c>
      <c r="X13" s="20"/>
      <c r="Y13" s="20"/>
      <c r="Z13" s="20"/>
      <c r="AA13" s="20"/>
      <c r="AB13" s="20"/>
      <c r="AC13" s="20">
        <v>1</v>
      </c>
      <c r="AD13" s="20"/>
      <c r="AE13" s="20"/>
      <c r="AF13" s="20"/>
      <c r="AG13" s="20"/>
      <c r="AH13" s="20"/>
      <c r="AI13" s="20">
        <v>3</v>
      </c>
    </row>
    <row r="14" spans="1:35">
      <c r="A14" t="s">
        <v>1540</v>
      </c>
      <c r="B14" t="s">
        <v>2562</v>
      </c>
      <c r="C14" t="str">
        <f>IF(ISERROR(VLOOKUP(B14,ResignificadoCriterios!$A$2:$B$109,2,FALSE)),B14,VLOOKUP(B14,ResignificadoCriterios!$A$2:$B$109,2,FALSE))</f>
        <v>Vendor</v>
      </c>
      <c r="D14" t="s">
        <v>1206</v>
      </c>
      <c r="G14" s="23" t="s">
        <v>3233</v>
      </c>
      <c r="H14" s="20"/>
      <c r="I14" s="20"/>
      <c r="J14" s="20"/>
      <c r="K14" s="20"/>
      <c r="L14" s="20"/>
      <c r="M14" s="20"/>
      <c r="N14" s="20"/>
      <c r="O14" s="20"/>
      <c r="P14" s="20"/>
      <c r="Q14" s="20">
        <v>1</v>
      </c>
      <c r="R14" s="20"/>
      <c r="S14" s="20"/>
      <c r="T14" s="20"/>
      <c r="U14" s="20"/>
      <c r="V14" s="20"/>
      <c r="W14" s="20"/>
      <c r="X14" s="20"/>
      <c r="Y14" s="20"/>
      <c r="Z14" s="20"/>
      <c r="AA14" s="20"/>
      <c r="AB14" s="20"/>
      <c r="AC14" s="20"/>
      <c r="AD14" s="20"/>
      <c r="AE14" s="20"/>
      <c r="AF14" s="20">
        <v>1</v>
      </c>
      <c r="AG14" s="20"/>
      <c r="AH14" s="20"/>
      <c r="AI14" s="20">
        <v>2</v>
      </c>
    </row>
    <row r="15" spans="1:35">
      <c r="A15" t="s">
        <v>1756</v>
      </c>
      <c r="B15" t="s">
        <v>2560</v>
      </c>
      <c r="C15" t="str">
        <f>IF(ISERROR(VLOOKUP(B15,ResignificadoCriterios!$A$2:$B$109,2,FALSE)),B15,VLOOKUP(B15,ResignificadoCriterios!$A$2:$B$109,2,FALSE))</f>
        <v>Software</v>
      </c>
      <c r="D15" t="s">
        <v>1219</v>
      </c>
      <c r="G15" s="23" t="s">
        <v>2861</v>
      </c>
      <c r="H15" s="20"/>
      <c r="I15" s="20"/>
      <c r="J15" s="20"/>
      <c r="K15" s="20"/>
      <c r="L15" s="20"/>
      <c r="M15" s="20"/>
      <c r="N15" s="20"/>
      <c r="O15" s="20"/>
      <c r="P15" s="20"/>
      <c r="Q15" s="20"/>
      <c r="R15" s="20"/>
      <c r="S15" s="20"/>
      <c r="T15" s="20"/>
      <c r="U15" s="20"/>
      <c r="V15" s="20">
        <v>1</v>
      </c>
      <c r="W15" s="20">
        <v>1</v>
      </c>
      <c r="X15" s="20"/>
      <c r="Y15" s="20"/>
      <c r="Z15" s="20"/>
      <c r="AA15" s="20"/>
      <c r="AB15" s="20"/>
      <c r="AC15" s="20"/>
      <c r="AD15" s="20"/>
      <c r="AE15" s="20"/>
      <c r="AF15" s="20"/>
      <c r="AG15" s="20"/>
      <c r="AH15" s="20"/>
      <c r="AI15" s="20">
        <v>2</v>
      </c>
    </row>
    <row r="16" spans="1:35">
      <c r="A16" t="s">
        <v>1540</v>
      </c>
      <c r="B16" t="s">
        <v>2612</v>
      </c>
      <c r="C16" t="str">
        <f>IF(ISERROR(VLOOKUP(B16,ResignificadoCriterios!$A$2:$B$109,2,FALSE)),B16,VLOOKUP(B16,ResignificadoCriterios!$A$2:$B$109,2,FALSE))</f>
        <v>Vendor</v>
      </c>
      <c r="D16" t="s">
        <v>1219</v>
      </c>
      <c r="G16" s="23" t="s">
        <v>3238</v>
      </c>
      <c r="H16" s="20"/>
      <c r="I16" s="20">
        <v>1</v>
      </c>
      <c r="J16" s="20"/>
      <c r="K16" s="20"/>
      <c r="L16" s="20"/>
      <c r="M16" s="20"/>
      <c r="N16" s="20"/>
      <c r="O16" s="20"/>
      <c r="P16" s="20">
        <v>1</v>
      </c>
      <c r="Q16" s="20"/>
      <c r="R16" s="20"/>
      <c r="S16" s="20"/>
      <c r="T16" s="20"/>
      <c r="U16" s="20"/>
      <c r="V16" s="20"/>
      <c r="W16" s="20"/>
      <c r="X16" s="20"/>
      <c r="Y16" s="20"/>
      <c r="Z16" s="20"/>
      <c r="AA16" s="20"/>
      <c r="AB16" s="20"/>
      <c r="AC16" s="20"/>
      <c r="AD16" s="20"/>
      <c r="AE16" s="20"/>
      <c r="AF16" s="20"/>
      <c r="AG16" s="20"/>
      <c r="AH16" s="20"/>
      <c r="AI16" s="20">
        <v>2</v>
      </c>
    </row>
    <row r="17" spans="1:35">
      <c r="A17" t="s">
        <v>1443</v>
      </c>
      <c r="B17" t="s">
        <v>2624</v>
      </c>
      <c r="C17" t="str">
        <f>IF(ISERROR(VLOOKUP(B17,ResignificadoCriterios!$A$2:$B$109,2,FALSE)),B17,VLOOKUP(B17,ResignificadoCriterios!$A$2:$B$109,2,FALSE))</f>
        <v>Dependencies</v>
      </c>
      <c r="D17" t="s">
        <v>1221</v>
      </c>
      <c r="G17" s="23" t="s">
        <v>2012</v>
      </c>
      <c r="H17" s="20"/>
      <c r="I17" s="20">
        <v>1</v>
      </c>
      <c r="J17" s="20"/>
      <c r="K17" s="20"/>
      <c r="L17" s="20"/>
      <c r="M17" s="20"/>
      <c r="N17" s="20"/>
      <c r="O17" s="20"/>
      <c r="P17" s="20"/>
      <c r="Q17" s="20"/>
      <c r="R17" s="20"/>
      <c r="S17" s="20"/>
      <c r="T17" s="20"/>
      <c r="U17" s="20"/>
      <c r="V17" s="20"/>
      <c r="W17" s="20"/>
      <c r="X17" s="20"/>
      <c r="Y17" s="20"/>
      <c r="Z17" s="20"/>
      <c r="AA17" s="20"/>
      <c r="AB17" s="20"/>
      <c r="AC17" s="20">
        <v>1</v>
      </c>
      <c r="AD17" s="20"/>
      <c r="AE17" s="20"/>
      <c r="AF17" s="20"/>
      <c r="AG17" s="20"/>
      <c r="AH17" s="20"/>
      <c r="AI17" s="20">
        <v>2</v>
      </c>
    </row>
    <row r="18" spans="1:35">
      <c r="A18" t="s">
        <v>1437</v>
      </c>
      <c r="B18" t="s">
        <v>2665</v>
      </c>
      <c r="C18" t="str">
        <f>IF(ISERROR(VLOOKUP(B18,ResignificadoCriterios!$A$2:$B$109,2,FALSE)),B18,VLOOKUP(B18,ResignificadoCriterios!$A$2:$B$109,2,FALSE))</f>
        <v>Data and Knowledge properties</v>
      </c>
      <c r="D18" t="s">
        <v>1230</v>
      </c>
      <c r="G18" s="23" t="s">
        <v>2273</v>
      </c>
      <c r="H18" s="20"/>
      <c r="I18" s="20"/>
      <c r="J18" s="20"/>
      <c r="K18" s="20"/>
      <c r="L18" s="20"/>
      <c r="M18" s="20"/>
      <c r="N18" s="20"/>
      <c r="O18" s="20"/>
      <c r="P18" s="20">
        <v>2</v>
      </c>
      <c r="Q18" s="20"/>
      <c r="R18" s="20"/>
      <c r="S18" s="20"/>
      <c r="T18" s="20"/>
      <c r="U18" s="20"/>
      <c r="V18" s="20"/>
      <c r="W18" s="20"/>
      <c r="X18" s="20"/>
      <c r="Y18" s="20"/>
      <c r="Z18" s="20"/>
      <c r="AA18" s="20"/>
      <c r="AB18" s="20"/>
      <c r="AC18" s="20"/>
      <c r="AD18" s="20"/>
      <c r="AE18" s="20"/>
      <c r="AF18" s="20"/>
      <c r="AG18" s="20"/>
      <c r="AH18" s="20"/>
      <c r="AI18" s="20">
        <v>2</v>
      </c>
    </row>
    <row r="19" spans="1:35">
      <c r="A19" t="s">
        <v>1341</v>
      </c>
      <c r="B19" t="s">
        <v>2647</v>
      </c>
      <c r="C19" t="str">
        <f>IF(ISERROR(VLOOKUP(B19,ResignificadoCriterios!$A$2:$B$109,2,FALSE)),B19,VLOOKUP(B19,ResignificadoCriterios!$A$2:$B$109,2,FALSE))</f>
        <v>Financial</v>
      </c>
      <c r="D19" t="s">
        <v>1230</v>
      </c>
      <c r="G19" s="23" t="s">
        <v>2862</v>
      </c>
      <c r="H19" s="20"/>
      <c r="I19" s="20"/>
      <c r="J19" s="20"/>
      <c r="K19" s="20"/>
      <c r="L19" s="20"/>
      <c r="M19" s="20"/>
      <c r="N19" s="20"/>
      <c r="O19" s="20"/>
      <c r="P19" s="20"/>
      <c r="Q19" s="20"/>
      <c r="R19" s="20"/>
      <c r="S19" s="20"/>
      <c r="T19" s="20"/>
      <c r="U19" s="20"/>
      <c r="V19" s="20">
        <v>1</v>
      </c>
      <c r="W19" s="20">
        <v>1</v>
      </c>
      <c r="X19" s="20"/>
      <c r="Y19" s="20"/>
      <c r="Z19" s="20"/>
      <c r="AA19" s="20"/>
      <c r="AB19" s="20"/>
      <c r="AC19" s="20"/>
      <c r="AD19" s="20"/>
      <c r="AE19" s="20"/>
      <c r="AF19" s="20"/>
      <c r="AG19" s="20"/>
      <c r="AH19" s="20"/>
      <c r="AI19" s="20">
        <v>2</v>
      </c>
    </row>
    <row r="20" spans="1:35">
      <c r="A20" t="s">
        <v>1365</v>
      </c>
      <c r="B20" t="s">
        <v>2653</v>
      </c>
      <c r="C20" t="str">
        <f>IF(ISERROR(VLOOKUP(B20,ResignificadoCriterios!$A$2:$B$109,2,FALSE)),B20,VLOOKUP(B20,ResignificadoCriterios!$A$2:$B$109,2,FALSE))</f>
        <v>General characteristics</v>
      </c>
      <c r="D20" t="s">
        <v>1230</v>
      </c>
      <c r="G20" s="23" t="s">
        <v>2863</v>
      </c>
      <c r="H20" s="20"/>
      <c r="I20" s="20"/>
      <c r="J20" s="20"/>
      <c r="K20" s="20"/>
      <c r="L20" s="20"/>
      <c r="M20" s="20"/>
      <c r="N20" s="20"/>
      <c r="O20" s="20"/>
      <c r="P20" s="20"/>
      <c r="Q20" s="20"/>
      <c r="R20" s="20"/>
      <c r="S20" s="20"/>
      <c r="T20" s="20"/>
      <c r="U20" s="20"/>
      <c r="V20" s="20">
        <v>1</v>
      </c>
      <c r="W20" s="20">
        <v>1</v>
      </c>
      <c r="X20" s="20"/>
      <c r="Y20" s="20"/>
      <c r="Z20" s="20"/>
      <c r="AA20" s="20"/>
      <c r="AB20" s="20"/>
      <c r="AC20" s="20"/>
      <c r="AD20" s="20"/>
      <c r="AE20" s="20"/>
      <c r="AF20" s="20"/>
      <c r="AG20" s="20"/>
      <c r="AH20" s="20"/>
      <c r="AI20" s="20">
        <v>2</v>
      </c>
    </row>
    <row r="21" spans="1:35">
      <c r="A21" t="s">
        <v>1638</v>
      </c>
      <c r="B21" t="s">
        <v>2661</v>
      </c>
      <c r="C21" t="str">
        <f>IF(ISERROR(VLOOKUP(B21,ResignificadoCriterios!$A$2:$B$109,2,FALSE)),B21,VLOOKUP(B21,ResignificadoCriterios!$A$2:$B$109,2,FALSE))</f>
        <v>Production planning</v>
      </c>
      <c r="D21" t="s">
        <v>1230</v>
      </c>
      <c r="G21" s="23" t="s">
        <v>3232</v>
      </c>
      <c r="H21" s="20"/>
      <c r="I21" s="20"/>
      <c r="J21" s="20"/>
      <c r="K21" s="20"/>
      <c r="L21" s="20"/>
      <c r="M21" s="20"/>
      <c r="N21" s="20"/>
      <c r="O21" s="20"/>
      <c r="P21" s="20"/>
      <c r="Q21" s="20"/>
      <c r="R21" s="20">
        <v>1</v>
      </c>
      <c r="S21" s="20"/>
      <c r="T21" s="20"/>
      <c r="U21" s="20"/>
      <c r="V21" s="20"/>
      <c r="W21" s="20"/>
      <c r="X21" s="20"/>
      <c r="Y21" s="20"/>
      <c r="Z21" s="20"/>
      <c r="AA21" s="20"/>
      <c r="AB21" s="20">
        <v>1</v>
      </c>
      <c r="AC21" s="20"/>
      <c r="AD21" s="20"/>
      <c r="AE21" s="20"/>
      <c r="AF21" s="20"/>
      <c r="AG21" s="20"/>
      <c r="AH21" s="20"/>
      <c r="AI21" s="20">
        <v>2</v>
      </c>
    </row>
    <row r="22" spans="1:35">
      <c r="A22" t="s">
        <v>1399</v>
      </c>
      <c r="B22" t="s">
        <v>2657</v>
      </c>
      <c r="C22" t="str">
        <f>IF(ISERROR(VLOOKUP(B22,ResignificadoCriterios!$A$2:$B$109,2,FALSE)),B22,VLOOKUP(B22,ResignificadoCriterios!$A$2:$B$109,2,FALSE))</f>
        <v>Software</v>
      </c>
      <c r="D22" t="s">
        <v>1230</v>
      </c>
      <c r="G22" s="23" t="s">
        <v>1908</v>
      </c>
      <c r="H22" s="20"/>
      <c r="I22" s="20"/>
      <c r="J22" s="20"/>
      <c r="K22" s="20"/>
      <c r="L22" s="20"/>
      <c r="M22" s="20"/>
      <c r="N22" s="20"/>
      <c r="O22" s="20"/>
      <c r="P22" s="20"/>
      <c r="Q22" s="20"/>
      <c r="R22" s="20"/>
      <c r="S22" s="20">
        <v>1</v>
      </c>
      <c r="T22" s="20">
        <v>1</v>
      </c>
      <c r="U22" s="20"/>
      <c r="V22" s="20"/>
      <c r="W22" s="20"/>
      <c r="X22" s="20"/>
      <c r="Y22" s="20"/>
      <c r="Z22" s="20"/>
      <c r="AA22" s="20"/>
      <c r="AB22" s="20"/>
      <c r="AC22" s="20"/>
      <c r="AD22" s="20"/>
      <c r="AE22" s="20"/>
      <c r="AF22" s="20"/>
      <c r="AG22" s="20"/>
      <c r="AH22" s="20"/>
      <c r="AI22" s="20">
        <v>2</v>
      </c>
    </row>
    <row r="23" spans="1:35">
      <c r="A23" t="s">
        <v>1411</v>
      </c>
      <c r="B23" t="s">
        <v>2740</v>
      </c>
      <c r="C23" t="str">
        <f>IF(ISERROR(VLOOKUP(B23,ResignificadoCriterios!$A$2:$B$109,2,FALSE)),B23,VLOOKUP(B23,ResignificadoCriterios!$A$2:$B$109,2,FALSE))</f>
        <v>Cost</v>
      </c>
      <c r="D23" t="s">
        <v>1157</v>
      </c>
      <c r="G23" s="23" t="s">
        <v>3237</v>
      </c>
      <c r="H23" s="20"/>
      <c r="I23" s="20"/>
      <c r="J23" s="20"/>
      <c r="K23" s="20"/>
      <c r="L23" s="20"/>
      <c r="M23" s="20"/>
      <c r="N23" s="20"/>
      <c r="O23" s="20"/>
      <c r="P23" s="20">
        <v>2</v>
      </c>
      <c r="Q23" s="20"/>
      <c r="R23" s="20"/>
      <c r="S23" s="20"/>
      <c r="T23" s="20"/>
      <c r="U23" s="20"/>
      <c r="V23" s="20"/>
      <c r="W23" s="20"/>
      <c r="X23" s="20"/>
      <c r="Y23" s="20"/>
      <c r="Z23" s="20"/>
      <c r="AA23" s="20"/>
      <c r="AB23" s="20"/>
      <c r="AC23" s="20"/>
      <c r="AD23" s="20"/>
      <c r="AE23" s="20"/>
      <c r="AF23" s="20"/>
      <c r="AG23" s="20"/>
      <c r="AH23" s="20"/>
      <c r="AI23" s="20">
        <v>2</v>
      </c>
    </row>
    <row r="24" spans="1:35">
      <c r="A24" t="s">
        <v>1647</v>
      </c>
      <c r="B24" t="s">
        <v>2825</v>
      </c>
      <c r="C24" t="str">
        <f>IF(ISERROR(VLOOKUP(B24,ResignificadoCriterios!$A$2:$B$109,2,FALSE)),B24,VLOOKUP(B24,ResignificadoCriterios!$A$2:$B$109,2,FALSE))</f>
        <v>Deadline</v>
      </c>
      <c r="D24" t="s">
        <v>1157</v>
      </c>
      <c r="G24" s="23" t="s">
        <v>1851</v>
      </c>
      <c r="H24" s="20"/>
      <c r="I24" s="20"/>
      <c r="J24" s="20"/>
      <c r="K24" s="20"/>
      <c r="L24" s="20"/>
      <c r="M24" s="20"/>
      <c r="N24" s="20"/>
      <c r="O24" s="20"/>
      <c r="P24" s="20"/>
      <c r="Q24" s="20"/>
      <c r="R24" s="20"/>
      <c r="S24" s="20"/>
      <c r="T24" s="20"/>
      <c r="U24" s="20"/>
      <c r="V24" s="20"/>
      <c r="W24" s="20"/>
      <c r="X24" s="20"/>
      <c r="Y24" s="20">
        <v>1</v>
      </c>
      <c r="Z24" s="20"/>
      <c r="AA24" s="20"/>
      <c r="AB24" s="20"/>
      <c r="AC24" s="20"/>
      <c r="AD24" s="20"/>
      <c r="AE24" s="20"/>
      <c r="AF24" s="20"/>
      <c r="AG24" s="20"/>
      <c r="AH24" s="20"/>
      <c r="AI24" s="20">
        <v>1</v>
      </c>
    </row>
    <row r="25" spans="1:35">
      <c r="A25" t="s">
        <v>1449</v>
      </c>
      <c r="B25" t="s">
        <v>2823</v>
      </c>
      <c r="C25" t="str">
        <f>IF(ISERROR(VLOOKUP(B25,ResignificadoCriterios!$A$2:$B$109,2,FALSE)),B25,VLOOKUP(B25,ResignificadoCriterios!$A$2:$B$109,2,FALSE))</f>
        <v>Product</v>
      </c>
      <c r="D25" t="s">
        <v>1157</v>
      </c>
      <c r="G25" s="23" t="s">
        <v>2138</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v>1</v>
      </c>
      <c r="AH25" s="20"/>
      <c r="AI25" s="20">
        <v>1</v>
      </c>
    </row>
    <row r="26" spans="1:35">
      <c r="A26" t="s">
        <v>1602</v>
      </c>
      <c r="B26" t="s">
        <v>2824</v>
      </c>
      <c r="C26" t="str">
        <f>IF(ISERROR(VLOOKUP(B26,ResignificadoCriterios!$A$2:$B$109,2,FALSE)),B26,VLOOKUP(B26,ResignificadoCriterios!$A$2:$B$109,2,FALSE))</f>
        <v>Product</v>
      </c>
      <c r="D26" t="s">
        <v>1157</v>
      </c>
      <c r="G26" s="23" t="s">
        <v>2172</v>
      </c>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v>1</v>
      </c>
      <c r="AI26" s="20">
        <v>1</v>
      </c>
    </row>
    <row r="27" spans="1:35">
      <c r="A27" t="s">
        <v>1714</v>
      </c>
      <c r="B27" t="s">
        <v>2826</v>
      </c>
      <c r="C27" t="str">
        <f>IF(ISERROR(VLOOKUP(B27,ResignificadoCriterios!$A$2:$B$109,2,FALSE)),B27,VLOOKUP(B27,ResignificadoCriterios!$A$2:$B$109,2,FALSE))</f>
        <v>Quality</v>
      </c>
      <c r="D27" t="s">
        <v>1157</v>
      </c>
      <c r="G27" s="23" t="s">
        <v>2080</v>
      </c>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v>1</v>
      </c>
      <c r="AG27" s="20"/>
      <c r="AH27" s="20"/>
      <c r="AI27" s="20">
        <v>1</v>
      </c>
    </row>
    <row r="28" spans="1:35">
      <c r="A28" t="s">
        <v>1717</v>
      </c>
      <c r="B28" t="s">
        <v>2827</v>
      </c>
      <c r="C28" t="str">
        <f>IF(ISERROR(VLOOKUP(B28,ResignificadoCriterios!$A$2:$B$109,2,FALSE)),B28,VLOOKUP(B28,ResignificadoCriterios!$A$2:$B$109,2,FALSE))</f>
        <v>Speed in launching new products</v>
      </c>
      <c r="D28" t="s">
        <v>1157</v>
      </c>
      <c r="G28" s="23" t="s">
        <v>2841</v>
      </c>
      <c r="H28" s="20"/>
      <c r="I28" s="20"/>
      <c r="J28" s="20"/>
      <c r="K28" s="20"/>
      <c r="L28" s="20"/>
      <c r="M28" s="20"/>
      <c r="N28" s="20"/>
      <c r="O28" s="20"/>
      <c r="P28" s="20"/>
      <c r="Q28" s="20"/>
      <c r="R28" s="20">
        <v>1</v>
      </c>
      <c r="S28" s="20"/>
      <c r="T28" s="20"/>
      <c r="U28" s="20"/>
      <c r="V28" s="20"/>
      <c r="W28" s="20"/>
      <c r="X28" s="20"/>
      <c r="Y28" s="20"/>
      <c r="Z28" s="20"/>
      <c r="AA28" s="20"/>
      <c r="AB28" s="20"/>
      <c r="AC28" s="20"/>
      <c r="AD28" s="20"/>
      <c r="AE28" s="20"/>
      <c r="AF28" s="20"/>
      <c r="AG28" s="20"/>
      <c r="AH28" s="20"/>
      <c r="AI28" s="20">
        <v>1</v>
      </c>
    </row>
    <row r="29" spans="1:35">
      <c r="A29" t="s">
        <v>1621</v>
      </c>
      <c r="B29" t="s">
        <v>2829</v>
      </c>
      <c r="C29" t="str">
        <f>IF(ISERROR(VLOOKUP(B29,ResignificadoCriterios!$A$2:$B$109,2,FALSE)),B29,VLOOKUP(B29,ResignificadoCriterios!$A$2:$B$109,2,FALSE))</f>
        <v>Standardization</v>
      </c>
      <c r="D29" t="s">
        <v>1157</v>
      </c>
      <c r="G29" s="23" t="s">
        <v>2186</v>
      </c>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v>1</v>
      </c>
      <c r="AI29" s="20">
        <v>1</v>
      </c>
    </row>
    <row r="30" spans="1:35">
      <c r="A30" t="s">
        <v>1334</v>
      </c>
      <c r="B30" t="s">
        <v>2820</v>
      </c>
      <c r="C30" t="str">
        <f>IF(ISERROR(VLOOKUP(B30,ResignificadoCriterios!$A$2:$B$109,2,FALSE)),B30,VLOOKUP(B30,ResignificadoCriterios!$A$2:$B$109,2,FALSE))</f>
        <v>Strategic</v>
      </c>
      <c r="D30" t="s">
        <v>1157</v>
      </c>
      <c r="G30" s="23" t="s">
        <v>2552</v>
      </c>
      <c r="H30" s="20"/>
      <c r="I30" s="20"/>
      <c r="J30" s="20">
        <v>1</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v>1</v>
      </c>
    </row>
    <row r="31" spans="1:35">
      <c r="A31" t="s">
        <v>1335</v>
      </c>
      <c r="B31" t="s">
        <v>2821</v>
      </c>
      <c r="C31" t="str">
        <f>IF(ISERROR(VLOOKUP(B31,ResignificadoCriterios!$A$2:$B$109,2,FALSE)),B31,VLOOKUP(B31,ResignificadoCriterios!$A$2:$B$109,2,FALSE))</f>
        <v>Strategic</v>
      </c>
      <c r="D31" t="s">
        <v>1157</v>
      </c>
      <c r="G31" s="23" t="s">
        <v>2182</v>
      </c>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v>1</v>
      </c>
      <c r="AI31" s="20">
        <v>1</v>
      </c>
    </row>
    <row r="32" spans="1:35">
      <c r="A32" t="s">
        <v>1349</v>
      </c>
      <c r="B32" t="s">
        <v>2822</v>
      </c>
      <c r="C32" t="str">
        <f>IF(ISERROR(VLOOKUP(B32,ResignificadoCriterios!$A$2:$B$109,2,FALSE)),B32,VLOOKUP(B32,ResignificadoCriterios!$A$2:$B$109,2,FALSE))</f>
        <v>Technology</v>
      </c>
      <c r="D32" t="s">
        <v>1157</v>
      </c>
      <c r="G32" s="23" t="s">
        <v>2144</v>
      </c>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v>1</v>
      </c>
      <c r="AH32" s="20"/>
      <c r="AI32" s="20">
        <v>1</v>
      </c>
    </row>
    <row r="33" spans="1:35">
      <c r="A33" t="s">
        <v>1742</v>
      </c>
      <c r="B33" t="s">
        <v>2828</v>
      </c>
      <c r="C33" t="str">
        <f>IF(ISERROR(VLOOKUP(B33,ResignificadoCriterios!$A$2:$B$109,2,FALSE)),B33,VLOOKUP(B33,ResignificadoCriterios!$A$2:$B$109,2,FALSE))</f>
        <v>User</v>
      </c>
      <c r="D33" t="s">
        <v>1157</v>
      </c>
      <c r="G33" s="23" t="s">
        <v>2190</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v>1</v>
      </c>
      <c r="AI33" s="20">
        <v>1</v>
      </c>
    </row>
    <row r="34" spans="1:35">
      <c r="A34" t="s">
        <v>1371</v>
      </c>
      <c r="B34" t="s">
        <v>2671</v>
      </c>
      <c r="C34" t="str">
        <f>IF(ISERROR(VLOOKUP(B34,ResignificadoCriterios!$A$2:$B$109,2,FALSE)),B34,VLOOKUP(B34,ResignificadoCriterios!$A$2:$B$109,2,FALSE))</f>
        <v>Customer</v>
      </c>
      <c r="D34" t="s">
        <v>1232</v>
      </c>
      <c r="G34" s="23" t="s">
        <v>2829</v>
      </c>
      <c r="H34" s="20"/>
      <c r="I34" s="20"/>
      <c r="J34" s="20"/>
      <c r="K34" s="20"/>
      <c r="L34" s="20"/>
      <c r="M34" s="20"/>
      <c r="N34" s="20"/>
      <c r="O34" s="20"/>
      <c r="P34" s="20">
        <v>1</v>
      </c>
      <c r="Q34" s="20"/>
      <c r="R34" s="20"/>
      <c r="S34" s="20"/>
      <c r="T34" s="20"/>
      <c r="U34" s="20"/>
      <c r="V34" s="20"/>
      <c r="W34" s="20"/>
      <c r="X34" s="20"/>
      <c r="Y34" s="20"/>
      <c r="Z34" s="20"/>
      <c r="AA34" s="20"/>
      <c r="AB34" s="20"/>
      <c r="AC34" s="20"/>
      <c r="AD34" s="20"/>
      <c r="AE34" s="20"/>
      <c r="AF34" s="20"/>
      <c r="AG34" s="20"/>
      <c r="AH34" s="20"/>
      <c r="AI34" s="20">
        <v>1</v>
      </c>
    </row>
    <row r="35" spans="1:35">
      <c r="A35" t="s">
        <v>1787</v>
      </c>
      <c r="B35" t="s">
        <v>2672</v>
      </c>
      <c r="C35" t="str">
        <f>IF(ISERROR(VLOOKUP(B35,ResignificadoCriterios!$A$2:$B$109,2,FALSE)),B35,VLOOKUP(B35,ResignificadoCriterios!$A$2:$B$109,2,FALSE))</f>
        <v>Software</v>
      </c>
      <c r="D35" t="s">
        <v>1232</v>
      </c>
      <c r="G35" s="23" t="s">
        <v>2196</v>
      </c>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v>1</v>
      </c>
      <c r="AI35" s="20">
        <v>1</v>
      </c>
    </row>
    <row r="36" spans="1:35">
      <c r="A36" t="s">
        <v>1540</v>
      </c>
      <c r="B36" t="s">
        <v>2670</v>
      </c>
      <c r="C36" t="str">
        <f>IF(ISERROR(VLOOKUP(B36,ResignificadoCriterios!$A$2:$B$109,2,FALSE)),B36,VLOOKUP(B36,ResignificadoCriterios!$A$2:$B$109,2,FALSE))</f>
        <v>Vendor</v>
      </c>
      <c r="D36" t="s">
        <v>1232</v>
      </c>
      <c r="G36" s="23" t="s">
        <v>2336</v>
      </c>
      <c r="H36" s="20"/>
      <c r="I36" s="20"/>
      <c r="J36" s="20"/>
      <c r="K36" s="20"/>
      <c r="L36" s="20"/>
      <c r="M36" s="20"/>
      <c r="N36" s="20"/>
      <c r="O36" s="20"/>
      <c r="P36" s="20"/>
      <c r="Q36" s="20"/>
      <c r="R36" s="20"/>
      <c r="S36" s="20"/>
      <c r="T36" s="20"/>
      <c r="U36" s="20">
        <v>1</v>
      </c>
      <c r="V36" s="20"/>
      <c r="W36" s="20"/>
      <c r="X36" s="20"/>
      <c r="Y36" s="20"/>
      <c r="Z36" s="20"/>
      <c r="AA36" s="20"/>
      <c r="AB36" s="20"/>
      <c r="AC36" s="20"/>
      <c r="AD36" s="20"/>
      <c r="AE36" s="20"/>
      <c r="AF36" s="20"/>
      <c r="AG36" s="20"/>
      <c r="AH36" s="20"/>
      <c r="AI36" s="20">
        <v>1</v>
      </c>
    </row>
    <row r="37" spans="1:35">
      <c r="A37" t="s">
        <v>1411</v>
      </c>
      <c r="B37" t="s">
        <v>2033</v>
      </c>
      <c r="C37" t="str">
        <f>IF(ISERROR(VLOOKUP(B37,ResignificadoCriterios!$A$2:$B$109,2,FALSE)),B37,VLOOKUP(B37,ResignificadoCriterios!$A$2:$B$109,2,FALSE))</f>
        <v>Cost</v>
      </c>
      <c r="D37" t="s">
        <v>1255</v>
      </c>
      <c r="G37" s="23" t="s">
        <v>2503</v>
      </c>
      <c r="H37" s="20"/>
      <c r="I37" s="20">
        <v>1</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v>1</v>
      </c>
    </row>
    <row r="38" spans="1:35">
      <c r="A38" t="s">
        <v>1562</v>
      </c>
      <c r="B38" t="s">
        <v>1773</v>
      </c>
      <c r="C38" t="str">
        <f>IF(ISERROR(VLOOKUP(B38,ResignificadoCriterios!$A$2:$B$109,2,FALSE)),B38,VLOOKUP(B38,ResignificadoCriterios!$A$2:$B$109,2,FALSE))</f>
        <v>Functionality</v>
      </c>
      <c r="D38" t="s">
        <v>1255</v>
      </c>
      <c r="G38" s="23" t="s">
        <v>2078</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v>1</v>
      </c>
      <c r="AG38" s="20"/>
      <c r="AH38" s="20"/>
      <c r="AI38" s="20">
        <v>1</v>
      </c>
    </row>
    <row r="39" spans="1:35">
      <c r="A39" t="s">
        <v>1743</v>
      </c>
      <c r="B39" t="s">
        <v>1819</v>
      </c>
      <c r="C39" t="str">
        <f>IF(ISERROR(VLOOKUP(B39,ResignificadoCriterios!$A$2:$B$109,2,FALSE)),B39,VLOOKUP(B39,ResignificadoCriterios!$A$2:$B$109,2,FALSE))</f>
        <v>Service</v>
      </c>
      <c r="D39" t="s">
        <v>1255</v>
      </c>
      <c r="G39" s="23" t="s">
        <v>2050</v>
      </c>
      <c r="H39" s="20"/>
      <c r="I39" s="20"/>
      <c r="J39" s="20"/>
      <c r="K39" s="20"/>
      <c r="L39" s="20"/>
      <c r="M39" s="20"/>
      <c r="N39" s="20"/>
      <c r="O39" s="20"/>
      <c r="P39" s="20"/>
      <c r="Q39" s="20"/>
      <c r="R39" s="20"/>
      <c r="S39" s="20"/>
      <c r="T39" s="20"/>
      <c r="U39" s="20"/>
      <c r="V39" s="20"/>
      <c r="W39" s="20"/>
      <c r="X39" s="20"/>
      <c r="Y39" s="20"/>
      <c r="Z39" s="20"/>
      <c r="AA39" s="20"/>
      <c r="AB39" s="20"/>
      <c r="AC39" s="20"/>
      <c r="AD39" s="20"/>
      <c r="AE39" s="20">
        <v>1</v>
      </c>
      <c r="AF39" s="20"/>
      <c r="AG39" s="20"/>
      <c r="AH39" s="20"/>
      <c r="AI39" s="20">
        <v>1</v>
      </c>
    </row>
    <row r="40" spans="1:35">
      <c r="A40" t="s">
        <v>1805</v>
      </c>
      <c r="B40" t="s">
        <v>2331</v>
      </c>
      <c r="C40" t="str">
        <f>IF(ISERROR(VLOOKUP(B40,ResignificadoCriterios!$A$2:$B$109,2,FALSE)),B40,VLOOKUP(B40,ResignificadoCriterios!$A$2:$B$109,2,FALSE))</f>
        <v>Technology</v>
      </c>
      <c r="D40" t="s">
        <v>1255</v>
      </c>
      <c r="G40" s="23" t="s">
        <v>2502</v>
      </c>
      <c r="H40" s="20"/>
      <c r="I40" s="20">
        <v>1</v>
      </c>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v>1</v>
      </c>
    </row>
    <row r="41" spans="1:35">
      <c r="A41" t="s">
        <v>1833</v>
      </c>
      <c r="B41" t="s">
        <v>1908</v>
      </c>
      <c r="C41" t="str">
        <f>IF(ISERROR(VLOOKUP(B41,ResignificadoCriterios!$A$2:$B$109,2,FALSE)),B41,VLOOKUP(B41,ResignificadoCriterios!$A$2:$B$109,2,FALSE))</f>
        <v>Vision</v>
      </c>
      <c r="D41" t="s">
        <v>1255</v>
      </c>
      <c r="G41" s="23" t="s">
        <v>2624</v>
      </c>
      <c r="H41" s="20"/>
      <c r="I41" s="20"/>
      <c r="J41" s="20"/>
      <c r="K41" s="20"/>
      <c r="L41" s="20"/>
      <c r="M41" s="20">
        <v>1</v>
      </c>
      <c r="N41" s="20"/>
      <c r="O41" s="20"/>
      <c r="P41" s="20"/>
      <c r="Q41" s="20"/>
      <c r="R41" s="20"/>
      <c r="S41" s="20"/>
      <c r="T41" s="20"/>
      <c r="U41" s="20"/>
      <c r="V41" s="20"/>
      <c r="W41" s="20"/>
      <c r="X41" s="20"/>
      <c r="Y41" s="20"/>
      <c r="Z41" s="20"/>
      <c r="AA41" s="20"/>
      <c r="AB41" s="20"/>
      <c r="AC41" s="20"/>
      <c r="AD41" s="20"/>
      <c r="AE41" s="20"/>
      <c r="AF41" s="20"/>
      <c r="AG41" s="20"/>
      <c r="AH41" s="20"/>
      <c r="AI41" s="20">
        <v>1</v>
      </c>
    </row>
    <row r="42" spans="1:35">
      <c r="A42" t="s">
        <v>1411</v>
      </c>
      <c r="B42" t="s">
        <v>2033</v>
      </c>
      <c r="C42" t="str">
        <f>IF(ISERROR(VLOOKUP(B42,ResignificadoCriterios!$A$2:$B$109,2,FALSE)),B42,VLOOKUP(B42,ResignificadoCriterios!$A$2:$B$109,2,FALSE))</f>
        <v>Cost</v>
      </c>
      <c r="D42" t="s">
        <v>1258</v>
      </c>
      <c r="G42" s="23" t="s">
        <v>1967</v>
      </c>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v>1</v>
      </c>
      <c r="AG42" s="20"/>
      <c r="AH42" s="20"/>
      <c r="AI42" s="20">
        <v>1</v>
      </c>
    </row>
    <row r="43" spans="1:35">
      <c r="A43" t="s">
        <v>1562</v>
      </c>
      <c r="B43" t="s">
        <v>1773</v>
      </c>
      <c r="C43" t="str">
        <f>IF(ISERROR(VLOOKUP(B43,ResignificadoCriterios!$A$2:$B$109,2,FALSE)),B43,VLOOKUP(B43,ResignificadoCriterios!$A$2:$B$109,2,FALSE))</f>
        <v>Functionality</v>
      </c>
      <c r="D43" t="s">
        <v>1258</v>
      </c>
      <c r="G43" s="23" t="s">
        <v>2046</v>
      </c>
      <c r="H43" s="20"/>
      <c r="I43" s="20"/>
      <c r="J43" s="20"/>
      <c r="K43" s="20"/>
      <c r="L43" s="20"/>
      <c r="M43" s="20"/>
      <c r="N43" s="20"/>
      <c r="O43" s="20"/>
      <c r="P43" s="20"/>
      <c r="Q43" s="20"/>
      <c r="R43" s="20"/>
      <c r="S43" s="20"/>
      <c r="T43" s="20"/>
      <c r="U43" s="20"/>
      <c r="V43" s="20"/>
      <c r="W43" s="20"/>
      <c r="X43" s="20"/>
      <c r="Y43" s="20"/>
      <c r="Z43" s="20"/>
      <c r="AA43" s="20"/>
      <c r="AB43" s="20"/>
      <c r="AC43" s="20"/>
      <c r="AD43" s="20"/>
      <c r="AE43" s="20">
        <v>1</v>
      </c>
      <c r="AF43" s="20"/>
      <c r="AG43" s="20"/>
      <c r="AH43" s="20"/>
      <c r="AI43" s="20">
        <v>1</v>
      </c>
    </row>
    <row r="44" spans="1:35">
      <c r="A44" t="s">
        <v>1743</v>
      </c>
      <c r="B44" t="s">
        <v>1819</v>
      </c>
      <c r="C44" t="str">
        <f>IF(ISERROR(VLOOKUP(B44,ResignificadoCriterios!$A$2:$B$109,2,FALSE)),B44,VLOOKUP(B44,ResignificadoCriterios!$A$2:$B$109,2,FALSE))</f>
        <v>Service</v>
      </c>
      <c r="D44" t="s">
        <v>1258</v>
      </c>
      <c r="G44" s="23" t="s">
        <v>2867</v>
      </c>
      <c r="H44" s="20"/>
      <c r="I44" s="20"/>
      <c r="J44" s="20"/>
      <c r="K44" s="20"/>
      <c r="L44" s="20"/>
      <c r="M44" s="20"/>
      <c r="N44" s="20"/>
      <c r="O44" s="20"/>
      <c r="P44" s="20"/>
      <c r="Q44" s="20"/>
      <c r="R44" s="20"/>
      <c r="S44" s="20"/>
      <c r="T44" s="20"/>
      <c r="U44" s="20"/>
      <c r="V44" s="20"/>
      <c r="W44" s="20"/>
      <c r="X44" s="20"/>
      <c r="Y44" s="20"/>
      <c r="Z44" s="20"/>
      <c r="AA44" s="20"/>
      <c r="AB44" s="20"/>
      <c r="AC44" s="20"/>
      <c r="AD44" s="20">
        <v>1</v>
      </c>
      <c r="AE44" s="20"/>
      <c r="AF44" s="20"/>
      <c r="AG44" s="20"/>
      <c r="AH44" s="20"/>
      <c r="AI44" s="20">
        <v>1</v>
      </c>
    </row>
    <row r="45" spans="1:35">
      <c r="A45" t="s">
        <v>1805</v>
      </c>
      <c r="B45" t="s">
        <v>2331</v>
      </c>
      <c r="C45" t="str">
        <f>IF(ISERROR(VLOOKUP(B45,ResignificadoCriterios!$A$2:$B$109,2,FALSE)),B45,VLOOKUP(B45,ResignificadoCriterios!$A$2:$B$109,2,FALSE))</f>
        <v>Technology</v>
      </c>
      <c r="D45" t="s">
        <v>1258</v>
      </c>
      <c r="G45" s="23" t="s">
        <v>2665</v>
      </c>
      <c r="H45" s="20"/>
      <c r="I45" s="20"/>
      <c r="J45" s="20"/>
      <c r="K45" s="20"/>
      <c r="L45" s="20"/>
      <c r="M45" s="20"/>
      <c r="N45" s="20"/>
      <c r="O45" s="20">
        <v>1</v>
      </c>
      <c r="P45" s="20"/>
      <c r="Q45" s="20"/>
      <c r="R45" s="20"/>
      <c r="S45" s="20"/>
      <c r="T45" s="20"/>
      <c r="U45" s="20"/>
      <c r="V45" s="20"/>
      <c r="W45" s="20"/>
      <c r="X45" s="20"/>
      <c r="Y45" s="20"/>
      <c r="Z45" s="20"/>
      <c r="AA45" s="20"/>
      <c r="AB45" s="20"/>
      <c r="AC45" s="20"/>
      <c r="AD45" s="20"/>
      <c r="AE45" s="20"/>
      <c r="AF45" s="20"/>
      <c r="AG45" s="20"/>
      <c r="AH45" s="20"/>
      <c r="AI45" s="20">
        <v>1</v>
      </c>
    </row>
    <row r="46" spans="1:35">
      <c r="A46" t="s">
        <v>1833</v>
      </c>
      <c r="B46" t="s">
        <v>1908</v>
      </c>
      <c r="C46" t="str">
        <f>IF(ISERROR(VLOOKUP(B46,ResignificadoCriterios!$A$2:$B$109,2,FALSE)),B46,VLOOKUP(B46,ResignificadoCriterios!$A$2:$B$109,2,FALSE))</f>
        <v>Vision</v>
      </c>
      <c r="D46" t="s">
        <v>1258</v>
      </c>
      <c r="G46" s="23" t="s">
        <v>2827</v>
      </c>
      <c r="H46" s="20"/>
      <c r="I46" s="20"/>
      <c r="J46" s="20"/>
      <c r="K46" s="20"/>
      <c r="L46" s="20"/>
      <c r="M46" s="20"/>
      <c r="N46" s="20"/>
      <c r="O46" s="20"/>
      <c r="P46" s="20">
        <v>1</v>
      </c>
      <c r="Q46" s="20"/>
      <c r="R46" s="20"/>
      <c r="S46" s="20"/>
      <c r="T46" s="20"/>
      <c r="U46" s="20"/>
      <c r="V46" s="20"/>
      <c r="W46" s="20"/>
      <c r="X46" s="20"/>
      <c r="Y46" s="20"/>
      <c r="Z46" s="20"/>
      <c r="AA46" s="20"/>
      <c r="AB46" s="20"/>
      <c r="AC46" s="20"/>
      <c r="AD46" s="20"/>
      <c r="AE46" s="20"/>
      <c r="AF46" s="20"/>
      <c r="AG46" s="20"/>
      <c r="AH46" s="20"/>
      <c r="AI46" s="20">
        <v>1</v>
      </c>
    </row>
    <row r="47" spans="1:35">
      <c r="A47" t="s">
        <v>1322</v>
      </c>
      <c r="B47" t="s">
        <v>2321</v>
      </c>
      <c r="C47" t="str">
        <f>IF(ISERROR(VLOOKUP(B47,ResignificadoCriterios!$A$2:$B$109,2,FALSE)),B47,VLOOKUP(B47,ResignificadoCriterios!$A$2:$B$109,2,FALSE))</f>
        <v>Business functionality &amp; coverage</v>
      </c>
      <c r="D47" t="s">
        <v>1161</v>
      </c>
      <c r="G47" s="23" t="s">
        <v>2103</v>
      </c>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v>1</v>
      </c>
      <c r="AH47" s="20"/>
      <c r="AI47" s="20">
        <v>1</v>
      </c>
    </row>
    <row r="48" spans="1:35">
      <c r="A48" t="s">
        <v>1307</v>
      </c>
      <c r="B48" t="s">
        <v>2328</v>
      </c>
      <c r="C48" t="str">
        <f>IF(ISERROR(VLOOKUP(B48,ResignificadoCriterios!$A$2:$B$109,2,FALSE)),B48,VLOOKUP(B48,ResignificadoCriterios!$A$2:$B$109,2,FALSE))</f>
        <v>Support</v>
      </c>
      <c r="D48" t="s">
        <v>1161</v>
      </c>
      <c r="G48" s="23" t="s">
        <v>2321</v>
      </c>
      <c r="H48" s="20"/>
      <c r="I48" s="20"/>
      <c r="J48" s="20"/>
      <c r="K48" s="20"/>
      <c r="L48" s="20"/>
      <c r="M48" s="20"/>
      <c r="N48" s="20"/>
      <c r="O48" s="20"/>
      <c r="P48" s="20"/>
      <c r="Q48" s="20"/>
      <c r="R48" s="20"/>
      <c r="S48" s="20"/>
      <c r="T48" s="20"/>
      <c r="U48" s="20">
        <v>1</v>
      </c>
      <c r="V48" s="20"/>
      <c r="W48" s="20"/>
      <c r="X48" s="20"/>
      <c r="Y48" s="20"/>
      <c r="Z48" s="20"/>
      <c r="AA48" s="20"/>
      <c r="AB48" s="20"/>
      <c r="AC48" s="20"/>
      <c r="AD48" s="20"/>
      <c r="AE48" s="20"/>
      <c r="AF48" s="20"/>
      <c r="AG48" s="20"/>
      <c r="AH48" s="20"/>
      <c r="AI48" s="20">
        <v>1</v>
      </c>
    </row>
    <row r="49" spans="1:35">
      <c r="A49" t="s">
        <v>1805</v>
      </c>
      <c r="B49" t="s">
        <v>2331</v>
      </c>
      <c r="C49" t="str">
        <f>IF(ISERROR(VLOOKUP(B49,ResignificadoCriterios!$A$2:$B$109,2,FALSE)),B49,VLOOKUP(B49,ResignificadoCriterios!$A$2:$B$109,2,FALSE))</f>
        <v>Technology</v>
      </c>
      <c r="D49" t="s">
        <v>1161</v>
      </c>
      <c r="G49" s="23" t="s">
        <v>2481</v>
      </c>
      <c r="H49" s="20"/>
      <c r="I49" s="20"/>
      <c r="J49" s="20"/>
      <c r="K49" s="20"/>
      <c r="L49" s="20"/>
      <c r="M49" s="20"/>
      <c r="N49" s="20"/>
      <c r="O49" s="20"/>
      <c r="P49" s="20"/>
      <c r="Q49" s="20"/>
      <c r="R49" s="20">
        <v>1</v>
      </c>
      <c r="S49" s="20"/>
      <c r="T49" s="20"/>
      <c r="U49" s="20"/>
      <c r="V49" s="20"/>
      <c r="W49" s="20"/>
      <c r="X49" s="20"/>
      <c r="Y49" s="20"/>
      <c r="Z49" s="20"/>
      <c r="AA49" s="20"/>
      <c r="AB49" s="20"/>
      <c r="AC49" s="20"/>
      <c r="AD49" s="20"/>
      <c r="AE49" s="20"/>
      <c r="AF49" s="20"/>
      <c r="AG49" s="20"/>
      <c r="AH49" s="20"/>
      <c r="AI49" s="20">
        <v>1</v>
      </c>
    </row>
    <row r="50" spans="1:35">
      <c r="A50" t="s">
        <v>2340</v>
      </c>
      <c r="B50" t="s">
        <v>2336</v>
      </c>
      <c r="C50" t="str">
        <f>IF(ISERROR(VLOOKUP(B50,ResignificadoCriterios!$A$2:$B$109,2,FALSE)),B50,VLOOKUP(B50,ResignificadoCriterios!$A$2:$B$109,2,FALSE))</f>
        <v>Total costs</v>
      </c>
      <c r="D50" t="s">
        <v>1161</v>
      </c>
      <c r="G50" s="23" t="s">
        <v>2653</v>
      </c>
      <c r="H50" s="20"/>
      <c r="I50" s="20"/>
      <c r="J50" s="20"/>
      <c r="K50" s="20"/>
      <c r="L50" s="20"/>
      <c r="M50" s="20"/>
      <c r="N50" s="20"/>
      <c r="O50" s="20">
        <v>1</v>
      </c>
      <c r="P50" s="20"/>
      <c r="Q50" s="20"/>
      <c r="R50" s="20"/>
      <c r="S50" s="20"/>
      <c r="T50" s="20"/>
      <c r="U50" s="20"/>
      <c r="V50" s="20"/>
      <c r="W50" s="20"/>
      <c r="X50" s="20"/>
      <c r="Y50" s="20"/>
      <c r="Z50" s="20"/>
      <c r="AA50" s="20"/>
      <c r="AB50" s="20"/>
      <c r="AC50" s="20"/>
      <c r="AD50" s="20"/>
      <c r="AE50" s="20"/>
      <c r="AF50" s="20"/>
      <c r="AG50" s="20"/>
      <c r="AH50" s="20"/>
      <c r="AI50" s="20">
        <v>1</v>
      </c>
    </row>
    <row r="51" spans="1:35">
      <c r="A51" t="s">
        <v>1540</v>
      </c>
      <c r="B51" t="s">
        <v>2341</v>
      </c>
      <c r="C51" t="str">
        <f>IF(ISERROR(VLOOKUP(B51,ResignificadoCriterios!$A$2:$B$109,2,FALSE)),B51,VLOOKUP(B51,ResignificadoCriterios!$A$2:$B$109,2,FALSE))</f>
        <v>Vendor</v>
      </c>
      <c r="D51" t="s">
        <v>1161</v>
      </c>
      <c r="G51" s="23" t="s">
        <v>2124</v>
      </c>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v>1</v>
      </c>
      <c r="AH51" s="20"/>
      <c r="AI51" s="20">
        <v>1</v>
      </c>
    </row>
    <row r="52" spans="1:35">
      <c r="A52" t="s">
        <v>1419</v>
      </c>
      <c r="B52" t="s">
        <v>2862</v>
      </c>
      <c r="C52" t="str">
        <f>IF(ISERROR(VLOOKUP(B52,ResignificadoCriterios!$A$2:$B$109,2,FALSE)),B52,VLOOKUP(B52,ResignificadoCriterios!$A$2:$B$109,2,FALSE))</f>
        <v>Acquisition cost</v>
      </c>
      <c r="D52" t="s">
        <v>1263</v>
      </c>
      <c r="G52" s="23" t="s">
        <v>1786</v>
      </c>
      <c r="H52" s="20"/>
      <c r="I52" s="20"/>
      <c r="J52" s="20"/>
      <c r="K52" s="20"/>
      <c r="L52" s="20"/>
      <c r="M52" s="20"/>
      <c r="N52" s="20"/>
      <c r="O52" s="20"/>
      <c r="P52" s="20"/>
      <c r="Q52" s="20"/>
      <c r="R52" s="20"/>
      <c r="S52" s="20"/>
      <c r="T52" s="20"/>
      <c r="U52" s="20"/>
      <c r="V52" s="20"/>
      <c r="W52" s="20"/>
      <c r="X52" s="20"/>
      <c r="Y52" s="20"/>
      <c r="Z52" s="20"/>
      <c r="AA52" s="20"/>
      <c r="AB52" s="20"/>
      <c r="AC52" s="20">
        <v>1</v>
      </c>
      <c r="AD52" s="20"/>
      <c r="AE52" s="20"/>
      <c r="AF52" s="20"/>
      <c r="AG52" s="20"/>
      <c r="AH52" s="20"/>
      <c r="AI52" s="20">
        <v>1</v>
      </c>
    </row>
    <row r="53" spans="1:35">
      <c r="A53" t="s">
        <v>1330</v>
      </c>
      <c r="B53" t="s">
        <v>2861</v>
      </c>
      <c r="C53" t="str">
        <f>IF(ISERROR(VLOOKUP(B53,ResignificadoCriterios!$A$2:$B$109,2,FALSE)),B53,VLOOKUP(B53,ResignificadoCriterios!$A$2:$B$109,2,FALSE))</f>
        <v>Adherence to current processes</v>
      </c>
      <c r="D53" t="s">
        <v>1263</v>
      </c>
      <c r="G53" s="23" t="s">
        <v>3049</v>
      </c>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v>1</v>
      </c>
      <c r="AH53" s="20"/>
      <c r="AI53" s="20">
        <v>1</v>
      </c>
    </row>
    <row r="54" spans="1:35">
      <c r="A54" t="s">
        <v>1424</v>
      </c>
      <c r="B54" t="s">
        <v>2863</v>
      </c>
      <c r="C54" t="str">
        <f>IF(ISERROR(VLOOKUP(B54,ResignificadoCriterios!$A$2:$B$109,2,FALSE)),B54,VLOOKUP(B54,ResignificadoCriterios!$A$2:$B$109,2,FALSE))</f>
        <v>customization</v>
      </c>
      <c r="D54" t="s">
        <v>1263</v>
      </c>
      <c r="G54" s="23" t="s">
        <v>1859</v>
      </c>
      <c r="H54" s="20"/>
      <c r="I54" s="20"/>
      <c r="J54" s="20"/>
      <c r="K54" s="20"/>
      <c r="L54" s="20"/>
      <c r="M54" s="20"/>
      <c r="N54" s="20"/>
      <c r="O54" s="20"/>
      <c r="P54" s="20"/>
      <c r="Q54" s="20"/>
      <c r="R54" s="20"/>
      <c r="S54" s="20"/>
      <c r="T54" s="20"/>
      <c r="U54" s="20"/>
      <c r="V54" s="20"/>
      <c r="W54" s="20"/>
      <c r="X54" s="20"/>
      <c r="Y54" s="20">
        <v>1</v>
      </c>
      <c r="Z54" s="20"/>
      <c r="AA54" s="20"/>
      <c r="AB54" s="20"/>
      <c r="AC54" s="20"/>
      <c r="AD54" s="20"/>
      <c r="AE54" s="20"/>
      <c r="AF54" s="20"/>
      <c r="AG54" s="20"/>
      <c r="AH54" s="20"/>
      <c r="AI54" s="20">
        <v>1</v>
      </c>
    </row>
    <row r="55" spans="1:35">
      <c r="A55" t="s">
        <v>1213</v>
      </c>
      <c r="B55" t="s">
        <v>2864</v>
      </c>
      <c r="C55" t="str">
        <f>IF(ISERROR(VLOOKUP(B55,ResignificadoCriterios!$A$2:$B$109,2,FALSE)),B55,VLOOKUP(B55,ResignificadoCriterios!$A$2:$B$109,2,FALSE))</f>
        <v>Maintainability</v>
      </c>
      <c r="D55" t="s">
        <v>1263</v>
      </c>
      <c r="G55" s="23" t="s">
        <v>1760</v>
      </c>
      <c r="H55" s="20"/>
      <c r="I55" s="20"/>
      <c r="J55" s="20"/>
      <c r="K55" s="20"/>
      <c r="L55" s="20"/>
      <c r="M55" s="20"/>
      <c r="N55" s="20"/>
      <c r="O55" s="20"/>
      <c r="P55" s="20"/>
      <c r="Q55" s="20"/>
      <c r="R55" s="20"/>
      <c r="S55" s="20"/>
      <c r="T55" s="20"/>
      <c r="U55" s="20"/>
      <c r="V55" s="20"/>
      <c r="W55" s="20"/>
      <c r="X55" s="20"/>
      <c r="Y55" s="20"/>
      <c r="Z55" s="20"/>
      <c r="AA55" s="20"/>
      <c r="AB55" s="20"/>
      <c r="AC55" s="20">
        <v>1</v>
      </c>
      <c r="AD55" s="20"/>
      <c r="AE55" s="20"/>
      <c r="AF55" s="20"/>
      <c r="AG55" s="20"/>
      <c r="AH55" s="20"/>
      <c r="AI55" s="20">
        <v>1</v>
      </c>
    </row>
    <row r="56" spans="1:35">
      <c r="A56" t="s">
        <v>1307</v>
      </c>
      <c r="B56" t="s">
        <v>2611</v>
      </c>
      <c r="C56" t="str">
        <f>IF(ISERROR(VLOOKUP(B56,ResignificadoCriterios!$A$2:$B$109,2,FALSE)),B56,VLOOKUP(B56,ResignificadoCriterios!$A$2:$B$109,2,FALSE))</f>
        <v>Support</v>
      </c>
      <c r="D56" t="s">
        <v>1263</v>
      </c>
      <c r="G56" s="23" t="s">
        <v>2825</v>
      </c>
      <c r="H56" s="20"/>
      <c r="I56" s="20"/>
      <c r="J56" s="20"/>
      <c r="K56" s="20"/>
      <c r="L56" s="20"/>
      <c r="M56" s="20"/>
      <c r="N56" s="20"/>
      <c r="O56" s="20"/>
      <c r="P56" s="20">
        <v>1</v>
      </c>
      <c r="Q56" s="20"/>
      <c r="R56" s="20"/>
      <c r="S56" s="20"/>
      <c r="T56" s="20"/>
      <c r="U56" s="20"/>
      <c r="V56" s="20"/>
      <c r="W56" s="20"/>
      <c r="X56" s="20"/>
      <c r="Y56" s="20"/>
      <c r="Z56" s="20"/>
      <c r="AA56" s="20"/>
      <c r="AB56" s="20"/>
      <c r="AC56" s="20"/>
      <c r="AD56" s="20"/>
      <c r="AE56" s="20"/>
      <c r="AF56" s="20"/>
      <c r="AG56" s="20"/>
      <c r="AH56" s="20"/>
      <c r="AI56" s="20">
        <v>1</v>
      </c>
    </row>
    <row r="57" spans="1:35">
      <c r="A57" t="s">
        <v>1419</v>
      </c>
      <c r="B57" t="s">
        <v>2862</v>
      </c>
      <c r="C57" t="str">
        <f>IF(ISERROR(VLOOKUP(B57,ResignificadoCriterios!$A$2:$B$109,2,FALSE)),B57,VLOOKUP(B57,ResignificadoCriterios!$A$2:$B$109,2,FALSE))</f>
        <v>Acquisition cost</v>
      </c>
      <c r="D57" t="s">
        <v>1266</v>
      </c>
      <c r="G57" s="23" t="s">
        <v>2661</v>
      </c>
      <c r="H57" s="20"/>
      <c r="I57" s="20"/>
      <c r="J57" s="20"/>
      <c r="K57" s="20"/>
      <c r="L57" s="20"/>
      <c r="M57" s="20"/>
      <c r="N57" s="20"/>
      <c r="O57" s="20">
        <v>1</v>
      </c>
      <c r="P57" s="20"/>
      <c r="Q57" s="20"/>
      <c r="R57" s="20"/>
      <c r="S57" s="20"/>
      <c r="T57" s="20"/>
      <c r="U57" s="20"/>
      <c r="V57" s="20"/>
      <c r="W57" s="20"/>
      <c r="X57" s="20"/>
      <c r="Y57" s="20"/>
      <c r="Z57" s="20"/>
      <c r="AA57" s="20"/>
      <c r="AB57" s="20"/>
      <c r="AC57" s="20"/>
      <c r="AD57" s="20"/>
      <c r="AE57" s="20"/>
      <c r="AF57" s="20"/>
      <c r="AG57" s="20"/>
      <c r="AH57" s="20"/>
      <c r="AI57" s="20">
        <v>1</v>
      </c>
    </row>
    <row r="58" spans="1:35">
      <c r="A58" t="s">
        <v>1330</v>
      </c>
      <c r="B58" t="s">
        <v>2861</v>
      </c>
      <c r="C58" t="str">
        <f>IF(ISERROR(VLOOKUP(B58,ResignificadoCriterios!$A$2:$B$109,2,FALSE)),B58,VLOOKUP(B58,ResignificadoCriterios!$A$2:$B$109,2,FALSE))</f>
        <v>Adherence to current processes</v>
      </c>
      <c r="D58" t="s">
        <v>1266</v>
      </c>
      <c r="G58" s="23" t="s">
        <v>2238</v>
      </c>
      <c r="H58" s="20">
        <v>5</v>
      </c>
      <c r="I58" s="20">
        <v>5</v>
      </c>
      <c r="J58" s="20">
        <v>3</v>
      </c>
      <c r="K58" s="20">
        <v>2</v>
      </c>
      <c r="L58" s="20">
        <v>2</v>
      </c>
      <c r="M58" s="20">
        <v>1</v>
      </c>
      <c r="N58" s="20">
        <v>5</v>
      </c>
      <c r="O58" s="20">
        <v>5</v>
      </c>
      <c r="P58" s="20">
        <v>11</v>
      </c>
      <c r="Q58" s="20">
        <v>3</v>
      </c>
      <c r="R58" s="20">
        <v>3</v>
      </c>
      <c r="S58" s="20">
        <v>5</v>
      </c>
      <c r="T58" s="20">
        <v>5</v>
      </c>
      <c r="U58" s="20">
        <v>5</v>
      </c>
      <c r="V58" s="20">
        <v>5</v>
      </c>
      <c r="W58" s="20">
        <v>5</v>
      </c>
      <c r="X58" s="20">
        <v>5</v>
      </c>
      <c r="Y58" s="20">
        <v>3</v>
      </c>
      <c r="Z58" s="20">
        <v>3</v>
      </c>
      <c r="AA58" s="20">
        <v>3</v>
      </c>
      <c r="AB58" s="20">
        <v>3</v>
      </c>
      <c r="AC58" s="20">
        <v>6</v>
      </c>
      <c r="AD58" s="20">
        <v>3</v>
      </c>
      <c r="AE58" s="20">
        <v>3</v>
      </c>
      <c r="AF58" s="20">
        <v>6</v>
      </c>
      <c r="AG58" s="20">
        <v>7</v>
      </c>
      <c r="AH58" s="20">
        <v>6</v>
      </c>
      <c r="AI58" s="20">
        <v>118</v>
      </c>
    </row>
    <row r="59" spans="1:35">
      <c r="A59" t="s">
        <v>1424</v>
      </c>
      <c r="B59" t="s">
        <v>2863</v>
      </c>
      <c r="C59" t="str">
        <f>IF(ISERROR(VLOOKUP(B59,ResignificadoCriterios!$A$2:$B$109,2,FALSE)),B59,VLOOKUP(B59,ResignificadoCriterios!$A$2:$B$109,2,FALSE))</f>
        <v>customization</v>
      </c>
      <c r="D59" t="s">
        <v>1266</v>
      </c>
    </row>
    <row r="60" spans="1:35">
      <c r="A60" t="s">
        <v>1213</v>
      </c>
      <c r="B60" t="s">
        <v>2864</v>
      </c>
      <c r="C60" t="str">
        <f>IF(ISERROR(VLOOKUP(B60,ResignificadoCriterios!$A$2:$B$109,2,FALSE)),B60,VLOOKUP(B60,ResignificadoCriterios!$A$2:$B$109,2,FALSE))</f>
        <v>Maintainability</v>
      </c>
      <c r="D60" t="s">
        <v>1266</v>
      </c>
    </row>
    <row r="61" spans="1:35">
      <c r="A61" t="s">
        <v>1307</v>
      </c>
      <c r="B61" t="s">
        <v>2611</v>
      </c>
      <c r="C61" t="str">
        <f>IF(ISERROR(VLOOKUP(B61,ResignificadoCriterios!$A$2:$B$109,2,FALSE)),B61,VLOOKUP(B61,ResignificadoCriterios!$A$2:$B$109,2,FALSE))</f>
        <v>Support</v>
      </c>
      <c r="D61" t="s">
        <v>1266</v>
      </c>
    </row>
    <row r="62" spans="1:35">
      <c r="A62" t="s">
        <v>1610</v>
      </c>
      <c r="B62" t="s">
        <v>1611</v>
      </c>
      <c r="C62" t="str">
        <f>IF(ISERROR(VLOOKUP(B62,ResignificadoCriterios!$A$2:$B$109,2,FALSE)),B62,VLOOKUP(B62,ResignificadoCriterios!$A$2:$B$109,2,FALSE))</f>
        <v>Business</v>
      </c>
      <c r="D62" t="s">
        <v>1153</v>
      </c>
    </row>
    <row r="63" spans="1:35">
      <c r="A63" t="s">
        <v>1296</v>
      </c>
      <c r="B63" t="s">
        <v>1297</v>
      </c>
      <c r="C63" t="str">
        <f>IF(ISERROR(VLOOKUP(B63,ResignificadoCriterios!$A$2:$B$109,2,FALSE)),B63,VLOOKUP(B63,ResignificadoCriterios!$A$2:$B$109,2,FALSE))</f>
        <v>Financial</v>
      </c>
      <c r="D63" t="s">
        <v>1153</v>
      </c>
    </row>
    <row r="64" spans="1:35">
      <c r="A64" t="s">
        <v>1756</v>
      </c>
      <c r="B64" t="s">
        <v>1756</v>
      </c>
      <c r="C64" t="str">
        <f>IF(ISERROR(VLOOKUP(B64,ResignificadoCriterios!$A$2:$B$109,2,FALSE)),B64,VLOOKUP(B64,ResignificadoCriterios!$A$2:$B$109,2,FALSE))</f>
        <v>Software</v>
      </c>
      <c r="D64" t="s">
        <v>1153</v>
      </c>
    </row>
    <row r="65" spans="1:4">
      <c r="A65" t="s">
        <v>1313</v>
      </c>
      <c r="B65" t="s">
        <v>1816</v>
      </c>
      <c r="C65" t="str">
        <f>IF(ISERROR(VLOOKUP(B65,ResignificadoCriterios!$A$2:$B$109,2,FALSE)),B65,VLOOKUP(B65,ResignificadoCriterios!$A$2:$B$109,2,FALSE))</f>
        <v>Technology</v>
      </c>
      <c r="D65" t="s">
        <v>1153</v>
      </c>
    </row>
    <row r="66" spans="1:4">
      <c r="A66" t="s">
        <v>1540</v>
      </c>
      <c r="B66" t="s">
        <v>1545</v>
      </c>
      <c r="C66" t="str">
        <f>IF(ISERROR(VLOOKUP(B66,ResignificadoCriterios!$A$2:$B$109,2,FALSE)),B66,VLOOKUP(B66,ResignificadoCriterios!$A$2:$B$109,2,FALSE))</f>
        <v>Vendor</v>
      </c>
      <c r="D66" t="s">
        <v>1153</v>
      </c>
    </row>
    <row r="67" spans="1:4">
      <c r="A67" t="s">
        <v>1610</v>
      </c>
      <c r="B67" t="s">
        <v>1611</v>
      </c>
      <c r="C67" t="str">
        <f>IF(ISERROR(VLOOKUP(B67,ResignificadoCriterios!$A$2:$B$109,2,FALSE)),B67,VLOOKUP(B67,ResignificadoCriterios!$A$2:$B$109,2,FALSE))</f>
        <v>Business</v>
      </c>
      <c r="D67" t="s">
        <v>1227</v>
      </c>
    </row>
    <row r="68" spans="1:4">
      <c r="A68" t="s">
        <v>1296</v>
      </c>
      <c r="B68" t="s">
        <v>1297</v>
      </c>
      <c r="C68" t="str">
        <f>IF(ISERROR(VLOOKUP(B68,ResignificadoCriterios!$A$2:$B$109,2,FALSE)),B68,VLOOKUP(B68,ResignificadoCriterios!$A$2:$B$109,2,FALSE))</f>
        <v>Financial</v>
      </c>
      <c r="D68" t="s">
        <v>1227</v>
      </c>
    </row>
    <row r="69" spans="1:4">
      <c r="A69" t="s">
        <v>1756</v>
      </c>
      <c r="B69" t="s">
        <v>1756</v>
      </c>
      <c r="C69" t="str">
        <f>IF(ISERROR(VLOOKUP(B69,ResignificadoCriterios!$A$2:$B$109,2,FALSE)),B69,VLOOKUP(B69,ResignificadoCriterios!$A$2:$B$109,2,FALSE))</f>
        <v>Software</v>
      </c>
      <c r="D69" t="s">
        <v>1227</v>
      </c>
    </row>
    <row r="70" spans="1:4">
      <c r="A70" t="s">
        <v>1313</v>
      </c>
      <c r="B70" t="s">
        <v>1816</v>
      </c>
      <c r="C70" t="str">
        <f>IF(ISERROR(VLOOKUP(B70,ResignificadoCriterios!$A$2:$B$109,2,FALSE)),B70,VLOOKUP(B70,ResignificadoCriterios!$A$2:$B$109,2,FALSE))</f>
        <v>Technology</v>
      </c>
      <c r="D70" t="s">
        <v>1227</v>
      </c>
    </row>
    <row r="71" spans="1:4">
      <c r="A71" t="s">
        <v>1540</v>
      </c>
      <c r="B71" t="s">
        <v>1545</v>
      </c>
      <c r="C71" t="str">
        <f>IF(ISERROR(VLOOKUP(B71,ResignificadoCriterios!$A$2:$B$109,2,FALSE)),B71,VLOOKUP(B71,ResignificadoCriterios!$A$2:$B$109,2,FALSE))</f>
        <v>Vendor</v>
      </c>
      <c r="D71" t="s">
        <v>1227</v>
      </c>
    </row>
    <row r="72" spans="1:4">
      <c r="A72" t="s">
        <v>1610</v>
      </c>
      <c r="B72" t="s">
        <v>1611</v>
      </c>
      <c r="C72" t="str">
        <f>IF(ISERROR(VLOOKUP(B72,ResignificadoCriterios!$A$2:$B$109,2,FALSE)),B72,VLOOKUP(B72,ResignificadoCriterios!$A$2:$B$109,2,FALSE))</f>
        <v>Business</v>
      </c>
      <c r="D72" t="s">
        <v>1270</v>
      </c>
    </row>
    <row r="73" spans="1:4">
      <c r="A73" t="s">
        <v>1296</v>
      </c>
      <c r="B73" t="s">
        <v>1297</v>
      </c>
      <c r="C73" t="str">
        <f>IF(ISERROR(VLOOKUP(B73,ResignificadoCriterios!$A$2:$B$109,2,FALSE)),B73,VLOOKUP(B73,ResignificadoCriterios!$A$2:$B$109,2,FALSE))</f>
        <v>Financial</v>
      </c>
      <c r="D73" t="s">
        <v>1270</v>
      </c>
    </row>
    <row r="74" spans="1:4">
      <c r="A74" t="s">
        <v>1756</v>
      </c>
      <c r="B74" t="s">
        <v>1756</v>
      </c>
      <c r="C74" t="str">
        <f>IF(ISERROR(VLOOKUP(B74,ResignificadoCriterios!$A$2:$B$109,2,FALSE)),B74,VLOOKUP(B74,ResignificadoCriterios!$A$2:$B$109,2,FALSE))</f>
        <v>Software</v>
      </c>
      <c r="D74" t="s">
        <v>1270</v>
      </c>
    </row>
    <row r="75" spans="1:4">
      <c r="A75" t="s">
        <v>1313</v>
      </c>
      <c r="B75" t="s">
        <v>1816</v>
      </c>
      <c r="C75" t="str">
        <f>IF(ISERROR(VLOOKUP(B75,ResignificadoCriterios!$A$2:$B$109,2,FALSE)),B75,VLOOKUP(B75,ResignificadoCriterios!$A$2:$B$109,2,FALSE))</f>
        <v>Technology</v>
      </c>
      <c r="D75" t="s">
        <v>1270</v>
      </c>
    </row>
    <row r="76" spans="1:4">
      <c r="A76" t="s">
        <v>1540</v>
      </c>
      <c r="B76" t="s">
        <v>1545</v>
      </c>
      <c r="C76" t="str">
        <f>IF(ISERROR(VLOOKUP(B76,ResignificadoCriterios!$A$2:$B$109,2,FALSE)),B76,VLOOKUP(B76,ResignificadoCriterios!$A$2:$B$109,2,FALSE))</f>
        <v>Vendor</v>
      </c>
      <c r="D76" t="s">
        <v>1270</v>
      </c>
    </row>
    <row r="77" spans="1:4">
      <c r="A77" t="s">
        <v>1722</v>
      </c>
      <c r="B77" t="s">
        <v>1851</v>
      </c>
      <c r="C77" t="str">
        <f>IF(ISERROR(VLOOKUP(B77,ResignificadoCriterios!$A$2:$B$109,2,FALSE)),B77,VLOOKUP(B77,ResignificadoCriterios!$A$2:$B$109,2,FALSE))</f>
        <v>Human resources</v>
      </c>
      <c r="D77" t="s">
        <v>1274</v>
      </c>
    </row>
    <row r="78" spans="1:4">
      <c r="A78" t="s">
        <v>1858</v>
      </c>
      <c r="B78" t="s">
        <v>1859</v>
      </c>
      <c r="C78" t="str">
        <f>IF(ISERROR(VLOOKUP(B78,ResignificadoCriterios!$A$2:$B$109,2,FALSE)),B78,VLOOKUP(B78,ResignificadoCriterios!$A$2:$B$109,2,FALSE))</f>
        <v>Information and technology</v>
      </c>
      <c r="D78" t="s">
        <v>1274</v>
      </c>
    </row>
    <row r="79" spans="1:4">
      <c r="A79" t="s">
        <v>1864</v>
      </c>
      <c r="B79" t="s">
        <v>1865</v>
      </c>
      <c r="C79" t="str">
        <f>IF(ISERROR(VLOOKUP(B79,ResignificadoCriterios!$A$2:$B$109,2,FALSE)),B79,VLOOKUP(B79,ResignificadoCriterios!$A$2:$B$109,2,FALSE))</f>
        <v>Software</v>
      </c>
      <c r="D79" t="s">
        <v>1274</v>
      </c>
    </row>
    <row r="80" spans="1:4">
      <c r="A80" t="s">
        <v>1906</v>
      </c>
      <c r="B80" t="s">
        <v>1907</v>
      </c>
      <c r="C80" t="str">
        <f>IF(ISERROR(VLOOKUP(B80,ResignificadoCriterios!$A$2:$B$109,2,FALSE)),B80,VLOOKUP(B80,ResignificadoCriterios!$A$2:$B$109,2,FALSE))</f>
        <v>Business</v>
      </c>
      <c r="D80" t="s">
        <v>1277</v>
      </c>
    </row>
    <row r="81" spans="1:4">
      <c r="A81" t="s">
        <v>1914</v>
      </c>
      <c r="B81" t="s">
        <v>1915</v>
      </c>
      <c r="C81" t="str">
        <f>IF(ISERROR(VLOOKUP(B81,ResignificadoCriterios!$A$2:$B$109,2,FALSE)),B81,VLOOKUP(B81,ResignificadoCriterios!$A$2:$B$109,2,FALSE))</f>
        <v>Cost</v>
      </c>
      <c r="D81" t="s">
        <v>1277</v>
      </c>
    </row>
    <row r="82" spans="1:4">
      <c r="A82" t="s">
        <v>1920</v>
      </c>
      <c r="B82" t="s">
        <v>1921</v>
      </c>
      <c r="C82" t="str">
        <f>IF(ISERROR(VLOOKUP(B82,ResignificadoCriterios!$A$2:$B$109,2,FALSE)),B82,VLOOKUP(B82,ResignificadoCriterios!$A$2:$B$109,2,FALSE))</f>
        <v>Technology</v>
      </c>
      <c r="D82" t="s">
        <v>1277</v>
      </c>
    </row>
    <row r="83" spans="1:4">
      <c r="A83" t="s">
        <v>2351</v>
      </c>
      <c r="B83" t="s">
        <v>2348</v>
      </c>
      <c r="C83" t="str">
        <f>IF(ISERROR(VLOOKUP(B83,ResignificadoCriterios!$A$2:$B$109,2,FALSE)),B83,VLOOKUP(B83,ResignificadoCriterios!$A$2:$B$109,2,FALSE))</f>
        <v>Financial</v>
      </c>
      <c r="D83" t="s">
        <v>1163</v>
      </c>
    </row>
    <row r="84" spans="1:4">
      <c r="A84" t="s">
        <v>2353</v>
      </c>
      <c r="B84" t="s">
        <v>2352</v>
      </c>
      <c r="C84" t="str">
        <f>IF(ISERROR(VLOOKUP(B84,ResignificadoCriterios!$A$2:$B$109,2,FALSE)),B84,VLOOKUP(B84,ResignificadoCriterios!$A$2:$B$109,2,FALSE))</f>
        <v>Software</v>
      </c>
      <c r="D84" t="s">
        <v>1163</v>
      </c>
    </row>
    <row r="85" spans="1:4">
      <c r="A85" t="s">
        <v>1540</v>
      </c>
      <c r="B85" t="s">
        <v>2359</v>
      </c>
      <c r="C85" t="str">
        <f>IF(ISERROR(VLOOKUP(B85,ResignificadoCriterios!$A$2:$B$109,2,FALSE)),B85,VLOOKUP(B85,ResignificadoCriterios!$A$2:$B$109,2,FALSE))</f>
        <v>Vendor</v>
      </c>
      <c r="D85" t="s">
        <v>1163</v>
      </c>
    </row>
    <row r="86" spans="1:4">
      <c r="A86" t="s">
        <v>1968</v>
      </c>
      <c r="B86" t="s">
        <v>1969</v>
      </c>
      <c r="C86" t="str">
        <f>IF(ISERROR(VLOOKUP(B86,ResignificadoCriterios!$A$2:$B$109,2,FALSE)),B86,VLOOKUP(B86,ResignificadoCriterios!$A$2:$B$109,2,FALSE))</f>
        <v>Organizational</v>
      </c>
      <c r="D86" t="s">
        <v>1281</v>
      </c>
    </row>
    <row r="87" spans="1:4">
      <c r="A87" t="s">
        <v>1977</v>
      </c>
      <c r="B87" t="s">
        <v>1978</v>
      </c>
      <c r="C87" t="str">
        <f>IF(ISERROR(VLOOKUP(B87,ResignificadoCriterios!$A$2:$B$109,2,FALSE)),B87,VLOOKUP(B87,ResignificadoCriterios!$A$2:$B$109,2,FALSE))</f>
        <v>Financial</v>
      </c>
      <c r="D87" t="s">
        <v>1281</v>
      </c>
    </row>
    <row r="88" spans="1:4">
      <c r="A88" t="s">
        <v>1920</v>
      </c>
      <c r="B88" t="s">
        <v>1962</v>
      </c>
      <c r="C88" t="str">
        <f>IF(ISERROR(VLOOKUP(B88,ResignificadoCriterios!$A$2:$B$109,2,FALSE)),B88,VLOOKUP(B88,ResignificadoCriterios!$A$2:$B$109,2,FALSE))</f>
        <v>Technology</v>
      </c>
      <c r="D88" t="s">
        <v>1281</v>
      </c>
    </row>
    <row r="89" spans="1:4">
      <c r="A89" t="s">
        <v>1610</v>
      </c>
      <c r="B89" t="s">
        <v>1611</v>
      </c>
      <c r="C89" t="str">
        <f>IF(ISERROR(VLOOKUP(B89,ResignificadoCriterios!$A$2:$B$109,2,FALSE)),B89,VLOOKUP(B89,ResignificadoCriterios!$A$2:$B$109,2,FALSE))</f>
        <v>Business</v>
      </c>
      <c r="D89" t="s">
        <v>1283</v>
      </c>
    </row>
    <row r="90" spans="1:4">
      <c r="A90" t="s">
        <v>1454</v>
      </c>
      <c r="B90" t="s">
        <v>2012</v>
      </c>
      <c r="C90" t="str">
        <f>IF(ISERROR(VLOOKUP(B90,ResignificadoCriterios!$A$2:$B$109,2,FALSE)),B90,VLOOKUP(B90,ResignificadoCriterios!$A$2:$B$109,2,FALSE))</f>
        <v>Efficiency</v>
      </c>
      <c r="D90" t="s">
        <v>1283</v>
      </c>
    </row>
    <row r="91" spans="1:4">
      <c r="A91" t="s">
        <v>1562</v>
      </c>
      <c r="B91" t="s">
        <v>1773</v>
      </c>
      <c r="C91" t="str">
        <f>IF(ISERROR(VLOOKUP(B91,ResignificadoCriterios!$A$2:$B$109,2,FALSE)),B91,VLOOKUP(B91,ResignificadoCriterios!$A$2:$B$109,2,FALSE))</f>
        <v>Functionality</v>
      </c>
      <c r="D91" t="s">
        <v>1283</v>
      </c>
    </row>
    <row r="92" spans="1:4">
      <c r="A92" t="s">
        <v>1706</v>
      </c>
      <c r="B92" t="s">
        <v>2019</v>
      </c>
      <c r="C92" t="str">
        <f>IF(ISERROR(VLOOKUP(B92,ResignificadoCriterios!$A$2:$B$109,2,FALSE)),B92,VLOOKUP(B92,ResignificadoCriterios!$A$2:$B$109,2,FALSE))</f>
        <v>Maintainability</v>
      </c>
      <c r="D92" t="s">
        <v>1283</v>
      </c>
    </row>
    <row r="93" spans="1:4">
      <c r="A93" t="s">
        <v>1705</v>
      </c>
      <c r="B93" t="s">
        <v>1760</v>
      </c>
      <c r="C93" t="str">
        <f>IF(ISERROR(VLOOKUP(B93,ResignificadoCriterios!$A$2:$B$109,2,FALSE)),B93,VLOOKUP(B93,ResignificadoCriterios!$A$2:$B$109,2,FALSE))</f>
        <v>Reliability</v>
      </c>
      <c r="D93" t="s">
        <v>1283</v>
      </c>
    </row>
    <row r="94" spans="1:4">
      <c r="A94" t="s">
        <v>1707</v>
      </c>
      <c r="B94" t="s">
        <v>1786</v>
      </c>
      <c r="C94" t="str">
        <f>IF(ISERROR(VLOOKUP(B94,ResignificadoCriterios!$A$2:$B$109,2,FALSE)),B94,VLOOKUP(B94,ResignificadoCriterios!$A$2:$B$109,2,FALSE))</f>
        <v>Usability</v>
      </c>
      <c r="D94" t="s">
        <v>1283</v>
      </c>
    </row>
    <row r="95" spans="1:4">
      <c r="A95" t="s">
        <v>2928</v>
      </c>
      <c r="B95" t="s">
        <v>2921</v>
      </c>
      <c r="C95" t="str">
        <f>IF(ISERROR(VLOOKUP(B95,ResignificadoCriterios!$A$2:$B$109,2,FALSE)),B95,VLOOKUP(B95,ResignificadoCriterios!$A$2:$B$109,2,FALSE))</f>
        <v>Quality</v>
      </c>
      <c r="D95" t="s">
        <v>1286</v>
      </c>
    </row>
    <row r="96" spans="1:4">
      <c r="A96" t="s">
        <v>2880</v>
      </c>
      <c r="B96" t="s">
        <v>2867</v>
      </c>
      <c r="C96" t="str">
        <f>IF(ISERROR(VLOOKUP(B96,ResignificadoCriterios!$A$2:$B$109,2,FALSE)),B96,VLOOKUP(B96,ResignificadoCriterios!$A$2:$B$109,2,FALSE))</f>
        <v>Socio-economic factors</v>
      </c>
      <c r="D96" t="s">
        <v>1286</v>
      </c>
    </row>
    <row r="97" spans="1:4">
      <c r="A97" t="s">
        <v>2907</v>
      </c>
      <c r="B97" t="s">
        <v>2893</v>
      </c>
      <c r="C97" t="str">
        <f>IF(ISERROR(VLOOKUP(B97,ResignificadoCriterios!$A$2:$B$109,2,FALSE)),B97,VLOOKUP(B97,ResignificadoCriterios!$A$2:$B$109,2,FALSE))</f>
        <v>Technology</v>
      </c>
      <c r="D97" t="s">
        <v>1286</v>
      </c>
    </row>
    <row r="98" spans="1:4">
      <c r="A98" t="s">
        <v>2047</v>
      </c>
      <c r="B98" t="s">
        <v>2048</v>
      </c>
      <c r="C98" t="str">
        <f>IF(ISERROR(VLOOKUP(B98,ResignificadoCriterios!$A$2:$B$109,2,FALSE)),B98,VLOOKUP(B98,ResignificadoCriterios!$A$2:$B$109,2,FALSE))</f>
        <v>functionality</v>
      </c>
      <c r="D98" t="s">
        <v>1287</v>
      </c>
    </row>
    <row r="99" spans="1:4">
      <c r="A99" t="s">
        <v>2049</v>
      </c>
      <c r="B99" t="s">
        <v>2050</v>
      </c>
      <c r="C99" t="str">
        <f>IF(ISERROR(VLOOKUP(B99,ResignificadoCriterios!$A$2:$B$109,2,FALSE)),B99,VLOOKUP(B99,ResignificadoCriterios!$A$2:$B$109,2,FALSE))</f>
        <v>operation complexity</v>
      </c>
      <c r="D99" t="s">
        <v>1287</v>
      </c>
    </row>
    <row r="100" spans="1:4">
      <c r="A100" t="s">
        <v>2045</v>
      </c>
      <c r="B100" t="s">
        <v>2046</v>
      </c>
      <c r="C100" t="str">
        <f>IF(ISERROR(VLOOKUP(B100,ResignificadoCriterios!$A$2:$B$109,2,FALSE)),B100,VLOOKUP(B100,ResignificadoCriterios!$A$2:$B$109,2,FALSE))</f>
        <v>potential cost</v>
      </c>
      <c r="D100" t="s">
        <v>1287</v>
      </c>
    </row>
    <row r="101" spans="1:4">
      <c r="A101" t="s">
        <v>1411</v>
      </c>
      <c r="B101" t="s">
        <v>2033</v>
      </c>
      <c r="C101" t="str">
        <f>IF(ISERROR(VLOOKUP(B101,ResignificadoCriterios!$A$2:$B$109,2,FALSE)),B101,VLOOKUP(B101,ResignificadoCriterios!$A$2:$B$109,2,FALSE))</f>
        <v>Cost</v>
      </c>
      <c r="D101" t="s">
        <v>1290</v>
      </c>
    </row>
    <row r="102" spans="1:4">
      <c r="A102" t="s">
        <v>2075</v>
      </c>
      <c r="B102" t="s">
        <v>2076</v>
      </c>
      <c r="C102" t="str">
        <f>IF(ISERROR(VLOOKUP(B102,ResignificadoCriterios!$A$2:$B$109,2,FALSE)),B102,VLOOKUP(B102,ResignificadoCriterios!$A$2:$B$109,2,FALSE))</f>
        <v>Customer</v>
      </c>
      <c r="D102" t="s">
        <v>1290</v>
      </c>
    </row>
    <row r="103" spans="1:4">
      <c r="A103" t="s">
        <v>2079</v>
      </c>
      <c r="B103" t="s">
        <v>2080</v>
      </c>
      <c r="C103" t="str">
        <f>IF(ISERROR(VLOOKUP(B103,ResignificadoCriterios!$A$2:$B$109,2,FALSE)),B103,VLOOKUP(B103,ResignificadoCriterios!$A$2:$B$109,2,FALSE))</f>
        <v>Integration</v>
      </c>
      <c r="D103" t="s">
        <v>1290</v>
      </c>
    </row>
    <row r="104" spans="1:4">
      <c r="A104" t="s">
        <v>2077</v>
      </c>
      <c r="B104" t="s">
        <v>2078</v>
      </c>
      <c r="C104" t="str">
        <f>IF(ISERROR(VLOOKUP(B104,ResignificadoCriterios!$A$2:$B$109,2,FALSE)),B104,VLOOKUP(B104,ResignificadoCriterios!$A$2:$B$109,2,FALSE))</f>
        <v>Reliability, availability, scalability</v>
      </c>
      <c r="D104" t="s">
        <v>1290</v>
      </c>
    </row>
    <row r="105" spans="1:4">
      <c r="A105" t="s">
        <v>1778</v>
      </c>
      <c r="B105" t="s">
        <v>1967</v>
      </c>
      <c r="C105" t="str">
        <f>IF(ISERROR(VLOOKUP(B105,ResignificadoCriterios!$A$2:$B$109,2,FALSE)),B105,VLOOKUP(B105,ResignificadoCriterios!$A$2:$B$109,2,FALSE))</f>
        <v>Security</v>
      </c>
      <c r="D105" t="s">
        <v>1290</v>
      </c>
    </row>
    <row r="106" spans="1:4">
      <c r="A106" t="s">
        <v>2081</v>
      </c>
      <c r="B106" t="s">
        <v>2082</v>
      </c>
      <c r="C106" t="str">
        <f>IF(ISERROR(VLOOKUP(B106,ResignificadoCriterios!$A$2:$B$109,2,FALSE)),B106,VLOOKUP(B106,ResignificadoCriterios!$A$2:$B$109,2,FALSE))</f>
        <v>Service</v>
      </c>
      <c r="D106" t="s">
        <v>1290</v>
      </c>
    </row>
    <row r="107" spans="1:4">
      <c r="A107" t="s">
        <v>1370</v>
      </c>
      <c r="B107" t="s">
        <v>3049</v>
      </c>
      <c r="C107" t="str">
        <f>IF(ISERROR(VLOOKUP(B107,ResignificadoCriterios!$A$2:$B$109,2,FALSE)),B107,VLOOKUP(B107,ResignificadoCriterios!$A$2:$B$109,2,FALSE))</f>
        <v>Client</v>
      </c>
      <c r="D107" t="s">
        <v>1292</v>
      </c>
    </row>
    <row r="108" spans="1:4">
      <c r="A108" t="s">
        <v>2143</v>
      </c>
      <c r="B108" t="s">
        <v>2144</v>
      </c>
      <c r="C108" t="str">
        <f>IF(ISERROR(VLOOKUP(B108,ResignificadoCriterios!$A$2:$B$109,2,FALSE)),B108,VLOOKUP(B108,ResignificadoCriterios!$A$2:$B$109,2,FALSE))</f>
        <v>Compatible con la empresa</v>
      </c>
      <c r="D108" t="s">
        <v>1292</v>
      </c>
    </row>
    <row r="109" spans="1:4">
      <c r="A109" t="s">
        <v>2102</v>
      </c>
      <c r="B109" t="s">
        <v>2103</v>
      </c>
      <c r="C109" t="str">
        <f>IF(ISERROR(VLOOKUP(B109,ResignificadoCriterios!$A$2:$B$109,2,FALSE)),B109,VLOOKUP(B109,ResignificadoCriterios!$A$2:$B$109,2,FALSE))</f>
        <v>Enfoque web</v>
      </c>
      <c r="D109" t="s">
        <v>1292</v>
      </c>
    </row>
    <row r="110" spans="1:4">
      <c r="A110" t="s">
        <v>2137</v>
      </c>
      <c r="B110" t="s">
        <v>2138</v>
      </c>
      <c r="C110" t="str">
        <f>IF(ISERROR(VLOOKUP(B110,ResignificadoCriterios!$A$2:$B$109,2,FALSE)),B110,VLOOKUP(B110,ResignificadoCriterios!$A$2:$B$109,2,FALSE))</f>
        <v>Entrenamiento</v>
      </c>
      <c r="D110" t="s">
        <v>1292</v>
      </c>
    </row>
    <row r="111" spans="1:4">
      <c r="A111" t="s">
        <v>2114</v>
      </c>
      <c r="B111" t="s">
        <v>2115</v>
      </c>
      <c r="C111" t="str">
        <f>IF(ISERROR(VLOOKUP(B111,ResignificadoCriterios!$A$2:$B$109,2,FALSE)),B111,VLOOKUP(B111,ResignificadoCriterios!$A$2:$B$109,2,FALSE))</f>
        <v>Financial</v>
      </c>
      <c r="D111" t="s">
        <v>1292</v>
      </c>
    </row>
    <row r="112" spans="1:4">
      <c r="A112" t="s">
        <v>1540</v>
      </c>
      <c r="B112" t="s">
        <v>2124</v>
      </c>
      <c r="C112" t="str">
        <f>IF(ISERROR(VLOOKUP(B112,ResignificadoCriterios!$A$2:$B$109,2,FALSE)),B112,VLOOKUP(B112,ResignificadoCriterios!$A$2:$B$109,2,FALSE))</f>
        <v>Proveedor</v>
      </c>
      <c r="D112" t="s">
        <v>1292</v>
      </c>
    </row>
    <row r="113" spans="1:5">
      <c r="A113" t="s">
        <v>2083</v>
      </c>
      <c r="B113" t="s">
        <v>2083</v>
      </c>
      <c r="C113" t="str">
        <f>IF(ISERROR(VLOOKUP(B113,ResignificadoCriterios!$A$2:$B$109,2,FALSE)),B113,VLOOKUP(B113,ResignificadoCriterios!$A$2:$B$109,2,FALSE))</f>
        <v>Software</v>
      </c>
      <c r="D113" t="s">
        <v>1292</v>
      </c>
    </row>
    <row r="114" spans="1:5">
      <c r="A114" t="s">
        <v>2185</v>
      </c>
      <c r="B114" t="s">
        <v>2186</v>
      </c>
      <c r="C114" t="str">
        <f>IF(ISERROR(VLOOKUP(B114,ResignificadoCriterios!$A$2:$B$109,2,FALSE)),B114,VLOOKUP(B114,ResignificadoCriterios!$A$2:$B$109,2,FALSE))</f>
        <v>IT Architectures</v>
      </c>
      <c r="D114" t="s">
        <v>1293</v>
      </c>
    </row>
    <row r="115" spans="1:5">
      <c r="A115" t="s">
        <v>2181</v>
      </c>
      <c r="B115" t="s">
        <v>2182</v>
      </c>
      <c r="C115" t="str">
        <f>IF(ISERROR(VLOOKUP(B115,ResignificadoCriterios!$A$2:$B$109,2,FALSE)),B115,VLOOKUP(B115,ResignificadoCriterios!$A$2:$B$109,2,FALSE))</f>
        <v>IT Governance</v>
      </c>
      <c r="D115" t="s">
        <v>1293</v>
      </c>
    </row>
    <row r="116" spans="1:5">
      <c r="A116" t="s">
        <v>2189</v>
      </c>
      <c r="B116" t="s">
        <v>2190</v>
      </c>
      <c r="C116" t="str">
        <f>IF(ISERROR(VLOOKUP(B116,ResignificadoCriterios!$A$2:$B$109,2,FALSE)),B116,VLOOKUP(B116,ResignificadoCriterios!$A$2:$B$109,2,FALSE))</f>
        <v>IT Processes</v>
      </c>
      <c r="D116" t="s">
        <v>1293</v>
      </c>
    </row>
    <row r="117" spans="1:5">
      <c r="A117" t="s">
        <v>2195</v>
      </c>
      <c r="B117" t="s">
        <v>2196</v>
      </c>
      <c r="C117" t="str">
        <f>IF(ISERROR(VLOOKUP(B117,ResignificadoCriterios!$A$2:$B$109,2,FALSE)),B117,VLOOKUP(B117,ResignificadoCriterios!$A$2:$B$109,2,FALSE))</f>
        <v>IT skills</v>
      </c>
      <c r="D117" t="s">
        <v>1293</v>
      </c>
    </row>
    <row r="118" spans="1:5">
      <c r="A118" t="s">
        <v>2171</v>
      </c>
      <c r="B118" t="s">
        <v>2172</v>
      </c>
      <c r="C118" t="str">
        <f>IF(ISERROR(VLOOKUP(B118,ResignificadoCriterios!$A$2:$B$109,2,FALSE)),B118,VLOOKUP(B118,ResignificadoCriterios!$A$2:$B$109,2,FALSE))</f>
        <v>Scope of IT</v>
      </c>
      <c r="D118" t="s">
        <v>1293</v>
      </c>
    </row>
    <row r="119" spans="1:5">
      <c r="A119" t="s">
        <v>2173</v>
      </c>
      <c r="B119" t="s">
        <v>2174</v>
      </c>
      <c r="C119" t="str">
        <f>IF(ISERROR(VLOOKUP(B119,ResignificadoCriterios!$A$2:$B$109,2,FALSE)),B119,VLOOKUP(B119,ResignificadoCriterios!$A$2:$B$109,2,FALSE))</f>
        <v>Software</v>
      </c>
      <c r="D119" t="s">
        <v>1293</v>
      </c>
    </row>
    <row r="121" spans="1:5">
      <c r="E121" s="50" t="s">
        <v>1148</v>
      </c>
    </row>
    <row r="122" spans="1:5">
      <c r="E122" s="50" t="s">
        <v>1165</v>
      </c>
    </row>
    <row r="123" spans="1:5">
      <c r="E123" s="50" t="s">
        <v>1169</v>
      </c>
    </row>
    <row r="124" spans="1:5">
      <c r="E124" s="50" t="s">
        <v>1174</v>
      </c>
    </row>
    <row r="125" spans="1:5">
      <c r="E125" s="50" t="s">
        <v>1176</v>
      </c>
    </row>
    <row r="126" spans="1:5">
      <c r="E126" s="50" t="s">
        <v>1180</v>
      </c>
    </row>
    <row r="127" spans="1:5">
      <c r="E127" s="50" t="s">
        <v>1183</v>
      </c>
    </row>
    <row r="128" spans="1:5">
      <c r="E128" s="50" t="s">
        <v>1186</v>
      </c>
    </row>
    <row r="129" spans="5:5">
      <c r="E129" s="50" t="s">
        <v>1193</v>
      </c>
    </row>
    <row r="130" spans="5:5">
      <c r="E130" s="50" t="s">
        <v>1197</v>
      </c>
    </row>
    <row r="131" spans="5:5">
      <c r="E131" s="50" t="s">
        <v>1202</v>
      </c>
    </row>
    <row r="132" spans="5:5">
      <c r="E132" s="50" t="s">
        <v>1208</v>
      </c>
    </row>
    <row r="133" spans="5:5">
      <c r="E133" s="50" t="s">
        <v>1210</v>
      </c>
    </row>
    <row r="134" spans="5:5">
      <c r="E134" s="50" t="s">
        <v>1214</v>
      </c>
    </row>
    <row r="135" spans="5:5">
      <c r="E135" s="50" t="s">
        <v>1217</v>
      </c>
    </row>
    <row r="136" spans="5:5">
      <c r="E136" s="50" t="s">
        <v>1221</v>
      </c>
    </row>
    <row r="137" spans="5:5">
      <c r="E137" s="50" t="s">
        <v>1224</v>
      </c>
    </row>
    <row r="138" spans="5:5">
      <c r="E138" s="50" t="s">
        <v>1228</v>
      </c>
    </row>
    <row r="139" spans="5:5">
      <c r="E139" s="50" t="s">
        <v>1234</v>
      </c>
    </row>
    <row r="140" spans="5:5">
      <c r="E140" s="50" t="s">
        <v>1236</v>
      </c>
    </row>
    <row r="141" spans="5:5">
      <c r="E141" s="50" t="s">
        <v>1239</v>
      </c>
    </row>
    <row r="142" spans="5:5">
      <c r="E142" s="50" t="s">
        <v>1241</v>
      </c>
    </row>
    <row r="143" spans="5:5">
      <c r="E143" s="50" t="s">
        <v>1245</v>
      </c>
    </row>
    <row r="144" spans="5:5">
      <c r="E144" s="50" t="s">
        <v>1247</v>
      </c>
    </row>
    <row r="145" spans="5:5">
      <c r="E145" s="50" t="s">
        <v>1250</v>
      </c>
    </row>
    <row r="146" spans="5:5">
      <c r="E146" s="50" t="s">
        <v>1260</v>
      </c>
    </row>
    <row r="147" spans="5:5">
      <c r="E147" s="50" t="s">
        <v>1272</v>
      </c>
    </row>
    <row r="148" spans="5:5">
      <c r="E148" s="50" t="s">
        <v>1276</v>
      </c>
    </row>
    <row r="149" spans="5:5">
      <c r="E149" s="50" t="s">
        <v>1279</v>
      </c>
    </row>
    <row r="150" spans="5:5">
      <c r="E150" s="50" t="s">
        <v>1285</v>
      </c>
    </row>
    <row r="151" spans="5:5">
      <c r="E151" s="50" t="s">
        <v>1288</v>
      </c>
    </row>
  </sheetData>
  <pageMargins left="0.511811024" right="0.511811024" top="0.78740157499999996" bottom="0.78740157499999996" header="0.31496062000000002" footer="0.31496062000000002"/>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B75" sqref="B75"/>
    </sheetView>
  </sheetViews>
  <sheetFormatPr defaultRowHeight="15"/>
  <cols>
    <col min="1" max="1" width="42.42578125" bestFit="1" customWidth="1"/>
    <col min="8" max="8" width="11.140625" bestFit="1" customWidth="1"/>
  </cols>
  <sheetData>
    <row r="1" spans="1:8">
      <c r="A1" t="s">
        <v>3262</v>
      </c>
    </row>
    <row r="2" spans="1:8">
      <c r="A2" t="s">
        <v>3263</v>
      </c>
    </row>
    <row r="4" spans="1:8">
      <c r="A4" t="s">
        <v>1141</v>
      </c>
      <c r="B4" t="s">
        <v>1756</v>
      </c>
      <c r="C4" t="s">
        <v>2331</v>
      </c>
      <c r="D4" t="s">
        <v>1545</v>
      </c>
      <c r="E4" t="s">
        <v>1297</v>
      </c>
      <c r="F4" t="s">
        <v>2033</v>
      </c>
      <c r="G4" t="s">
        <v>1611</v>
      </c>
      <c r="H4" t="s">
        <v>3245</v>
      </c>
    </row>
    <row r="5" spans="1:8">
      <c r="A5" t="s">
        <v>3254</v>
      </c>
      <c r="B5">
        <v>11</v>
      </c>
      <c r="C5" s="50">
        <v>10</v>
      </c>
      <c r="D5">
        <v>8</v>
      </c>
      <c r="E5">
        <v>7</v>
      </c>
      <c r="F5" s="50">
        <v>6</v>
      </c>
      <c r="G5">
        <v>5</v>
      </c>
      <c r="H5">
        <f>SUM(B5:G5)</f>
        <v>47</v>
      </c>
    </row>
    <row r="6" spans="1:8">
      <c r="A6" t="s">
        <v>3257</v>
      </c>
      <c r="B6">
        <f t="shared" ref="B6:G6" si="0">B7-B5</f>
        <v>4</v>
      </c>
      <c r="C6" s="50">
        <f t="shared" si="0"/>
        <v>9</v>
      </c>
      <c r="D6">
        <f t="shared" si="0"/>
        <v>2</v>
      </c>
      <c r="E6">
        <f t="shared" si="0"/>
        <v>4</v>
      </c>
      <c r="F6" s="50">
        <f t="shared" si="0"/>
        <v>10</v>
      </c>
      <c r="G6">
        <f t="shared" si="0"/>
        <v>1</v>
      </c>
      <c r="H6">
        <f>SUM(B6:G6)</f>
        <v>30</v>
      </c>
    </row>
    <row r="7" spans="1:8">
      <c r="A7" t="s">
        <v>3255</v>
      </c>
      <c r="B7">
        <v>15</v>
      </c>
      <c r="C7">
        <v>19</v>
      </c>
      <c r="D7">
        <v>10</v>
      </c>
      <c r="E7">
        <v>11</v>
      </c>
      <c r="F7">
        <v>16</v>
      </c>
      <c r="G7">
        <v>6</v>
      </c>
      <c r="H7">
        <f>SUM(B7:G7)</f>
        <v>77</v>
      </c>
    </row>
    <row r="9" spans="1:8">
      <c r="A9" t="s">
        <v>3264</v>
      </c>
    </row>
    <row r="10" spans="1:8">
      <c r="A10" t="s">
        <v>3258</v>
      </c>
      <c r="B10">
        <f>($H$5*B7)/$H$7</f>
        <v>9.1558441558441555</v>
      </c>
      <c r="C10">
        <f t="shared" ref="C10:G10" si="1">($H$5*C7)/$H$7</f>
        <v>11.597402597402597</v>
      </c>
      <c r="D10">
        <f t="shared" si="1"/>
        <v>6.1038961038961039</v>
      </c>
      <c r="E10">
        <f t="shared" si="1"/>
        <v>6.7142857142857144</v>
      </c>
      <c r="F10">
        <f t="shared" si="1"/>
        <v>9.7662337662337659</v>
      </c>
      <c r="G10">
        <f t="shared" si="1"/>
        <v>3.6623376623376624</v>
      </c>
    </row>
    <row r="11" spans="1:8">
      <c r="A11" t="s">
        <v>3256</v>
      </c>
      <c r="B11">
        <f>($H$6*B7)/$H$7</f>
        <v>5.8441558441558445</v>
      </c>
      <c r="C11">
        <f t="shared" ref="C11:G11" si="2">($H$6*C7)/$H$7</f>
        <v>7.4025974025974026</v>
      </c>
      <c r="D11">
        <f t="shared" si="2"/>
        <v>3.8961038961038961</v>
      </c>
      <c r="E11">
        <f t="shared" si="2"/>
        <v>4.2857142857142856</v>
      </c>
      <c r="F11">
        <f t="shared" si="2"/>
        <v>6.2337662337662341</v>
      </c>
      <c r="G11">
        <f t="shared" si="2"/>
        <v>2.3376623376623376</v>
      </c>
    </row>
    <row r="13" spans="1:8">
      <c r="B13">
        <f>((B5-B10)*(B5-B10))/B10</f>
        <v>0.37144699272358861</v>
      </c>
      <c r="C13">
        <f t="shared" ref="C13:G13" si="3">((C5-C10)*(C5-C10))/C10</f>
        <v>0.22002297814167915</v>
      </c>
      <c r="D13">
        <f t="shared" si="3"/>
        <v>0.58900248687482726</v>
      </c>
      <c r="E13">
        <f t="shared" si="3"/>
        <v>1.2158054711246188E-2</v>
      </c>
      <c r="F13">
        <f t="shared" si="3"/>
        <v>1.4524039789997236</v>
      </c>
      <c r="G13">
        <f t="shared" si="3"/>
        <v>0.4885787970894353</v>
      </c>
    </row>
    <row r="14" spans="1:8">
      <c r="B14">
        <f>((B6-B11)*(B6-B11))/B11</f>
        <v>0.58193362193362208</v>
      </c>
      <c r="C14">
        <f t="shared" ref="C14:G14" si="4">((C6-C11)*(C6-C11))/C11</f>
        <v>0.34470266575529734</v>
      </c>
      <c r="D14">
        <f t="shared" si="4"/>
        <v>0.92277056277056269</v>
      </c>
      <c r="E14">
        <f t="shared" si="4"/>
        <v>1.9047619047619032E-2</v>
      </c>
      <c r="F14">
        <f t="shared" si="4"/>
        <v>2.2754329004329001</v>
      </c>
      <c r="G14">
        <f t="shared" si="4"/>
        <v>0.76544011544011537</v>
      </c>
    </row>
    <row r="17" spans="1:5">
      <c r="A17" t="s">
        <v>3259</v>
      </c>
      <c r="B17">
        <f>_xlfn.CHISQ.TEST(B5:G6,B10:G11)</f>
        <v>0.15388490172542738</v>
      </c>
      <c r="C17" t="s">
        <v>3260</v>
      </c>
      <c r="D17">
        <v>0.05</v>
      </c>
      <c r="E17" t="s">
        <v>3265</v>
      </c>
    </row>
    <row r="18" spans="1:5">
      <c r="A18" t="s">
        <v>3247</v>
      </c>
      <c r="B18" t="s">
        <v>3248</v>
      </c>
    </row>
    <row r="19" spans="1:5">
      <c r="A19" t="s">
        <v>3246</v>
      </c>
      <c r="B19">
        <f>SUM(B13:G14)</f>
        <v>8.0429407739206162</v>
      </c>
      <c r="C19" t="s">
        <v>3252</v>
      </c>
      <c r="D19">
        <v>11.07</v>
      </c>
      <c r="E19" t="s">
        <v>3253</v>
      </c>
    </row>
    <row r="21" spans="1:5">
      <c r="B21" t="s">
        <v>3250</v>
      </c>
    </row>
    <row r="22" spans="1:5">
      <c r="A22" t="s">
        <v>3249</v>
      </c>
      <c r="B22" t="s">
        <v>3251</v>
      </c>
      <c r="D22">
        <f>(2-1)*(6-1)</f>
        <v>5</v>
      </c>
    </row>
    <row r="29" spans="1:5">
      <c r="A29" t="s">
        <v>3262</v>
      </c>
    </row>
    <row r="30" spans="1:5">
      <c r="A30" t="s">
        <v>3263</v>
      </c>
    </row>
    <row r="32" spans="1:5">
      <c r="A32" t="s">
        <v>1141</v>
      </c>
      <c r="B32" t="s">
        <v>1756</v>
      </c>
      <c r="C32" t="s">
        <v>2331</v>
      </c>
      <c r="D32" t="s">
        <v>2033</v>
      </c>
      <c r="E32" t="s">
        <v>3245</v>
      </c>
    </row>
    <row r="33" spans="1:5">
      <c r="A33" t="s">
        <v>3254</v>
      </c>
      <c r="B33">
        <v>11</v>
      </c>
      <c r="C33" s="50">
        <v>10</v>
      </c>
      <c r="D33" s="50">
        <v>6</v>
      </c>
      <c r="E33">
        <f>SUM(B33:D33)</f>
        <v>27</v>
      </c>
    </row>
    <row r="34" spans="1:5">
      <c r="A34" t="s">
        <v>3257</v>
      </c>
      <c r="B34">
        <f>B35-B33</f>
        <v>4</v>
      </c>
      <c r="C34" s="50">
        <f>C35-C33</f>
        <v>9</v>
      </c>
      <c r="D34" s="50">
        <f>D35-D33</f>
        <v>10</v>
      </c>
      <c r="E34">
        <f>SUM(B34:D34)</f>
        <v>23</v>
      </c>
    </row>
    <row r="35" spans="1:5">
      <c r="A35" t="s">
        <v>3255</v>
      </c>
      <c r="B35">
        <v>15</v>
      </c>
      <c r="C35">
        <v>19</v>
      </c>
      <c r="D35">
        <v>16</v>
      </c>
      <c r="E35">
        <f>SUM(B35:D35)</f>
        <v>50</v>
      </c>
    </row>
    <row r="37" spans="1:5">
      <c r="A37" t="s">
        <v>3264</v>
      </c>
    </row>
    <row r="38" spans="1:5">
      <c r="A38" t="s">
        <v>3258</v>
      </c>
      <c r="B38" s="51">
        <f>($E$33*B35)/$E$35</f>
        <v>8.1</v>
      </c>
      <c r="C38" s="51">
        <f t="shared" ref="C38" si="5">($E$33*C35)/$E$35</f>
        <v>10.26</v>
      </c>
      <c r="D38" s="51">
        <f>($E$33*D35)/$E$35</f>
        <v>8.64</v>
      </c>
    </row>
    <row r="39" spans="1:5">
      <c r="A39" t="s">
        <v>3256</v>
      </c>
      <c r="B39" s="51">
        <f>($E$34*B35)/$E$35</f>
        <v>6.9</v>
      </c>
      <c r="C39" s="51">
        <f t="shared" ref="C39:D39" si="6">($E$34*C35)/$E$35</f>
        <v>8.74</v>
      </c>
      <c r="D39" s="51">
        <f t="shared" si="6"/>
        <v>7.36</v>
      </c>
    </row>
    <row r="41" spans="1:5">
      <c r="B41">
        <f>((B33-B38)*(B33-B38))/B38</f>
        <v>1.0382716049382719</v>
      </c>
      <c r="C41">
        <f t="shared" ref="C41:D41" si="7">((C33-C38)*(C33-C38))/C38</f>
        <v>6.588693957114998E-3</v>
      </c>
      <c r="D41">
        <f t="shared" si="7"/>
        <v>0.80666666666666698</v>
      </c>
    </row>
    <row r="42" spans="1:5">
      <c r="B42">
        <f>((B34-B39)*(B34-B39))/B39</f>
        <v>1.2188405797101451</v>
      </c>
      <c r="C42">
        <f t="shared" ref="C42:D42" si="8">((C34-C39)*(C34-C39))/C39</f>
        <v>7.7345537757436932E-3</v>
      </c>
      <c r="D42">
        <f t="shared" si="8"/>
        <v>0.94695652173913014</v>
      </c>
    </row>
    <row r="45" spans="1:5">
      <c r="A45" t="s">
        <v>3259</v>
      </c>
      <c r="B45">
        <f>_xlfn.CHISQ.TEST(B33:D34,B38:D39)</f>
        <v>0.13365020395054647</v>
      </c>
      <c r="C45" t="s">
        <v>3260</v>
      </c>
      <c r="D45">
        <v>0.05</v>
      </c>
      <c r="E45" t="s">
        <v>3266</v>
      </c>
    </row>
    <row r="46" spans="1:5">
      <c r="A46" t="s">
        <v>3247</v>
      </c>
      <c r="B46" t="s">
        <v>3248</v>
      </c>
    </row>
    <row r="47" spans="1:5">
      <c r="A47" t="s">
        <v>3246</v>
      </c>
      <c r="B47">
        <f>SUM(B41:G42)</f>
        <v>4.0250586207870729</v>
      </c>
      <c r="C47" t="s">
        <v>3252</v>
      </c>
      <c r="D47">
        <v>5.9909999999999997</v>
      </c>
      <c r="E47" t="s">
        <v>3253</v>
      </c>
    </row>
    <row r="49" spans="1:4">
      <c r="B49" t="s">
        <v>3250</v>
      </c>
    </row>
    <row r="50" spans="1:4">
      <c r="A50" t="s">
        <v>3249</v>
      </c>
      <c r="B50" t="s">
        <v>3251</v>
      </c>
      <c r="D50">
        <f>(2-1)*(3-1)</f>
        <v>2</v>
      </c>
    </row>
    <row r="54" spans="1:4">
      <c r="A54" t="s">
        <v>1141</v>
      </c>
      <c r="B54" t="s">
        <v>2331</v>
      </c>
      <c r="C54" t="s">
        <v>2033</v>
      </c>
      <c r="D54" t="s">
        <v>3245</v>
      </c>
    </row>
    <row r="55" spans="1:4">
      <c r="A55" t="s">
        <v>3254</v>
      </c>
      <c r="B55" s="50">
        <v>10</v>
      </c>
      <c r="C55" s="50">
        <v>6</v>
      </c>
      <c r="D55">
        <f>SUM(B55:C55)</f>
        <v>16</v>
      </c>
    </row>
    <row r="56" spans="1:4">
      <c r="A56" t="s">
        <v>3257</v>
      </c>
      <c r="B56" s="50">
        <f>B57-B55</f>
        <v>9</v>
      </c>
      <c r="C56" s="50">
        <f>C57-C55</f>
        <v>10</v>
      </c>
      <c r="D56">
        <f>SUM(B56:C56)</f>
        <v>19</v>
      </c>
    </row>
    <row r="57" spans="1:4">
      <c r="A57" t="s">
        <v>3255</v>
      </c>
      <c r="B57">
        <v>19</v>
      </c>
      <c r="C57">
        <v>16</v>
      </c>
      <c r="D57">
        <f>SUM(B57:C57)</f>
        <v>35</v>
      </c>
    </row>
    <row r="60" spans="1:4">
      <c r="A60" t="s">
        <v>3258</v>
      </c>
      <c r="B60">
        <f>(D55*B57)/D57</f>
        <v>8.6857142857142851</v>
      </c>
      <c r="C60">
        <f>(D55*C57)/D57</f>
        <v>7.3142857142857141</v>
      </c>
    </row>
    <row r="61" spans="1:4">
      <c r="A61" t="s">
        <v>3256</v>
      </c>
      <c r="B61">
        <f>(D56*B57)/D57</f>
        <v>10.314285714285715</v>
      </c>
      <c r="C61">
        <f>(D56*C57)/D57</f>
        <v>8.6857142857142851</v>
      </c>
    </row>
    <row r="63" spans="1:4">
      <c r="B63">
        <f>((B55-B60)*(B55-B60))/B60</f>
        <v>0.19887218045112803</v>
      </c>
      <c r="C63">
        <f>((C55-C60)*(C55-C60))/C60</f>
        <v>0.23616071428571422</v>
      </c>
    </row>
    <row r="64" spans="1:4">
      <c r="B64">
        <f>((B56-B61)*(B56-B61))/B61</f>
        <v>0.1674713098535815</v>
      </c>
      <c r="C64">
        <f>((C56-C61)*(C56-C61))/C61</f>
        <v>0.19887218045112803</v>
      </c>
    </row>
    <row r="66" spans="1:5">
      <c r="B66" t="s">
        <v>3250</v>
      </c>
    </row>
    <row r="67" spans="1:5">
      <c r="A67" t="s">
        <v>3249</v>
      </c>
      <c r="B67" t="s">
        <v>3251</v>
      </c>
      <c r="D67">
        <f>(2-1)*(2-1)</f>
        <v>1</v>
      </c>
    </row>
    <row r="68" spans="1:5">
      <c r="A68" t="s">
        <v>3247</v>
      </c>
      <c r="B68" t="s">
        <v>3248</v>
      </c>
    </row>
    <row r="69" spans="1:5">
      <c r="A69" t="s">
        <v>3246</v>
      </c>
      <c r="B69">
        <f>SUM(B63:C64)</f>
        <v>0.80137638504155184</v>
      </c>
      <c r="C69" t="s">
        <v>3252</v>
      </c>
      <c r="D69">
        <v>3.8410000000000002</v>
      </c>
      <c r="E69" t="s">
        <v>3253</v>
      </c>
    </row>
    <row r="70" spans="1:5">
      <c r="A70" t="s">
        <v>3259</v>
      </c>
      <c r="B70">
        <f>_xlfn.CHISQ.TEST(B55:C56,B60:C61)</f>
        <v>0.37068217138787607</v>
      </c>
      <c r="C70" t="s">
        <v>3260</v>
      </c>
      <c r="D70">
        <v>0.05</v>
      </c>
      <c r="E70" t="s">
        <v>3261</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workbookViewId="0">
      <selection activeCell="AO6" sqref="A1:AO6"/>
    </sheetView>
  </sheetViews>
  <sheetFormatPr defaultRowHeight="15"/>
  <cols>
    <col min="1" max="1" width="7" bestFit="1" customWidth="1"/>
    <col min="2" max="2" width="3.140625" style="16" bestFit="1" customWidth="1"/>
    <col min="3" max="3" width="3.85546875" style="16" bestFit="1" customWidth="1"/>
    <col min="4" max="4" width="4" style="16" bestFit="1" customWidth="1"/>
    <col min="5" max="5" width="3.140625" style="16" bestFit="1" customWidth="1"/>
    <col min="6" max="6" width="3.5703125" style="16" bestFit="1" customWidth="1"/>
    <col min="7" max="7" width="3.7109375" style="16" bestFit="1" customWidth="1"/>
    <col min="8" max="10" width="4" style="16" bestFit="1" customWidth="1"/>
    <col min="11" max="12" width="3.85546875" style="16" bestFit="1" customWidth="1"/>
    <col min="13" max="13" width="3.140625" style="16" bestFit="1" customWidth="1"/>
    <col min="14" max="14" width="3.7109375" style="16" bestFit="1" customWidth="1"/>
    <col min="15" max="15" width="3.5703125" style="16" bestFit="1" customWidth="1"/>
    <col min="16" max="17" width="4" style="16" bestFit="1" customWidth="1"/>
    <col min="18" max="19" width="3.85546875" style="16" bestFit="1" customWidth="1"/>
    <col min="20" max="20" width="3" style="16" bestFit="1" customWidth="1"/>
    <col min="21" max="21" width="3.140625" style="16" bestFit="1" customWidth="1"/>
    <col min="22" max="23" width="4" style="16" bestFit="1" customWidth="1"/>
    <col min="24" max="24" width="3.85546875" style="16" bestFit="1" customWidth="1"/>
    <col min="25" max="25" width="4" style="16" bestFit="1" customWidth="1"/>
    <col min="26" max="26" width="3.85546875" style="16" bestFit="1" customWidth="1"/>
    <col min="27" max="27" width="3.140625" style="16" bestFit="1" customWidth="1"/>
    <col min="28" max="28" width="4" style="16" bestFit="1" customWidth="1"/>
    <col min="29" max="30" width="3.7109375" style="16" bestFit="1" customWidth="1"/>
    <col min="31" max="32" width="4" style="16" bestFit="1" customWidth="1"/>
    <col min="33" max="33" width="3.7109375" style="16" bestFit="1" customWidth="1"/>
    <col min="34" max="34" width="4" style="16" bestFit="1" customWidth="1"/>
    <col min="35" max="35" width="2.85546875" style="16" bestFit="1" customWidth="1"/>
    <col min="36" max="36" width="3.85546875" style="16" bestFit="1" customWidth="1"/>
    <col min="37" max="37" width="3.7109375" style="16" bestFit="1" customWidth="1"/>
    <col min="38" max="38" width="4" style="16" bestFit="1" customWidth="1"/>
    <col min="39" max="39" width="3.140625" style="16" bestFit="1" customWidth="1"/>
    <col min="40" max="40" width="3" style="16" bestFit="1" customWidth="1"/>
    <col min="41" max="41" width="4.42578125" style="16" bestFit="1" customWidth="1"/>
  </cols>
  <sheetData>
    <row r="1" spans="1:41">
      <c r="A1" s="53" t="s">
        <v>1141</v>
      </c>
      <c r="B1" s="55" t="s">
        <v>1153</v>
      </c>
      <c r="C1" s="55" t="s">
        <v>1227</v>
      </c>
      <c r="D1" s="55" t="s">
        <v>1270</v>
      </c>
      <c r="E1" s="55" t="s">
        <v>1157</v>
      </c>
      <c r="F1" s="55" t="s">
        <v>1193</v>
      </c>
      <c r="G1" s="55" t="s">
        <v>1197</v>
      </c>
      <c r="H1" s="55" t="s">
        <v>1255</v>
      </c>
      <c r="I1" s="55" t="s">
        <v>1258</v>
      </c>
      <c r="J1" s="55" t="s">
        <v>1277</v>
      </c>
      <c r="K1" s="55" t="s">
        <v>1276</v>
      </c>
      <c r="L1" s="55" t="s">
        <v>1286</v>
      </c>
      <c r="M1" s="55" t="s">
        <v>1174</v>
      </c>
      <c r="N1" s="55" t="s">
        <v>1180</v>
      </c>
      <c r="O1" s="55" t="s">
        <v>1200</v>
      </c>
      <c r="P1" s="55" t="s">
        <v>1217</v>
      </c>
      <c r="Q1" s="55" t="s">
        <v>1241</v>
      </c>
      <c r="R1" s="55" t="s">
        <v>1285</v>
      </c>
      <c r="S1" s="55" t="s">
        <v>1290</v>
      </c>
      <c r="T1" s="55" t="s">
        <v>1169</v>
      </c>
      <c r="U1" s="55" t="s">
        <v>1176</v>
      </c>
      <c r="V1" s="55" t="s">
        <v>1260</v>
      </c>
      <c r="W1" s="55" t="s">
        <v>1274</v>
      </c>
      <c r="X1" s="55" t="s">
        <v>1293</v>
      </c>
      <c r="Y1" s="55" t="s">
        <v>1236</v>
      </c>
      <c r="Z1" s="55" t="s">
        <v>1250</v>
      </c>
      <c r="AA1" s="55" t="s">
        <v>1165</v>
      </c>
      <c r="AB1" s="55" t="s">
        <v>1230</v>
      </c>
      <c r="AC1" s="55" t="s">
        <v>1292</v>
      </c>
      <c r="AD1" s="55" t="s">
        <v>1206</v>
      </c>
      <c r="AE1" s="55" t="s">
        <v>1219</v>
      </c>
      <c r="AF1" s="55" t="s">
        <v>1232</v>
      </c>
      <c r="AG1" s="55" t="s">
        <v>1186</v>
      </c>
      <c r="AH1" s="55" t="s">
        <v>1279</v>
      </c>
      <c r="AI1" s="55" t="s">
        <v>1148</v>
      </c>
      <c r="AJ1" s="55" t="s">
        <v>1281</v>
      </c>
      <c r="AK1" s="55" t="s">
        <v>1288</v>
      </c>
      <c r="AL1" s="55" t="s">
        <v>1228</v>
      </c>
      <c r="AM1" s="55" t="s">
        <v>1161</v>
      </c>
      <c r="AN1" s="55" t="s">
        <v>1163</v>
      </c>
      <c r="AO1" s="55" t="s">
        <v>3069</v>
      </c>
    </row>
    <row r="2" spans="1:41">
      <c r="A2" s="54" t="s">
        <v>2331</v>
      </c>
      <c r="B2" s="56" t="s">
        <v>3268</v>
      </c>
      <c r="C2" s="56" t="s">
        <v>3268</v>
      </c>
      <c r="D2" s="56" t="s">
        <v>3268</v>
      </c>
      <c r="E2" s="56" t="s">
        <v>3268</v>
      </c>
      <c r="F2" s="56" t="s">
        <v>3268</v>
      </c>
      <c r="G2" s="56" t="s">
        <v>3268</v>
      </c>
      <c r="H2" s="56" t="s">
        <v>3268</v>
      </c>
      <c r="I2" s="56" t="s">
        <v>3268</v>
      </c>
      <c r="J2" s="56" t="s">
        <v>3268</v>
      </c>
      <c r="K2" s="56" t="s">
        <v>3268</v>
      </c>
      <c r="L2" s="56" t="s">
        <v>3268</v>
      </c>
      <c r="M2" s="56" t="s">
        <v>3268</v>
      </c>
      <c r="N2" s="57"/>
      <c r="O2" s="57"/>
      <c r="P2" s="57"/>
      <c r="Q2" s="57"/>
      <c r="R2" s="57"/>
      <c r="S2" s="57"/>
      <c r="T2" s="57"/>
      <c r="U2" s="57"/>
      <c r="V2" s="57"/>
      <c r="W2" s="57"/>
      <c r="X2" s="57"/>
      <c r="Y2" s="57"/>
      <c r="Z2" s="57"/>
      <c r="AA2" s="57"/>
      <c r="AB2" s="57"/>
      <c r="AC2" s="57"/>
      <c r="AD2" s="57"/>
      <c r="AE2" s="57"/>
      <c r="AF2" s="57"/>
      <c r="AG2" s="56" t="s">
        <v>3268</v>
      </c>
      <c r="AH2" s="56" t="s">
        <v>3268</v>
      </c>
      <c r="AI2" s="56" t="s">
        <v>3268</v>
      </c>
      <c r="AJ2" s="56" t="s">
        <v>3268</v>
      </c>
      <c r="AK2" s="56" t="s">
        <v>3268</v>
      </c>
      <c r="AL2" s="56" t="s">
        <v>3268</v>
      </c>
      <c r="AM2" s="56" t="s">
        <v>3268</v>
      </c>
      <c r="AN2" s="57"/>
      <c r="AO2" s="56">
        <v>19</v>
      </c>
    </row>
    <row r="3" spans="1:41">
      <c r="A3" s="54" t="s">
        <v>2033</v>
      </c>
      <c r="B3" s="57"/>
      <c r="C3" s="57"/>
      <c r="D3" s="57"/>
      <c r="E3" s="56" t="s">
        <v>3268</v>
      </c>
      <c r="F3" s="56" t="s">
        <v>3268</v>
      </c>
      <c r="G3" s="56" t="s">
        <v>3268</v>
      </c>
      <c r="H3" s="56" t="s">
        <v>3268</v>
      </c>
      <c r="I3" s="56" t="s">
        <v>3268</v>
      </c>
      <c r="J3" s="56" t="s">
        <v>3268</v>
      </c>
      <c r="K3" s="57"/>
      <c r="L3" s="57"/>
      <c r="M3" s="57"/>
      <c r="N3" s="56" t="s">
        <v>3268</v>
      </c>
      <c r="O3" s="56" t="s">
        <v>3268</v>
      </c>
      <c r="P3" s="56" t="s">
        <v>3268</v>
      </c>
      <c r="Q3" s="56" t="s">
        <v>3268</v>
      </c>
      <c r="R3" s="56" t="s">
        <v>3268</v>
      </c>
      <c r="S3" s="56" t="s">
        <v>3268</v>
      </c>
      <c r="T3" s="56" t="s">
        <v>3268</v>
      </c>
      <c r="U3" s="56" t="s">
        <v>3268</v>
      </c>
      <c r="V3" s="57"/>
      <c r="W3" s="57"/>
      <c r="X3" s="57"/>
      <c r="Y3" s="57"/>
      <c r="Z3" s="57"/>
      <c r="AA3" s="57"/>
      <c r="AB3" s="57"/>
      <c r="AC3" s="57"/>
      <c r="AD3" s="57"/>
      <c r="AE3" s="57"/>
      <c r="AF3" s="57"/>
      <c r="AG3" s="57"/>
      <c r="AH3" s="57"/>
      <c r="AI3" s="57"/>
      <c r="AJ3" s="57"/>
      <c r="AK3" s="56" t="s">
        <v>3268</v>
      </c>
      <c r="AL3" s="56" t="s">
        <v>3268</v>
      </c>
      <c r="AM3" s="57"/>
      <c r="AN3" s="57"/>
      <c r="AO3" s="56">
        <v>16</v>
      </c>
    </row>
    <row r="4" spans="1:41">
      <c r="A4" s="54" t="s">
        <v>1756</v>
      </c>
      <c r="B4" s="56" t="s">
        <v>3268</v>
      </c>
      <c r="C4" s="56" t="s">
        <v>3268</v>
      </c>
      <c r="D4" s="56" t="s">
        <v>3268</v>
      </c>
      <c r="E4" s="57"/>
      <c r="F4" s="57"/>
      <c r="G4" s="57"/>
      <c r="H4" s="57"/>
      <c r="I4" s="57"/>
      <c r="J4" s="57"/>
      <c r="K4" s="57"/>
      <c r="L4" s="57"/>
      <c r="M4" s="57"/>
      <c r="N4" s="57"/>
      <c r="O4" s="57"/>
      <c r="P4" s="57"/>
      <c r="Q4" s="57"/>
      <c r="R4" s="57"/>
      <c r="S4" s="57"/>
      <c r="T4" s="57"/>
      <c r="U4" s="57"/>
      <c r="V4" s="56" t="s">
        <v>3268</v>
      </c>
      <c r="W4" s="56" t="s">
        <v>3268</v>
      </c>
      <c r="X4" s="56" t="s">
        <v>3268</v>
      </c>
      <c r="Y4" s="57"/>
      <c r="Z4" s="57"/>
      <c r="AA4" s="57"/>
      <c r="AB4" s="56" t="s">
        <v>3268</v>
      </c>
      <c r="AC4" s="56" t="s">
        <v>3268</v>
      </c>
      <c r="AD4" s="56" t="s">
        <v>3268</v>
      </c>
      <c r="AE4" s="56" t="s">
        <v>3268</v>
      </c>
      <c r="AF4" s="56" t="s">
        <v>3268</v>
      </c>
      <c r="AG4" s="56" t="s">
        <v>3268</v>
      </c>
      <c r="AH4" s="56" t="s">
        <v>3268</v>
      </c>
      <c r="AI4" s="57"/>
      <c r="AJ4" s="57"/>
      <c r="AK4" s="56" t="s">
        <v>3268</v>
      </c>
      <c r="AL4" s="57"/>
      <c r="AM4" s="57"/>
      <c r="AN4" s="56" t="s">
        <v>3268</v>
      </c>
      <c r="AO4" s="56">
        <v>15</v>
      </c>
    </row>
    <row r="5" spans="1:41">
      <c r="A5" s="54" t="s">
        <v>1297</v>
      </c>
      <c r="B5" s="56" t="s">
        <v>3268</v>
      </c>
      <c r="C5" s="56" t="s">
        <v>3268</v>
      </c>
      <c r="D5" s="56" t="s">
        <v>3268</v>
      </c>
      <c r="E5" s="57"/>
      <c r="F5" s="57"/>
      <c r="G5" s="57"/>
      <c r="H5" s="57"/>
      <c r="I5" s="57"/>
      <c r="J5" s="57"/>
      <c r="K5" s="57"/>
      <c r="L5" s="57"/>
      <c r="M5" s="57"/>
      <c r="N5" s="57"/>
      <c r="O5" s="57"/>
      <c r="P5" s="57"/>
      <c r="Q5" s="57"/>
      <c r="R5" s="57"/>
      <c r="S5" s="57"/>
      <c r="T5" s="57"/>
      <c r="U5" s="57"/>
      <c r="V5" s="57"/>
      <c r="W5" s="57"/>
      <c r="X5" s="57"/>
      <c r="Y5" s="56" t="s">
        <v>3268</v>
      </c>
      <c r="Z5" s="56" t="s">
        <v>3268</v>
      </c>
      <c r="AA5" s="56" t="s">
        <v>3268</v>
      </c>
      <c r="AB5" s="56" t="s">
        <v>3268</v>
      </c>
      <c r="AC5" s="56" t="s">
        <v>3268</v>
      </c>
      <c r="AD5" s="57"/>
      <c r="AE5" s="57"/>
      <c r="AF5" s="57"/>
      <c r="AG5" s="57"/>
      <c r="AH5" s="57"/>
      <c r="AI5" s="56" t="s">
        <v>3268</v>
      </c>
      <c r="AJ5" s="56" t="s">
        <v>3268</v>
      </c>
      <c r="AK5" s="57"/>
      <c r="AL5" s="57"/>
      <c r="AM5" s="57"/>
      <c r="AN5" s="56" t="s">
        <v>3268</v>
      </c>
      <c r="AO5" s="56">
        <v>11</v>
      </c>
    </row>
    <row r="6" spans="1:41">
      <c r="A6" s="54" t="s">
        <v>1545</v>
      </c>
      <c r="B6" s="56" t="s">
        <v>3268</v>
      </c>
      <c r="C6" s="56" t="s">
        <v>3268</v>
      </c>
      <c r="D6" s="56" t="s">
        <v>3268</v>
      </c>
      <c r="E6" s="57"/>
      <c r="F6" s="57"/>
      <c r="G6" s="57"/>
      <c r="H6" s="57"/>
      <c r="I6" s="57"/>
      <c r="J6" s="57"/>
      <c r="K6" s="57"/>
      <c r="L6" s="57"/>
      <c r="M6" s="57"/>
      <c r="N6" s="57"/>
      <c r="O6" s="57"/>
      <c r="P6" s="57"/>
      <c r="Q6" s="57"/>
      <c r="R6" s="57"/>
      <c r="S6" s="57"/>
      <c r="T6" s="57"/>
      <c r="U6" s="57"/>
      <c r="V6" s="57"/>
      <c r="W6" s="57"/>
      <c r="X6" s="57"/>
      <c r="Y6" s="57"/>
      <c r="Z6" s="57"/>
      <c r="AA6" s="57"/>
      <c r="AB6" s="57"/>
      <c r="AC6" s="57"/>
      <c r="AD6" s="56" t="s">
        <v>3268</v>
      </c>
      <c r="AE6" s="56" t="s">
        <v>3268</v>
      </c>
      <c r="AF6" s="56" t="s">
        <v>3268</v>
      </c>
      <c r="AG6" s="57"/>
      <c r="AH6" s="57"/>
      <c r="AI6" s="57"/>
      <c r="AJ6" s="57"/>
      <c r="AK6" s="56" t="s">
        <v>3268</v>
      </c>
      <c r="AL6" s="56" t="s">
        <v>3268</v>
      </c>
      <c r="AM6" s="56" t="s">
        <v>3268</v>
      </c>
      <c r="AN6" s="56" t="s">
        <v>3268</v>
      </c>
      <c r="AO6" s="56">
        <v>10</v>
      </c>
    </row>
  </sheetData>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A1:B10"/>
    </sheetView>
  </sheetViews>
  <sheetFormatPr defaultRowHeight="15"/>
  <cols>
    <col min="1" max="1" width="66" bestFit="1" customWidth="1"/>
    <col min="2" max="2" width="15.5703125" bestFit="1" customWidth="1"/>
  </cols>
  <sheetData>
    <row r="1" spans="1:2" ht="15.75">
      <c r="A1" s="81" t="s">
        <v>3480</v>
      </c>
      <c r="B1" s="81" t="s">
        <v>3481</v>
      </c>
    </row>
    <row r="2" spans="1:2" ht="15.75">
      <c r="A2" s="10" t="s">
        <v>3471</v>
      </c>
      <c r="B2" s="10">
        <v>7</v>
      </c>
    </row>
    <row r="3" spans="1:2" ht="15.75">
      <c r="A3" s="10" t="s">
        <v>3472</v>
      </c>
      <c r="B3" s="10">
        <v>3</v>
      </c>
    </row>
    <row r="4" spans="1:2" ht="15.75">
      <c r="A4" s="10" t="s">
        <v>3473</v>
      </c>
      <c r="B4" s="10">
        <v>2</v>
      </c>
    </row>
    <row r="5" spans="1:2" ht="15.75">
      <c r="A5" s="10" t="s">
        <v>3474</v>
      </c>
      <c r="B5" s="10">
        <v>2</v>
      </c>
    </row>
    <row r="6" spans="1:2" ht="15.75">
      <c r="A6" s="10" t="s">
        <v>3475</v>
      </c>
      <c r="B6" s="10">
        <v>2</v>
      </c>
    </row>
    <row r="7" spans="1:2" ht="15.75">
      <c r="A7" s="10" t="s">
        <v>3476</v>
      </c>
      <c r="B7" s="10">
        <v>2</v>
      </c>
    </row>
    <row r="8" spans="1:2" ht="15.75">
      <c r="A8" s="10" t="s">
        <v>3477</v>
      </c>
      <c r="B8" s="10">
        <v>2</v>
      </c>
    </row>
    <row r="9" spans="1:2" ht="15.75">
      <c r="A9" s="10" t="s">
        <v>3478</v>
      </c>
      <c r="B9" s="10">
        <v>2</v>
      </c>
    </row>
    <row r="10" spans="1:2" ht="15.75">
      <c r="A10" s="10" t="s">
        <v>3479</v>
      </c>
      <c r="B10" s="10">
        <v>2</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5"/>
  <cols>
    <col min="1" max="1" width="123.28515625" bestFit="1" customWidth="1"/>
  </cols>
  <sheetData>
    <row r="1" spans="1:2">
      <c r="A1" s="11" t="s">
        <v>1139</v>
      </c>
      <c r="B1" s="11" t="s">
        <v>3482</v>
      </c>
    </row>
    <row r="2" spans="1:2">
      <c r="A2" t="s">
        <v>3483</v>
      </c>
      <c r="B2">
        <v>246</v>
      </c>
    </row>
    <row r="3" spans="1:2">
      <c r="A3" t="s">
        <v>3484</v>
      </c>
      <c r="B3">
        <v>144</v>
      </c>
    </row>
    <row r="4" spans="1:2">
      <c r="A4" t="s">
        <v>3485</v>
      </c>
      <c r="B4">
        <v>121</v>
      </c>
    </row>
    <row r="5" spans="1:2">
      <c r="A5" t="s">
        <v>3486</v>
      </c>
      <c r="B5">
        <v>119</v>
      </c>
    </row>
    <row r="6" spans="1:2">
      <c r="A6" t="s">
        <v>3487</v>
      </c>
      <c r="B6">
        <v>87</v>
      </c>
    </row>
    <row r="7" spans="1:2">
      <c r="A7" t="s">
        <v>3488</v>
      </c>
      <c r="B7">
        <v>71</v>
      </c>
    </row>
    <row r="8" spans="1:2">
      <c r="A8" t="s">
        <v>3489</v>
      </c>
      <c r="B8">
        <v>67</v>
      </c>
    </row>
    <row r="9" spans="1:2">
      <c r="A9" t="s">
        <v>3490</v>
      </c>
      <c r="B9">
        <v>46</v>
      </c>
    </row>
    <row r="10" spans="1:2">
      <c r="A10" t="s">
        <v>3491</v>
      </c>
      <c r="B10">
        <v>44</v>
      </c>
    </row>
    <row r="11" spans="1:2">
      <c r="A11" t="s">
        <v>3492</v>
      </c>
      <c r="B11">
        <v>41</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B2" sqref="A1:B8"/>
    </sheetView>
  </sheetViews>
  <sheetFormatPr defaultRowHeight="15"/>
  <cols>
    <col min="1" max="1" width="38.28515625" customWidth="1"/>
    <col min="2" max="2" width="17.28515625" customWidth="1"/>
  </cols>
  <sheetData>
    <row r="1" spans="1:9" ht="31.5">
      <c r="A1" s="82" t="s">
        <v>1141</v>
      </c>
      <c r="B1" s="82" t="s">
        <v>1142</v>
      </c>
    </row>
    <row r="2" spans="1:9">
      <c r="A2" s="83" t="s">
        <v>1347</v>
      </c>
      <c r="B2" s="85" t="s">
        <v>3493</v>
      </c>
    </row>
    <row r="3" spans="1:9">
      <c r="A3" s="83" t="s">
        <v>1403</v>
      </c>
      <c r="B3" s="85"/>
    </row>
    <row r="4" spans="1:9">
      <c r="A4" s="83" t="s">
        <v>1404</v>
      </c>
      <c r="B4" s="85"/>
    </row>
    <row r="5" spans="1:9">
      <c r="A5" s="83" t="s">
        <v>1411</v>
      </c>
      <c r="B5" s="85"/>
    </row>
    <row r="6" spans="1:9">
      <c r="A6" s="83" t="s">
        <v>1566</v>
      </c>
      <c r="B6" s="85"/>
    </row>
    <row r="7" spans="1:9">
      <c r="A7" s="83" t="s">
        <v>1301</v>
      </c>
      <c r="B7" s="85"/>
    </row>
    <row r="8" spans="1:9">
      <c r="A8" s="84" t="s">
        <v>1825</v>
      </c>
      <c r="B8" s="85"/>
    </row>
    <row r="10" spans="1:9" ht="15.75">
      <c r="I10" s="10" t="s">
        <v>3493</v>
      </c>
    </row>
  </sheetData>
  <mergeCells count="1">
    <mergeCell ref="B2:B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0" sqref="A10"/>
    </sheetView>
  </sheetViews>
  <sheetFormatPr defaultRowHeight="15"/>
  <cols>
    <col min="1" max="1" width="162.28515625" bestFit="1" customWidth="1"/>
  </cols>
  <sheetData>
    <row r="1" spans="1:2">
      <c r="A1" s="12" t="s">
        <v>182</v>
      </c>
      <c r="B1" s="12" t="s">
        <v>183</v>
      </c>
    </row>
    <row r="2" spans="1:2" ht="15.75">
      <c r="A2" s="10" t="s">
        <v>174</v>
      </c>
      <c r="B2" s="10" t="s">
        <v>175</v>
      </c>
    </row>
    <row r="3" spans="1:2" ht="15.75">
      <c r="A3" s="10" t="s">
        <v>176</v>
      </c>
      <c r="B3" s="10" t="s">
        <v>175</v>
      </c>
    </row>
    <row r="4" spans="1:2" ht="15.75">
      <c r="A4" s="10" t="s">
        <v>177</v>
      </c>
      <c r="B4" s="10" t="s">
        <v>175</v>
      </c>
    </row>
    <row r="5" spans="1:2" ht="15.75">
      <c r="A5" s="10" t="s">
        <v>178</v>
      </c>
      <c r="B5" s="10" t="s">
        <v>175</v>
      </c>
    </row>
    <row r="6" spans="1:2" ht="15.75">
      <c r="A6" s="10" t="s">
        <v>179</v>
      </c>
      <c r="B6" s="10" t="s">
        <v>175</v>
      </c>
    </row>
    <row r="7" spans="1:2" ht="15.75">
      <c r="A7" s="10" t="s">
        <v>180</v>
      </c>
      <c r="B7" s="10" t="s">
        <v>181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8"/>
  <sheetViews>
    <sheetView workbookViewId="0">
      <selection activeCell="D15" sqref="D15"/>
    </sheetView>
  </sheetViews>
  <sheetFormatPr defaultRowHeight="15"/>
  <cols>
    <col min="1" max="1" width="5" bestFit="1" customWidth="1"/>
    <col min="2" max="2" width="27.85546875" customWidth="1"/>
    <col min="3" max="3" width="22.28515625" customWidth="1"/>
    <col min="4" max="4" width="58" bestFit="1" customWidth="1"/>
  </cols>
  <sheetData>
    <row r="1" spans="1:5">
      <c r="A1" s="11" t="s">
        <v>184</v>
      </c>
      <c r="B1" s="11" t="s">
        <v>185</v>
      </c>
      <c r="C1" s="11" t="s">
        <v>186</v>
      </c>
      <c r="D1" s="11" t="s">
        <v>187</v>
      </c>
      <c r="E1" s="11" t="s">
        <v>188</v>
      </c>
    </row>
    <row r="2" spans="1:5">
      <c r="A2">
        <v>31</v>
      </c>
      <c r="B2" t="s">
        <v>189</v>
      </c>
      <c r="C2" t="s">
        <v>190</v>
      </c>
      <c r="D2" t="s">
        <v>191</v>
      </c>
      <c r="E2" t="s">
        <v>192</v>
      </c>
    </row>
    <row r="3" spans="1:5" ht="15.75">
      <c r="A3">
        <v>50</v>
      </c>
      <c r="B3" s="10" t="s">
        <v>193</v>
      </c>
      <c r="C3" t="s">
        <v>194</v>
      </c>
      <c r="D3" t="s">
        <v>195</v>
      </c>
      <c r="E3" t="s">
        <v>196</v>
      </c>
    </row>
    <row r="4" spans="1:5">
      <c r="A4">
        <v>57</v>
      </c>
      <c r="B4" t="s">
        <v>197</v>
      </c>
      <c r="C4" t="s">
        <v>198</v>
      </c>
      <c r="D4" t="s">
        <v>199</v>
      </c>
      <c r="E4" t="s">
        <v>192</v>
      </c>
    </row>
    <row r="5" spans="1:5" ht="15.75">
      <c r="A5">
        <v>75</v>
      </c>
      <c r="B5" s="10" t="s">
        <v>200</v>
      </c>
      <c r="C5" t="s">
        <v>201</v>
      </c>
      <c r="D5" t="s">
        <v>202</v>
      </c>
      <c r="E5" t="s">
        <v>196</v>
      </c>
    </row>
    <row r="6" spans="1:5">
      <c r="A6">
        <v>85</v>
      </c>
      <c r="B6" t="s">
        <v>203</v>
      </c>
      <c r="C6" t="s">
        <v>204</v>
      </c>
      <c r="D6" t="s">
        <v>205</v>
      </c>
      <c r="E6" t="s">
        <v>192</v>
      </c>
    </row>
    <row r="7" spans="1:5">
      <c r="A7">
        <v>100</v>
      </c>
      <c r="B7" t="s">
        <v>206</v>
      </c>
      <c r="C7" t="s">
        <v>207</v>
      </c>
      <c r="D7" t="s">
        <v>208</v>
      </c>
      <c r="E7" t="s">
        <v>192</v>
      </c>
    </row>
    <row r="8" spans="1:5">
      <c r="A8">
        <v>133</v>
      </c>
      <c r="B8" t="s">
        <v>209</v>
      </c>
      <c r="C8" t="s">
        <v>210</v>
      </c>
      <c r="D8" t="s">
        <v>211</v>
      </c>
      <c r="E8" t="s">
        <v>192</v>
      </c>
    </row>
    <row r="9" spans="1:5" ht="15.75">
      <c r="A9">
        <v>143</v>
      </c>
      <c r="B9" s="10" t="s">
        <v>212</v>
      </c>
      <c r="C9" t="s">
        <v>213</v>
      </c>
      <c r="D9" t="s">
        <v>214</v>
      </c>
      <c r="E9" t="s">
        <v>196</v>
      </c>
    </row>
    <row r="10" spans="1:5">
      <c r="A10">
        <v>152</v>
      </c>
      <c r="B10" t="s">
        <v>215</v>
      </c>
      <c r="C10" t="s">
        <v>216</v>
      </c>
      <c r="D10" t="s">
        <v>217</v>
      </c>
      <c r="E10" t="s">
        <v>192</v>
      </c>
    </row>
    <row r="11" spans="1:5">
      <c r="A11">
        <v>169</v>
      </c>
      <c r="B11" t="s">
        <v>218</v>
      </c>
      <c r="C11" t="s">
        <v>219</v>
      </c>
      <c r="D11" t="s">
        <v>220</v>
      </c>
      <c r="E11" t="s">
        <v>192</v>
      </c>
    </row>
    <row r="12" spans="1:5">
      <c r="A12">
        <v>178</v>
      </c>
      <c r="B12" t="s">
        <v>221</v>
      </c>
      <c r="C12" t="s">
        <v>222</v>
      </c>
      <c r="D12" t="s">
        <v>223</v>
      </c>
      <c r="E12" t="s">
        <v>192</v>
      </c>
    </row>
    <row r="13" spans="1:5">
      <c r="A13">
        <v>224</v>
      </c>
      <c r="B13" t="s">
        <v>224</v>
      </c>
      <c r="C13" t="s">
        <v>225</v>
      </c>
      <c r="D13" t="s">
        <v>226</v>
      </c>
      <c r="E13" t="s">
        <v>192</v>
      </c>
    </row>
    <row r="14" spans="1:5" ht="15.75">
      <c r="A14">
        <v>233</v>
      </c>
      <c r="B14" s="10" t="s">
        <v>227</v>
      </c>
      <c r="C14" t="s">
        <v>228</v>
      </c>
      <c r="D14" t="s">
        <v>229</v>
      </c>
      <c r="E14" t="s">
        <v>196</v>
      </c>
    </row>
    <row r="15" spans="1:5">
      <c r="A15">
        <v>241</v>
      </c>
      <c r="B15" t="s">
        <v>230</v>
      </c>
      <c r="C15" t="s">
        <v>231</v>
      </c>
      <c r="D15" t="s">
        <v>232</v>
      </c>
      <c r="E15" t="s">
        <v>192</v>
      </c>
    </row>
    <row r="16" spans="1:5">
      <c r="A16">
        <v>249</v>
      </c>
      <c r="B16" t="s">
        <v>233</v>
      </c>
      <c r="C16" t="s">
        <v>234</v>
      </c>
      <c r="D16" t="s">
        <v>235</v>
      </c>
      <c r="E16" t="s">
        <v>192</v>
      </c>
    </row>
    <row r="17" spans="1:5" ht="15.75">
      <c r="A17">
        <v>276</v>
      </c>
      <c r="B17" s="10" t="s">
        <v>236</v>
      </c>
      <c r="C17" t="s">
        <v>237</v>
      </c>
      <c r="D17" t="s">
        <v>238</v>
      </c>
      <c r="E17" t="s">
        <v>196</v>
      </c>
    </row>
    <row r="18" spans="1:5" ht="15.75">
      <c r="A18">
        <v>298</v>
      </c>
      <c r="B18" s="10" t="s">
        <v>239</v>
      </c>
      <c r="C18" t="s">
        <v>240</v>
      </c>
      <c r="D18" t="s">
        <v>241</v>
      </c>
      <c r="E18" t="s">
        <v>196</v>
      </c>
    </row>
    <row r="19" spans="1:5">
      <c r="A19">
        <v>316</v>
      </c>
      <c r="B19" t="s">
        <v>242</v>
      </c>
      <c r="C19" t="s">
        <v>243</v>
      </c>
      <c r="D19" t="s">
        <v>244</v>
      </c>
      <c r="E19" t="s">
        <v>192</v>
      </c>
    </row>
    <row r="20" spans="1:5" ht="15.75">
      <c r="A20">
        <v>325</v>
      </c>
      <c r="B20" s="10" t="s">
        <v>245</v>
      </c>
      <c r="C20" t="s">
        <v>246</v>
      </c>
      <c r="D20" t="s">
        <v>247</v>
      </c>
      <c r="E20" t="s">
        <v>196</v>
      </c>
    </row>
    <row r="21" spans="1:5" ht="15.75">
      <c r="A21">
        <v>347</v>
      </c>
      <c r="B21" s="10" t="s">
        <v>248</v>
      </c>
      <c r="C21" t="s">
        <v>249</v>
      </c>
      <c r="D21" t="s">
        <v>250</v>
      </c>
      <c r="E21" t="s">
        <v>196</v>
      </c>
    </row>
    <row r="22" spans="1:5" ht="15.75">
      <c r="A22">
        <v>404</v>
      </c>
      <c r="B22" s="10" t="s">
        <v>251</v>
      </c>
      <c r="C22" t="s">
        <v>252</v>
      </c>
      <c r="D22" t="s">
        <v>253</v>
      </c>
      <c r="E22" t="s">
        <v>196</v>
      </c>
    </row>
    <row r="23" spans="1:5" ht="15.75">
      <c r="A23">
        <v>480</v>
      </c>
      <c r="B23" s="10" t="s">
        <v>254</v>
      </c>
      <c r="C23" t="s">
        <v>255</v>
      </c>
      <c r="D23" t="s">
        <v>256</v>
      </c>
      <c r="E23" t="s">
        <v>196</v>
      </c>
    </row>
    <row r="24" spans="1:5" ht="15.75">
      <c r="A24">
        <v>490</v>
      </c>
      <c r="B24" s="10" t="s">
        <v>257</v>
      </c>
      <c r="C24" t="s">
        <v>258</v>
      </c>
      <c r="D24" t="s">
        <v>259</v>
      </c>
      <c r="E24" t="s">
        <v>196</v>
      </c>
    </row>
    <row r="25" spans="1:5" ht="15.75">
      <c r="A25">
        <v>495</v>
      </c>
      <c r="B25" s="10" t="s">
        <v>260</v>
      </c>
      <c r="C25" t="s">
        <v>261</v>
      </c>
      <c r="D25" t="s">
        <v>262</v>
      </c>
      <c r="E25" t="s">
        <v>196</v>
      </c>
    </row>
    <row r="26" spans="1:5" ht="15.75">
      <c r="A26">
        <v>508</v>
      </c>
      <c r="B26" s="10" t="s">
        <v>263</v>
      </c>
      <c r="C26" t="s">
        <v>264</v>
      </c>
      <c r="D26" t="s">
        <v>265</v>
      </c>
      <c r="E26" t="s">
        <v>196</v>
      </c>
    </row>
    <row r="27" spans="1:5" ht="15.75">
      <c r="A27">
        <v>519</v>
      </c>
      <c r="B27" s="10" t="s">
        <v>266</v>
      </c>
      <c r="C27" t="s">
        <v>267</v>
      </c>
      <c r="D27" t="s">
        <v>268</v>
      </c>
      <c r="E27" t="s">
        <v>196</v>
      </c>
    </row>
    <row r="28" spans="1:5" ht="15.75">
      <c r="A28">
        <v>524</v>
      </c>
      <c r="B28" s="10" t="s">
        <v>269</v>
      </c>
      <c r="C28" t="s">
        <v>270</v>
      </c>
      <c r="D28" t="s">
        <v>271</v>
      </c>
      <c r="E28" t="s">
        <v>196</v>
      </c>
    </row>
    <row r="29" spans="1:5" ht="15.75">
      <c r="A29">
        <v>529</v>
      </c>
      <c r="B29" s="10" t="s">
        <v>272</v>
      </c>
      <c r="C29" t="s">
        <v>273</v>
      </c>
      <c r="D29" t="s">
        <v>274</v>
      </c>
      <c r="E29" t="s">
        <v>196</v>
      </c>
    </row>
    <row r="30" spans="1:5" ht="15.75">
      <c r="A30">
        <v>535</v>
      </c>
      <c r="B30" s="10" t="s">
        <v>275</v>
      </c>
      <c r="C30" t="s">
        <v>276</v>
      </c>
      <c r="D30" t="s">
        <v>277</v>
      </c>
      <c r="E30" t="s">
        <v>196</v>
      </c>
    </row>
    <row r="31" spans="1:5" ht="15.75">
      <c r="A31">
        <v>541</v>
      </c>
      <c r="B31" s="10" t="s">
        <v>278</v>
      </c>
      <c r="C31" t="s">
        <v>279</v>
      </c>
      <c r="D31" t="s">
        <v>280</v>
      </c>
      <c r="E31" t="s">
        <v>196</v>
      </c>
    </row>
    <row r="32" spans="1:5" ht="15.75">
      <c r="A32">
        <v>546</v>
      </c>
      <c r="B32" s="10" t="s">
        <v>281</v>
      </c>
      <c r="C32" t="s">
        <v>282</v>
      </c>
      <c r="D32" t="s">
        <v>283</v>
      </c>
      <c r="E32" t="s">
        <v>196</v>
      </c>
    </row>
    <row r="33" spans="1:5" ht="15.75">
      <c r="A33">
        <v>551</v>
      </c>
      <c r="B33" s="10" t="s">
        <v>284</v>
      </c>
      <c r="C33" t="s">
        <v>285</v>
      </c>
      <c r="D33" t="s">
        <v>286</v>
      </c>
      <c r="E33" t="s">
        <v>196</v>
      </c>
    </row>
    <row r="34" spans="1:5" ht="15.75">
      <c r="A34">
        <v>556</v>
      </c>
      <c r="B34" s="10" t="s">
        <v>287</v>
      </c>
      <c r="C34" t="s">
        <v>288</v>
      </c>
      <c r="D34" t="s">
        <v>289</v>
      </c>
      <c r="E34" t="s">
        <v>196</v>
      </c>
    </row>
    <row r="35" spans="1:5" ht="15.75">
      <c r="A35">
        <v>561</v>
      </c>
      <c r="B35" s="10" t="s">
        <v>290</v>
      </c>
      <c r="C35" t="s">
        <v>291</v>
      </c>
      <c r="D35" t="s">
        <v>292</v>
      </c>
      <c r="E35" t="s">
        <v>196</v>
      </c>
    </row>
    <row r="36" spans="1:5" ht="15.75">
      <c r="A36">
        <v>566</v>
      </c>
      <c r="B36" s="10" t="s">
        <v>293</v>
      </c>
      <c r="C36" t="s">
        <v>294</v>
      </c>
      <c r="D36" t="s">
        <v>295</v>
      </c>
      <c r="E36" t="s">
        <v>196</v>
      </c>
    </row>
    <row r="37" spans="1:5" ht="15.75">
      <c r="A37">
        <v>574</v>
      </c>
      <c r="B37" s="10" t="s">
        <v>296</v>
      </c>
      <c r="C37" t="s">
        <v>297</v>
      </c>
      <c r="D37" t="s">
        <v>298</v>
      </c>
      <c r="E37" t="s">
        <v>196</v>
      </c>
    </row>
    <row r="38" spans="1:5" ht="15.75">
      <c r="A38">
        <v>579</v>
      </c>
      <c r="B38" s="10" t="s">
        <v>299</v>
      </c>
      <c r="C38" t="s">
        <v>300</v>
      </c>
      <c r="D38" t="s">
        <v>301</v>
      </c>
      <c r="E38" t="s">
        <v>196</v>
      </c>
    </row>
    <row r="39" spans="1:5" ht="15.75">
      <c r="A39">
        <v>593</v>
      </c>
      <c r="B39" s="10" t="s">
        <v>302</v>
      </c>
      <c r="C39" t="s">
        <v>303</v>
      </c>
      <c r="D39" t="s">
        <v>304</v>
      </c>
      <c r="E39" t="s">
        <v>196</v>
      </c>
    </row>
    <row r="40" spans="1:5" ht="15.75">
      <c r="A40">
        <v>598</v>
      </c>
      <c r="B40" s="10" t="s">
        <v>305</v>
      </c>
      <c r="C40" t="s">
        <v>306</v>
      </c>
      <c r="D40" t="s">
        <v>307</v>
      </c>
      <c r="E40" t="s">
        <v>196</v>
      </c>
    </row>
    <row r="41" spans="1:5" ht="15.75">
      <c r="A41">
        <v>616</v>
      </c>
      <c r="B41" s="10" t="s">
        <v>308</v>
      </c>
      <c r="C41" t="s">
        <v>309</v>
      </c>
      <c r="D41" t="s">
        <v>310</v>
      </c>
      <c r="E41" t="s">
        <v>196</v>
      </c>
    </row>
    <row r="42" spans="1:5" ht="15.75">
      <c r="A42">
        <v>624</v>
      </c>
      <c r="B42" s="10" t="s">
        <v>311</v>
      </c>
      <c r="C42" t="s">
        <v>312</v>
      </c>
      <c r="D42" t="s">
        <v>313</v>
      </c>
      <c r="E42" t="s">
        <v>196</v>
      </c>
    </row>
    <row r="43" spans="1:5" ht="15.75">
      <c r="A43">
        <v>632</v>
      </c>
      <c r="B43" s="10" t="s">
        <v>314</v>
      </c>
      <c r="C43" t="s">
        <v>315</v>
      </c>
      <c r="D43" t="s">
        <v>316</v>
      </c>
      <c r="E43" t="s">
        <v>196</v>
      </c>
    </row>
    <row r="44" spans="1:5" ht="15.75">
      <c r="A44">
        <v>640</v>
      </c>
      <c r="B44" s="10" t="s">
        <v>317</v>
      </c>
      <c r="C44" t="s">
        <v>318</v>
      </c>
      <c r="D44" t="s">
        <v>319</v>
      </c>
      <c r="E44" t="s">
        <v>196</v>
      </c>
    </row>
    <row r="45" spans="1:5" ht="15.75">
      <c r="A45">
        <v>657</v>
      </c>
      <c r="B45" s="10" t="s">
        <v>320</v>
      </c>
      <c r="C45" t="s">
        <v>321</v>
      </c>
      <c r="D45" t="s">
        <v>322</v>
      </c>
      <c r="E45" t="s">
        <v>196</v>
      </c>
    </row>
    <row r="46" spans="1:5">
      <c r="A46">
        <v>664</v>
      </c>
      <c r="B46" t="s">
        <v>323</v>
      </c>
      <c r="C46" t="s">
        <v>324</v>
      </c>
      <c r="D46" t="s">
        <v>325</v>
      </c>
      <c r="E46" t="s">
        <v>192</v>
      </c>
    </row>
    <row r="47" spans="1:5">
      <c r="A47">
        <v>676</v>
      </c>
      <c r="B47" t="s">
        <v>326</v>
      </c>
      <c r="C47" t="s">
        <v>327</v>
      </c>
      <c r="D47" t="s">
        <v>328</v>
      </c>
      <c r="E47" t="s">
        <v>192</v>
      </c>
    </row>
    <row r="48" spans="1:5">
      <c r="A48">
        <v>682</v>
      </c>
      <c r="B48" t="s">
        <v>329</v>
      </c>
      <c r="C48" t="s">
        <v>330</v>
      </c>
      <c r="D48" t="s">
        <v>331</v>
      </c>
      <c r="E48" t="s">
        <v>192</v>
      </c>
    </row>
    <row r="49" spans="1:5" ht="15.75">
      <c r="A49">
        <v>700</v>
      </c>
      <c r="B49" s="10" t="s">
        <v>332</v>
      </c>
      <c r="C49" t="s">
        <v>333</v>
      </c>
      <c r="D49" t="s">
        <v>334</v>
      </c>
      <c r="E49" t="s">
        <v>196</v>
      </c>
    </row>
    <row r="50" spans="1:5" ht="15.75">
      <c r="A50">
        <v>709</v>
      </c>
      <c r="B50" s="10" t="s">
        <v>335</v>
      </c>
      <c r="C50" t="s">
        <v>336</v>
      </c>
      <c r="D50" t="s">
        <v>337</v>
      </c>
      <c r="E50" t="s">
        <v>196</v>
      </c>
    </row>
    <row r="51" spans="1:5" ht="15.75">
      <c r="A51">
        <v>717</v>
      </c>
      <c r="B51" s="10" t="s">
        <v>338</v>
      </c>
      <c r="C51" t="s">
        <v>339</v>
      </c>
      <c r="D51" t="s">
        <v>340</v>
      </c>
      <c r="E51" t="s">
        <v>196</v>
      </c>
    </row>
    <row r="52" spans="1:5" ht="15.75">
      <c r="A52">
        <v>725</v>
      </c>
      <c r="B52" s="10" t="s">
        <v>341</v>
      </c>
      <c r="C52" t="s">
        <v>342</v>
      </c>
      <c r="D52" t="s">
        <v>343</v>
      </c>
      <c r="E52" t="s">
        <v>196</v>
      </c>
    </row>
    <row r="53" spans="1:5" ht="15.75">
      <c r="A53">
        <v>756</v>
      </c>
      <c r="B53" s="10" t="s">
        <v>344</v>
      </c>
      <c r="C53" t="s">
        <v>345</v>
      </c>
      <c r="D53" t="s">
        <v>346</v>
      </c>
      <c r="E53" t="s">
        <v>196</v>
      </c>
    </row>
    <row r="54" spans="1:5" ht="15.75">
      <c r="A54">
        <v>762</v>
      </c>
      <c r="B54" s="10" t="s">
        <v>347</v>
      </c>
      <c r="C54" t="s">
        <v>348</v>
      </c>
      <c r="D54" t="s">
        <v>349</v>
      </c>
      <c r="E54" t="s">
        <v>196</v>
      </c>
    </row>
    <row r="55" spans="1:5" ht="15.75">
      <c r="A55">
        <v>770</v>
      </c>
      <c r="B55" s="10" t="s">
        <v>350</v>
      </c>
      <c r="C55" t="s">
        <v>351</v>
      </c>
      <c r="D55" t="s">
        <v>352</v>
      </c>
      <c r="E55" t="s">
        <v>196</v>
      </c>
    </row>
    <row r="56" spans="1:5" ht="15.75">
      <c r="A56">
        <v>785</v>
      </c>
      <c r="B56" s="10" t="s">
        <v>353</v>
      </c>
      <c r="C56" t="s">
        <v>354</v>
      </c>
      <c r="D56" t="s">
        <v>355</v>
      </c>
      <c r="E56" t="s">
        <v>196</v>
      </c>
    </row>
    <row r="57" spans="1:5" ht="15.75">
      <c r="A57">
        <v>790</v>
      </c>
      <c r="B57" s="10" t="s">
        <v>356</v>
      </c>
      <c r="C57" t="s">
        <v>357</v>
      </c>
      <c r="D57" t="s">
        <v>358</v>
      </c>
      <c r="E57" t="s">
        <v>196</v>
      </c>
    </row>
    <row r="58" spans="1:5" ht="15.75">
      <c r="A58">
        <v>820</v>
      </c>
      <c r="B58" s="10" t="s">
        <v>359</v>
      </c>
      <c r="C58" t="s">
        <v>360</v>
      </c>
      <c r="D58" t="s">
        <v>361</v>
      </c>
      <c r="E58" t="s">
        <v>196</v>
      </c>
    </row>
    <row r="59" spans="1:5" ht="15.75">
      <c r="A59">
        <v>839</v>
      </c>
      <c r="B59" s="10" t="s">
        <v>362</v>
      </c>
      <c r="C59" t="s">
        <v>363</v>
      </c>
      <c r="D59" t="s">
        <v>364</v>
      </c>
      <c r="E59" t="s">
        <v>196</v>
      </c>
    </row>
    <row r="60" spans="1:5" ht="15.75">
      <c r="A60">
        <v>845</v>
      </c>
      <c r="B60" s="10" t="s">
        <v>365</v>
      </c>
      <c r="C60" t="s">
        <v>366</v>
      </c>
      <c r="D60" t="s">
        <v>367</v>
      </c>
      <c r="E60" t="s">
        <v>196</v>
      </c>
    </row>
    <row r="61" spans="1:5" ht="15.75">
      <c r="A61">
        <v>852</v>
      </c>
      <c r="B61" s="10" t="s">
        <v>368</v>
      </c>
      <c r="C61" t="s">
        <v>369</v>
      </c>
      <c r="D61" t="s">
        <v>370</v>
      </c>
      <c r="E61" t="s">
        <v>196</v>
      </c>
    </row>
    <row r="62" spans="1:5" ht="15.75">
      <c r="A62">
        <v>860</v>
      </c>
      <c r="B62" s="10" t="s">
        <v>371</v>
      </c>
      <c r="C62" t="s">
        <v>372</v>
      </c>
      <c r="D62" t="s">
        <v>373</v>
      </c>
      <c r="E62" t="s">
        <v>196</v>
      </c>
    </row>
    <row r="63" spans="1:5" ht="15.75">
      <c r="A63">
        <v>867</v>
      </c>
      <c r="B63" s="10" t="s">
        <v>374</v>
      </c>
      <c r="C63" t="s">
        <v>375</v>
      </c>
      <c r="D63" t="s">
        <v>376</v>
      </c>
      <c r="E63" t="s">
        <v>196</v>
      </c>
    </row>
    <row r="64" spans="1:5" ht="15.75">
      <c r="A64">
        <v>873</v>
      </c>
      <c r="B64" s="10" t="s">
        <v>377</v>
      </c>
      <c r="C64" t="s">
        <v>378</v>
      </c>
      <c r="D64" t="s">
        <v>379</v>
      </c>
      <c r="E64" t="s">
        <v>196</v>
      </c>
    </row>
    <row r="65" spans="1:5" ht="15.75">
      <c r="A65">
        <v>881</v>
      </c>
      <c r="B65" s="10" t="s">
        <v>380</v>
      </c>
      <c r="C65" t="s">
        <v>381</v>
      </c>
      <c r="D65" t="s">
        <v>382</v>
      </c>
      <c r="E65" t="s">
        <v>196</v>
      </c>
    </row>
    <row r="66" spans="1:5" ht="15.75">
      <c r="A66">
        <v>896</v>
      </c>
      <c r="B66" s="10" t="s">
        <v>383</v>
      </c>
      <c r="C66" t="s">
        <v>384</v>
      </c>
      <c r="D66" t="s">
        <v>385</v>
      </c>
      <c r="E66" t="s">
        <v>196</v>
      </c>
    </row>
    <row r="67" spans="1:5">
      <c r="A67">
        <v>903</v>
      </c>
      <c r="B67" t="s">
        <v>386</v>
      </c>
      <c r="C67" t="s">
        <v>387</v>
      </c>
      <c r="D67" t="s">
        <v>388</v>
      </c>
      <c r="E67" t="s">
        <v>192</v>
      </c>
    </row>
    <row r="68" spans="1:5" ht="15.75">
      <c r="A68">
        <v>908</v>
      </c>
      <c r="B68" s="10" t="s">
        <v>389</v>
      </c>
      <c r="C68" t="s">
        <v>390</v>
      </c>
      <c r="D68" t="s">
        <v>391</v>
      </c>
      <c r="E68" t="s">
        <v>196</v>
      </c>
    </row>
    <row r="69" spans="1:5" ht="15.75">
      <c r="A69">
        <v>922</v>
      </c>
      <c r="B69" s="10" t="s">
        <v>392</v>
      </c>
      <c r="C69" t="s">
        <v>393</v>
      </c>
      <c r="D69" t="s">
        <v>394</v>
      </c>
      <c r="E69" t="s">
        <v>196</v>
      </c>
    </row>
    <row r="70" spans="1:5" ht="15.75">
      <c r="A70">
        <v>938</v>
      </c>
      <c r="B70" s="10" t="s">
        <v>395</v>
      </c>
      <c r="C70" t="s">
        <v>396</v>
      </c>
      <c r="D70" t="s">
        <v>397</v>
      </c>
      <c r="E70" t="s">
        <v>196</v>
      </c>
    </row>
    <row r="71" spans="1:5" ht="15.75">
      <c r="A71">
        <v>946</v>
      </c>
      <c r="B71" s="10" t="s">
        <v>398</v>
      </c>
      <c r="C71" t="s">
        <v>399</v>
      </c>
      <c r="D71" t="s">
        <v>400</v>
      </c>
      <c r="E71" t="s">
        <v>196</v>
      </c>
    </row>
    <row r="72" spans="1:5" ht="15.75">
      <c r="A72">
        <v>952</v>
      </c>
      <c r="B72" s="10" t="s">
        <v>401</v>
      </c>
      <c r="C72" t="s">
        <v>402</v>
      </c>
      <c r="D72" t="s">
        <v>403</v>
      </c>
      <c r="E72" t="s">
        <v>196</v>
      </c>
    </row>
    <row r="73" spans="1:5" ht="15.75">
      <c r="A73">
        <v>960</v>
      </c>
      <c r="B73" s="10" t="s">
        <v>404</v>
      </c>
      <c r="C73" t="s">
        <v>405</v>
      </c>
      <c r="D73" t="s">
        <v>406</v>
      </c>
      <c r="E73" t="s">
        <v>196</v>
      </c>
    </row>
    <row r="74" spans="1:5" ht="15.75">
      <c r="A74">
        <v>964</v>
      </c>
      <c r="B74" s="10" t="s">
        <v>407</v>
      </c>
      <c r="C74" t="s">
        <v>408</v>
      </c>
      <c r="D74" t="s">
        <v>409</v>
      </c>
      <c r="E74" t="s">
        <v>196</v>
      </c>
    </row>
    <row r="75" spans="1:5" ht="15.75">
      <c r="A75">
        <v>973</v>
      </c>
      <c r="B75" s="10" t="s">
        <v>410</v>
      </c>
      <c r="C75" t="s">
        <v>411</v>
      </c>
      <c r="D75" t="s">
        <v>412</v>
      </c>
      <c r="E75" t="s">
        <v>196</v>
      </c>
    </row>
    <row r="76" spans="1:5" ht="15.75">
      <c r="A76">
        <v>979</v>
      </c>
      <c r="B76" s="10" t="s">
        <v>413</v>
      </c>
      <c r="C76" t="s">
        <v>414</v>
      </c>
      <c r="D76" t="s">
        <v>415</v>
      </c>
      <c r="E76" t="s">
        <v>196</v>
      </c>
    </row>
    <row r="77" spans="1:5" ht="15.75">
      <c r="A77">
        <v>985</v>
      </c>
      <c r="B77" s="10" t="s">
        <v>416</v>
      </c>
      <c r="C77" t="s">
        <v>417</v>
      </c>
      <c r="D77" t="s">
        <v>418</v>
      </c>
      <c r="E77" t="s">
        <v>196</v>
      </c>
    </row>
    <row r="78" spans="1:5" ht="15.75">
      <c r="A78">
        <v>993</v>
      </c>
      <c r="B78" s="10" t="s">
        <v>419</v>
      </c>
      <c r="C78" t="s">
        <v>420</v>
      </c>
      <c r="D78" t="s">
        <v>421</v>
      </c>
      <c r="E78" t="s">
        <v>196</v>
      </c>
    </row>
    <row r="79" spans="1:5" ht="15.75">
      <c r="A79">
        <v>1001</v>
      </c>
      <c r="B79" s="10" t="s">
        <v>422</v>
      </c>
      <c r="C79" t="s">
        <v>423</v>
      </c>
      <c r="D79" t="s">
        <v>424</v>
      </c>
      <c r="E79" t="s">
        <v>196</v>
      </c>
    </row>
    <row r="80" spans="1:5">
      <c r="A80">
        <v>1006</v>
      </c>
      <c r="B80" t="s">
        <v>425</v>
      </c>
      <c r="C80" t="s">
        <v>426</v>
      </c>
      <c r="D80" t="s">
        <v>427</v>
      </c>
      <c r="E80" t="s">
        <v>192</v>
      </c>
    </row>
    <row r="81" spans="1:5" ht="15.75">
      <c r="A81">
        <v>1013</v>
      </c>
      <c r="B81" s="10" t="s">
        <v>428</v>
      </c>
      <c r="C81" t="s">
        <v>429</v>
      </c>
      <c r="D81" t="s">
        <v>430</v>
      </c>
      <c r="E81" t="s">
        <v>196</v>
      </c>
    </row>
    <row r="82" spans="1:5">
      <c r="A82">
        <v>1033</v>
      </c>
      <c r="B82" t="s">
        <v>431</v>
      </c>
      <c r="C82" t="s">
        <v>432</v>
      </c>
      <c r="D82" t="s">
        <v>433</v>
      </c>
      <c r="E82" t="s">
        <v>192</v>
      </c>
    </row>
    <row r="83" spans="1:5">
      <c r="A83">
        <v>1041</v>
      </c>
      <c r="B83" t="s">
        <v>434</v>
      </c>
      <c r="C83" t="s">
        <v>435</v>
      </c>
      <c r="D83" t="s">
        <v>436</v>
      </c>
      <c r="E83" t="s">
        <v>192</v>
      </c>
    </row>
    <row r="84" spans="1:5">
      <c r="A84">
        <v>1047</v>
      </c>
      <c r="B84" t="s">
        <v>437</v>
      </c>
      <c r="C84" t="s">
        <v>438</v>
      </c>
      <c r="D84" t="s">
        <v>439</v>
      </c>
      <c r="E84" t="s">
        <v>192</v>
      </c>
    </row>
    <row r="85" spans="1:5">
      <c r="A85">
        <v>1073</v>
      </c>
      <c r="B85" t="s">
        <v>440</v>
      </c>
      <c r="C85" t="s">
        <v>441</v>
      </c>
      <c r="D85" t="s">
        <v>442</v>
      </c>
      <c r="E85" t="s">
        <v>192</v>
      </c>
    </row>
    <row r="86" spans="1:5" ht="15.75">
      <c r="A86">
        <v>1078</v>
      </c>
      <c r="B86" s="10" t="s">
        <v>443</v>
      </c>
      <c r="C86" t="s">
        <v>444</v>
      </c>
      <c r="D86" t="s">
        <v>445</v>
      </c>
      <c r="E86" t="s">
        <v>196</v>
      </c>
    </row>
    <row r="87" spans="1:5">
      <c r="A87">
        <v>1111</v>
      </c>
      <c r="B87" t="s">
        <v>446</v>
      </c>
      <c r="C87" t="s">
        <v>447</v>
      </c>
      <c r="D87" t="s">
        <v>448</v>
      </c>
      <c r="E87" t="s">
        <v>192</v>
      </c>
    </row>
    <row r="88" spans="1:5">
      <c r="A88">
        <v>1119</v>
      </c>
      <c r="B88" t="s">
        <v>449</v>
      </c>
      <c r="C88" t="s">
        <v>450</v>
      </c>
      <c r="D88" t="s">
        <v>451</v>
      </c>
      <c r="E88" t="s">
        <v>192</v>
      </c>
    </row>
    <row r="89" spans="1:5" ht="15.75">
      <c r="A89">
        <v>1136</v>
      </c>
      <c r="B89" s="10" t="s">
        <v>452</v>
      </c>
      <c r="C89" t="s">
        <v>453</v>
      </c>
      <c r="D89" t="s">
        <v>454</v>
      </c>
      <c r="E89" t="s">
        <v>196</v>
      </c>
    </row>
    <row r="90" spans="1:5">
      <c r="A90">
        <v>1157</v>
      </c>
      <c r="B90" t="s">
        <v>455</v>
      </c>
      <c r="C90" t="s">
        <v>456</v>
      </c>
      <c r="D90" t="s">
        <v>457</v>
      </c>
      <c r="E90" t="s">
        <v>192</v>
      </c>
    </row>
    <row r="91" spans="1:5">
      <c r="A91">
        <v>1161</v>
      </c>
      <c r="B91" t="s">
        <v>458</v>
      </c>
      <c r="C91" t="s">
        <v>459</v>
      </c>
      <c r="D91" t="s">
        <v>460</v>
      </c>
      <c r="E91" t="s">
        <v>192</v>
      </c>
    </row>
    <row r="92" spans="1:5">
      <c r="A92">
        <v>1170</v>
      </c>
      <c r="B92" t="s">
        <v>461</v>
      </c>
      <c r="C92" t="s">
        <v>462</v>
      </c>
      <c r="D92" t="s">
        <v>463</v>
      </c>
      <c r="E92" t="s">
        <v>192</v>
      </c>
    </row>
    <row r="93" spans="1:5">
      <c r="A93">
        <v>1183</v>
      </c>
      <c r="B93" t="s">
        <v>464</v>
      </c>
      <c r="C93" t="s">
        <v>465</v>
      </c>
      <c r="D93" t="s">
        <v>466</v>
      </c>
      <c r="E93" t="s">
        <v>192</v>
      </c>
    </row>
    <row r="94" spans="1:5" ht="15.75">
      <c r="A94">
        <v>1189</v>
      </c>
      <c r="B94" s="10" t="s">
        <v>467</v>
      </c>
      <c r="C94" t="s">
        <v>468</v>
      </c>
      <c r="D94" t="s">
        <v>469</v>
      </c>
      <c r="E94" t="s">
        <v>196</v>
      </c>
    </row>
    <row r="95" spans="1:5">
      <c r="A95">
        <v>1197</v>
      </c>
      <c r="B95" t="s">
        <v>470</v>
      </c>
      <c r="C95" t="s">
        <v>471</v>
      </c>
      <c r="D95" t="s">
        <v>472</v>
      </c>
      <c r="E95" t="s">
        <v>192</v>
      </c>
    </row>
    <row r="96" spans="1:5">
      <c r="A96">
        <v>1205</v>
      </c>
      <c r="B96" t="s">
        <v>473</v>
      </c>
      <c r="C96" t="s">
        <v>474</v>
      </c>
      <c r="D96" t="s">
        <v>475</v>
      </c>
      <c r="E96" t="s">
        <v>192</v>
      </c>
    </row>
    <row r="97" spans="1:5">
      <c r="A97">
        <v>1214</v>
      </c>
      <c r="B97" t="s">
        <v>476</v>
      </c>
      <c r="C97" t="s">
        <v>477</v>
      </c>
      <c r="D97" t="s">
        <v>478</v>
      </c>
      <c r="E97" t="s">
        <v>192</v>
      </c>
    </row>
    <row r="98" spans="1:5">
      <c r="A98">
        <v>1228</v>
      </c>
      <c r="B98" t="s">
        <v>479</v>
      </c>
      <c r="C98" t="s">
        <v>480</v>
      </c>
      <c r="D98" t="s">
        <v>481</v>
      </c>
      <c r="E98" t="s">
        <v>192</v>
      </c>
    </row>
    <row r="99" spans="1:5">
      <c r="A99">
        <v>1249</v>
      </c>
      <c r="B99" t="s">
        <v>482</v>
      </c>
      <c r="C99" t="s">
        <v>483</v>
      </c>
      <c r="D99" t="s">
        <v>484</v>
      </c>
      <c r="E99" t="s">
        <v>192</v>
      </c>
    </row>
    <row r="100" spans="1:5">
      <c r="A100">
        <v>1255</v>
      </c>
      <c r="B100" t="s">
        <v>485</v>
      </c>
      <c r="C100" t="s">
        <v>486</v>
      </c>
      <c r="D100" t="s">
        <v>487</v>
      </c>
      <c r="E100" t="s">
        <v>192</v>
      </c>
    </row>
    <row r="101" spans="1:5">
      <c r="A101">
        <v>1268</v>
      </c>
      <c r="B101" t="s">
        <v>488</v>
      </c>
      <c r="C101" t="s">
        <v>489</v>
      </c>
      <c r="D101" t="s">
        <v>490</v>
      </c>
      <c r="E101" t="s">
        <v>192</v>
      </c>
    </row>
    <row r="102" spans="1:5">
      <c r="A102">
        <v>1286</v>
      </c>
      <c r="B102" t="s">
        <v>491</v>
      </c>
      <c r="C102" t="s">
        <v>492</v>
      </c>
      <c r="D102" t="s">
        <v>493</v>
      </c>
      <c r="E102" t="s">
        <v>192</v>
      </c>
    </row>
    <row r="103" spans="1:5">
      <c r="A103">
        <v>1294</v>
      </c>
      <c r="B103" t="s">
        <v>494</v>
      </c>
      <c r="C103" t="s">
        <v>495</v>
      </c>
      <c r="D103" t="s">
        <v>496</v>
      </c>
      <c r="E103" t="s">
        <v>192</v>
      </c>
    </row>
    <row r="104" spans="1:5" ht="15.75">
      <c r="A104">
        <v>1306</v>
      </c>
      <c r="B104" s="10" t="s">
        <v>497</v>
      </c>
      <c r="C104" t="s">
        <v>498</v>
      </c>
      <c r="D104" t="s">
        <v>499</v>
      </c>
      <c r="E104" t="s">
        <v>196</v>
      </c>
    </row>
    <row r="105" spans="1:5">
      <c r="A105">
        <v>1313</v>
      </c>
      <c r="B105" t="s">
        <v>500</v>
      </c>
      <c r="C105" t="s">
        <v>501</v>
      </c>
      <c r="D105" t="s">
        <v>502</v>
      </c>
      <c r="E105" t="s">
        <v>192</v>
      </c>
    </row>
    <row r="106" spans="1:5">
      <c r="A106">
        <v>1321</v>
      </c>
      <c r="B106" t="s">
        <v>503</v>
      </c>
      <c r="C106" t="s">
        <v>504</v>
      </c>
      <c r="D106" t="s">
        <v>505</v>
      </c>
      <c r="E106" t="s">
        <v>192</v>
      </c>
    </row>
    <row r="107" spans="1:5">
      <c r="A107">
        <v>1336</v>
      </c>
      <c r="B107" t="s">
        <v>506</v>
      </c>
      <c r="C107" t="s">
        <v>507</v>
      </c>
      <c r="D107" t="s">
        <v>508</v>
      </c>
      <c r="E107" t="s">
        <v>192</v>
      </c>
    </row>
    <row r="108" spans="1:5">
      <c r="A108">
        <v>1348</v>
      </c>
      <c r="B108" t="s">
        <v>509</v>
      </c>
      <c r="C108" t="s">
        <v>510</v>
      </c>
      <c r="D108" t="s">
        <v>511</v>
      </c>
      <c r="E108" t="s">
        <v>192</v>
      </c>
    </row>
    <row r="109" spans="1:5">
      <c r="A109">
        <v>1355</v>
      </c>
      <c r="B109" t="s">
        <v>512</v>
      </c>
      <c r="C109" t="s">
        <v>513</v>
      </c>
      <c r="D109" t="s">
        <v>514</v>
      </c>
      <c r="E109" t="s">
        <v>192</v>
      </c>
    </row>
    <row r="110" spans="1:5">
      <c r="A110">
        <v>1361</v>
      </c>
      <c r="B110" t="s">
        <v>515</v>
      </c>
      <c r="C110" t="s">
        <v>516</v>
      </c>
      <c r="D110" t="s">
        <v>517</v>
      </c>
      <c r="E110" t="s">
        <v>192</v>
      </c>
    </row>
    <row r="111" spans="1:5">
      <c r="A111">
        <v>1373</v>
      </c>
      <c r="B111" t="s">
        <v>518</v>
      </c>
      <c r="C111" t="s">
        <v>519</v>
      </c>
      <c r="D111" t="s">
        <v>520</v>
      </c>
      <c r="E111" t="s">
        <v>192</v>
      </c>
    </row>
    <row r="112" spans="1:5" ht="15.75">
      <c r="A112">
        <v>1380</v>
      </c>
      <c r="B112" s="10" t="s">
        <v>521</v>
      </c>
      <c r="C112" t="s">
        <v>522</v>
      </c>
      <c r="D112" t="s">
        <v>523</v>
      </c>
      <c r="E112" t="s">
        <v>196</v>
      </c>
    </row>
    <row r="113" spans="1:5">
      <c r="A113">
        <v>1386</v>
      </c>
      <c r="B113" t="s">
        <v>524</v>
      </c>
      <c r="C113" t="s">
        <v>525</v>
      </c>
      <c r="D113" t="s">
        <v>526</v>
      </c>
      <c r="E113" t="s">
        <v>192</v>
      </c>
    </row>
    <row r="114" spans="1:5">
      <c r="A114">
        <v>1402</v>
      </c>
      <c r="B114" t="s">
        <v>527</v>
      </c>
      <c r="C114" t="s">
        <v>528</v>
      </c>
      <c r="D114" t="s">
        <v>529</v>
      </c>
      <c r="E114" t="s">
        <v>192</v>
      </c>
    </row>
    <row r="115" spans="1:5" ht="15.75">
      <c r="A115">
        <v>1144</v>
      </c>
      <c r="B115" s="10" t="s">
        <v>530</v>
      </c>
      <c r="C115" t="s">
        <v>531</v>
      </c>
      <c r="D115" t="s">
        <v>532</v>
      </c>
      <c r="E115" t="s">
        <v>196</v>
      </c>
    </row>
    <row r="116" spans="1:5" ht="15.75">
      <c r="A116">
        <v>1409</v>
      </c>
      <c r="B116" s="10" t="s">
        <v>533</v>
      </c>
      <c r="C116" t="s">
        <v>534</v>
      </c>
      <c r="D116" t="s">
        <v>535</v>
      </c>
      <c r="E116" t="s">
        <v>196</v>
      </c>
    </row>
    <row r="117" spans="1:5">
      <c r="A117">
        <v>1417</v>
      </c>
      <c r="B117" t="s">
        <v>536</v>
      </c>
      <c r="C117" t="s">
        <v>537</v>
      </c>
      <c r="D117" t="s">
        <v>538</v>
      </c>
      <c r="E117" t="s">
        <v>192</v>
      </c>
    </row>
    <row r="118" spans="1:5">
      <c r="A118">
        <v>1451</v>
      </c>
      <c r="B118" t="s">
        <v>539</v>
      </c>
      <c r="C118" t="s">
        <v>540</v>
      </c>
      <c r="D118" t="s">
        <v>541</v>
      </c>
      <c r="E118" t="s">
        <v>192</v>
      </c>
    </row>
    <row r="119" spans="1:5">
      <c r="A119">
        <v>1458</v>
      </c>
      <c r="B119" t="s">
        <v>542</v>
      </c>
      <c r="C119" t="s">
        <v>543</v>
      </c>
      <c r="D119" t="s">
        <v>544</v>
      </c>
      <c r="E119" t="s">
        <v>192</v>
      </c>
    </row>
    <row r="120" spans="1:5">
      <c r="A120">
        <v>1465</v>
      </c>
      <c r="B120" t="s">
        <v>545</v>
      </c>
      <c r="C120" t="s">
        <v>546</v>
      </c>
      <c r="D120" t="s">
        <v>547</v>
      </c>
      <c r="E120" t="s">
        <v>192</v>
      </c>
    </row>
    <row r="121" spans="1:5">
      <c r="A121">
        <v>1477</v>
      </c>
      <c r="B121" t="s">
        <v>548</v>
      </c>
      <c r="C121" t="s">
        <v>549</v>
      </c>
      <c r="D121" t="s">
        <v>550</v>
      </c>
      <c r="E121" t="s">
        <v>192</v>
      </c>
    </row>
    <row r="122" spans="1:5">
      <c r="A122">
        <v>1485</v>
      </c>
      <c r="B122" t="s">
        <v>551</v>
      </c>
      <c r="C122" t="s">
        <v>552</v>
      </c>
      <c r="D122" t="s">
        <v>553</v>
      </c>
      <c r="E122" t="s">
        <v>192</v>
      </c>
    </row>
    <row r="123" spans="1:5" ht="15.75">
      <c r="A123">
        <v>1499</v>
      </c>
      <c r="B123" s="10" t="s">
        <v>554</v>
      </c>
      <c r="C123" t="s">
        <v>555</v>
      </c>
      <c r="D123" t="s">
        <v>556</v>
      </c>
      <c r="E123" t="s">
        <v>196</v>
      </c>
    </row>
    <row r="124" spans="1:5">
      <c r="A124">
        <v>1505</v>
      </c>
      <c r="B124" t="s">
        <v>557</v>
      </c>
      <c r="C124" t="s">
        <v>558</v>
      </c>
      <c r="D124" t="s">
        <v>559</v>
      </c>
      <c r="E124" t="s">
        <v>192</v>
      </c>
    </row>
    <row r="125" spans="1:5">
      <c r="A125">
        <v>1510</v>
      </c>
      <c r="B125" t="s">
        <v>560</v>
      </c>
      <c r="C125" t="s">
        <v>561</v>
      </c>
      <c r="D125" t="s">
        <v>562</v>
      </c>
      <c r="E125" t="s">
        <v>192</v>
      </c>
    </row>
    <row r="126" spans="1:5">
      <c r="A126">
        <v>1518</v>
      </c>
      <c r="B126" t="s">
        <v>563</v>
      </c>
      <c r="C126" t="s">
        <v>564</v>
      </c>
      <c r="D126" t="s">
        <v>565</v>
      </c>
      <c r="E126" t="s">
        <v>192</v>
      </c>
    </row>
    <row r="127" spans="1:5">
      <c r="A127">
        <v>1522</v>
      </c>
      <c r="B127" t="s">
        <v>566</v>
      </c>
      <c r="C127" t="s">
        <v>567</v>
      </c>
      <c r="D127" t="s">
        <v>568</v>
      </c>
      <c r="E127" t="s">
        <v>192</v>
      </c>
    </row>
    <row r="128" spans="1:5">
      <c r="A128">
        <v>1542</v>
      </c>
      <c r="B128" t="s">
        <v>569</v>
      </c>
      <c r="C128" t="s">
        <v>570</v>
      </c>
      <c r="D128" t="s">
        <v>571</v>
      </c>
      <c r="E128" t="s">
        <v>192</v>
      </c>
    </row>
    <row r="129" spans="1:5" ht="15.75">
      <c r="A129">
        <v>1555</v>
      </c>
      <c r="B129" s="10" t="s">
        <v>572</v>
      </c>
      <c r="C129" t="s">
        <v>573</v>
      </c>
      <c r="D129" t="s">
        <v>574</v>
      </c>
      <c r="E129" t="s">
        <v>196</v>
      </c>
    </row>
    <row r="130" spans="1:5" ht="15.75">
      <c r="A130">
        <v>1561</v>
      </c>
      <c r="B130" s="10" t="s">
        <v>575</v>
      </c>
      <c r="C130" t="s">
        <v>576</v>
      </c>
      <c r="D130" t="s">
        <v>577</v>
      </c>
      <c r="E130" t="s">
        <v>196</v>
      </c>
    </row>
    <row r="131" spans="1:5">
      <c r="A131">
        <v>1566</v>
      </c>
      <c r="B131" t="s">
        <v>578</v>
      </c>
      <c r="C131" t="s">
        <v>579</v>
      </c>
      <c r="D131" t="s">
        <v>580</v>
      </c>
      <c r="E131" t="s">
        <v>192</v>
      </c>
    </row>
    <row r="132" spans="1:5" ht="15.75">
      <c r="A132">
        <v>1570</v>
      </c>
      <c r="B132" s="10" t="s">
        <v>581</v>
      </c>
      <c r="C132" t="s">
        <v>582</v>
      </c>
      <c r="D132" t="s">
        <v>583</v>
      </c>
      <c r="E132" t="s">
        <v>196</v>
      </c>
    </row>
    <row r="133" spans="1:5">
      <c r="A133">
        <v>1585</v>
      </c>
      <c r="B133" t="s">
        <v>584</v>
      </c>
      <c r="C133" t="s">
        <v>585</v>
      </c>
      <c r="D133" t="s">
        <v>586</v>
      </c>
      <c r="E133" t="s">
        <v>192</v>
      </c>
    </row>
    <row r="134" spans="1:5" ht="15.75">
      <c r="A134">
        <v>1593</v>
      </c>
      <c r="B134" s="10" t="s">
        <v>587</v>
      </c>
      <c r="C134" t="s">
        <v>588</v>
      </c>
      <c r="D134" t="s">
        <v>589</v>
      </c>
      <c r="E134" t="s">
        <v>196</v>
      </c>
    </row>
    <row r="135" spans="1:5">
      <c r="A135">
        <v>1616</v>
      </c>
      <c r="B135" t="s">
        <v>590</v>
      </c>
      <c r="C135" t="s">
        <v>591</v>
      </c>
      <c r="D135" t="s">
        <v>592</v>
      </c>
      <c r="E135" t="s">
        <v>192</v>
      </c>
    </row>
    <row r="136" spans="1:5" ht="15.75">
      <c r="A136">
        <v>1628</v>
      </c>
      <c r="B136" s="10" t="s">
        <v>593</v>
      </c>
      <c r="C136" t="s">
        <v>594</v>
      </c>
      <c r="D136" t="s">
        <v>595</v>
      </c>
      <c r="E136" t="s">
        <v>196</v>
      </c>
    </row>
    <row r="137" spans="1:5">
      <c r="A137">
        <v>1642</v>
      </c>
      <c r="B137" t="s">
        <v>596</v>
      </c>
      <c r="C137" t="s">
        <v>597</v>
      </c>
      <c r="D137" t="s">
        <v>598</v>
      </c>
      <c r="E137" t="s">
        <v>192</v>
      </c>
    </row>
    <row r="138" spans="1:5">
      <c r="A138">
        <v>1646</v>
      </c>
      <c r="B138" t="s">
        <v>599</v>
      </c>
      <c r="C138" t="s">
        <v>600</v>
      </c>
      <c r="D138" t="s">
        <v>601</v>
      </c>
      <c r="E138" t="s">
        <v>192</v>
      </c>
    </row>
    <row r="139" spans="1:5" ht="15.75">
      <c r="A139">
        <v>1658</v>
      </c>
      <c r="B139" s="10" t="s">
        <v>602</v>
      </c>
      <c r="C139" t="s">
        <v>603</v>
      </c>
      <c r="D139" t="s">
        <v>604</v>
      </c>
      <c r="E139" t="s">
        <v>196</v>
      </c>
    </row>
    <row r="140" spans="1:5">
      <c r="A140">
        <v>1670</v>
      </c>
      <c r="B140" t="s">
        <v>605</v>
      </c>
      <c r="C140" t="s">
        <v>606</v>
      </c>
      <c r="D140" t="s">
        <v>607</v>
      </c>
      <c r="E140" t="s">
        <v>192</v>
      </c>
    </row>
    <row r="141" spans="1:5">
      <c r="A141">
        <v>1678</v>
      </c>
      <c r="B141" t="s">
        <v>608</v>
      </c>
      <c r="C141" t="s">
        <v>609</v>
      </c>
      <c r="D141" t="s">
        <v>610</v>
      </c>
      <c r="E141" t="s">
        <v>192</v>
      </c>
    </row>
    <row r="142" spans="1:5" ht="15.75">
      <c r="A142">
        <v>1684</v>
      </c>
      <c r="B142" s="10" t="s">
        <v>611</v>
      </c>
      <c r="C142" t="s">
        <v>612</v>
      </c>
      <c r="D142" t="s">
        <v>613</v>
      </c>
      <c r="E142" t="s">
        <v>196</v>
      </c>
    </row>
    <row r="143" spans="1:5">
      <c r="A143">
        <v>1696</v>
      </c>
      <c r="B143" t="s">
        <v>614</v>
      </c>
      <c r="C143" t="s">
        <v>615</v>
      </c>
      <c r="D143" t="s">
        <v>616</v>
      </c>
      <c r="E143" t="s">
        <v>192</v>
      </c>
    </row>
    <row r="144" spans="1:5">
      <c r="A144">
        <v>1700</v>
      </c>
      <c r="B144" t="s">
        <v>617</v>
      </c>
      <c r="C144" t="s">
        <v>618</v>
      </c>
      <c r="D144" t="s">
        <v>619</v>
      </c>
      <c r="E144" t="s">
        <v>192</v>
      </c>
    </row>
    <row r="145" spans="1:5">
      <c r="A145">
        <v>1713</v>
      </c>
      <c r="B145" t="s">
        <v>620</v>
      </c>
      <c r="C145" t="s">
        <v>621</v>
      </c>
      <c r="D145" t="s">
        <v>622</v>
      </c>
      <c r="E145" t="s">
        <v>192</v>
      </c>
    </row>
    <row r="146" spans="1:5">
      <c r="A146">
        <v>1721</v>
      </c>
      <c r="B146" t="s">
        <v>623</v>
      </c>
      <c r="C146" t="s">
        <v>624</v>
      </c>
      <c r="D146" t="s">
        <v>625</v>
      </c>
      <c r="E146" t="s">
        <v>192</v>
      </c>
    </row>
    <row r="147" spans="1:5" ht="15.75">
      <c r="A147">
        <v>1728</v>
      </c>
      <c r="B147" s="10" t="s">
        <v>626</v>
      </c>
      <c r="C147" t="s">
        <v>627</v>
      </c>
      <c r="D147" t="s">
        <v>628</v>
      </c>
      <c r="E147" t="s">
        <v>196</v>
      </c>
    </row>
    <row r="148" spans="1:5">
      <c r="A148">
        <v>1732</v>
      </c>
      <c r="B148" t="s">
        <v>629</v>
      </c>
      <c r="C148" t="s">
        <v>630</v>
      </c>
      <c r="D148" t="s">
        <v>631</v>
      </c>
      <c r="E148" t="s">
        <v>192</v>
      </c>
    </row>
    <row r="149" spans="1:5">
      <c r="A149">
        <v>1736</v>
      </c>
      <c r="B149" t="s">
        <v>632</v>
      </c>
      <c r="C149" t="s">
        <v>633</v>
      </c>
      <c r="D149" t="s">
        <v>634</v>
      </c>
      <c r="E149" t="s">
        <v>192</v>
      </c>
    </row>
    <row r="150" spans="1:5">
      <c r="A150">
        <v>1743</v>
      </c>
      <c r="B150" t="s">
        <v>635</v>
      </c>
      <c r="C150" t="s">
        <v>636</v>
      </c>
      <c r="D150" t="s">
        <v>637</v>
      </c>
      <c r="E150" t="s">
        <v>192</v>
      </c>
    </row>
    <row r="151" spans="1:5">
      <c r="A151">
        <v>1747</v>
      </c>
      <c r="B151" t="s">
        <v>638</v>
      </c>
      <c r="C151" t="s">
        <v>639</v>
      </c>
      <c r="D151" t="s">
        <v>640</v>
      </c>
      <c r="E151" t="s">
        <v>192</v>
      </c>
    </row>
    <row r="152" spans="1:5" ht="15.75">
      <c r="A152">
        <v>1751</v>
      </c>
      <c r="B152" s="10" t="s">
        <v>641</v>
      </c>
      <c r="C152" t="s">
        <v>642</v>
      </c>
      <c r="D152" t="s">
        <v>643</v>
      </c>
      <c r="E152" t="s">
        <v>196</v>
      </c>
    </row>
    <row r="153" spans="1:5" ht="15.75">
      <c r="A153">
        <v>1757</v>
      </c>
      <c r="B153" s="10" t="s">
        <v>644</v>
      </c>
      <c r="C153" t="s">
        <v>645</v>
      </c>
      <c r="D153" t="s">
        <v>646</v>
      </c>
      <c r="E153" t="s">
        <v>196</v>
      </c>
    </row>
    <row r="154" spans="1:5">
      <c r="A154">
        <v>1760</v>
      </c>
      <c r="B154" t="s">
        <v>647</v>
      </c>
      <c r="C154" t="s">
        <v>648</v>
      </c>
      <c r="D154" t="s">
        <v>649</v>
      </c>
      <c r="E154" t="s">
        <v>192</v>
      </c>
    </row>
    <row r="155" spans="1:5">
      <c r="A155">
        <v>1763</v>
      </c>
      <c r="B155" t="s">
        <v>650</v>
      </c>
      <c r="C155" t="s">
        <v>651</v>
      </c>
      <c r="D155" t="s">
        <v>652</v>
      </c>
      <c r="E155" t="s">
        <v>192</v>
      </c>
    </row>
    <row r="156" spans="1:5">
      <c r="A156">
        <v>1766</v>
      </c>
      <c r="B156" t="s">
        <v>653</v>
      </c>
      <c r="C156" t="s">
        <v>654</v>
      </c>
      <c r="D156" t="s">
        <v>655</v>
      </c>
      <c r="E156" t="s">
        <v>192</v>
      </c>
    </row>
    <row r="157" spans="1:5" ht="15.75">
      <c r="A157">
        <v>1771</v>
      </c>
      <c r="B157" s="10" t="s">
        <v>656</v>
      </c>
      <c r="C157" t="s">
        <v>657</v>
      </c>
      <c r="D157" t="s">
        <v>658</v>
      </c>
      <c r="E157" t="s">
        <v>196</v>
      </c>
    </row>
    <row r="158" spans="1:5" ht="15.75">
      <c r="A158">
        <v>1775</v>
      </c>
      <c r="B158" s="10" t="s">
        <v>659</v>
      </c>
      <c r="C158" t="s">
        <v>660</v>
      </c>
      <c r="D158" t="s">
        <v>661</v>
      </c>
      <c r="E158" t="s">
        <v>196</v>
      </c>
    </row>
    <row r="159" spans="1:5">
      <c r="A159">
        <v>1783</v>
      </c>
      <c r="B159" t="s">
        <v>662</v>
      </c>
      <c r="C159" t="s">
        <v>663</v>
      </c>
      <c r="D159" t="s">
        <v>664</v>
      </c>
      <c r="E159" t="s">
        <v>192</v>
      </c>
    </row>
    <row r="160" spans="1:5" ht="15.75">
      <c r="A160">
        <v>10</v>
      </c>
      <c r="B160" s="10" t="s">
        <v>665</v>
      </c>
      <c r="C160" t="s">
        <v>666</v>
      </c>
      <c r="D160" t="s">
        <v>667</v>
      </c>
      <c r="E160" t="s">
        <v>196</v>
      </c>
    </row>
    <row r="161" spans="1:5">
      <c r="A161">
        <v>1793</v>
      </c>
      <c r="B161" t="s">
        <v>668</v>
      </c>
      <c r="C161" t="s">
        <v>669</v>
      </c>
      <c r="D161" t="s">
        <v>670</v>
      </c>
      <c r="E161" t="s">
        <v>192</v>
      </c>
    </row>
    <row r="162" spans="1:5">
      <c r="A162">
        <v>1799</v>
      </c>
      <c r="B162" t="s">
        <v>671</v>
      </c>
      <c r="C162" t="s">
        <v>672</v>
      </c>
      <c r="D162" t="s">
        <v>673</v>
      </c>
      <c r="E162" t="s">
        <v>192</v>
      </c>
    </row>
    <row r="163" spans="1:5">
      <c r="A163">
        <v>1803</v>
      </c>
      <c r="B163" t="s">
        <v>674</v>
      </c>
      <c r="C163" t="s">
        <v>675</v>
      </c>
      <c r="D163" t="s">
        <v>676</v>
      </c>
      <c r="E163" t="s">
        <v>192</v>
      </c>
    </row>
    <row r="164" spans="1:5">
      <c r="A164">
        <v>66</v>
      </c>
      <c r="B164" t="s">
        <v>677</v>
      </c>
      <c r="C164" t="s">
        <v>678</v>
      </c>
      <c r="D164" t="s">
        <v>679</v>
      </c>
      <c r="E164" t="s">
        <v>192</v>
      </c>
    </row>
    <row r="165" spans="1:5">
      <c r="A165">
        <v>1814</v>
      </c>
      <c r="B165" t="s">
        <v>680</v>
      </c>
      <c r="C165" t="s">
        <v>681</v>
      </c>
      <c r="D165" t="s">
        <v>682</v>
      </c>
      <c r="E165" t="s">
        <v>192</v>
      </c>
    </row>
    <row r="166" spans="1:5">
      <c r="A166">
        <v>109</v>
      </c>
      <c r="B166" t="s">
        <v>683</v>
      </c>
      <c r="C166" t="s">
        <v>684</v>
      </c>
      <c r="D166" t="s">
        <v>685</v>
      </c>
      <c r="E166" t="s">
        <v>192</v>
      </c>
    </row>
    <row r="167" spans="1:5" ht="15.75">
      <c r="A167">
        <v>1823</v>
      </c>
      <c r="B167" s="10" t="s">
        <v>686</v>
      </c>
      <c r="C167" t="s">
        <v>687</v>
      </c>
      <c r="D167" t="s">
        <v>688</v>
      </c>
      <c r="E167" t="s">
        <v>196</v>
      </c>
    </row>
    <row r="168" spans="1:5" ht="15.75">
      <c r="A168">
        <v>118</v>
      </c>
      <c r="B168" s="10" t="s">
        <v>689</v>
      </c>
      <c r="C168" t="s">
        <v>690</v>
      </c>
      <c r="D168" t="s">
        <v>691</v>
      </c>
      <c r="E168" t="s">
        <v>196</v>
      </c>
    </row>
    <row r="169" spans="1:5">
      <c r="A169">
        <v>125</v>
      </c>
      <c r="B169" t="s">
        <v>692</v>
      </c>
      <c r="C169" t="s">
        <v>693</v>
      </c>
      <c r="D169" t="s">
        <v>694</v>
      </c>
      <c r="E169" t="s">
        <v>192</v>
      </c>
    </row>
    <row r="170" spans="1:5">
      <c r="A170">
        <v>1833</v>
      </c>
      <c r="B170" t="s">
        <v>695</v>
      </c>
      <c r="C170" t="s">
        <v>696</v>
      </c>
      <c r="D170" t="s">
        <v>697</v>
      </c>
      <c r="E170" t="s">
        <v>192</v>
      </c>
    </row>
    <row r="171" spans="1:5" ht="15.75">
      <c r="A171">
        <v>1839</v>
      </c>
      <c r="B171" s="10" t="s">
        <v>698</v>
      </c>
      <c r="C171" t="s">
        <v>699</v>
      </c>
      <c r="D171" t="s">
        <v>700</v>
      </c>
      <c r="E171" t="s">
        <v>196</v>
      </c>
    </row>
    <row r="172" spans="1:5">
      <c r="A172">
        <v>1847</v>
      </c>
      <c r="B172" t="s">
        <v>701</v>
      </c>
      <c r="C172" t="s">
        <v>702</v>
      </c>
      <c r="D172" t="s">
        <v>703</v>
      </c>
      <c r="E172" t="s">
        <v>192</v>
      </c>
    </row>
    <row r="173" spans="1:5">
      <c r="A173">
        <v>203</v>
      </c>
      <c r="B173" t="s">
        <v>704</v>
      </c>
      <c r="C173" t="s">
        <v>705</v>
      </c>
      <c r="D173" t="s">
        <v>706</v>
      </c>
      <c r="E173" t="s">
        <v>192</v>
      </c>
    </row>
    <row r="174" spans="1:5">
      <c r="A174">
        <v>188</v>
      </c>
      <c r="B174" t="s">
        <v>707</v>
      </c>
      <c r="C174" t="s">
        <v>708</v>
      </c>
      <c r="D174" t="s">
        <v>709</v>
      </c>
      <c r="E174" t="s">
        <v>192</v>
      </c>
    </row>
    <row r="175" spans="1:5">
      <c r="A175">
        <v>210</v>
      </c>
      <c r="B175" t="s">
        <v>710</v>
      </c>
      <c r="C175" t="s">
        <v>711</v>
      </c>
      <c r="D175" t="s">
        <v>712</v>
      </c>
      <c r="E175" t="s">
        <v>192</v>
      </c>
    </row>
    <row r="176" spans="1:5">
      <c r="A176">
        <v>216</v>
      </c>
      <c r="B176" t="s">
        <v>713</v>
      </c>
      <c r="C176" t="s">
        <v>714</v>
      </c>
      <c r="D176" t="s">
        <v>715</v>
      </c>
      <c r="E176" t="s">
        <v>192</v>
      </c>
    </row>
    <row r="177" spans="1:5">
      <c r="A177">
        <v>266</v>
      </c>
      <c r="B177" t="s">
        <v>716</v>
      </c>
      <c r="C177" t="s">
        <v>717</v>
      </c>
      <c r="D177" t="s">
        <v>718</v>
      </c>
      <c r="E177" t="s">
        <v>192</v>
      </c>
    </row>
    <row r="178" spans="1:5" ht="15.75">
      <c r="A178">
        <v>1872</v>
      </c>
      <c r="B178" s="10" t="s">
        <v>719</v>
      </c>
      <c r="C178" t="s">
        <v>720</v>
      </c>
      <c r="D178" t="s">
        <v>721</v>
      </c>
      <c r="E178" t="s">
        <v>196</v>
      </c>
    </row>
    <row r="179" spans="1:5" ht="15.75">
      <c r="A179">
        <v>1878</v>
      </c>
      <c r="B179" s="10" t="s">
        <v>722</v>
      </c>
      <c r="C179" t="s">
        <v>723</v>
      </c>
      <c r="D179" t="s">
        <v>724</v>
      </c>
      <c r="E179" t="s">
        <v>196</v>
      </c>
    </row>
    <row r="180" spans="1:5" ht="15.75">
      <c r="A180">
        <v>307</v>
      </c>
      <c r="B180" s="10" t="s">
        <v>725</v>
      </c>
      <c r="C180" t="s">
        <v>726</v>
      </c>
      <c r="D180" t="s">
        <v>727</v>
      </c>
      <c r="E180" t="s">
        <v>196</v>
      </c>
    </row>
    <row r="181" spans="1:5" ht="15.75">
      <c r="A181">
        <v>1895</v>
      </c>
      <c r="B181" s="10" t="s">
        <v>728</v>
      </c>
      <c r="C181" t="s">
        <v>729</v>
      </c>
      <c r="D181" t="s">
        <v>730</v>
      </c>
      <c r="E181" t="s">
        <v>196</v>
      </c>
    </row>
    <row r="182" spans="1:5">
      <c r="A182">
        <v>1902</v>
      </c>
      <c r="B182" t="s">
        <v>731</v>
      </c>
      <c r="C182" t="s">
        <v>732</v>
      </c>
      <c r="D182" t="s">
        <v>733</v>
      </c>
      <c r="E182" t="s">
        <v>192</v>
      </c>
    </row>
    <row r="183" spans="1:5" ht="15.75">
      <c r="A183">
        <v>1907</v>
      </c>
      <c r="B183" s="10" t="s">
        <v>734</v>
      </c>
      <c r="C183" t="s">
        <v>735</v>
      </c>
      <c r="D183" t="s">
        <v>736</v>
      </c>
      <c r="E183" t="s">
        <v>196</v>
      </c>
    </row>
    <row r="184" spans="1:5" ht="15.75">
      <c r="A184">
        <v>1912</v>
      </c>
      <c r="B184" s="10" t="s">
        <v>737</v>
      </c>
      <c r="C184" t="s">
        <v>738</v>
      </c>
      <c r="D184" t="s">
        <v>739</v>
      </c>
      <c r="E184" t="s">
        <v>196</v>
      </c>
    </row>
    <row r="185" spans="1:5" ht="15.75">
      <c r="A185">
        <v>330</v>
      </c>
      <c r="B185" s="10" t="s">
        <v>740</v>
      </c>
      <c r="C185" t="s">
        <v>741</v>
      </c>
      <c r="D185" t="s">
        <v>742</v>
      </c>
      <c r="E185" t="s">
        <v>196</v>
      </c>
    </row>
    <row r="186" spans="1:5" ht="15.75">
      <c r="A186">
        <v>1919</v>
      </c>
      <c r="B186" s="10" t="s">
        <v>743</v>
      </c>
      <c r="C186" t="s">
        <v>744</v>
      </c>
      <c r="D186" t="s">
        <v>745</v>
      </c>
      <c r="E186" t="s">
        <v>196</v>
      </c>
    </row>
    <row r="187" spans="1:5" ht="15.75">
      <c r="A187">
        <v>362</v>
      </c>
      <c r="B187" s="10" t="s">
        <v>746</v>
      </c>
      <c r="C187" t="s">
        <v>747</v>
      </c>
      <c r="D187" t="s">
        <v>748</v>
      </c>
      <c r="E187" t="s">
        <v>196</v>
      </c>
    </row>
    <row r="188" spans="1:5" ht="15.75">
      <c r="A188">
        <v>1926</v>
      </c>
      <c r="B188" s="10" t="s">
        <v>749</v>
      </c>
      <c r="C188" t="s">
        <v>750</v>
      </c>
      <c r="D188" t="s">
        <v>751</v>
      </c>
      <c r="E188" t="s">
        <v>196</v>
      </c>
    </row>
    <row r="189" spans="1:5" ht="15.75">
      <c r="A189">
        <v>1930</v>
      </c>
      <c r="B189" s="10" t="s">
        <v>752</v>
      </c>
      <c r="C189" t="s">
        <v>753</v>
      </c>
      <c r="D189" t="s">
        <v>754</v>
      </c>
      <c r="E189" t="s">
        <v>196</v>
      </c>
    </row>
    <row r="190" spans="1:5" ht="15.75">
      <c r="A190">
        <v>1933</v>
      </c>
      <c r="B190" s="10" t="s">
        <v>755</v>
      </c>
      <c r="C190" t="s">
        <v>756</v>
      </c>
      <c r="D190" t="s">
        <v>757</v>
      </c>
      <c r="E190" t="s">
        <v>196</v>
      </c>
    </row>
    <row r="191" spans="1:5" ht="15.75">
      <c r="A191">
        <v>1936</v>
      </c>
      <c r="B191" s="10" t="s">
        <v>758</v>
      </c>
      <c r="C191" t="s">
        <v>759</v>
      </c>
      <c r="D191" t="s">
        <v>760</v>
      </c>
      <c r="E191" t="s">
        <v>196</v>
      </c>
    </row>
    <row r="192" spans="1:5" ht="15.75">
      <c r="A192">
        <v>1940</v>
      </c>
      <c r="B192" s="10" t="s">
        <v>761</v>
      </c>
      <c r="C192" t="s">
        <v>762</v>
      </c>
      <c r="D192" t="s">
        <v>763</v>
      </c>
      <c r="E192" t="s">
        <v>196</v>
      </c>
    </row>
    <row r="193" spans="1:5" ht="15.75">
      <c r="A193">
        <v>1944</v>
      </c>
      <c r="B193" s="10" t="s">
        <v>764</v>
      </c>
      <c r="C193" t="s">
        <v>765</v>
      </c>
      <c r="D193" t="s">
        <v>766</v>
      </c>
      <c r="E193" t="s">
        <v>196</v>
      </c>
    </row>
    <row r="194" spans="1:5" ht="15.75">
      <c r="A194">
        <v>392</v>
      </c>
      <c r="B194" s="10" t="s">
        <v>767</v>
      </c>
      <c r="C194" t="s">
        <v>768</v>
      </c>
      <c r="D194" t="s">
        <v>769</v>
      </c>
      <c r="E194" t="s">
        <v>196</v>
      </c>
    </row>
    <row r="195" spans="1:5" ht="15.75">
      <c r="A195">
        <v>1952</v>
      </c>
      <c r="B195" s="10" t="s">
        <v>770</v>
      </c>
      <c r="C195" t="s">
        <v>771</v>
      </c>
      <c r="D195" t="s">
        <v>772</v>
      </c>
      <c r="E195" t="s">
        <v>196</v>
      </c>
    </row>
    <row r="196" spans="1:5" ht="15.75">
      <c r="A196">
        <v>421</v>
      </c>
      <c r="B196" s="10" t="s">
        <v>773</v>
      </c>
      <c r="C196" t="s">
        <v>774</v>
      </c>
      <c r="D196" t="s">
        <v>775</v>
      </c>
      <c r="E196" t="s">
        <v>196</v>
      </c>
    </row>
    <row r="197" spans="1:5" ht="15.75">
      <c r="A197">
        <v>1959</v>
      </c>
      <c r="B197" s="10" t="s">
        <v>776</v>
      </c>
      <c r="C197" t="s">
        <v>777</v>
      </c>
      <c r="D197" t="s">
        <v>778</v>
      </c>
      <c r="E197" t="s">
        <v>196</v>
      </c>
    </row>
    <row r="198" spans="1:5" ht="15.75">
      <c r="A198">
        <v>1964</v>
      </c>
      <c r="B198" s="10" t="s">
        <v>779</v>
      </c>
      <c r="C198" t="s">
        <v>780</v>
      </c>
      <c r="D198" t="s">
        <v>781</v>
      </c>
      <c r="E198" t="s">
        <v>196</v>
      </c>
    </row>
    <row r="199" spans="1:5" ht="15.75">
      <c r="A199">
        <v>441</v>
      </c>
      <c r="B199" s="10" t="s">
        <v>782</v>
      </c>
      <c r="C199" t="s">
        <v>783</v>
      </c>
      <c r="D199" t="s">
        <v>784</v>
      </c>
      <c r="E199" t="s">
        <v>196</v>
      </c>
    </row>
    <row r="200" spans="1:5" ht="15.75">
      <c r="A200">
        <v>1972</v>
      </c>
      <c r="B200" s="10" t="s">
        <v>785</v>
      </c>
      <c r="C200" t="s">
        <v>786</v>
      </c>
      <c r="D200" t="s">
        <v>787</v>
      </c>
      <c r="E200" t="s">
        <v>196</v>
      </c>
    </row>
    <row r="201" spans="1:5" ht="15.75">
      <c r="A201">
        <v>1977</v>
      </c>
      <c r="B201" s="10" t="s">
        <v>788</v>
      </c>
      <c r="C201" t="s">
        <v>789</v>
      </c>
      <c r="D201" t="s">
        <v>790</v>
      </c>
      <c r="E201" t="s">
        <v>196</v>
      </c>
    </row>
    <row r="202" spans="1:5" ht="15.75">
      <c r="A202">
        <v>453</v>
      </c>
      <c r="B202" s="10" t="s">
        <v>791</v>
      </c>
      <c r="C202" t="s">
        <v>792</v>
      </c>
      <c r="D202" t="s">
        <v>793</v>
      </c>
      <c r="E202" t="s">
        <v>196</v>
      </c>
    </row>
    <row r="203" spans="1:5" ht="15.75">
      <c r="A203">
        <v>1989</v>
      </c>
      <c r="B203" s="10" t="s">
        <v>794</v>
      </c>
      <c r="C203" t="s">
        <v>795</v>
      </c>
      <c r="D203" t="s">
        <v>796</v>
      </c>
      <c r="E203" t="s">
        <v>196</v>
      </c>
    </row>
    <row r="204" spans="1:5" ht="15.75">
      <c r="A204">
        <v>1995</v>
      </c>
      <c r="B204" s="10" t="s">
        <v>797</v>
      </c>
      <c r="C204" t="s">
        <v>798</v>
      </c>
      <c r="D204" t="s">
        <v>799</v>
      </c>
      <c r="E204" t="s">
        <v>196</v>
      </c>
    </row>
    <row r="205" spans="1:5" ht="15.75">
      <c r="A205">
        <v>1998</v>
      </c>
      <c r="B205" s="10" t="s">
        <v>800</v>
      </c>
      <c r="C205" t="s">
        <v>801</v>
      </c>
      <c r="D205" t="s">
        <v>802</v>
      </c>
      <c r="E205" t="s">
        <v>196</v>
      </c>
    </row>
    <row r="206" spans="1:5" ht="15.75">
      <c r="A206">
        <v>2003</v>
      </c>
      <c r="B206" s="10" t="s">
        <v>803</v>
      </c>
      <c r="C206" t="s">
        <v>804</v>
      </c>
      <c r="D206" t="s">
        <v>805</v>
      </c>
      <c r="E206" t="s">
        <v>196</v>
      </c>
    </row>
    <row r="207" spans="1:5" ht="15.75">
      <c r="A207">
        <v>2007</v>
      </c>
      <c r="B207" s="10" t="s">
        <v>806</v>
      </c>
      <c r="C207" t="s">
        <v>807</v>
      </c>
      <c r="D207" t="s">
        <v>808</v>
      </c>
      <c r="E207" t="s">
        <v>196</v>
      </c>
    </row>
    <row r="208" spans="1:5" ht="15.75">
      <c r="A208">
        <v>472</v>
      </c>
      <c r="B208" s="10" t="s">
        <v>809</v>
      </c>
      <c r="C208" t="s">
        <v>810</v>
      </c>
      <c r="D208" t="s">
        <v>811</v>
      </c>
      <c r="E208" t="s">
        <v>196</v>
      </c>
    </row>
    <row r="209" spans="1:5" ht="15.75">
      <c r="A209">
        <v>2019</v>
      </c>
      <c r="B209" s="10" t="s">
        <v>812</v>
      </c>
      <c r="C209" t="s">
        <v>813</v>
      </c>
      <c r="D209" t="s">
        <v>814</v>
      </c>
      <c r="E209" t="s">
        <v>196</v>
      </c>
    </row>
    <row r="210" spans="1:5" ht="15.75">
      <c r="A210">
        <v>2022</v>
      </c>
      <c r="B210" s="10" t="s">
        <v>815</v>
      </c>
      <c r="C210" t="s">
        <v>816</v>
      </c>
      <c r="D210" t="s">
        <v>817</v>
      </c>
      <c r="E210" t="s">
        <v>196</v>
      </c>
    </row>
    <row r="211" spans="1:5" ht="15.75">
      <c r="A211">
        <v>2026</v>
      </c>
      <c r="B211" s="10" t="s">
        <v>818</v>
      </c>
      <c r="C211" t="s">
        <v>819</v>
      </c>
      <c r="D211" t="s">
        <v>820</v>
      </c>
      <c r="E211" t="s">
        <v>196</v>
      </c>
    </row>
    <row r="212" spans="1:5" ht="15.75">
      <c r="A212">
        <v>2034</v>
      </c>
      <c r="B212" s="10" t="s">
        <v>821</v>
      </c>
      <c r="C212" t="s">
        <v>822</v>
      </c>
      <c r="D212" t="s">
        <v>823</v>
      </c>
      <c r="E212" t="s">
        <v>196</v>
      </c>
    </row>
    <row r="213" spans="1:5" ht="15.75">
      <c r="A213">
        <v>513</v>
      </c>
      <c r="B213" s="10" t="s">
        <v>824</v>
      </c>
      <c r="C213" t="s">
        <v>825</v>
      </c>
      <c r="D213" t="s">
        <v>826</v>
      </c>
      <c r="E213" t="s">
        <v>196</v>
      </c>
    </row>
    <row r="214" spans="1:5" ht="15.75">
      <c r="A214">
        <v>588</v>
      </c>
      <c r="B214" s="10" t="s">
        <v>827</v>
      </c>
      <c r="C214" t="s">
        <v>828</v>
      </c>
      <c r="D214" t="s">
        <v>829</v>
      </c>
      <c r="E214" t="s">
        <v>196</v>
      </c>
    </row>
    <row r="215" spans="1:5" ht="15.75">
      <c r="A215">
        <v>606</v>
      </c>
      <c r="B215" s="10" t="s">
        <v>830</v>
      </c>
      <c r="C215" t="s">
        <v>831</v>
      </c>
      <c r="D215" t="s">
        <v>832</v>
      </c>
      <c r="E215" t="s">
        <v>196</v>
      </c>
    </row>
    <row r="216" spans="1:5" ht="15.75">
      <c r="A216">
        <v>2063</v>
      </c>
      <c r="B216" s="10" t="s">
        <v>833</v>
      </c>
      <c r="C216" t="s">
        <v>834</v>
      </c>
      <c r="D216" t="s">
        <v>835</v>
      </c>
      <c r="E216" t="s">
        <v>196</v>
      </c>
    </row>
    <row r="217" spans="1:5" ht="15.75">
      <c r="A217">
        <v>648</v>
      </c>
      <c r="B217" s="10" t="s">
        <v>836</v>
      </c>
      <c r="C217" t="s">
        <v>837</v>
      </c>
      <c r="D217" t="s">
        <v>838</v>
      </c>
      <c r="E217" t="s">
        <v>196</v>
      </c>
    </row>
    <row r="218" spans="1:5">
      <c r="A218">
        <v>669</v>
      </c>
      <c r="B218" t="s">
        <v>839</v>
      </c>
      <c r="C218" t="s">
        <v>840</v>
      </c>
      <c r="D218" t="s">
        <v>841</v>
      </c>
      <c r="E218" t="s">
        <v>192</v>
      </c>
    </row>
    <row r="219" spans="1:5">
      <c r="A219">
        <v>2084</v>
      </c>
      <c r="B219" t="s">
        <v>842</v>
      </c>
      <c r="C219" t="s">
        <v>843</v>
      </c>
      <c r="D219" t="s">
        <v>844</v>
      </c>
      <c r="E219" t="s">
        <v>192</v>
      </c>
    </row>
    <row r="220" spans="1:5">
      <c r="A220">
        <v>688</v>
      </c>
      <c r="B220" t="s">
        <v>845</v>
      </c>
      <c r="C220" t="s">
        <v>846</v>
      </c>
      <c r="D220" t="s">
        <v>847</v>
      </c>
      <c r="E220" t="s">
        <v>192</v>
      </c>
    </row>
    <row r="221" spans="1:5">
      <c r="A221">
        <v>258</v>
      </c>
      <c r="B221" t="s">
        <v>848</v>
      </c>
      <c r="C221" t="s">
        <v>849</v>
      </c>
      <c r="D221" t="s">
        <v>850</v>
      </c>
      <c r="E221" t="s">
        <v>192</v>
      </c>
    </row>
    <row r="222" spans="1:5" ht="15.75">
      <c r="A222">
        <v>693</v>
      </c>
      <c r="B222" s="10" t="s">
        <v>851</v>
      </c>
      <c r="C222" t="s">
        <v>852</v>
      </c>
      <c r="D222" t="s">
        <v>853</v>
      </c>
      <c r="E222" t="s">
        <v>196</v>
      </c>
    </row>
    <row r="223" spans="1:5" ht="15.75">
      <c r="A223">
        <v>1020</v>
      </c>
      <c r="B223" s="10" t="s">
        <v>854</v>
      </c>
      <c r="C223" t="s">
        <v>855</v>
      </c>
      <c r="D223" t="s">
        <v>856</v>
      </c>
      <c r="E223" t="s">
        <v>196</v>
      </c>
    </row>
    <row r="224" spans="1:5" ht="15.75">
      <c r="A224">
        <v>709</v>
      </c>
      <c r="B224" s="10" t="s">
        <v>335</v>
      </c>
      <c r="C224" t="s">
        <v>857</v>
      </c>
      <c r="D224" t="s">
        <v>337</v>
      </c>
      <c r="E224" t="s">
        <v>196</v>
      </c>
    </row>
    <row r="225" spans="1:5" ht="15.75">
      <c r="A225">
        <v>2099</v>
      </c>
      <c r="B225" s="10" t="s">
        <v>858</v>
      </c>
      <c r="C225" t="s">
        <v>859</v>
      </c>
      <c r="D225" t="s">
        <v>860</v>
      </c>
      <c r="E225" t="s">
        <v>196</v>
      </c>
    </row>
    <row r="226" spans="1:5" ht="15.75">
      <c r="A226">
        <v>739</v>
      </c>
      <c r="B226" s="10" t="s">
        <v>861</v>
      </c>
      <c r="C226" t="s">
        <v>862</v>
      </c>
      <c r="D226" t="s">
        <v>863</v>
      </c>
      <c r="E226" t="s">
        <v>196</v>
      </c>
    </row>
    <row r="227" spans="1:5" ht="15.75">
      <c r="A227">
        <v>2110</v>
      </c>
      <c r="B227" s="10" t="s">
        <v>864</v>
      </c>
      <c r="C227" t="s">
        <v>865</v>
      </c>
      <c r="D227" t="s">
        <v>866</v>
      </c>
      <c r="E227" t="s">
        <v>196</v>
      </c>
    </row>
    <row r="228" spans="1:5" ht="15.75">
      <c r="A228">
        <v>2116</v>
      </c>
      <c r="B228" s="10" t="s">
        <v>867</v>
      </c>
      <c r="C228" t="s">
        <v>868</v>
      </c>
      <c r="D228" t="s">
        <v>869</v>
      </c>
      <c r="E228" t="s">
        <v>196</v>
      </c>
    </row>
    <row r="229" spans="1:5" ht="15.75">
      <c r="A229">
        <v>2121</v>
      </c>
      <c r="B229" s="10" t="s">
        <v>870</v>
      </c>
      <c r="C229" t="s">
        <v>871</v>
      </c>
      <c r="D229" t="s">
        <v>872</v>
      </c>
      <c r="E229" t="s">
        <v>196</v>
      </c>
    </row>
    <row r="230" spans="1:5" ht="15.75">
      <c r="A230">
        <v>2128</v>
      </c>
      <c r="B230" s="10" t="s">
        <v>873</v>
      </c>
      <c r="C230" t="s">
        <v>874</v>
      </c>
      <c r="D230" t="s">
        <v>875</v>
      </c>
      <c r="E230" t="s">
        <v>196</v>
      </c>
    </row>
    <row r="231" spans="1:5" ht="15.75">
      <c r="A231">
        <v>2132</v>
      </c>
      <c r="B231" s="10" t="s">
        <v>876</v>
      </c>
      <c r="C231" t="s">
        <v>877</v>
      </c>
      <c r="D231" t="s">
        <v>878</v>
      </c>
      <c r="E231" t="s">
        <v>196</v>
      </c>
    </row>
    <row r="232" spans="1:5">
      <c r="A232">
        <v>2136</v>
      </c>
      <c r="B232" t="s">
        <v>879</v>
      </c>
      <c r="C232" t="s">
        <v>880</v>
      </c>
      <c r="D232" t="s">
        <v>881</v>
      </c>
      <c r="E232" t="s">
        <v>192</v>
      </c>
    </row>
    <row r="233" spans="1:5" ht="15.75">
      <c r="A233">
        <v>832</v>
      </c>
      <c r="B233" s="10" t="s">
        <v>882</v>
      </c>
      <c r="C233" t="s">
        <v>883</v>
      </c>
      <c r="D233" t="s">
        <v>884</v>
      </c>
      <c r="E233" t="s">
        <v>196</v>
      </c>
    </row>
    <row r="234" spans="1:5" ht="15.75">
      <c r="A234">
        <v>2144</v>
      </c>
      <c r="B234" s="10" t="s">
        <v>885</v>
      </c>
      <c r="C234" t="s">
        <v>886</v>
      </c>
      <c r="D234" t="s">
        <v>887</v>
      </c>
      <c r="E234" t="s">
        <v>196</v>
      </c>
    </row>
    <row r="235" spans="1:5" ht="15.75">
      <c r="A235">
        <v>2152</v>
      </c>
      <c r="B235" s="10" t="s">
        <v>888</v>
      </c>
      <c r="C235" t="s">
        <v>889</v>
      </c>
      <c r="D235" t="s">
        <v>890</v>
      </c>
      <c r="E235" t="s">
        <v>196</v>
      </c>
    </row>
    <row r="236" spans="1:5">
      <c r="A236">
        <v>889</v>
      </c>
      <c r="B236" t="s">
        <v>891</v>
      </c>
      <c r="C236" t="s">
        <v>892</v>
      </c>
      <c r="D236" t="s">
        <v>893</v>
      </c>
      <c r="E236" t="s">
        <v>192</v>
      </c>
    </row>
    <row r="237" spans="1:5" ht="15.75">
      <c r="A237">
        <v>2164</v>
      </c>
      <c r="B237" s="10" t="s">
        <v>894</v>
      </c>
      <c r="C237" t="s">
        <v>895</v>
      </c>
      <c r="D237" t="s">
        <v>896</v>
      </c>
      <c r="E237" t="s">
        <v>196</v>
      </c>
    </row>
    <row r="238" spans="1:5" ht="15.75">
      <c r="A238">
        <v>2173</v>
      </c>
      <c r="B238" s="10" t="s">
        <v>897</v>
      </c>
      <c r="C238" t="s">
        <v>898</v>
      </c>
      <c r="D238" t="s">
        <v>899</v>
      </c>
      <c r="E238" t="s">
        <v>196</v>
      </c>
    </row>
    <row r="239" spans="1:5">
      <c r="A239">
        <v>1062</v>
      </c>
      <c r="B239" t="s">
        <v>900</v>
      </c>
      <c r="C239" t="s">
        <v>901</v>
      </c>
      <c r="D239" t="s">
        <v>902</v>
      </c>
      <c r="E239" t="s">
        <v>192</v>
      </c>
    </row>
    <row r="240" spans="1:5">
      <c r="A240">
        <v>1068</v>
      </c>
      <c r="B240" t="s">
        <v>903</v>
      </c>
      <c r="C240" t="s">
        <v>904</v>
      </c>
      <c r="D240" t="s">
        <v>905</v>
      </c>
      <c r="E240" t="s">
        <v>192</v>
      </c>
    </row>
    <row r="241" spans="1:5">
      <c r="A241">
        <v>2197</v>
      </c>
      <c r="B241" t="s">
        <v>906</v>
      </c>
      <c r="C241" t="s">
        <v>907</v>
      </c>
      <c r="D241" t="s">
        <v>908</v>
      </c>
      <c r="E241" t="s">
        <v>192</v>
      </c>
    </row>
    <row r="242" spans="1:5">
      <c r="A242">
        <v>2200</v>
      </c>
      <c r="B242" t="s">
        <v>909</v>
      </c>
      <c r="C242" t="s">
        <v>910</v>
      </c>
      <c r="D242" t="s">
        <v>911</v>
      </c>
      <c r="E242" t="s">
        <v>192</v>
      </c>
    </row>
    <row r="243" spans="1:5">
      <c r="A243">
        <v>2206</v>
      </c>
      <c r="B243" t="s">
        <v>912</v>
      </c>
      <c r="C243" t="s">
        <v>913</v>
      </c>
      <c r="D243" t="s">
        <v>914</v>
      </c>
      <c r="E243" t="s">
        <v>192</v>
      </c>
    </row>
    <row r="244" spans="1:5" ht="15.75">
      <c r="A244">
        <v>2213</v>
      </c>
      <c r="B244" s="10" t="s">
        <v>915</v>
      </c>
      <c r="C244" t="s">
        <v>916</v>
      </c>
      <c r="D244" t="s">
        <v>917</v>
      </c>
      <c r="E244" t="s">
        <v>196</v>
      </c>
    </row>
    <row r="245" spans="1:5">
      <c r="A245">
        <v>1091</v>
      </c>
      <c r="B245" t="s">
        <v>918</v>
      </c>
      <c r="C245" t="s">
        <v>919</v>
      </c>
      <c r="D245" t="s">
        <v>920</v>
      </c>
      <c r="E245" t="s">
        <v>192</v>
      </c>
    </row>
    <row r="246" spans="1:5">
      <c r="A246">
        <v>1096</v>
      </c>
      <c r="B246" t="s">
        <v>921</v>
      </c>
      <c r="C246" t="s">
        <v>922</v>
      </c>
      <c r="D246" t="s">
        <v>923</v>
      </c>
      <c r="E246" t="s">
        <v>192</v>
      </c>
    </row>
    <row r="247" spans="1:5">
      <c r="A247">
        <v>1102</v>
      </c>
      <c r="B247" t="s">
        <v>924</v>
      </c>
      <c r="C247" t="s">
        <v>925</v>
      </c>
      <c r="D247" t="s">
        <v>926</v>
      </c>
      <c r="E247" t="s">
        <v>192</v>
      </c>
    </row>
    <row r="248" spans="1:5" ht="15.75">
      <c r="A248">
        <v>1128</v>
      </c>
      <c r="B248" s="10" t="s">
        <v>927</v>
      </c>
      <c r="C248" t="s">
        <v>928</v>
      </c>
      <c r="D248" t="s">
        <v>929</v>
      </c>
      <c r="E248" t="s">
        <v>196</v>
      </c>
    </row>
    <row r="249" spans="1:5">
      <c r="A249">
        <v>2233</v>
      </c>
      <c r="B249" t="s">
        <v>930</v>
      </c>
      <c r="C249" t="s">
        <v>931</v>
      </c>
      <c r="D249" t="s">
        <v>932</v>
      </c>
      <c r="E249" t="s">
        <v>192</v>
      </c>
    </row>
    <row r="250" spans="1:5">
      <c r="A250">
        <v>2239</v>
      </c>
      <c r="B250" t="s">
        <v>933</v>
      </c>
      <c r="C250" t="s">
        <v>934</v>
      </c>
      <c r="D250" t="s">
        <v>935</v>
      </c>
      <c r="E250" t="s">
        <v>192</v>
      </c>
    </row>
    <row r="251" spans="1:5" ht="15.75">
      <c r="A251">
        <v>2247</v>
      </c>
      <c r="B251" s="10" t="s">
        <v>936</v>
      </c>
      <c r="C251" t="s">
        <v>937</v>
      </c>
      <c r="D251" t="s">
        <v>938</v>
      </c>
      <c r="E251" t="s">
        <v>196</v>
      </c>
    </row>
    <row r="252" spans="1:5" ht="15.75">
      <c r="A252">
        <v>2260</v>
      </c>
      <c r="B252" s="10" t="s">
        <v>939</v>
      </c>
      <c r="C252" t="s">
        <v>940</v>
      </c>
      <c r="D252" t="s">
        <v>941</v>
      </c>
      <c r="E252" t="s">
        <v>196</v>
      </c>
    </row>
    <row r="253" spans="1:5">
      <c r="A253">
        <v>2263</v>
      </c>
      <c r="B253" t="s">
        <v>942</v>
      </c>
      <c r="C253" t="s">
        <v>943</v>
      </c>
      <c r="D253" t="s">
        <v>944</v>
      </c>
      <c r="E253" t="s">
        <v>192</v>
      </c>
    </row>
    <row r="254" spans="1:5">
      <c r="A254">
        <v>1175</v>
      </c>
      <c r="B254" t="s">
        <v>945</v>
      </c>
      <c r="C254" t="s">
        <v>946</v>
      </c>
      <c r="D254" t="s">
        <v>947</v>
      </c>
      <c r="E254" t="s">
        <v>192</v>
      </c>
    </row>
    <row r="255" spans="1:5">
      <c r="A255">
        <v>1150</v>
      </c>
      <c r="B255" t="s">
        <v>948</v>
      </c>
      <c r="C255" t="s">
        <v>949</v>
      </c>
      <c r="D255" t="s">
        <v>950</v>
      </c>
      <c r="E255" t="s">
        <v>192</v>
      </c>
    </row>
    <row r="256" spans="1:5">
      <c r="A256">
        <v>1206</v>
      </c>
      <c r="B256" t="s">
        <v>951</v>
      </c>
      <c r="C256" t="s">
        <v>952</v>
      </c>
      <c r="E256" t="s">
        <v>192</v>
      </c>
    </row>
    <row r="257" spans="1:5">
      <c r="A257">
        <v>2281</v>
      </c>
      <c r="B257" t="s">
        <v>953</v>
      </c>
      <c r="C257" t="s">
        <v>954</v>
      </c>
      <c r="D257" t="s">
        <v>955</v>
      </c>
      <c r="E257" t="s">
        <v>192</v>
      </c>
    </row>
    <row r="258" spans="1:5">
      <c r="A258">
        <v>2288</v>
      </c>
      <c r="B258" t="s">
        <v>956</v>
      </c>
      <c r="C258" t="s">
        <v>957</v>
      </c>
      <c r="D258" t="s">
        <v>958</v>
      </c>
      <c r="E258" t="s">
        <v>192</v>
      </c>
    </row>
    <row r="259" spans="1:5">
      <c r="A259">
        <v>2296</v>
      </c>
      <c r="B259" t="s">
        <v>959</v>
      </c>
      <c r="C259" t="s">
        <v>960</v>
      </c>
      <c r="D259" t="s">
        <v>961</v>
      </c>
      <c r="E259" t="s">
        <v>192</v>
      </c>
    </row>
    <row r="260" spans="1:5">
      <c r="A260">
        <v>1220</v>
      </c>
      <c r="B260" t="s">
        <v>962</v>
      </c>
      <c r="C260" t="s">
        <v>963</v>
      </c>
      <c r="D260" t="s">
        <v>964</v>
      </c>
      <c r="E260" t="s">
        <v>192</v>
      </c>
    </row>
    <row r="261" spans="1:5">
      <c r="A261">
        <v>2301</v>
      </c>
      <c r="B261" t="s">
        <v>965</v>
      </c>
      <c r="C261" t="s">
        <v>966</v>
      </c>
      <c r="D261" t="s">
        <v>967</v>
      </c>
      <c r="E261" t="s">
        <v>192</v>
      </c>
    </row>
    <row r="262" spans="1:5">
      <c r="A262">
        <v>2307</v>
      </c>
      <c r="B262" t="s">
        <v>968</v>
      </c>
      <c r="C262" t="s">
        <v>969</v>
      </c>
      <c r="D262" t="s">
        <v>970</v>
      </c>
      <c r="E262" t="s">
        <v>192</v>
      </c>
    </row>
    <row r="263" spans="1:5">
      <c r="A263">
        <v>2316</v>
      </c>
      <c r="B263" t="s">
        <v>971</v>
      </c>
      <c r="C263" t="s">
        <v>972</v>
      </c>
      <c r="D263" t="s">
        <v>973</v>
      </c>
      <c r="E263" t="s">
        <v>192</v>
      </c>
    </row>
    <row r="264" spans="1:5">
      <c r="A264">
        <v>1233</v>
      </c>
      <c r="B264" t="s">
        <v>974</v>
      </c>
      <c r="C264" t="s">
        <v>975</v>
      </c>
      <c r="D264" t="s">
        <v>976</v>
      </c>
      <c r="E264" t="s">
        <v>192</v>
      </c>
    </row>
    <row r="265" spans="1:5" ht="15.75">
      <c r="A265">
        <v>1250</v>
      </c>
      <c r="B265" s="10" t="s">
        <v>977</v>
      </c>
      <c r="C265" t="s">
        <v>978</v>
      </c>
      <c r="D265" t="s">
        <v>979</v>
      </c>
      <c r="E265" t="s">
        <v>196</v>
      </c>
    </row>
    <row r="266" spans="1:5">
      <c r="A266">
        <v>1242</v>
      </c>
      <c r="B266" t="s">
        <v>980</v>
      </c>
      <c r="C266" t="s">
        <v>981</v>
      </c>
      <c r="D266" t="s">
        <v>982</v>
      </c>
      <c r="E266" t="s">
        <v>192</v>
      </c>
    </row>
    <row r="267" spans="1:5">
      <c r="A267">
        <v>2336</v>
      </c>
      <c r="B267" t="s">
        <v>983</v>
      </c>
      <c r="C267" t="s">
        <v>984</v>
      </c>
      <c r="D267" t="s">
        <v>985</v>
      </c>
      <c r="E267" t="s">
        <v>192</v>
      </c>
    </row>
    <row r="268" spans="1:5">
      <c r="A268">
        <v>2341</v>
      </c>
      <c r="B268" t="s">
        <v>986</v>
      </c>
      <c r="C268" t="s">
        <v>987</v>
      </c>
      <c r="D268" t="s">
        <v>988</v>
      </c>
      <c r="E268" t="s">
        <v>192</v>
      </c>
    </row>
    <row r="269" spans="1:5">
      <c r="A269">
        <v>1277</v>
      </c>
      <c r="B269" t="s">
        <v>989</v>
      </c>
      <c r="C269" t="s">
        <v>990</v>
      </c>
      <c r="D269" t="s">
        <v>991</v>
      </c>
      <c r="E269" t="s">
        <v>192</v>
      </c>
    </row>
    <row r="270" spans="1:5">
      <c r="A270">
        <v>1268</v>
      </c>
      <c r="B270" t="s">
        <v>488</v>
      </c>
      <c r="C270" t="s">
        <v>992</v>
      </c>
      <c r="D270" t="s">
        <v>490</v>
      </c>
      <c r="E270" t="s">
        <v>192</v>
      </c>
    </row>
    <row r="271" spans="1:5" ht="15.75">
      <c r="A271">
        <v>2353</v>
      </c>
      <c r="B271" s="10" t="s">
        <v>993</v>
      </c>
      <c r="C271" t="s">
        <v>994</v>
      </c>
      <c r="D271" t="s">
        <v>995</v>
      </c>
      <c r="E271" t="s">
        <v>196</v>
      </c>
    </row>
    <row r="272" spans="1:5" ht="15.75">
      <c r="A272">
        <v>2364</v>
      </c>
      <c r="B272" s="10" t="s">
        <v>996</v>
      </c>
      <c r="C272" t="s">
        <v>997</v>
      </c>
      <c r="D272" t="s">
        <v>998</v>
      </c>
      <c r="E272" t="s">
        <v>196</v>
      </c>
    </row>
    <row r="273" spans="1:5" ht="15.75">
      <c r="A273">
        <v>2370</v>
      </c>
      <c r="B273" s="10" t="s">
        <v>999</v>
      </c>
      <c r="C273" t="s">
        <v>1000</v>
      </c>
      <c r="D273" t="s">
        <v>1001</v>
      </c>
      <c r="E273" t="s">
        <v>196</v>
      </c>
    </row>
    <row r="274" spans="1:5" ht="15.75">
      <c r="A274">
        <v>1341</v>
      </c>
      <c r="B274" s="10" t="s">
        <v>1002</v>
      </c>
      <c r="C274" t="s">
        <v>1003</v>
      </c>
      <c r="D274" t="s">
        <v>1004</v>
      </c>
      <c r="E274" t="s">
        <v>196</v>
      </c>
    </row>
    <row r="275" spans="1:5">
      <c r="A275">
        <v>2377</v>
      </c>
      <c r="B275" t="s">
        <v>1005</v>
      </c>
      <c r="C275" t="s">
        <v>1006</v>
      </c>
      <c r="D275" t="s">
        <v>1007</v>
      </c>
      <c r="E275" t="s">
        <v>192</v>
      </c>
    </row>
    <row r="276" spans="1:5">
      <c r="A276">
        <v>2383</v>
      </c>
      <c r="B276" t="s">
        <v>1008</v>
      </c>
      <c r="C276" t="s">
        <v>1009</v>
      </c>
      <c r="D276" t="s">
        <v>1010</v>
      </c>
      <c r="E276" t="s">
        <v>192</v>
      </c>
    </row>
    <row r="277" spans="1:5">
      <c r="A277">
        <v>2389</v>
      </c>
      <c r="B277" t="s">
        <v>1011</v>
      </c>
      <c r="C277" t="s">
        <v>1012</v>
      </c>
      <c r="D277" t="s">
        <v>1013</v>
      </c>
      <c r="E277" t="s">
        <v>192</v>
      </c>
    </row>
    <row r="278" spans="1:5">
      <c r="A278">
        <v>2395</v>
      </c>
      <c r="B278" t="s">
        <v>1014</v>
      </c>
      <c r="C278" t="s">
        <v>1015</v>
      </c>
      <c r="D278" t="s">
        <v>1016</v>
      </c>
      <c r="E278" t="s">
        <v>192</v>
      </c>
    </row>
    <row r="279" spans="1:5">
      <c r="A279">
        <v>2404</v>
      </c>
      <c r="B279" t="s">
        <v>1017</v>
      </c>
      <c r="C279" t="s">
        <v>1018</v>
      </c>
      <c r="D279" t="s">
        <v>1019</v>
      </c>
      <c r="E279" t="s">
        <v>192</v>
      </c>
    </row>
    <row r="280" spans="1:5">
      <c r="A280">
        <v>2413</v>
      </c>
      <c r="B280" t="s">
        <v>1020</v>
      </c>
      <c r="C280" t="s">
        <v>1021</v>
      </c>
      <c r="D280" t="s">
        <v>1022</v>
      </c>
      <c r="E280" t="s">
        <v>192</v>
      </c>
    </row>
    <row r="281" spans="1:5" ht="15.75">
      <c r="A281">
        <v>2422</v>
      </c>
      <c r="B281" s="10" t="s">
        <v>1023</v>
      </c>
      <c r="C281" t="s">
        <v>1024</v>
      </c>
      <c r="D281" t="s">
        <v>1025</v>
      </c>
      <c r="E281" t="s">
        <v>196</v>
      </c>
    </row>
    <row r="282" spans="1:5">
      <c r="A282">
        <v>2428</v>
      </c>
      <c r="B282" t="s">
        <v>1026</v>
      </c>
      <c r="C282" t="s">
        <v>1027</v>
      </c>
      <c r="D282" t="s">
        <v>1028</v>
      </c>
      <c r="E282" t="s">
        <v>192</v>
      </c>
    </row>
    <row r="283" spans="1:5">
      <c r="A283">
        <v>2434</v>
      </c>
      <c r="B283" t="s">
        <v>1029</v>
      </c>
      <c r="C283" t="s">
        <v>1030</v>
      </c>
      <c r="D283" t="s">
        <v>1031</v>
      </c>
      <c r="E283" t="s">
        <v>192</v>
      </c>
    </row>
    <row r="284" spans="1:5" ht="15.75">
      <c r="A284">
        <v>2446</v>
      </c>
      <c r="B284" s="10" t="s">
        <v>1032</v>
      </c>
      <c r="C284" t="s">
        <v>1033</v>
      </c>
      <c r="D284" t="s">
        <v>1034</v>
      </c>
      <c r="E284" t="s">
        <v>196</v>
      </c>
    </row>
    <row r="285" spans="1:5" ht="15.75">
      <c r="A285">
        <v>1422</v>
      </c>
      <c r="B285" s="10" t="s">
        <v>1035</v>
      </c>
      <c r="C285" t="s">
        <v>1036</v>
      </c>
      <c r="D285" t="s">
        <v>1037</v>
      </c>
      <c r="E285" t="s">
        <v>196</v>
      </c>
    </row>
    <row r="286" spans="1:5">
      <c r="A286">
        <v>2456</v>
      </c>
      <c r="B286" t="s">
        <v>1038</v>
      </c>
      <c r="C286" t="s">
        <v>1039</v>
      </c>
      <c r="D286" t="s">
        <v>1040</v>
      </c>
      <c r="E286" t="s">
        <v>192</v>
      </c>
    </row>
    <row r="287" spans="1:5">
      <c r="A287">
        <v>1430</v>
      </c>
      <c r="B287" t="s">
        <v>1041</v>
      </c>
      <c r="C287" t="s">
        <v>1042</v>
      </c>
      <c r="D287" t="s">
        <v>1043</v>
      </c>
      <c r="E287" t="s">
        <v>192</v>
      </c>
    </row>
    <row r="288" spans="1:5" ht="15.75">
      <c r="A288">
        <v>1435</v>
      </c>
      <c r="B288" s="10" t="s">
        <v>1044</v>
      </c>
      <c r="C288" t="s">
        <v>1045</v>
      </c>
      <c r="D288" t="s">
        <v>1046</v>
      </c>
      <c r="E288" t="s">
        <v>196</v>
      </c>
    </row>
    <row r="289" spans="1:5">
      <c r="A289">
        <v>2468</v>
      </c>
      <c r="B289" t="s">
        <v>1047</v>
      </c>
      <c r="C289" t="s">
        <v>1048</v>
      </c>
      <c r="D289" t="s">
        <v>1049</v>
      </c>
      <c r="E289" t="s">
        <v>192</v>
      </c>
    </row>
    <row r="290" spans="1:5">
      <c r="A290">
        <v>2475</v>
      </c>
      <c r="B290" t="s">
        <v>1050</v>
      </c>
      <c r="C290" t="s">
        <v>1051</v>
      </c>
      <c r="D290" t="s">
        <v>1052</v>
      </c>
      <c r="E290" t="s">
        <v>192</v>
      </c>
    </row>
    <row r="291" spans="1:5">
      <c r="A291">
        <v>2479</v>
      </c>
      <c r="B291" t="s">
        <v>1053</v>
      </c>
      <c r="C291" t="s">
        <v>1054</v>
      </c>
      <c r="D291" t="s">
        <v>1055</v>
      </c>
      <c r="E291" t="s">
        <v>192</v>
      </c>
    </row>
    <row r="292" spans="1:5">
      <c r="A292">
        <v>2483</v>
      </c>
      <c r="B292" t="s">
        <v>1056</v>
      </c>
      <c r="C292" t="s">
        <v>1057</v>
      </c>
      <c r="D292" t="s">
        <v>1058</v>
      </c>
      <c r="E292" t="s">
        <v>192</v>
      </c>
    </row>
    <row r="293" spans="1:5" ht="15.75">
      <c r="A293">
        <v>1473</v>
      </c>
      <c r="B293" s="10" t="s">
        <v>1059</v>
      </c>
      <c r="C293" t="s">
        <v>1060</v>
      </c>
      <c r="D293" t="s">
        <v>1061</v>
      </c>
      <c r="E293" t="s">
        <v>196</v>
      </c>
    </row>
    <row r="294" spans="1:5" ht="15.75">
      <c r="A294">
        <v>2494</v>
      </c>
      <c r="B294" s="10" t="s">
        <v>1062</v>
      </c>
      <c r="C294" t="s">
        <v>1063</v>
      </c>
      <c r="D294" t="s">
        <v>1064</v>
      </c>
      <c r="E294" t="s">
        <v>196</v>
      </c>
    </row>
    <row r="295" spans="1:5" ht="15.75">
      <c r="A295">
        <v>2498</v>
      </c>
      <c r="B295" s="10" t="s">
        <v>1065</v>
      </c>
      <c r="C295" t="s">
        <v>1066</v>
      </c>
      <c r="D295" t="s">
        <v>1067</v>
      </c>
      <c r="E295" t="s">
        <v>196</v>
      </c>
    </row>
    <row r="296" spans="1:5">
      <c r="A296">
        <v>2505</v>
      </c>
      <c r="B296" t="s">
        <v>1068</v>
      </c>
      <c r="C296" t="s">
        <v>1069</v>
      </c>
      <c r="D296" t="s">
        <v>1070</v>
      </c>
      <c r="E296" t="s">
        <v>192</v>
      </c>
    </row>
    <row r="297" spans="1:5" ht="15.75">
      <c r="A297">
        <v>2512</v>
      </c>
      <c r="B297" s="10" t="s">
        <v>1071</v>
      </c>
      <c r="C297" t="s">
        <v>1072</v>
      </c>
      <c r="D297" t="s">
        <v>1073</v>
      </c>
      <c r="E297" t="s">
        <v>196</v>
      </c>
    </row>
    <row r="298" spans="1:5" ht="15.75">
      <c r="A298">
        <v>2520</v>
      </c>
      <c r="B298" s="10" t="s">
        <v>1074</v>
      </c>
      <c r="C298" t="s">
        <v>1075</v>
      </c>
      <c r="D298" t="s">
        <v>1076</v>
      </c>
      <c r="E298" t="s">
        <v>196</v>
      </c>
    </row>
    <row r="299" spans="1:5">
      <c r="A299">
        <v>2526</v>
      </c>
      <c r="B299" t="s">
        <v>1077</v>
      </c>
      <c r="C299" t="s">
        <v>1078</v>
      </c>
      <c r="D299" t="s">
        <v>1079</v>
      </c>
      <c r="E299" t="s">
        <v>192</v>
      </c>
    </row>
    <row r="300" spans="1:5">
      <c r="A300">
        <v>2530</v>
      </c>
      <c r="B300" t="s">
        <v>1080</v>
      </c>
      <c r="C300" t="s">
        <v>1081</v>
      </c>
      <c r="D300" t="s">
        <v>1082</v>
      </c>
      <c r="E300" t="s">
        <v>192</v>
      </c>
    </row>
    <row r="301" spans="1:5">
      <c r="A301">
        <v>2534</v>
      </c>
      <c r="B301" t="s">
        <v>1083</v>
      </c>
      <c r="C301" t="s">
        <v>1084</v>
      </c>
      <c r="D301" t="s">
        <v>1085</v>
      </c>
      <c r="E301" t="s">
        <v>192</v>
      </c>
    </row>
    <row r="302" spans="1:5">
      <c r="A302">
        <v>2539</v>
      </c>
      <c r="B302" t="s">
        <v>1086</v>
      </c>
      <c r="C302" t="s">
        <v>1087</v>
      </c>
      <c r="D302" t="s">
        <v>1088</v>
      </c>
      <c r="E302" t="s">
        <v>192</v>
      </c>
    </row>
    <row r="303" spans="1:5">
      <c r="A303">
        <v>2543</v>
      </c>
      <c r="B303" t="s">
        <v>1089</v>
      </c>
      <c r="C303" t="s">
        <v>1090</v>
      </c>
      <c r="D303" t="s">
        <v>1091</v>
      </c>
      <c r="E303" t="s">
        <v>192</v>
      </c>
    </row>
    <row r="304" spans="1:5">
      <c r="A304">
        <v>2548</v>
      </c>
      <c r="B304" t="s">
        <v>1092</v>
      </c>
      <c r="C304" t="s">
        <v>1093</v>
      </c>
      <c r="D304" t="s">
        <v>1094</v>
      </c>
      <c r="E304" t="s">
        <v>192</v>
      </c>
    </row>
    <row r="305" spans="1:5">
      <c r="A305">
        <v>2552</v>
      </c>
      <c r="B305" t="s">
        <v>1095</v>
      </c>
      <c r="C305" t="s">
        <v>1096</v>
      </c>
      <c r="D305" t="s">
        <v>1097</v>
      </c>
      <c r="E305" t="s">
        <v>192</v>
      </c>
    </row>
    <row r="306" spans="1:5" ht="15.75">
      <c r="A306">
        <v>2558</v>
      </c>
      <c r="B306" s="10" t="s">
        <v>1098</v>
      </c>
      <c r="C306" t="s">
        <v>1099</v>
      </c>
      <c r="D306" t="s">
        <v>1100</v>
      </c>
      <c r="E306" t="s">
        <v>196</v>
      </c>
    </row>
    <row r="307" spans="1:5">
      <c r="A307">
        <v>2565</v>
      </c>
      <c r="B307" t="s">
        <v>1101</v>
      </c>
      <c r="C307" t="s">
        <v>1102</v>
      </c>
      <c r="E307" t="s">
        <v>192</v>
      </c>
    </row>
    <row r="308" spans="1:5" ht="15.75">
      <c r="A308">
        <v>2578</v>
      </c>
      <c r="B308" s="10" t="s">
        <v>1103</v>
      </c>
      <c r="C308" t="s">
        <v>1104</v>
      </c>
      <c r="D308" t="s">
        <v>1105</v>
      </c>
      <c r="E308" t="s">
        <v>196</v>
      </c>
    </row>
    <row r="309" spans="1:5">
      <c r="A309">
        <v>2583</v>
      </c>
      <c r="B309" t="s">
        <v>1106</v>
      </c>
      <c r="C309" t="s">
        <v>1107</v>
      </c>
      <c r="D309" t="s">
        <v>1108</v>
      </c>
      <c r="E309" t="s">
        <v>192</v>
      </c>
    </row>
    <row r="310" spans="1:5">
      <c r="A310">
        <v>2588</v>
      </c>
      <c r="B310" t="s">
        <v>1109</v>
      </c>
      <c r="C310" t="s">
        <v>1110</v>
      </c>
      <c r="D310" t="s">
        <v>1111</v>
      </c>
      <c r="E310" t="s">
        <v>192</v>
      </c>
    </row>
    <row r="311" spans="1:5" ht="15.75">
      <c r="A311">
        <v>2607</v>
      </c>
      <c r="B311" s="10" t="s">
        <v>1112</v>
      </c>
      <c r="C311" t="s">
        <v>1113</v>
      </c>
      <c r="D311" t="s">
        <v>1114</v>
      </c>
      <c r="E311" t="s">
        <v>196</v>
      </c>
    </row>
    <row r="312" spans="1:5" ht="15.75">
      <c r="A312">
        <v>2615</v>
      </c>
      <c r="B312" s="10" t="s">
        <v>1115</v>
      </c>
      <c r="C312" t="s">
        <v>1116</v>
      </c>
      <c r="E312" t="s">
        <v>196</v>
      </c>
    </row>
    <row r="313" spans="1:5" ht="15.75">
      <c r="A313">
        <v>2626</v>
      </c>
      <c r="B313" s="10" t="s">
        <v>1117</v>
      </c>
      <c r="C313" t="s">
        <v>1118</v>
      </c>
      <c r="E313" t="s">
        <v>196</v>
      </c>
    </row>
    <row r="314" spans="1:5" ht="15.75">
      <c r="A314">
        <v>2636</v>
      </c>
      <c r="B314" s="10" t="s">
        <v>1119</v>
      </c>
      <c r="C314" t="s">
        <v>1120</v>
      </c>
      <c r="E314" t="s">
        <v>196</v>
      </c>
    </row>
    <row r="315" spans="1:5">
      <c r="A315">
        <v>2186</v>
      </c>
      <c r="B315" t="s">
        <v>1121</v>
      </c>
      <c r="C315" t="s">
        <v>1122</v>
      </c>
      <c r="D315" t="s">
        <v>1123</v>
      </c>
      <c r="E315" t="s">
        <v>192</v>
      </c>
    </row>
    <row r="316" spans="1:5" ht="15.75">
      <c r="A316">
        <v>2655</v>
      </c>
      <c r="B316" s="10" t="s">
        <v>1124</v>
      </c>
      <c r="C316" t="s">
        <v>1125</v>
      </c>
      <c r="E316" t="s">
        <v>196</v>
      </c>
    </row>
    <row r="317" spans="1:5" ht="15.75">
      <c r="A317">
        <v>2667</v>
      </c>
      <c r="B317" s="10" t="s">
        <v>1126</v>
      </c>
      <c r="C317" t="s">
        <v>1127</v>
      </c>
      <c r="E317" t="s">
        <v>196</v>
      </c>
    </row>
    <row r="318" spans="1:5" ht="15.75">
      <c r="A318">
        <v>2696</v>
      </c>
      <c r="B318" s="10" t="s">
        <v>1128</v>
      </c>
      <c r="C318" t="s">
        <v>1129</v>
      </c>
      <c r="E318" t="s">
        <v>196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C10" sqref="C10"/>
    </sheetView>
  </sheetViews>
  <sheetFormatPr defaultRowHeight="15"/>
  <cols>
    <col min="3" max="3" width="98.5703125" customWidth="1"/>
    <col min="5" max="5" width="16.42578125" customWidth="1"/>
  </cols>
  <sheetData>
    <row r="1" spans="1:5">
      <c r="A1" t="s">
        <v>0</v>
      </c>
      <c r="B1" t="s">
        <v>1130</v>
      </c>
      <c r="C1" t="s">
        <v>172</v>
      </c>
      <c r="D1" t="s">
        <v>1131</v>
      </c>
    </row>
    <row r="2" spans="1:5">
      <c r="A2" t="s">
        <v>1132</v>
      </c>
      <c r="B2">
        <v>1697</v>
      </c>
      <c r="C2" t="s">
        <v>1077</v>
      </c>
      <c r="D2" t="s">
        <v>196</v>
      </c>
    </row>
    <row r="3" spans="1:5">
      <c r="A3" t="s">
        <v>1132</v>
      </c>
      <c r="B3">
        <v>1536</v>
      </c>
      <c r="C3" t="s">
        <v>731</v>
      </c>
      <c r="D3" t="s">
        <v>196</v>
      </c>
    </row>
    <row r="4" spans="1:5">
      <c r="A4" t="s">
        <v>1132</v>
      </c>
      <c r="B4">
        <v>1679</v>
      </c>
      <c r="C4" t="s">
        <v>1026</v>
      </c>
      <c r="D4" t="s">
        <v>196</v>
      </c>
    </row>
    <row r="5" spans="1:5">
      <c r="A5" t="s">
        <v>1132</v>
      </c>
      <c r="B5">
        <v>1620</v>
      </c>
      <c r="C5" t="s">
        <v>930</v>
      </c>
      <c r="D5" t="s">
        <v>196</v>
      </c>
    </row>
    <row r="6" spans="1:5">
      <c r="A6" t="s">
        <v>90</v>
      </c>
      <c r="B6">
        <v>12</v>
      </c>
      <c r="C6" t="s">
        <v>189</v>
      </c>
      <c r="D6" t="s">
        <v>196</v>
      </c>
      <c r="E6" t="s">
        <v>1133</v>
      </c>
    </row>
    <row r="7" spans="1:5">
      <c r="A7" t="s">
        <v>90</v>
      </c>
      <c r="B7">
        <v>1514</v>
      </c>
      <c r="C7" t="s">
        <v>674</v>
      </c>
      <c r="D7" t="s">
        <v>196</v>
      </c>
      <c r="E7" t="s">
        <v>1134</v>
      </c>
    </row>
    <row r="8" spans="1:5">
      <c r="A8" t="s">
        <v>1132</v>
      </c>
      <c r="B8">
        <v>1514</v>
      </c>
      <c r="C8" t="s">
        <v>674</v>
      </c>
      <c r="D8" t="s">
        <v>196</v>
      </c>
    </row>
    <row r="9" spans="1:5">
      <c r="A9" t="s">
        <v>90</v>
      </c>
      <c r="B9">
        <v>82</v>
      </c>
      <c r="C9" t="s">
        <v>215</v>
      </c>
      <c r="D9" t="s">
        <v>196</v>
      </c>
    </row>
    <row r="10" spans="1:5">
      <c r="A10" t="s">
        <v>90</v>
      </c>
      <c r="B10">
        <v>759</v>
      </c>
      <c r="C10" t="s">
        <v>431</v>
      </c>
      <c r="D10" t="s">
        <v>196</v>
      </c>
    </row>
    <row r="11" spans="1:5">
      <c r="A11" t="s">
        <v>90</v>
      </c>
      <c r="B11">
        <v>1083</v>
      </c>
      <c r="C11" t="s">
        <v>494</v>
      </c>
      <c r="D11" t="s">
        <v>196</v>
      </c>
    </row>
    <row r="12" spans="1:5">
      <c r="A12" t="s">
        <v>90</v>
      </c>
      <c r="B12">
        <v>1098</v>
      </c>
      <c r="C12" t="s">
        <v>500</v>
      </c>
      <c r="D12" t="s">
        <v>196</v>
      </c>
    </row>
    <row r="13" spans="1:5">
      <c r="A13" t="s">
        <v>1132</v>
      </c>
      <c r="B13">
        <v>1671</v>
      </c>
      <c r="C13" t="s">
        <v>1011</v>
      </c>
      <c r="D13" t="s">
        <v>196</v>
      </c>
    </row>
    <row r="14" spans="1:5">
      <c r="A14" t="s">
        <v>1132</v>
      </c>
      <c r="B14">
        <v>1643</v>
      </c>
      <c r="C14" t="s">
        <v>965</v>
      </c>
      <c r="D14" t="s">
        <v>196</v>
      </c>
    </row>
    <row r="15" spans="1:5">
      <c r="A15" t="s">
        <v>1132</v>
      </c>
      <c r="B15">
        <v>1622</v>
      </c>
      <c r="C15" t="s">
        <v>933</v>
      </c>
      <c r="D15" t="s">
        <v>196</v>
      </c>
    </row>
    <row r="16" spans="1:5">
      <c r="A16" t="s">
        <v>1132</v>
      </c>
      <c r="B16">
        <v>1672</v>
      </c>
      <c r="C16" t="s">
        <v>1014</v>
      </c>
      <c r="D16" t="s">
        <v>196</v>
      </c>
      <c r="E16" t="s">
        <v>1135</v>
      </c>
    </row>
    <row r="17" spans="1:5">
      <c r="A17" t="s">
        <v>90</v>
      </c>
      <c r="B17">
        <v>1143</v>
      </c>
      <c r="C17" t="s">
        <v>515</v>
      </c>
      <c r="D17" t="s">
        <v>196</v>
      </c>
    </row>
    <row r="18" spans="1:5">
      <c r="A18" t="s">
        <v>90</v>
      </c>
      <c r="B18">
        <v>1689</v>
      </c>
      <c r="C18" t="s">
        <v>1053</v>
      </c>
      <c r="D18" t="s">
        <v>196</v>
      </c>
    </row>
    <row r="19" spans="1:5">
      <c r="A19" t="s">
        <v>1132</v>
      </c>
      <c r="B19">
        <v>1689</v>
      </c>
      <c r="C19" t="s">
        <v>1053</v>
      </c>
      <c r="D19" t="s">
        <v>196</v>
      </c>
    </row>
    <row r="20" spans="1:5">
      <c r="A20" t="s">
        <v>90</v>
      </c>
      <c r="B20">
        <v>1698</v>
      </c>
      <c r="C20" t="s">
        <v>1080</v>
      </c>
      <c r="D20" t="s">
        <v>196</v>
      </c>
    </row>
    <row r="21" spans="1:5">
      <c r="A21" t="s">
        <v>1132</v>
      </c>
      <c r="B21">
        <v>1698</v>
      </c>
      <c r="C21" t="s">
        <v>1080</v>
      </c>
      <c r="D21" t="s">
        <v>196</v>
      </c>
    </row>
    <row r="22" spans="1:5">
      <c r="A22" t="s">
        <v>90</v>
      </c>
      <c r="B22">
        <v>1529</v>
      </c>
      <c r="C22" t="s">
        <v>716</v>
      </c>
      <c r="D22" t="s">
        <v>196</v>
      </c>
    </row>
    <row r="23" spans="1:5">
      <c r="A23" t="s">
        <v>1132</v>
      </c>
      <c r="B23">
        <v>1529</v>
      </c>
      <c r="C23" t="s">
        <v>716</v>
      </c>
      <c r="D23" t="s">
        <v>196</v>
      </c>
    </row>
    <row r="24" spans="1:5">
      <c r="A24" t="s">
        <v>90</v>
      </c>
      <c r="B24">
        <v>1367</v>
      </c>
      <c r="C24" t="s">
        <v>590</v>
      </c>
      <c r="D24" t="s">
        <v>196</v>
      </c>
    </row>
    <row r="25" spans="1:5">
      <c r="A25" t="s">
        <v>90</v>
      </c>
      <c r="B25">
        <v>1387</v>
      </c>
      <c r="C25" t="s">
        <v>596</v>
      </c>
      <c r="D25" t="s">
        <v>196</v>
      </c>
    </row>
    <row r="26" spans="1:5">
      <c r="A26" t="s">
        <v>1132</v>
      </c>
      <c r="B26">
        <v>1653</v>
      </c>
      <c r="C26" t="s">
        <v>986</v>
      </c>
      <c r="D26" t="s">
        <v>196</v>
      </c>
    </row>
    <row r="27" spans="1:5">
      <c r="A27" t="s">
        <v>1132</v>
      </c>
      <c r="B27">
        <v>1668</v>
      </c>
      <c r="C27" t="s">
        <v>1005</v>
      </c>
      <c r="D27" t="s">
        <v>196</v>
      </c>
      <c r="E27" t="s">
        <v>1135</v>
      </c>
    </row>
    <row r="28" spans="1:5">
      <c r="A28" t="s">
        <v>90</v>
      </c>
      <c r="B28">
        <v>909</v>
      </c>
      <c r="C28" t="s">
        <v>455</v>
      </c>
      <c r="D28" t="s">
        <v>196</v>
      </c>
    </row>
    <row r="29" spans="1:5">
      <c r="A29" t="s">
        <v>1132</v>
      </c>
      <c r="B29">
        <v>1694</v>
      </c>
      <c r="C29" t="s">
        <v>1068</v>
      </c>
      <c r="D29" t="s">
        <v>196</v>
      </c>
    </row>
    <row r="30" spans="1:5">
      <c r="A30" t="s">
        <v>90</v>
      </c>
      <c r="B30">
        <v>1104</v>
      </c>
      <c r="C30" t="s">
        <v>503</v>
      </c>
      <c r="D30" t="s">
        <v>196</v>
      </c>
    </row>
    <row r="31" spans="1:5">
      <c r="A31" t="s">
        <v>1132</v>
      </c>
      <c r="B31">
        <v>1674</v>
      </c>
      <c r="C31" t="s">
        <v>1017</v>
      </c>
      <c r="D31" t="s">
        <v>196</v>
      </c>
    </row>
    <row r="32" spans="1:5">
      <c r="A32" t="s">
        <v>90</v>
      </c>
      <c r="B32">
        <v>1608</v>
      </c>
      <c r="C32" t="s">
        <v>903</v>
      </c>
      <c r="D32" t="s">
        <v>196</v>
      </c>
    </row>
    <row r="33" spans="1:5">
      <c r="A33" t="s">
        <v>1132</v>
      </c>
      <c r="B33">
        <v>1608</v>
      </c>
      <c r="C33" t="s">
        <v>903</v>
      </c>
      <c r="D33" t="s">
        <v>196</v>
      </c>
    </row>
    <row r="34" spans="1:5">
      <c r="A34" t="s">
        <v>90</v>
      </c>
      <c r="B34">
        <v>1494</v>
      </c>
      <c r="C34" t="s">
        <v>650</v>
      </c>
      <c r="D34" t="s">
        <v>196</v>
      </c>
    </row>
    <row r="35" spans="1:5">
      <c r="A35" t="s">
        <v>1132</v>
      </c>
      <c r="B35">
        <v>1637</v>
      </c>
      <c r="C35" t="s">
        <v>953</v>
      </c>
      <c r="D35" t="s">
        <v>196</v>
      </c>
      <c r="E35" t="s">
        <v>1136</v>
      </c>
    </row>
    <row r="36" spans="1:5">
      <c r="A36" t="s">
        <v>90</v>
      </c>
      <c r="B36">
        <v>1473</v>
      </c>
      <c r="C36" t="s">
        <v>635</v>
      </c>
      <c r="D36" t="s">
        <v>196</v>
      </c>
    </row>
    <row r="37" spans="1:5">
      <c r="A37" t="s">
        <v>90</v>
      </c>
      <c r="B37">
        <v>1033</v>
      </c>
      <c r="C37" t="s">
        <v>485</v>
      </c>
      <c r="D37" t="s">
        <v>196</v>
      </c>
    </row>
    <row r="38" spans="1:5">
      <c r="A38" t="s">
        <v>1132</v>
      </c>
      <c r="B38">
        <v>1688</v>
      </c>
      <c r="C38" t="s">
        <v>1050</v>
      </c>
      <c r="D38" t="s">
        <v>196</v>
      </c>
    </row>
    <row r="39" spans="1:5">
      <c r="A39" t="s">
        <v>1132</v>
      </c>
      <c r="B39">
        <v>1709</v>
      </c>
      <c r="C39" t="s">
        <v>1109</v>
      </c>
      <c r="D39" t="s">
        <v>196</v>
      </c>
    </row>
    <row r="40" spans="1:5">
      <c r="A40" t="s">
        <v>90</v>
      </c>
      <c r="B40">
        <v>40</v>
      </c>
      <c r="C40" t="s">
        <v>203</v>
      </c>
      <c r="D40" t="s">
        <v>196</v>
      </c>
    </row>
    <row r="41" spans="1:5">
      <c r="A41" t="s">
        <v>90</v>
      </c>
      <c r="B41">
        <v>49</v>
      </c>
      <c r="C41" t="s">
        <v>206</v>
      </c>
      <c r="D41" t="s">
        <v>196</v>
      </c>
    </row>
    <row r="42" spans="1:5">
      <c r="A42" t="s">
        <v>90</v>
      </c>
      <c r="B42">
        <v>1642</v>
      </c>
      <c r="C42" t="s">
        <v>962</v>
      </c>
      <c r="D42" t="s">
        <v>196</v>
      </c>
    </row>
    <row r="43" spans="1:5">
      <c r="A43" t="s">
        <v>1132</v>
      </c>
      <c r="B43">
        <v>1642</v>
      </c>
      <c r="C43" t="s">
        <v>962</v>
      </c>
      <c r="D43" t="s">
        <v>196</v>
      </c>
    </row>
    <row r="44" spans="1:5">
      <c r="A44" t="s">
        <v>90</v>
      </c>
      <c r="B44">
        <v>1341</v>
      </c>
      <c r="C44" t="s">
        <v>584</v>
      </c>
      <c r="D44" t="s">
        <v>196</v>
      </c>
    </row>
    <row r="45" spans="1:5">
      <c r="A45" t="s">
        <v>90</v>
      </c>
      <c r="B45">
        <v>1613</v>
      </c>
      <c r="C45" t="s">
        <v>909</v>
      </c>
      <c r="D45" t="s">
        <v>196</v>
      </c>
    </row>
    <row r="46" spans="1:5">
      <c r="A46" t="s">
        <v>1132</v>
      </c>
      <c r="B46">
        <v>1613</v>
      </c>
      <c r="C46" t="s">
        <v>909</v>
      </c>
      <c r="D46" t="s">
        <v>196</v>
      </c>
    </row>
    <row r="47" spans="1:5">
      <c r="A47" t="s">
        <v>90</v>
      </c>
      <c r="B47">
        <v>1132</v>
      </c>
      <c r="C47" t="s">
        <v>509</v>
      </c>
      <c r="D47" t="s">
        <v>196</v>
      </c>
    </row>
    <row r="48" spans="1:5">
      <c r="A48" t="s">
        <v>90</v>
      </c>
      <c r="B48">
        <v>1392</v>
      </c>
      <c r="C48" t="s">
        <v>599</v>
      </c>
      <c r="D48" t="s">
        <v>196</v>
      </c>
    </row>
    <row r="49" spans="1:4">
      <c r="A49" t="s">
        <v>90</v>
      </c>
      <c r="B49">
        <v>97</v>
      </c>
      <c r="C49" t="s">
        <v>221</v>
      </c>
      <c r="D49" t="s">
        <v>196</v>
      </c>
    </row>
    <row r="50" spans="1:4">
      <c r="A50" t="s">
        <v>90</v>
      </c>
      <c r="B50">
        <v>140</v>
      </c>
      <c r="C50" t="s">
        <v>230</v>
      </c>
      <c r="D50" t="s">
        <v>196</v>
      </c>
    </row>
    <row r="51" spans="1:4">
      <c r="A51" t="s">
        <v>90</v>
      </c>
      <c r="B51">
        <v>1498</v>
      </c>
      <c r="C51" t="s">
        <v>653</v>
      </c>
      <c r="D51" t="s">
        <v>196</v>
      </c>
    </row>
    <row r="52" spans="1:4">
      <c r="A52" t="s">
        <v>90</v>
      </c>
      <c r="B52">
        <v>1233</v>
      </c>
      <c r="C52" t="s">
        <v>542</v>
      </c>
      <c r="D52" t="s">
        <v>196</v>
      </c>
    </row>
    <row r="53" spans="1:4">
      <c r="A53" t="s">
        <v>90</v>
      </c>
      <c r="B53">
        <v>1237</v>
      </c>
      <c r="C53" t="s">
        <v>545</v>
      </c>
      <c r="D53" t="s">
        <v>196</v>
      </c>
    </row>
    <row r="54" spans="1:4">
      <c r="A54" t="s">
        <v>90</v>
      </c>
      <c r="B54">
        <v>1248</v>
      </c>
      <c r="C54" t="s">
        <v>548</v>
      </c>
      <c r="D54" t="s">
        <v>196</v>
      </c>
    </row>
    <row r="55" spans="1:4">
      <c r="A55" t="s">
        <v>90</v>
      </c>
      <c r="B55">
        <v>1701</v>
      </c>
      <c r="C55" t="s">
        <v>1089</v>
      </c>
      <c r="D55" t="s">
        <v>196</v>
      </c>
    </row>
    <row r="56" spans="1:4">
      <c r="A56" t="s">
        <v>1132</v>
      </c>
      <c r="B56">
        <v>1701</v>
      </c>
      <c r="C56" t="s">
        <v>1089</v>
      </c>
      <c r="D56" t="s">
        <v>196</v>
      </c>
    </row>
    <row r="57" spans="1:4">
      <c r="A57" t="s">
        <v>1132</v>
      </c>
      <c r="B57">
        <v>1699</v>
      </c>
      <c r="C57" t="s">
        <v>1083</v>
      </c>
      <c r="D57" t="s">
        <v>196</v>
      </c>
    </row>
    <row r="58" spans="1:4">
      <c r="A58" t="s">
        <v>1132</v>
      </c>
      <c r="B58">
        <v>1632</v>
      </c>
      <c r="C58" t="s">
        <v>942</v>
      </c>
      <c r="D58" t="s">
        <v>196</v>
      </c>
    </row>
    <row r="59" spans="1:4">
      <c r="A59" t="s">
        <v>90</v>
      </c>
      <c r="B59">
        <v>919</v>
      </c>
      <c r="C59" t="s">
        <v>458</v>
      </c>
      <c r="D59" t="s">
        <v>196</v>
      </c>
    </row>
    <row r="60" spans="1:4">
      <c r="A60" t="s">
        <v>1132</v>
      </c>
      <c r="B60">
        <v>1700</v>
      </c>
      <c r="C60" t="s">
        <v>1086</v>
      </c>
      <c r="D60" t="s">
        <v>196</v>
      </c>
    </row>
    <row r="61" spans="1:4">
      <c r="A61" t="s">
        <v>1132</v>
      </c>
      <c r="B61">
        <v>1638</v>
      </c>
      <c r="C61" t="s">
        <v>956</v>
      </c>
      <c r="D61" t="s">
        <v>196</v>
      </c>
    </row>
    <row r="62" spans="1:4">
      <c r="A62" t="s">
        <v>90</v>
      </c>
      <c r="B62">
        <v>1489</v>
      </c>
      <c r="C62" t="s">
        <v>647</v>
      </c>
      <c r="D62" t="s">
        <v>196</v>
      </c>
    </row>
    <row r="63" spans="1:4">
      <c r="A63" t="s">
        <v>90</v>
      </c>
      <c r="B63">
        <v>1137</v>
      </c>
      <c r="C63" t="s">
        <v>512</v>
      </c>
      <c r="D63" t="s">
        <v>196</v>
      </c>
    </row>
    <row r="64" spans="1:4">
      <c r="A64" t="s">
        <v>90</v>
      </c>
      <c r="B64">
        <v>1595</v>
      </c>
      <c r="C64" t="s">
        <v>879</v>
      </c>
      <c r="D64" t="s">
        <v>196</v>
      </c>
    </row>
    <row r="65" spans="1:5">
      <c r="A65" t="s">
        <v>1132</v>
      </c>
      <c r="B65">
        <v>1595</v>
      </c>
      <c r="C65" t="s">
        <v>879</v>
      </c>
      <c r="D65" t="s">
        <v>196</v>
      </c>
    </row>
    <row r="66" spans="1:5">
      <c r="A66" t="s">
        <v>90</v>
      </c>
      <c r="B66">
        <v>1476</v>
      </c>
      <c r="C66" t="s">
        <v>638</v>
      </c>
      <c r="D66" t="s">
        <v>196</v>
      </c>
    </row>
    <row r="67" spans="1:5">
      <c r="A67" t="s">
        <v>90</v>
      </c>
      <c r="B67">
        <v>735</v>
      </c>
      <c r="C67" t="s">
        <v>425</v>
      </c>
      <c r="D67" t="s">
        <v>196</v>
      </c>
      <c r="E67" t="s">
        <v>1137</v>
      </c>
    </row>
    <row r="68" spans="1:5">
      <c r="A68" t="s">
        <v>1132</v>
      </c>
      <c r="B68">
        <v>735</v>
      </c>
      <c r="C68" t="s">
        <v>425</v>
      </c>
      <c r="D68" t="s">
        <v>196</v>
      </c>
    </row>
    <row r="69" spans="1:5">
      <c r="A69" t="s">
        <v>1132</v>
      </c>
      <c r="B69">
        <v>1614</v>
      </c>
      <c r="C69" t="s">
        <v>912</v>
      </c>
      <c r="D69" t="s">
        <v>196</v>
      </c>
      <c r="E69" t="s">
        <v>1136</v>
      </c>
    </row>
    <row r="70" spans="1:5">
      <c r="A70" t="s">
        <v>90</v>
      </c>
      <c r="B70">
        <v>839</v>
      </c>
      <c r="C70" t="s">
        <v>446</v>
      </c>
      <c r="D70" t="s">
        <v>196</v>
      </c>
    </row>
    <row r="71" spans="1:5">
      <c r="A71" t="s">
        <v>90</v>
      </c>
      <c r="B71">
        <v>1009</v>
      </c>
      <c r="C71" t="s">
        <v>479</v>
      </c>
      <c r="D71" t="s">
        <v>196</v>
      </c>
    </row>
    <row r="72" spans="1:5">
      <c r="A72" t="s">
        <v>90</v>
      </c>
      <c r="B72">
        <v>1254</v>
      </c>
      <c r="C72" t="s">
        <v>551</v>
      </c>
      <c r="D72" t="s">
        <v>196</v>
      </c>
    </row>
    <row r="73" spans="1:5">
      <c r="A73" t="s">
        <v>1132</v>
      </c>
      <c r="B73">
        <v>1582</v>
      </c>
      <c r="C73" t="s">
        <v>842</v>
      </c>
      <c r="D73" t="s">
        <v>196</v>
      </c>
    </row>
    <row r="74" spans="1:5">
      <c r="A74" t="s">
        <v>90</v>
      </c>
      <c r="B74">
        <v>501</v>
      </c>
      <c r="C74" t="s">
        <v>326</v>
      </c>
      <c r="D74" t="s">
        <v>196</v>
      </c>
    </row>
    <row r="75" spans="1:5">
      <c r="A75" t="s">
        <v>90</v>
      </c>
      <c r="B75">
        <v>25</v>
      </c>
      <c r="C75" t="s">
        <v>197</v>
      </c>
      <c r="D75" t="s">
        <v>196</v>
      </c>
    </row>
    <row r="76" spans="1:5">
      <c r="A76" t="s">
        <v>90</v>
      </c>
      <c r="B76">
        <v>1524</v>
      </c>
      <c r="C76" t="s">
        <v>704</v>
      </c>
      <c r="D76" t="s">
        <v>196</v>
      </c>
    </row>
    <row r="77" spans="1:5">
      <c r="A77" t="s">
        <v>1132</v>
      </c>
      <c r="B77">
        <v>1524</v>
      </c>
      <c r="C77" t="s">
        <v>704</v>
      </c>
      <c r="D77" t="s">
        <v>196</v>
      </c>
    </row>
    <row r="78" spans="1:5">
      <c r="A78" t="s">
        <v>1132</v>
      </c>
      <c r="B78">
        <v>1644</v>
      </c>
      <c r="C78" t="s">
        <v>968</v>
      </c>
      <c r="D78" t="s">
        <v>196</v>
      </c>
    </row>
    <row r="79" spans="1:5">
      <c r="A79" t="s">
        <v>90</v>
      </c>
      <c r="B79">
        <v>1277</v>
      </c>
      <c r="C79" t="s">
        <v>557</v>
      </c>
      <c r="D79" t="s">
        <v>196</v>
      </c>
    </row>
    <row r="80" spans="1:5">
      <c r="A80" t="s">
        <v>90</v>
      </c>
      <c r="B80">
        <v>460</v>
      </c>
      <c r="C80" t="s">
        <v>323</v>
      </c>
      <c r="D80" t="s">
        <v>196</v>
      </c>
    </row>
    <row r="81" spans="1:5">
      <c r="A81" t="s">
        <v>90</v>
      </c>
      <c r="B81">
        <v>1461</v>
      </c>
      <c r="C81" t="s">
        <v>623</v>
      </c>
      <c r="D81" t="s">
        <v>196</v>
      </c>
    </row>
    <row r="82" spans="1:5">
      <c r="A82" t="s">
        <v>90</v>
      </c>
      <c r="B82">
        <v>673</v>
      </c>
      <c r="C82" t="s">
        <v>386</v>
      </c>
      <c r="D82" t="s">
        <v>196</v>
      </c>
    </row>
    <row r="83" spans="1:5">
      <c r="A83" t="s">
        <v>1132</v>
      </c>
      <c r="B83">
        <v>1708</v>
      </c>
      <c r="C83" t="s">
        <v>1106</v>
      </c>
      <c r="D83" t="s">
        <v>196</v>
      </c>
    </row>
    <row r="84" spans="1:5">
      <c r="A84" t="s">
        <v>90</v>
      </c>
      <c r="B84">
        <v>1419</v>
      </c>
      <c r="C84" t="s">
        <v>605</v>
      </c>
      <c r="D84" t="s">
        <v>196</v>
      </c>
    </row>
    <row r="85" spans="1:5">
      <c r="A85" t="s">
        <v>90</v>
      </c>
      <c r="B85">
        <v>1467</v>
      </c>
      <c r="C85" t="s">
        <v>629</v>
      </c>
      <c r="D85" t="s">
        <v>196</v>
      </c>
    </row>
    <row r="86" spans="1:5">
      <c r="A86" t="s">
        <v>1132</v>
      </c>
      <c r="B86">
        <v>1516</v>
      </c>
      <c r="C86" t="s">
        <v>680</v>
      </c>
      <c r="D86" t="s">
        <v>196</v>
      </c>
    </row>
    <row r="87" spans="1:5">
      <c r="A87" t="s">
        <v>1132</v>
      </c>
      <c r="B87">
        <v>1703</v>
      </c>
      <c r="C87" t="s">
        <v>1095</v>
      </c>
      <c r="D87" t="s">
        <v>196</v>
      </c>
      <c r="E87" t="s">
        <v>1136</v>
      </c>
    </row>
    <row r="88" spans="1:5">
      <c r="A88" t="s">
        <v>1132</v>
      </c>
      <c r="B88">
        <v>1690</v>
      </c>
      <c r="C88" t="s">
        <v>1056</v>
      </c>
      <c r="D88" t="s">
        <v>196</v>
      </c>
    </row>
    <row r="89" spans="1:5">
      <c r="A89" t="s">
        <v>90</v>
      </c>
      <c r="B89">
        <v>1470</v>
      </c>
      <c r="C89" t="s">
        <v>632</v>
      </c>
      <c r="D89" t="s">
        <v>196</v>
      </c>
    </row>
    <row r="90" spans="1:5">
      <c r="A90" t="s">
        <v>90</v>
      </c>
      <c r="B90">
        <v>1442</v>
      </c>
      <c r="C90" t="s">
        <v>617</v>
      </c>
      <c r="D90" t="s">
        <v>196</v>
      </c>
    </row>
    <row r="91" spans="1:5">
      <c r="A91" t="s">
        <v>90</v>
      </c>
      <c r="B91">
        <v>185</v>
      </c>
      <c r="C91" t="s">
        <v>242</v>
      </c>
      <c r="D91" t="s">
        <v>196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1"/>
  <sheetViews>
    <sheetView topLeftCell="C5" workbookViewId="0">
      <selection activeCell="I16" sqref="I1:I1048576"/>
    </sheetView>
  </sheetViews>
  <sheetFormatPr defaultRowHeight="15"/>
  <cols>
    <col min="1" max="1" width="7.140625" bestFit="1" customWidth="1"/>
    <col min="2" max="2" width="90.28515625" customWidth="1"/>
    <col min="3" max="3" width="45.5703125" customWidth="1"/>
    <col min="4" max="4" width="8.5703125" bestFit="1" customWidth="1"/>
    <col min="5" max="5" width="11.5703125" bestFit="1" customWidth="1"/>
    <col min="6" max="6" width="6.5703125" bestFit="1" customWidth="1"/>
    <col min="7" max="7" width="15" customWidth="1"/>
    <col min="9" max="9" width="57.5703125" customWidth="1"/>
    <col min="12" max="12" width="16.85546875" bestFit="1" customWidth="1"/>
  </cols>
  <sheetData>
    <row r="1" spans="1:14" s="27" customFormat="1">
      <c r="A1" s="26" t="s">
        <v>1138</v>
      </c>
      <c r="B1" s="26" t="s">
        <v>1139</v>
      </c>
      <c r="C1" s="26" t="s">
        <v>1140</v>
      </c>
      <c r="D1" s="26" t="s">
        <v>1141</v>
      </c>
      <c r="E1" s="26" t="s">
        <v>1142</v>
      </c>
      <c r="F1" s="26" t="s">
        <v>3089</v>
      </c>
      <c r="G1" s="26" t="s">
        <v>1143</v>
      </c>
      <c r="H1" s="26" t="s">
        <v>1144</v>
      </c>
      <c r="I1" s="26" t="s">
        <v>1145</v>
      </c>
      <c r="J1" s="26" t="s">
        <v>1146</v>
      </c>
      <c r="K1" s="26" t="s">
        <v>188</v>
      </c>
      <c r="L1" s="29" t="s">
        <v>1147</v>
      </c>
      <c r="M1" s="28"/>
      <c r="N1" s="28"/>
    </row>
    <row r="2" spans="1:14" s="27" customFormat="1">
      <c r="A2" s="28" t="s">
        <v>1148</v>
      </c>
      <c r="B2" s="28" t="s">
        <v>536</v>
      </c>
      <c r="C2" s="28" t="s">
        <v>1149</v>
      </c>
      <c r="D2" s="28">
        <v>5</v>
      </c>
      <c r="E2" s="28">
        <v>21</v>
      </c>
      <c r="F2" s="28">
        <v>2</v>
      </c>
      <c r="G2" s="28" t="s">
        <v>1150</v>
      </c>
      <c r="H2" s="28" t="s">
        <v>1151</v>
      </c>
      <c r="I2" s="28" t="s">
        <v>3083</v>
      </c>
      <c r="J2" s="28">
        <v>2009</v>
      </c>
      <c r="K2" s="28"/>
      <c r="L2" s="28" t="s">
        <v>1152</v>
      </c>
      <c r="M2" s="28" t="str">
        <f>CONCATENATE("update A_ARTIGOS set OBJETIVO = '",I2,"', METODO = '",G2,"', SISTEMA_INFORMACAO = '",H2,"', FASE = '",L2,"', SELECAO = '",K2,"', QTDE_CRITERIOS = '",D2,"', QTDE_SUBCRITERIOS = '",E2,"' where CODIGO = '",A2,"';")</f>
        <v>update A_ARTIGOS set OBJETIVO = 'Avaliar a adoção de EAI', METODO = 'AHP', SISTEMA_INFORMACAO = 'EAI', FASE = 'Aquisição', SELECAO = '', QTDE_CRITERIOS = '5', QTDE_SUBCRITERIOS = '21' where CODIGO = 'A1';</v>
      </c>
      <c r="N2" s="28"/>
    </row>
    <row r="3" spans="1:14" s="27" customFormat="1">
      <c r="A3" s="28" t="s">
        <v>1153</v>
      </c>
      <c r="B3" s="28" t="s">
        <v>951</v>
      </c>
      <c r="C3" s="28" t="s">
        <v>1154</v>
      </c>
      <c r="D3" s="28">
        <v>5</v>
      </c>
      <c r="E3" s="28">
        <v>13</v>
      </c>
      <c r="F3" s="28">
        <v>3</v>
      </c>
      <c r="G3" s="28" t="s">
        <v>1150</v>
      </c>
      <c r="H3" s="28" t="s">
        <v>1155</v>
      </c>
      <c r="I3" s="28" t="s">
        <v>3074</v>
      </c>
      <c r="J3" s="28">
        <v>2013</v>
      </c>
      <c r="K3" s="28" t="s">
        <v>1156</v>
      </c>
      <c r="L3" s="28" t="s">
        <v>1152</v>
      </c>
      <c r="M3" s="28" t="str">
        <f t="shared" ref="M3:M43" si="0">CONCATENATE("update A_ARTIGOS set OBJETIVO = '",I3,"', METODO = '",G3,"', SISTEMA_INFORMACAO = '",H3,"', FASE = '",L3,"', SELECAO = '",K3,"', QTDE_CRITERIOS = '",D3,"', QTDE_SUBCRITERIOS = '",E3,"' where CODIGO = '",A3,"';")</f>
        <v>update A_ARTIGOS set OBJETIVO = 'Seleção de sistemas ERP ', METODO = 'AHP', SISTEMA_INFORMACAO = 'ERP', FASE = 'Aquisição', SELECAO = 'Seleção', QTDE_CRITERIOS = '5', QTDE_SUBCRITERIOS = '13' where CODIGO = 'A2';</v>
      </c>
      <c r="N3" s="28"/>
    </row>
    <row r="4" spans="1:14" s="27" customFormat="1">
      <c r="A4" s="28" t="s">
        <v>1157</v>
      </c>
      <c r="B4" s="28" t="s">
        <v>1020</v>
      </c>
      <c r="C4" s="28" t="s">
        <v>1158</v>
      </c>
      <c r="D4" s="28">
        <v>11</v>
      </c>
      <c r="E4" s="28">
        <v>0</v>
      </c>
      <c r="F4" s="28">
        <v>1</v>
      </c>
      <c r="G4" s="28" t="s">
        <v>1150</v>
      </c>
      <c r="H4" s="28" t="s">
        <v>1159</v>
      </c>
      <c r="I4" s="28" t="s">
        <v>1160</v>
      </c>
      <c r="J4" s="28">
        <v>2002</v>
      </c>
      <c r="K4" s="28" t="s">
        <v>1156</v>
      </c>
      <c r="L4" s="28" t="s">
        <v>1152</v>
      </c>
      <c r="M4" s="28" t="str">
        <f t="shared" si="0"/>
        <v>update A_ARTIGOS set OBJETIVO = 'Seleção de PCP', METODO = 'AHP', SISTEMA_INFORMACAO = 'PCP', FASE = 'Aquisição', SELECAO = 'Seleção', QTDE_CRITERIOS = '11', QTDE_SUBCRITERIOS = '0' where CODIGO = 'A3';</v>
      </c>
      <c r="N4" s="28"/>
    </row>
    <row r="5" spans="1:14" s="27" customFormat="1">
      <c r="A5" s="28" t="s">
        <v>1161</v>
      </c>
      <c r="B5" s="28" t="s">
        <v>491</v>
      </c>
      <c r="C5" s="28" t="s">
        <v>1162</v>
      </c>
      <c r="D5" s="28">
        <v>5</v>
      </c>
      <c r="E5" s="28">
        <v>20</v>
      </c>
      <c r="F5" s="28">
        <v>2</v>
      </c>
      <c r="G5" s="28" t="s">
        <v>2320</v>
      </c>
      <c r="H5" s="28" t="s">
        <v>1155</v>
      </c>
      <c r="I5" s="28" t="s">
        <v>3074</v>
      </c>
      <c r="J5" s="28">
        <v>2008</v>
      </c>
      <c r="K5" s="28" t="s">
        <v>1156</v>
      </c>
      <c r="L5" s="28" t="s">
        <v>1152</v>
      </c>
      <c r="M5" s="28" t="str">
        <f t="shared" si="0"/>
        <v>update A_ARTIGOS set OBJETIVO = 'Seleção de sistemas ERP ', METODO = 'SiAHP', SISTEMA_INFORMACAO = 'ERP', FASE = 'Aquisição', SELECAO = 'Seleção', QTDE_CRITERIOS = '5', QTDE_SUBCRITERIOS = '20' where CODIGO = 'A4';</v>
      </c>
      <c r="N5" s="28"/>
    </row>
    <row r="6" spans="1:14" s="27" customFormat="1">
      <c r="A6" s="28" t="s">
        <v>1163</v>
      </c>
      <c r="B6" s="28" t="s">
        <v>710</v>
      </c>
      <c r="C6" s="28" t="s">
        <v>1164</v>
      </c>
      <c r="D6" s="28">
        <v>3</v>
      </c>
      <c r="E6" s="28">
        <v>13</v>
      </c>
      <c r="F6" s="28">
        <v>2</v>
      </c>
      <c r="G6" s="28" t="s">
        <v>2347</v>
      </c>
      <c r="H6" s="28" t="s">
        <v>1155</v>
      </c>
      <c r="I6" s="28" t="s">
        <v>3074</v>
      </c>
      <c r="J6" s="28">
        <v>2009</v>
      </c>
      <c r="K6" s="28" t="s">
        <v>1156</v>
      </c>
      <c r="L6" s="28" t="s">
        <v>1152</v>
      </c>
      <c r="M6" s="28" t="str">
        <f t="shared" si="0"/>
        <v>update A_ARTIGOS set OBJETIVO = 'Seleção de sistemas ERP ', METODO = 'Fuzzy AHP', SISTEMA_INFORMACAO = 'ERP', FASE = 'Aquisição', SELECAO = 'Seleção', QTDE_CRITERIOS = '3', QTDE_SUBCRITERIOS = '13' where CODIGO = 'A5';</v>
      </c>
      <c r="N6" s="28"/>
    </row>
    <row r="7" spans="1:14" s="27" customFormat="1">
      <c r="A7" s="28" t="s">
        <v>1165</v>
      </c>
      <c r="B7" s="28" t="s">
        <v>974</v>
      </c>
      <c r="C7" s="30" t="s">
        <v>1166</v>
      </c>
      <c r="D7" s="28">
        <v>4</v>
      </c>
      <c r="E7" s="28">
        <v>21</v>
      </c>
      <c r="F7" s="28">
        <v>2</v>
      </c>
      <c r="G7" s="28" t="s">
        <v>2347</v>
      </c>
      <c r="H7" s="28" t="s">
        <v>1155</v>
      </c>
      <c r="I7" s="28" t="s">
        <v>1167</v>
      </c>
      <c r="J7" s="28">
        <v>2011</v>
      </c>
      <c r="K7" s="28"/>
      <c r="L7" s="28" t="s">
        <v>1168</v>
      </c>
      <c r="M7" s="28" t="str">
        <f t="shared" si="0"/>
        <v>update A_ARTIGOS set OBJETIVO = 'Avaliar desempenho do ERP', METODO = 'Fuzzy AHP', SISTEMA_INFORMACAO = 'ERP', FASE = 'Utilização', SELECAO = '', QTDE_CRITERIOS = '4', QTDE_SUBCRITERIOS = '21' where CODIGO = 'A6';</v>
      </c>
      <c r="N7" s="28"/>
    </row>
    <row r="8" spans="1:14" s="27" customFormat="1">
      <c r="A8" s="28" t="s">
        <v>1169</v>
      </c>
      <c r="B8" s="28" t="s">
        <v>1170</v>
      </c>
      <c r="C8" s="28" t="s">
        <v>1171</v>
      </c>
      <c r="D8" s="28">
        <v>7</v>
      </c>
      <c r="E8" s="28">
        <v>0</v>
      </c>
      <c r="F8" s="28">
        <v>1</v>
      </c>
      <c r="G8" s="28" t="s">
        <v>2440</v>
      </c>
      <c r="H8" s="28" t="s">
        <v>1155</v>
      </c>
      <c r="I8" s="28" t="s">
        <v>1172</v>
      </c>
      <c r="J8" s="28">
        <v>2012</v>
      </c>
      <c r="K8" s="28"/>
      <c r="L8" s="28" t="s">
        <v>1173</v>
      </c>
      <c r="M8" s="28" t="str">
        <f t="shared" si="0"/>
        <v>update A_ARTIGOS set OBJETIVO = 'Avaliar sucesso em projetos de implantação ERP', METODO = 'AHP e InLinPreRa', SISTEMA_INFORMACAO = 'ERP', FASE = 'Implantação', SELECAO = '', QTDE_CRITERIOS = '7', QTDE_SUBCRITERIOS = '0' where CODIGO = 'A7';</v>
      </c>
      <c r="N8" s="28"/>
    </row>
    <row r="9" spans="1:14" s="27" customFormat="1">
      <c r="A9" s="28" t="s">
        <v>1174</v>
      </c>
      <c r="B9" s="28" t="s">
        <v>476</v>
      </c>
      <c r="C9" s="28" t="s">
        <v>1175</v>
      </c>
      <c r="D9" s="28">
        <v>3</v>
      </c>
      <c r="E9" s="28">
        <v>10</v>
      </c>
      <c r="F9" s="28">
        <v>2</v>
      </c>
      <c r="G9" s="28" t="s">
        <v>2347</v>
      </c>
      <c r="H9" s="28" t="s">
        <v>1155</v>
      </c>
      <c r="I9" s="28" t="s">
        <v>1167</v>
      </c>
      <c r="J9" s="28">
        <v>2012</v>
      </c>
      <c r="K9" s="28"/>
      <c r="L9" s="28" t="s">
        <v>1168</v>
      </c>
      <c r="M9" s="28" t="str">
        <f t="shared" si="0"/>
        <v>update A_ARTIGOS set OBJETIVO = 'Avaliar desempenho do ERP', METODO = 'Fuzzy AHP', SISTEMA_INFORMACAO = 'ERP', FASE = 'Utilização', SELECAO = '', QTDE_CRITERIOS = '3', QTDE_SUBCRITERIOS = '10' where CODIGO = 'A8';</v>
      </c>
      <c r="N9" s="28"/>
    </row>
    <row r="10" spans="1:14" s="27" customFormat="1">
      <c r="A10" s="28" t="s">
        <v>1176</v>
      </c>
      <c r="B10" s="28" t="s">
        <v>209</v>
      </c>
      <c r="C10" s="28" t="s">
        <v>1177</v>
      </c>
      <c r="D10" s="28">
        <v>3</v>
      </c>
      <c r="E10" s="28">
        <v>17</v>
      </c>
      <c r="F10" s="28">
        <v>2</v>
      </c>
      <c r="G10" s="28" t="s">
        <v>2453</v>
      </c>
      <c r="H10" s="28" t="s">
        <v>1178</v>
      </c>
      <c r="I10" s="28" t="s">
        <v>1179</v>
      </c>
      <c r="J10" s="28">
        <v>2012</v>
      </c>
      <c r="K10" s="28"/>
      <c r="L10" s="28" t="s">
        <v>1173</v>
      </c>
      <c r="M10" s="28" t="str">
        <f t="shared" si="0"/>
        <v>update A_ARTIGOS set OBJETIVO = 'Avaliar projeto de EAI entre o ERP e MES', METODO = 'Fuzzy Delphi, Fuzzy AHP e VIKOR', SISTEMA_INFORMACAO = 'EAI/ERP', FASE = 'Implantação', SELECAO = '', QTDE_CRITERIOS = '3', QTDE_SUBCRITERIOS = '17' where CODIGO = 'A9';</v>
      </c>
      <c r="N10" s="28"/>
    </row>
    <row r="11" spans="1:14" s="27" customFormat="1">
      <c r="A11" s="28" t="s">
        <v>1180</v>
      </c>
      <c r="B11" s="28" t="s">
        <v>461</v>
      </c>
      <c r="C11" s="28" t="s">
        <v>1181</v>
      </c>
      <c r="D11" s="28">
        <v>2</v>
      </c>
      <c r="E11" s="28">
        <v>5</v>
      </c>
      <c r="F11" s="28">
        <v>3</v>
      </c>
      <c r="G11" s="28" t="s">
        <v>1150</v>
      </c>
      <c r="H11" s="28" t="s">
        <v>1155</v>
      </c>
      <c r="I11" s="28" t="s">
        <v>1182</v>
      </c>
      <c r="J11" s="28">
        <v>2014</v>
      </c>
      <c r="K11" s="28"/>
      <c r="L11" s="28" t="s">
        <v>1152</v>
      </c>
      <c r="M11" s="28" t="str">
        <f t="shared" si="0"/>
        <v>update A_ARTIGOS set OBJETIVO = 'Definir o tipo adequado de instalação (nuvem ou local) do ERP', METODO = 'AHP', SISTEMA_INFORMACAO = 'ERP', FASE = 'Aquisição', SELECAO = '', QTDE_CRITERIOS = '2', QTDE_SUBCRITERIOS = '5' where CODIGO = 'A10';</v>
      </c>
      <c r="N11" s="28"/>
    </row>
    <row r="12" spans="1:14" s="27" customFormat="1">
      <c r="A12" s="28" t="s">
        <v>1183</v>
      </c>
      <c r="B12" s="28" t="s">
        <v>437</v>
      </c>
      <c r="C12" s="30" t="s">
        <v>1184</v>
      </c>
      <c r="D12" s="28">
        <v>5</v>
      </c>
      <c r="E12" s="28">
        <v>15</v>
      </c>
      <c r="F12" s="28">
        <v>2</v>
      </c>
      <c r="G12" s="28" t="s">
        <v>2480</v>
      </c>
      <c r="H12" s="28" t="s">
        <v>1155</v>
      </c>
      <c r="I12" s="28" t="s">
        <v>1185</v>
      </c>
      <c r="J12" s="28">
        <v>2013</v>
      </c>
      <c r="K12" s="28"/>
      <c r="L12" s="28" t="s">
        <v>1173</v>
      </c>
      <c r="M12" s="28" t="str">
        <f t="shared" si="0"/>
        <v>update A_ARTIGOS set OBJETIVO = 'Avaliar projeto de implantação ERP', METODO = 'AHP, ANP e fuzzy ANP', SISTEMA_INFORMACAO = 'ERP', FASE = 'Implantação', SELECAO = '', QTDE_CRITERIOS = '5', QTDE_SUBCRITERIOS = '15' where CODIGO = 'A11';</v>
      </c>
      <c r="N12" s="28"/>
    </row>
    <row r="13" spans="1:14" s="27" customFormat="1">
      <c r="A13" s="28" t="s">
        <v>1186</v>
      </c>
      <c r="B13" s="28" t="s">
        <v>527</v>
      </c>
      <c r="C13" s="30" t="s">
        <v>1187</v>
      </c>
      <c r="D13" s="28">
        <v>6</v>
      </c>
      <c r="E13" s="28">
        <v>28</v>
      </c>
      <c r="F13" s="28">
        <v>2</v>
      </c>
      <c r="G13" s="28" t="s">
        <v>1150</v>
      </c>
      <c r="H13" s="28" t="s">
        <v>1155</v>
      </c>
      <c r="I13" s="28" t="s">
        <v>1188</v>
      </c>
      <c r="J13" s="28">
        <v>2004</v>
      </c>
      <c r="K13" s="28"/>
      <c r="L13" s="28" t="s">
        <v>1173</v>
      </c>
      <c r="M13" s="28" t="str">
        <f t="shared" si="0"/>
        <v>update A_ARTIGOS set OBJETIVO = 'Avaliar riscos em projetos de implantação ERP', METODO = 'AHP', SISTEMA_INFORMACAO = 'ERP', FASE = 'Implantação', SELECAO = '', QTDE_CRITERIOS = '6', QTDE_SUBCRITERIOS = '28' where CODIGO = 'A12';</v>
      </c>
      <c r="N13" s="28"/>
    </row>
    <row r="14" spans="1:14" s="27" customFormat="1">
      <c r="A14" s="28" t="s">
        <v>1189</v>
      </c>
      <c r="B14" s="28" t="s">
        <v>218</v>
      </c>
      <c r="C14" s="30" t="s">
        <v>1190</v>
      </c>
      <c r="D14" s="28">
        <v>5</v>
      </c>
      <c r="E14" s="28">
        <v>0</v>
      </c>
      <c r="F14" s="28">
        <v>1</v>
      </c>
      <c r="G14" s="28" t="s">
        <v>2501</v>
      </c>
      <c r="H14" s="28" t="s">
        <v>1155</v>
      </c>
      <c r="I14" s="28" t="s">
        <v>3074</v>
      </c>
      <c r="J14" s="28">
        <v>2012</v>
      </c>
      <c r="K14" s="28" t="s">
        <v>1156</v>
      </c>
      <c r="L14" s="28" t="s">
        <v>1152</v>
      </c>
      <c r="M14" s="28" t="str">
        <f t="shared" si="0"/>
        <v>update A_ARTIGOS set OBJETIVO = 'Seleção de sistemas ERP ', METODO = 'Rough AHP e Fuzzy TOPSIS', SISTEMA_INFORMACAO = 'ERP', FASE = 'Aquisição', SELECAO = 'Seleção', QTDE_CRITERIOS = '5', QTDE_SUBCRITERIOS = '0' where CODIGO = 'A13';</v>
      </c>
      <c r="N14" s="28"/>
    </row>
    <row r="15" spans="1:14" s="27" customFormat="1">
      <c r="A15" s="28" t="s">
        <v>1191</v>
      </c>
      <c r="B15" s="28" t="s">
        <v>989</v>
      </c>
      <c r="C15" s="30" t="s">
        <v>1192</v>
      </c>
      <c r="D15" s="28">
        <v>8</v>
      </c>
      <c r="E15" s="28">
        <v>1465</v>
      </c>
      <c r="F15" s="28">
        <v>2</v>
      </c>
      <c r="G15" s="28" t="s">
        <v>1150</v>
      </c>
      <c r="H15" s="28" t="s">
        <v>1155</v>
      </c>
      <c r="I15" s="28" t="s">
        <v>3074</v>
      </c>
      <c r="J15" s="28">
        <v>2009</v>
      </c>
      <c r="K15" s="28" t="s">
        <v>1156</v>
      </c>
      <c r="L15" s="28" t="s">
        <v>1152</v>
      </c>
      <c r="M15" s="28" t="str">
        <f t="shared" si="0"/>
        <v>update A_ARTIGOS set OBJETIVO = 'Seleção de sistemas ERP ', METODO = 'AHP', SISTEMA_INFORMACAO = 'ERP', FASE = 'Aquisição', SELECAO = 'Seleção', QTDE_CRITERIOS = '8', QTDE_SUBCRITERIOS = '1465' where CODIGO = 'A14';</v>
      </c>
      <c r="N15" s="28"/>
    </row>
    <row r="16" spans="1:14" s="27" customFormat="1">
      <c r="A16" s="28" t="s">
        <v>1193</v>
      </c>
      <c r="B16" s="28" t="s">
        <v>224</v>
      </c>
      <c r="C16" s="30" t="s">
        <v>1194</v>
      </c>
      <c r="D16" s="28">
        <v>4</v>
      </c>
      <c r="E16" s="28">
        <v>4</v>
      </c>
      <c r="F16" s="28">
        <v>3</v>
      </c>
      <c r="G16" s="28" t="s">
        <v>2518</v>
      </c>
      <c r="H16" s="28" t="s">
        <v>1155</v>
      </c>
      <c r="I16" s="28" t="s">
        <v>1196</v>
      </c>
      <c r="J16" s="28">
        <v>2008</v>
      </c>
      <c r="K16" s="28"/>
      <c r="L16" s="28" t="s">
        <v>1152</v>
      </c>
      <c r="M16" s="28" t="str">
        <f t="shared" si="0"/>
        <v>update A_ARTIGOS set OBJETIVO = 'Seleção de fornecedores de ERP', METODO = 'fuzzy ANP e triangular fuzzy numbers', SISTEMA_INFORMACAO = 'ERP', FASE = 'Aquisição', SELECAO = '', QTDE_CRITERIOS = '4', QTDE_SUBCRITERIOS = '4' where CODIGO = 'A15';</v>
      </c>
      <c r="N16" s="28"/>
    </row>
    <row r="17" spans="1:14" s="27" customFormat="1">
      <c r="A17" s="28" t="s">
        <v>1197</v>
      </c>
      <c r="B17" s="28" t="s">
        <v>948</v>
      </c>
      <c r="C17" s="30" t="s">
        <v>1198</v>
      </c>
      <c r="D17" s="28">
        <v>6</v>
      </c>
      <c r="E17" s="28">
        <v>18</v>
      </c>
      <c r="F17" s="28">
        <v>2</v>
      </c>
      <c r="G17" s="28" t="s">
        <v>1150</v>
      </c>
      <c r="H17" s="28" t="s">
        <v>1155</v>
      </c>
      <c r="I17" s="28" t="s">
        <v>1199</v>
      </c>
      <c r="J17" s="28">
        <v>2014</v>
      </c>
      <c r="K17" s="28"/>
      <c r="L17" s="28" t="s">
        <v>1152</v>
      </c>
      <c r="M17" s="28" t="str">
        <f t="shared" si="0"/>
        <v>update A_ARTIGOS set OBJETIVO = 'Seleção de um provedor de serviços ERP', METODO = 'AHP', SISTEMA_INFORMACAO = 'ERP', FASE = 'Aquisição', SELECAO = '', QTDE_CRITERIOS = '6', QTDE_SUBCRITERIOS = '18' where CODIGO = 'A16';</v>
      </c>
      <c r="N17" s="28"/>
    </row>
    <row r="18" spans="1:14" s="27" customFormat="1">
      <c r="A18" s="28" t="s">
        <v>1200</v>
      </c>
      <c r="B18" s="28" t="s">
        <v>707</v>
      </c>
      <c r="C18" s="30" t="s">
        <v>1201</v>
      </c>
      <c r="D18" s="28">
        <v>3</v>
      </c>
      <c r="E18" s="28">
        <v>10</v>
      </c>
      <c r="F18" s="28">
        <v>2</v>
      </c>
      <c r="G18" s="28" t="s">
        <v>2546</v>
      </c>
      <c r="H18" s="28" t="s">
        <v>1155</v>
      </c>
      <c r="I18" s="28" t="s">
        <v>3074</v>
      </c>
      <c r="J18" s="28">
        <v>2010</v>
      </c>
      <c r="K18" s="28" t="s">
        <v>1156</v>
      </c>
      <c r="L18" s="28" t="s">
        <v>1152</v>
      </c>
      <c r="M18" s="28" t="str">
        <f t="shared" si="0"/>
        <v>update A_ARTIGOS set OBJETIVO = 'Seleção de sistemas ERP ', METODO = 'fuzzy AHP', SISTEMA_INFORMACAO = 'ERP', FASE = 'Aquisição', SELECAO = 'Seleção', QTDE_CRITERIOS = '3', QTDE_SUBCRITERIOS = '10' where CODIGO = 'A17';</v>
      </c>
      <c r="N18" s="28"/>
    </row>
    <row r="19" spans="1:14" s="27" customFormat="1">
      <c r="A19" s="28" t="s">
        <v>1202</v>
      </c>
      <c r="B19" s="28" t="s">
        <v>945</v>
      </c>
      <c r="C19" s="30" t="s">
        <v>1203</v>
      </c>
      <c r="D19" s="28">
        <v>3</v>
      </c>
      <c r="E19" s="28">
        <v>0</v>
      </c>
      <c r="F19" s="28">
        <v>1</v>
      </c>
      <c r="G19" s="28" t="s">
        <v>1150</v>
      </c>
      <c r="H19" s="28" t="s">
        <v>1155</v>
      </c>
      <c r="I19" s="28" t="s">
        <v>1204</v>
      </c>
      <c r="J19" s="28">
        <v>2014</v>
      </c>
      <c r="K19" s="28"/>
      <c r="L19" s="28" t="s">
        <v>1205</v>
      </c>
      <c r="M19" s="28" t="str">
        <f t="shared" si="0"/>
        <v>update A_ARTIGOS set OBJETIVO = 'Avaliar viabilidade de customização do ERP', METODO = 'AHP', SISTEMA_INFORMACAO = 'ERP', FASE = 'Desenvolvimento', SELECAO = '', QTDE_CRITERIOS = '3', QTDE_SUBCRITERIOS = '0' where CODIGO = 'A18';</v>
      </c>
      <c r="N19" s="28"/>
    </row>
    <row r="20" spans="1:14" s="27" customFormat="1">
      <c r="A20" s="28" t="s">
        <v>1206</v>
      </c>
      <c r="B20" s="28" t="s">
        <v>233</v>
      </c>
      <c r="C20" s="30" t="s">
        <v>1207</v>
      </c>
      <c r="D20" s="28">
        <v>2</v>
      </c>
      <c r="E20" s="28">
        <v>12</v>
      </c>
      <c r="F20" s="28">
        <v>2</v>
      </c>
      <c r="G20" s="28" t="s">
        <v>1195</v>
      </c>
      <c r="H20" s="28" t="s">
        <v>1155</v>
      </c>
      <c r="I20" s="28" t="s">
        <v>3074</v>
      </c>
      <c r="J20" s="28">
        <v>2008</v>
      </c>
      <c r="K20" s="28" t="s">
        <v>1156</v>
      </c>
      <c r="L20" s="28" t="s">
        <v>1152</v>
      </c>
      <c r="M20" s="28" t="str">
        <f t="shared" si="0"/>
        <v>update A_ARTIGOS set OBJETIVO = 'Seleção de sistemas ERP ', METODO = 'ANP', SISTEMA_INFORMACAO = 'ERP', FASE = 'Aquisição', SELECAO = 'Seleção', QTDE_CRITERIOS = '2', QTDE_SUBCRITERIOS = '12' where CODIGO = 'A19';</v>
      </c>
      <c r="N20" s="28"/>
    </row>
    <row r="21" spans="1:14" s="27" customFormat="1">
      <c r="A21" s="28" t="s">
        <v>1208</v>
      </c>
      <c r="B21" s="28" t="s">
        <v>470</v>
      </c>
      <c r="C21" s="30" t="s">
        <v>1209</v>
      </c>
      <c r="D21" s="28">
        <v>3</v>
      </c>
      <c r="E21" s="28">
        <v>9</v>
      </c>
      <c r="F21" s="28">
        <v>2</v>
      </c>
      <c r="G21" s="28" t="s">
        <v>2285</v>
      </c>
      <c r="H21" s="28" t="s">
        <v>1155</v>
      </c>
      <c r="I21" s="28" t="s">
        <v>1172</v>
      </c>
      <c r="J21" s="28">
        <v>2013</v>
      </c>
      <c r="K21" s="28"/>
      <c r="L21" s="28" t="s">
        <v>1173</v>
      </c>
      <c r="M21" s="28" t="str">
        <f t="shared" si="0"/>
        <v>update A_ARTIGOS set OBJETIVO = 'Avaliar sucesso em projetos de implantação ERP', METODO = 'Fuzzy AHP e Fuzzy DEMATEL', SISTEMA_INFORMACAO = 'ERP', FASE = 'Implantação', SELECAO = '', QTDE_CRITERIOS = '3', QTDE_SUBCRITERIOS = '9' where CODIGO = 'A20';</v>
      </c>
      <c r="N21" s="28"/>
    </row>
    <row r="22" spans="1:14" s="27" customFormat="1">
      <c r="A22" s="28" t="s">
        <v>1210</v>
      </c>
      <c r="B22" s="28" t="s">
        <v>980</v>
      </c>
      <c r="C22" s="30" t="s">
        <v>1211</v>
      </c>
      <c r="D22" s="28">
        <v>7</v>
      </c>
      <c r="E22" s="28">
        <v>30</v>
      </c>
      <c r="F22" s="28">
        <v>2</v>
      </c>
      <c r="G22" s="28" t="s">
        <v>1150</v>
      </c>
      <c r="H22" s="28" t="s">
        <v>1155</v>
      </c>
      <c r="I22" s="28" t="s">
        <v>1212</v>
      </c>
      <c r="J22" s="28">
        <v>2010</v>
      </c>
      <c r="K22" s="28"/>
      <c r="L22" s="28" t="s">
        <v>1213</v>
      </c>
      <c r="M22" s="28" t="str">
        <f t="shared" si="0"/>
        <v>update A_ARTIGOS set OBJETIVO = 'Avaliar riscos na manutenção do ERP', METODO = 'AHP', SISTEMA_INFORMACAO = 'ERP', FASE = 'Manutenção', SELECAO = '', QTDE_CRITERIOS = '7', QTDE_SUBCRITERIOS = '30' where CODIGO = 'A21';</v>
      </c>
      <c r="N22" s="28"/>
    </row>
    <row r="23" spans="1:14" s="27" customFormat="1">
      <c r="A23" s="28" t="s">
        <v>1214</v>
      </c>
      <c r="B23" s="28" t="s">
        <v>506</v>
      </c>
      <c r="C23" s="30" t="s">
        <v>1215</v>
      </c>
      <c r="D23" s="28">
        <v>3</v>
      </c>
      <c r="E23" s="28">
        <v>0</v>
      </c>
      <c r="F23" s="28">
        <v>1</v>
      </c>
      <c r="G23" s="28" t="s">
        <v>1150</v>
      </c>
      <c r="H23" s="28" t="s">
        <v>1155</v>
      </c>
      <c r="I23" s="28" t="s">
        <v>1216</v>
      </c>
      <c r="J23" s="28">
        <v>2007</v>
      </c>
      <c r="K23" s="28"/>
      <c r="L23" s="28" t="s">
        <v>1173</v>
      </c>
      <c r="M23" s="28" t="str">
        <f t="shared" si="0"/>
        <v>update A_ARTIGOS set OBJETIVO = 'Seleção consultores de ERP', METODO = 'AHP', SISTEMA_INFORMACAO = 'ERP', FASE = 'Implantação', SELECAO = '', QTDE_CRITERIOS = '3', QTDE_SUBCRITERIOS = '0' where CODIGO = 'A22';</v>
      </c>
      <c r="N23" s="28"/>
    </row>
    <row r="24" spans="1:14" s="27" customFormat="1">
      <c r="A24" s="28" t="s">
        <v>1217</v>
      </c>
      <c r="B24" s="28" t="s">
        <v>488</v>
      </c>
      <c r="C24" s="30" t="s">
        <v>1218</v>
      </c>
      <c r="D24" s="28">
        <v>9</v>
      </c>
      <c r="E24" s="28">
        <v>0</v>
      </c>
      <c r="F24" s="28">
        <v>1</v>
      </c>
      <c r="G24" s="28" t="s">
        <v>1150</v>
      </c>
      <c r="H24" s="28" t="s">
        <v>1155</v>
      </c>
      <c r="I24" s="28" t="s">
        <v>1196</v>
      </c>
      <c r="J24" s="28">
        <v>2009</v>
      </c>
      <c r="K24" s="28"/>
      <c r="L24" s="28" t="s">
        <v>1152</v>
      </c>
      <c r="M24" s="28" t="str">
        <f t="shared" si="0"/>
        <v>update A_ARTIGOS set OBJETIVO = 'Seleção de fornecedores de ERP', METODO = 'AHP', SISTEMA_INFORMACAO = 'ERP', FASE = 'Aquisição', SELECAO = '', QTDE_CRITERIOS = '9', QTDE_SUBCRITERIOS = '0' where CODIGO = 'A23';</v>
      </c>
      <c r="N24" s="28"/>
    </row>
    <row r="25" spans="1:14" s="27" customFormat="1">
      <c r="A25" s="28" t="s">
        <v>1219</v>
      </c>
      <c r="B25" s="28" t="s">
        <v>524</v>
      </c>
      <c r="C25" s="30" t="s">
        <v>1220</v>
      </c>
      <c r="D25" s="28">
        <v>2</v>
      </c>
      <c r="E25" s="28">
        <v>9</v>
      </c>
      <c r="F25" s="28">
        <v>2</v>
      </c>
      <c r="G25" s="28" t="s">
        <v>1150</v>
      </c>
      <c r="H25" s="28" t="s">
        <v>1155</v>
      </c>
      <c r="I25" s="28" t="s">
        <v>3074</v>
      </c>
      <c r="J25" s="28">
        <v>2005</v>
      </c>
      <c r="K25" s="28" t="s">
        <v>1156</v>
      </c>
      <c r="L25" s="28" t="s">
        <v>1152</v>
      </c>
      <c r="M25" s="28" t="str">
        <f t="shared" si="0"/>
        <v>update A_ARTIGOS set OBJETIVO = 'Seleção de sistemas ERP ', METODO = 'AHP', SISTEMA_INFORMACAO = 'ERP', FASE = 'Aquisição', SELECAO = 'Seleção', QTDE_CRITERIOS = '2', QTDE_SUBCRITERIOS = '9' where CODIGO = 'A24';</v>
      </c>
      <c r="N25" s="28"/>
    </row>
    <row r="26" spans="1:14" s="27" customFormat="1">
      <c r="A26" s="28" t="s">
        <v>1221</v>
      </c>
      <c r="B26" s="28" t="s">
        <v>983</v>
      </c>
      <c r="C26" s="30" t="s">
        <v>1222</v>
      </c>
      <c r="D26" s="28">
        <v>3</v>
      </c>
      <c r="E26" s="28">
        <v>13</v>
      </c>
      <c r="F26" s="28">
        <v>2</v>
      </c>
      <c r="G26" s="28" t="s">
        <v>1150</v>
      </c>
      <c r="H26" s="28" t="s">
        <v>1155</v>
      </c>
      <c r="I26" s="28" t="s">
        <v>1223</v>
      </c>
      <c r="J26" s="28">
        <v>2010</v>
      </c>
      <c r="K26" s="28"/>
      <c r="L26" s="28" t="s">
        <v>1205</v>
      </c>
      <c r="M26" s="28" t="str">
        <f t="shared" si="0"/>
        <v>update A_ARTIGOS set OBJETIVO = 'Avaliar riscos na customização do ERP', METODO = 'AHP', SISTEMA_INFORMACAO = 'ERP', FASE = 'Desenvolvimento', SELECAO = '', QTDE_CRITERIOS = '3', QTDE_SUBCRITERIOS = '13' where CODIGO = 'A25';</v>
      </c>
      <c r="N26" s="28"/>
    </row>
    <row r="27" spans="1:14" s="27" customFormat="1">
      <c r="A27" s="28" t="s">
        <v>1224</v>
      </c>
      <c r="B27" s="28" t="s">
        <v>845</v>
      </c>
      <c r="C27" s="30" t="s">
        <v>1225</v>
      </c>
      <c r="D27" s="28">
        <v>5</v>
      </c>
      <c r="E27" s="28">
        <v>20</v>
      </c>
      <c r="F27" s="28">
        <v>2</v>
      </c>
      <c r="G27" s="28" t="s">
        <v>1226</v>
      </c>
      <c r="H27" s="28" t="s">
        <v>1155</v>
      </c>
      <c r="I27" s="28" t="s">
        <v>1196</v>
      </c>
      <c r="J27" s="28">
        <v>2011</v>
      </c>
      <c r="K27" s="28"/>
      <c r="L27" s="28" t="s">
        <v>1168</v>
      </c>
      <c r="M27" s="28" t="str">
        <f t="shared" si="0"/>
        <v>update A_ARTIGOS set OBJETIVO = 'Seleção de fornecedores de ERP', METODO = 'ANP e TOPSIS', SISTEMA_INFORMACAO = 'ERP', FASE = 'Utilização', SELECAO = '', QTDE_CRITERIOS = '5', QTDE_SUBCRITERIOS = '20' where CODIGO = 'A26';</v>
      </c>
      <c r="N27" s="28"/>
    </row>
    <row r="28" spans="1:14" s="27" customFormat="1">
      <c r="A28" s="28" t="s">
        <v>1227</v>
      </c>
      <c r="B28" s="28" t="s">
        <v>959</v>
      </c>
      <c r="C28" s="28" t="s">
        <v>2272</v>
      </c>
      <c r="D28" s="28">
        <v>5</v>
      </c>
      <c r="E28" s="28">
        <v>13</v>
      </c>
      <c r="F28" s="28">
        <v>3</v>
      </c>
      <c r="G28" s="28" t="s">
        <v>1150</v>
      </c>
      <c r="H28" s="28" t="s">
        <v>1155</v>
      </c>
      <c r="I28" s="28" t="s">
        <v>3074</v>
      </c>
      <c r="J28" s="28">
        <v>2013</v>
      </c>
      <c r="K28" s="28" t="s">
        <v>1156</v>
      </c>
      <c r="L28" s="28" t="s">
        <v>1152</v>
      </c>
      <c r="M28" s="28" t="str">
        <f t="shared" si="0"/>
        <v>update A_ARTIGOS set OBJETIVO = 'Seleção de sistemas ERP ', METODO = 'AHP', SISTEMA_INFORMACAO = 'ERP', FASE = 'Aquisição', SELECAO = 'Seleção', QTDE_CRITERIOS = '5', QTDE_SUBCRITERIOS = '13' where CODIGO = 'A27';</v>
      </c>
      <c r="N28" s="28"/>
    </row>
    <row r="29" spans="1:14" s="27" customFormat="1">
      <c r="A29" s="28" t="s">
        <v>1228</v>
      </c>
      <c r="B29" s="28" t="s">
        <v>1029</v>
      </c>
      <c r="C29" s="30" t="s">
        <v>1229</v>
      </c>
      <c r="D29" s="28">
        <v>10</v>
      </c>
      <c r="E29" s="28">
        <v>0</v>
      </c>
      <c r="F29" s="28">
        <v>1</v>
      </c>
      <c r="G29" s="28" t="s">
        <v>1150</v>
      </c>
      <c r="H29" s="28" t="s">
        <v>1155</v>
      </c>
      <c r="I29" s="28" t="s">
        <v>1185</v>
      </c>
      <c r="J29" s="28">
        <v>2000</v>
      </c>
      <c r="K29" s="28"/>
      <c r="L29" s="28" t="s">
        <v>1173</v>
      </c>
      <c r="M29" s="28" t="str">
        <f t="shared" si="0"/>
        <v>update A_ARTIGOS set OBJETIVO = 'Avaliar projeto de implantação ERP', METODO = 'AHP', SISTEMA_INFORMACAO = 'ERP', FASE = 'Implantação', SELECAO = '', QTDE_CRITERIOS = '10', QTDE_SUBCRITERIOS = '0' where CODIGO = 'A28';</v>
      </c>
      <c r="N29" s="28"/>
    </row>
    <row r="30" spans="1:14" s="27" customFormat="1">
      <c r="A30" s="28" t="s">
        <v>1230</v>
      </c>
      <c r="B30" s="28" t="s">
        <v>921</v>
      </c>
      <c r="C30" s="30" t="s">
        <v>1231</v>
      </c>
      <c r="D30" s="28">
        <v>5</v>
      </c>
      <c r="E30" s="28">
        <v>17</v>
      </c>
      <c r="F30" s="28">
        <v>2</v>
      </c>
      <c r="G30" s="28" t="s">
        <v>1195</v>
      </c>
      <c r="H30" s="28" t="s">
        <v>1155</v>
      </c>
      <c r="I30" s="28" t="s">
        <v>3074</v>
      </c>
      <c r="J30" s="28">
        <v>2009</v>
      </c>
      <c r="K30" s="28" t="s">
        <v>1156</v>
      </c>
      <c r="L30" s="28" t="s">
        <v>1152</v>
      </c>
      <c r="M30" s="28" t="str">
        <f t="shared" si="0"/>
        <v>update A_ARTIGOS set OBJETIVO = 'Seleção de sistemas ERP ', METODO = 'ANP', SISTEMA_INFORMACAO = 'ERP', FASE = 'Aquisição', SELECAO = 'Seleção', QTDE_CRITERIOS = '5', QTDE_SUBCRITERIOS = '17' where CODIGO = 'A29';</v>
      </c>
      <c r="N30" s="28"/>
    </row>
    <row r="31" spans="1:14" s="27" customFormat="1">
      <c r="A31" s="28" t="s">
        <v>1232</v>
      </c>
      <c r="B31" s="28" t="s">
        <v>692</v>
      </c>
      <c r="C31" s="30" t="s">
        <v>1233</v>
      </c>
      <c r="D31" s="28">
        <v>3</v>
      </c>
      <c r="E31" s="28">
        <v>16</v>
      </c>
      <c r="F31" s="28">
        <v>2</v>
      </c>
      <c r="G31" s="28" t="s">
        <v>2669</v>
      </c>
      <c r="H31" s="28" t="s">
        <v>1155</v>
      </c>
      <c r="I31" s="28" t="s">
        <v>3074</v>
      </c>
      <c r="J31" s="28">
        <v>2012</v>
      </c>
      <c r="K31" s="28" t="s">
        <v>1156</v>
      </c>
      <c r="L31" s="28" t="s">
        <v>1152</v>
      </c>
      <c r="M31" s="28" t="str">
        <f t="shared" si="0"/>
        <v>update A_ARTIGOS set OBJETIVO = 'Seleção de sistemas ERP ', METODO = 'ANP e MACBETH e CI', SISTEMA_INFORMACAO = 'ERP', FASE = 'Aquisição', SELECAO = 'Seleção', QTDE_CRITERIOS = '3', QTDE_SUBCRITERIOS = '16' where CODIGO = 'A30';</v>
      </c>
      <c r="N31" s="28"/>
    </row>
    <row r="32" spans="1:14" s="27" customFormat="1">
      <c r="A32" s="28" t="s">
        <v>1234</v>
      </c>
      <c r="B32" s="28" t="s">
        <v>924</v>
      </c>
      <c r="C32" s="30" t="s">
        <v>1235</v>
      </c>
      <c r="D32" s="28">
        <v>24</v>
      </c>
      <c r="E32" s="28">
        <v>0</v>
      </c>
      <c r="F32" s="28">
        <v>1</v>
      </c>
      <c r="G32" s="28" t="s">
        <v>1195</v>
      </c>
      <c r="H32" s="28" t="s">
        <v>1155</v>
      </c>
      <c r="I32" s="28" t="s">
        <v>3084</v>
      </c>
      <c r="J32" s="28">
        <v>2009</v>
      </c>
      <c r="K32" s="28"/>
      <c r="L32" s="28" t="s">
        <v>1173</v>
      </c>
      <c r="M32" s="28" t="str">
        <f t="shared" si="0"/>
        <v>update A_ARTIGOS set OBJETIVO = 'Identificar a sequencia implantação dos módulos do ERP', METODO = 'ANP', SISTEMA_INFORMACAO = 'ERP', FASE = 'Implantação', SELECAO = '', QTDE_CRITERIOS = '24', QTDE_SUBCRITERIOS = '0' where CODIGO = 'A31';</v>
      </c>
      <c r="N32" s="28"/>
    </row>
    <row r="33" spans="1:14" s="27" customFormat="1">
      <c r="A33" s="28" t="s">
        <v>1236</v>
      </c>
      <c r="B33" s="28" t="s">
        <v>1237</v>
      </c>
      <c r="C33" s="30" t="s">
        <v>1238</v>
      </c>
      <c r="D33" s="28">
        <v>3</v>
      </c>
      <c r="E33" s="28">
        <v>11</v>
      </c>
      <c r="F33" s="28">
        <v>2</v>
      </c>
      <c r="G33" s="28" t="s">
        <v>1195</v>
      </c>
      <c r="H33" s="28" t="s">
        <v>1155</v>
      </c>
      <c r="I33" s="28" t="s">
        <v>1185</v>
      </c>
      <c r="J33" s="28">
        <v>2013</v>
      </c>
      <c r="K33" s="28"/>
      <c r="L33" s="28" t="s">
        <v>1173</v>
      </c>
      <c r="M33" s="28" t="str">
        <f t="shared" si="0"/>
        <v>update A_ARTIGOS set OBJETIVO = 'Avaliar projeto de implantação ERP', METODO = 'ANP', SISTEMA_INFORMACAO = 'ERP', FASE = 'Implantação', SELECAO = '', QTDE_CRITERIOS = '3', QTDE_SUBCRITERIOS = '11' where CODIGO = 'A32';</v>
      </c>
      <c r="N33" s="28"/>
    </row>
    <row r="34" spans="1:14" s="27" customFormat="1">
      <c r="A34" s="28" t="s">
        <v>1239</v>
      </c>
      <c r="B34" s="28" t="s">
        <v>440</v>
      </c>
      <c r="C34" s="30" t="s">
        <v>1240</v>
      </c>
      <c r="D34" s="28">
        <v>6</v>
      </c>
      <c r="E34" s="28">
        <v>0</v>
      </c>
      <c r="F34" s="28">
        <v>1</v>
      </c>
      <c r="G34" s="28" t="s">
        <v>2717</v>
      </c>
      <c r="H34" s="28" t="s">
        <v>1178</v>
      </c>
      <c r="I34" s="28" t="s">
        <v>1179</v>
      </c>
      <c r="J34" s="28">
        <v>2012</v>
      </c>
      <c r="K34" s="28"/>
      <c r="L34" s="28" t="s">
        <v>1152</v>
      </c>
      <c r="M34" s="28" t="str">
        <f t="shared" si="0"/>
        <v>update A_ARTIGOS set OBJETIVO = 'Avaliar projeto de EAI entre o ERP e MES', METODO = 'ANP e DEMATEL', SISTEMA_INFORMACAO = 'EAI/ERP', FASE = 'Aquisição', SELECAO = '', QTDE_CRITERIOS = '6', QTDE_SUBCRITERIOS = '0' where CODIGO = 'A33';</v>
      </c>
      <c r="N34" s="28"/>
    </row>
    <row r="35" spans="1:14" s="27" customFormat="1">
      <c r="A35" s="28" t="s">
        <v>1241</v>
      </c>
      <c r="B35" s="28" t="s">
        <v>449</v>
      </c>
      <c r="C35" s="30" t="s">
        <v>1242</v>
      </c>
      <c r="D35" s="28">
        <v>4</v>
      </c>
      <c r="E35" s="28">
        <v>25</v>
      </c>
      <c r="F35" s="28">
        <v>2</v>
      </c>
      <c r="G35" s="28" t="s">
        <v>1195</v>
      </c>
      <c r="H35" s="28" t="s">
        <v>1243</v>
      </c>
      <c r="I35" s="28" t="s">
        <v>1244</v>
      </c>
      <c r="J35" s="28">
        <v>2008</v>
      </c>
      <c r="K35" s="28"/>
      <c r="L35" s="28" t="s">
        <v>1152</v>
      </c>
      <c r="M35" s="28" t="str">
        <f t="shared" si="0"/>
        <v>update A_ARTIGOS set OBJETIVO = 'Seleção do melhor projeto de MES', METODO = 'ANP', SISTEMA_INFORMACAO = 'MES', FASE = 'Aquisição', SELECAO = '', QTDE_CRITERIOS = '4', QTDE_SUBCRITERIOS = '25' where CODIGO = 'A34';</v>
      </c>
      <c r="N35" s="28"/>
    </row>
    <row r="36" spans="1:14" s="27" customFormat="1">
      <c r="A36" s="28" t="s">
        <v>1245</v>
      </c>
      <c r="B36" s="28" t="s">
        <v>918</v>
      </c>
      <c r="C36" s="30" t="s">
        <v>1246</v>
      </c>
      <c r="D36" s="28">
        <v>5</v>
      </c>
      <c r="E36" s="28">
        <v>16</v>
      </c>
      <c r="F36" s="28">
        <v>3</v>
      </c>
      <c r="G36" s="28" t="s">
        <v>1195</v>
      </c>
      <c r="H36" s="28" t="s">
        <v>1155</v>
      </c>
      <c r="I36" s="28" t="s">
        <v>3087</v>
      </c>
      <c r="J36" s="28">
        <v>2009</v>
      </c>
      <c r="K36" s="28"/>
      <c r="L36" s="28" t="s">
        <v>1173</v>
      </c>
      <c r="M36" s="28" t="str">
        <f t="shared" si="0"/>
        <v>update A_ARTIGOS set OBJETIVO = 'Avaliar a capacidade da empresa para implantar o ERP', METODO = 'ANP', SISTEMA_INFORMACAO = 'ERP', FASE = 'Implantação', SELECAO = '', QTDE_CRITERIOS = '5', QTDE_SUBCRITERIOS = '16' where CODIGO = 'A35';</v>
      </c>
      <c r="N36" s="28"/>
    </row>
    <row r="37" spans="1:14" s="27" customFormat="1">
      <c r="A37" s="28" t="s">
        <v>1247</v>
      </c>
      <c r="B37" s="28" t="s">
        <v>434</v>
      </c>
      <c r="C37" s="30" t="s">
        <v>1248</v>
      </c>
      <c r="D37" s="28">
        <v>5</v>
      </c>
      <c r="E37" s="28">
        <v>17</v>
      </c>
      <c r="F37" s="28">
        <v>2</v>
      </c>
      <c r="G37" s="28" t="s">
        <v>2769</v>
      </c>
      <c r="H37" s="28" t="s">
        <v>1155</v>
      </c>
      <c r="I37" s="28" t="s">
        <v>1249</v>
      </c>
      <c r="J37" s="28">
        <v>2013</v>
      </c>
      <c r="K37" s="28"/>
      <c r="L37" s="28" t="s">
        <v>1152</v>
      </c>
      <c r="M37" s="28" t="str">
        <f t="shared" si="0"/>
        <v>update A_ARTIGOS set OBJETIVO = 'Avaliar a flexibilidade do ERP', METODO = 'fuzzy ANP e FPP', SISTEMA_INFORMACAO = 'ERP', FASE = 'Aquisição', SELECAO = '', QTDE_CRITERIOS = '5', QTDE_SUBCRITERIOS = '17' where CODIGO = 'A36';</v>
      </c>
      <c r="N37" s="28"/>
    </row>
    <row r="38" spans="1:14" s="27" customFormat="1">
      <c r="A38" s="28" t="s">
        <v>1250</v>
      </c>
      <c r="B38" s="28" t="s">
        <v>329</v>
      </c>
      <c r="C38" s="30" t="s">
        <v>1251</v>
      </c>
      <c r="D38" s="28">
        <v>34</v>
      </c>
      <c r="E38" s="28">
        <v>0</v>
      </c>
      <c r="F38" s="28">
        <v>1</v>
      </c>
      <c r="G38" s="28" t="s">
        <v>1252</v>
      </c>
      <c r="H38" s="28" t="s">
        <v>1253</v>
      </c>
      <c r="I38" s="28" t="s">
        <v>1254</v>
      </c>
      <c r="J38" s="28">
        <v>2012</v>
      </c>
      <c r="K38" s="28"/>
      <c r="L38" s="28" t="s">
        <v>1152</v>
      </c>
      <c r="M38" s="28" t="str">
        <f t="shared" si="0"/>
        <v>update A_ARTIGOS set OBJETIVO = 'Avaliar sistemas de BI', METODO = 'TOPSIS', SISTEMA_INFORMACAO = 'BI', FASE = 'Aquisição', SELECAO = '', QTDE_CRITERIOS = '34', QTDE_SUBCRITERIOS = '0' where CODIGO = 'A37';</v>
      </c>
      <c r="N38" s="28"/>
    </row>
    <row r="39" spans="1:14" s="27" customFormat="1">
      <c r="A39" s="28" t="s">
        <v>1255</v>
      </c>
      <c r="B39" s="28" t="s">
        <v>1256</v>
      </c>
      <c r="C39" s="30" t="s">
        <v>1257</v>
      </c>
      <c r="D39" s="28">
        <v>5</v>
      </c>
      <c r="E39" s="28">
        <v>16</v>
      </c>
      <c r="F39" s="28">
        <v>2</v>
      </c>
      <c r="G39" s="28" t="s">
        <v>1150</v>
      </c>
      <c r="H39" s="28" t="s">
        <v>1155</v>
      </c>
      <c r="I39" s="28" t="s">
        <v>3074</v>
      </c>
      <c r="J39" s="28">
        <v>2011</v>
      </c>
      <c r="K39" s="28" t="s">
        <v>1156</v>
      </c>
      <c r="L39" s="28" t="s">
        <v>1152</v>
      </c>
      <c r="M39" s="28" t="str">
        <f t="shared" si="0"/>
        <v>update A_ARTIGOS set OBJETIVO = 'Seleção de sistemas ERP ', METODO = 'AHP', SISTEMA_INFORMACAO = 'ERP', FASE = 'Aquisição', SELECAO = 'Seleção', QTDE_CRITERIOS = '5', QTDE_SUBCRITERIOS = '16' where CODIGO = 'A38';</v>
      </c>
      <c r="N39" s="28"/>
    </row>
    <row r="40" spans="1:14" s="27" customFormat="1">
      <c r="A40" s="28" t="s">
        <v>1258</v>
      </c>
      <c r="B40" s="28" t="s">
        <v>1256</v>
      </c>
      <c r="C40" s="30" t="s">
        <v>1259</v>
      </c>
      <c r="D40" s="28">
        <v>5</v>
      </c>
      <c r="E40" s="28">
        <v>16</v>
      </c>
      <c r="F40" s="28">
        <v>2</v>
      </c>
      <c r="G40" s="28" t="s">
        <v>1150</v>
      </c>
      <c r="H40" s="28" t="s">
        <v>1155</v>
      </c>
      <c r="I40" s="28" t="s">
        <v>3074</v>
      </c>
      <c r="J40" s="28">
        <v>2013</v>
      </c>
      <c r="K40" s="28" t="s">
        <v>1156</v>
      </c>
      <c r="L40" s="28" t="s">
        <v>1152</v>
      </c>
      <c r="M40" s="28" t="str">
        <f t="shared" si="0"/>
        <v>update A_ARTIGOS set OBJETIVO = 'Seleção de sistemas ERP ', METODO = 'AHP', SISTEMA_INFORMACAO = 'ERP', FASE = 'Aquisição', SELECAO = 'Seleção', QTDE_CRITERIOS = '5', QTDE_SUBCRITERIOS = '16' where CODIGO = 'A39';</v>
      </c>
      <c r="N40" s="28"/>
    </row>
    <row r="41" spans="1:14" s="27" customFormat="1">
      <c r="A41" s="28" t="s">
        <v>1260</v>
      </c>
      <c r="B41" s="28" t="s">
        <v>1261</v>
      </c>
      <c r="C41" s="30" t="s">
        <v>1262</v>
      </c>
      <c r="D41" s="28">
        <v>4</v>
      </c>
      <c r="E41" s="28">
        <v>23</v>
      </c>
      <c r="F41" s="28">
        <v>2</v>
      </c>
      <c r="G41" s="28" t="s">
        <v>1150</v>
      </c>
      <c r="H41" s="28" t="s">
        <v>1155</v>
      </c>
      <c r="I41" s="28" t="s">
        <v>1185</v>
      </c>
      <c r="J41" s="28">
        <v>2013</v>
      </c>
      <c r="K41" s="28"/>
      <c r="L41" s="28" t="s">
        <v>1173</v>
      </c>
      <c r="M41" s="28" t="str">
        <f t="shared" si="0"/>
        <v>update A_ARTIGOS set OBJETIVO = 'Avaliar projeto de implantação ERP', METODO = 'AHP', SISTEMA_INFORMACAO = 'ERP', FASE = 'Implantação', SELECAO = '', QTDE_CRITERIOS = '4', QTDE_SUBCRITERIOS = '23' where CODIGO = 'A40';</v>
      </c>
      <c r="N41" s="28"/>
    </row>
    <row r="42" spans="1:14" s="27" customFormat="1">
      <c r="A42" s="28" t="s">
        <v>1263</v>
      </c>
      <c r="B42" s="28" t="s">
        <v>1264</v>
      </c>
      <c r="C42" s="30" t="s">
        <v>1265</v>
      </c>
      <c r="D42" s="28">
        <v>5</v>
      </c>
      <c r="E42" s="28">
        <v>0</v>
      </c>
      <c r="F42" s="28">
        <v>1</v>
      </c>
      <c r="G42" s="28" t="s">
        <v>1150</v>
      </c>
      <c r="H42" s="28" t="s">
        <v>1155</v>
      </c>
      <c r="I42" s="28" t="s">
        <v>3074</v>
      </c>
      <c r="J42" s="28">
        <v>2009</v>
      </c>
      <c r="K42" s="28" t="s">
        <v>1156</v>
      </c>
      <c r="L42" s="28" t="s">
        <v>1152</v>
      </c>
      <c r="M42" s="28" t="str">
        <f t="shared" si="0"/>
        <v>update A_ARTIGOS set OBJETIVO = 'Seleção de sistemas ERP ', METODO = 'AHP', SISTEMA_INFORMACAO = 'ERP', FASE = 'Aquisição', SELECAO = 'Seleção', QTDE_CRITERIOS = '5', QTDE_SUBCRITERIOS = '0' where CODIGO = 'A41';</v>
      </c>
      <c r="N42" s="28"/>
    </row>
    <row r="43" spans="1:14" s="27" customFormat="1">
      <c r="A43" s="28" t="s">
        <v>1266</v>
      </c>
      <c r="B43" s="28" t="s">
        <v>1267</v>
      </c>
      <c r="C43" s="30" t="s">
        <v>1268</v>
      </c>
      <c r="D43" s="28">
        <v>5</v>
      </c>
      <c r="E43" s="28">
        <v>0</v>
      </c>
      <c r="F43" s="28">
        <v>1</v>
      </c>
      <c r="G43" s="28" t="s">
        <v>1150</v>
      </c>
      <c r="H43" s="28" t="s">
        <v>1155</v>
      </c>
      <c r="I43" s="28" t="s">
        <v>3074</v>
      </c>
      <c r="J43" s="28">
        <v>2010</v>
      </c>
      <c r="K43" s="28" t="s">
        <v>1156</v>
      </c>
      <c r="L43" s="28" t="s">
        <v>1152</v>
      </c>
      <c r="M43" s="28" t="str">
        <f t="shared" si="0"/>
        <v>update A_ARTIGOS set OBJETIVO = 'Seleção de sistemas ERP ', METODO = 'AHP', SISTEMA_INFORMACAO = 'ERP', FASE = 'Aquisição', SELECAO = 'Seleção', QTDE_CRITERIOS = '5', QTDE_SUBCRITERIOS = '0' where CODIGO = 'A42';</v>
      </c>
      <c r="N43" s="28" t="s">
        <v>1269</v>
      </c>
    </row>
    <row r="44" spans="1:14" s="27" customFormat="1">
      <c r="A44" s="28" t="s">
        <v>1270</v>
      </c>
      <c r="B44" s="28" t="s">
        <v>1271</v>
      </c>
      <c r="C44" s="28" t="s">
        <v>2272</v>
      </c>
      <c r="D44" s="28">
        <v>5</v>
      </c>
      <c r="E44" s="28">
        <v>13</v>
      </c>
      <c r="F44" s="28">
        <v>3</v>
      </c>
      <c r="G44" s="28" t="s">
        <v>1150</v>
      </c>
      <c r="H44" s="28" t="s">
        <v>1155</v>
      </c>
      <c r="I44" s="37" t="s">
        <v>3074</v>
      </c>
      <c r="J44" s="28">
        <v>2012</v>
      </c>
      <c r="K44" s="28" t="s">
        <v>1156</v>
      </c>
      <c r="L44" s="28" t="s">
        <v>1152</v>
      </c>
      <c r="M44" s="28" t="str">
        <f>CONCATENATE("update A_ARTIGOS set CODIGO = '",A44,"', OBJETIVO = '",I44,"', METODO = '",G44,"', SISTEMA_INFORMACAO = '",H44,"', FASE = '",L44,"', SELECAO = '",K44,"', QTDE_CRITERIOS = '",D44,"', QTDE_SUBCRITERIOS = '",E44,"' where itemID = '",N44,"';")</f>
        <v>update A_ARTIGOS set CODIGO = 'A43', OBJETIVO = 'Seleção de sistemas ERP ', METODO = 'AHP', SISTEMA_INFORMACAO = 'ERP', FASE = 'Aquisição', SELECAO = 'Seleção', QTDE_CRITERIOS = '5', QTDE_SUBCRITERIOS = '13' where itemID = '1';</v>
      </c>
      <c r="N44" s="28">
        <v>1</v>
      </c>
    </row>
    <row r="45" spans="1:14" s="27" customFormat="1">
      <c r="A45" s="28" t="s">
        <v>1272</v>
      </c>
      <c r="B45" s="28" t="s">
        <v>464</v>
      </c>
      <c r="C45" s="28" t="s">
        <v>2802</v>
      </c>
      <c r="D45" s="28">
        <v>3</v>
      </c>
      <c r="E45" s="28">
        <v>3</v>
      </c>
      <c r="F45" s="28">
        <v>2</v>
      </c>
      <c r="G45" s="28" t="s">
        <v>1150</v>
      </c>
      <c r="H45" s="28" t="s">
        <v>1155</v>
      </c>
      <c r="I45" s="37" t="s">
        <v>3075</v>
      </c>
      <c r="J45" s="28">
        <v>2014</v>
      </c>
      <c r="K45" s="28"/>
      <c r="L45" s="28" t="s">
        <v>1205</v>
      </c>
      <c r="M45" s="28" t="str">
        <f t="shared" ref="M45:M59" si="1">CONCATENATE("update A_ARTIGOS set CODIGO = '",A45,"', OBJETIVO = '",I45,"', METODO = '",G45,"', SISTEMA_INFORMACAO = '",H45,"', FASE = '",L45,"', SELECAO = '",K45,"', QTDE_CRITERIOS = '",D45,"', QTDE_SUBCRITERIOS = '",E45,"' where itemID = '",N45,"';")</f>
        <v>update A_ARTIGOS set CODIGO = 'A44', OBJETIVO = 'Examinar opções de customizações do ERP ', METODO = 'AHP', SISTEMA_INFORMACAO = 'ERP', FASE = 'Desenvolvimento', SELECAO = '', QTDE_CRITERIOS = '3', QTDE_SUBCRITERIOS = '3' where itemID = '947';</v>
      </c>
      <c r="N45" s="28">
        <v>947</v>
      </c>
    </row>
    <row r="46" spans="1:14" s="27" customFormat="1">
      <c r="A46" s="28" t="s">
        <v>1273</v>
      </c>
      <c r="B46" s="28" t="s">
        <v>473</v>
      </c>
      <c r="C46" s="28" t="s">
        <v>1154</v>
      </c>
      <c r="D46" s="28">
        <v>5</v>
      </c>
      <c r="E46" s="28">
        <v>13</v>
      </c>
      <c r="F46" s="28">
        <v>3</v>
      </c>
      <c r="G46" s="28" t="s">
        <v>1150</v>
      </c>
      <c r="H46" s="28" t="s">
        <v>1155</v>
      </c>
      <c r="I46" s="37" t="s">
        <v>3074</v>
      </c>
      <c r="J46" s="28">
        <v>2013</v>
      </c>
      <c r="K46" s="28" t="s">
        <v>1156</v>
      </c>
      <c r="L46" s="28" t="s">
        <v>1152</v>
      </c>
      <c r="M46" s="28" t="str">
        <f t="shared" si="1"/>
        <v>update A_ARTIGOS set CODIGO = 'A45', OBJETIVO = 'Seleção de sistemas ERP ', METODO = 'AHP', SISTEMA_INFORMACAO = 'ERP', FASE = 'Aquisição', SELECAO = 'Seleção', QTDE_CRITERIOS = '5', QTDE_SUBCRITERIOS = '13' where itemID = '970';</v>
      </c>
      <c r="N46" s="28">
        <v>970</v>
      </c>
    </row>
    <row r="47" spans="1:14" s="27" customFormat="1">
      <c r="A47" s="28" t="s">
        <v>1274</v>
      </c>
      <c r="B47" s="28" t="s">
        <v>518</v>
      </c>
      <c r="C47" s="28" t="s">
        <v>2806</v>
      </c>
      <c r="D47" s="28">
        <v>3</v>
      </c>
      <c r="E47" s="28">
        <v>8</v>
      </c>
      <c r="F47" s="28">
        <v>2</v>
      </c>
      <c r="G47" s="28" t="s">
        <v>1150</v>
      </c>
      <c r="H47" s="28" t="s">
        <v>1275</v>
      </c>
      <c r="I47" s="37" t="s">
        <v>3076</v>
      </c>
      <c r="J47" s="28">
        <v>2005</v>
      </c>
      <c r="K47" s="28" t="s">
        <v>1156</v>
      </c>
      <c r="L47" s="28" t="s">
        <v>1152</v>
      </c>
      <c r="M47" s="28" t="str">
        <f t="shared" si="1"/>
        <v>update A_ARTIGOS set CODIGO = 'A46', OBJETIVO = 'Classificar FCS de SI', METODO = 'AHP', SISTEMA_INFORMACAO = 'SIE', FASE = 'Aquisição', SELECAO = 'Seleção', QTDE_CRITERIOS = '3', QTDE_SUBCRITERIOS = '8' where itemID = '1154';</v>
      </c>
      <c r="N47" s="28">
        <v>1154</v>
      </c>
    </row>
    <row r="48" spans="1:14" s="27" customFormat="1">
      <c r="A48" s="28" t="s">
        <v>1276</v>
      </c>
      <c r="B48" s="28" t="s">
        <v>662</v>
      </c>
      <c r="C48" s="28" t="s">
        <v>2805</v>
      </c>
      <c r="D48" s="28">
        <v>12</v>
      </c>
      <c r="E48" s="28">
        <v>5</v>
      </c>
      <c r="F48" s="28">
        <v>2</v>
      </c>
      <c r="G48" s="28" t="s">
        <v>2803</v>
      </c>
      <c r="H48" s="28" t="s">
        <v>1253</v>
      </c>
      <c r="I48" s="37" t="s">
        <v>3085</v>
      </c>
      <c r="J48" s="28">
        <v>2015</v>
      </c>
      <c r="K48" s="28"/>
      <c r="L48" s="28" t="s">
        <v>1152</v>
      </c>
      <c r="M48" s="28" t="str">
        <f t="shared" si="1"/>
        <v>update A_ARTIGOS set CODIGO = 'A47', OBJETIVO = 'Avaliar fornecedores de BI', METODO = 'FUZZY DELPHI; FUZZY DEMATEL; FUZZY AHP;', SISTEMA_INFORMACAO = 'BI', FASE = 'Aquisição', SELECAO = '', QTDE_CRITERIOS = '12', QTDE_SUBCRITERIOS = '5' where itemID = '1510';</v>
      </c>
      <c r="N48" s="28">
        <v>1510</v>
      </c>
    </row>
    <row r="49" spans="1:14" s="27" customFormat="1">
      <c r="A49" s="28" t="s">
        <v>1277</v>
      </c>
      <c r="B49" s="28" t="s">
        <v>2804</v>
      </c>
      <c r="C49" s="28" t="s">
        <v>2807</v>
      </c>
      <c r="D49" s="28">
        <v>3</v>
      </c>
      <c r="E49" s="28">
        <v>11</v>
      </c>
      <c r="F49" s="28">
        <v>2</v>
      </c>
      <c r="G49" s="28" t="s">
        <v>1278</v>
      </c>
      <c r="H49" s="28" t="s">
        <v>1155</v>
      </c>
      <c r="I49" s="37" t="s">
        <v>3074</v>
      </c>
      <c r="J49" s="28">
        <v>2015</v>
      </c>
      <c r="K49" s="28" t="s">
        <v>1156</v>
      </c>
      <c r="L49" s="28" t="s">
        <v>1152</v>
      </c>
      <c r="M49" s="28" t="str">
        <f t="shared" si="1"/>
        <v>update A_ARTIGOS set CODIGO = 'A48', OBJETIVO = 'Seleção de sistemas ERP ', METODO = 'ANP E PROMETHEE', SISTEMA_INFORMACAO = 'ERP', FASE = 'Aquisição', SELECAO = 'Seleção', QTDE_CRITERIOS = '3', QTDE_SUBCRITERIOS = '11' where itemID = '1512';</v>
      </c>
      <c r="N49" s="28">
        <v>1512</v>
      </c>
    </row>
    <row r="50" spans="1:14" s="27" customFormat="1">
      <c r="A50" s="28" t="s">
        <v>1279</v>
      </c>
      <c r="B50" s="28" t="s">
        <v>671</v>
      </c>
      <c r="C50" s="28" t="s">
        <v>2808</v>
      </c>
      <c r="D50" s="28">
        <v>4</v>
      </c>
      <c r="E50" s="28">
        <v>15</v>
      </c>
      <c r="F50" s="28">
        <v>2</v>
      </c>
      <c r="G50" s="28" t="s">
        <v>1280</v>
      </c>
      <c r="H50" s="28" t="s">
        <v>1155</v>
      </c>
      <c r="I50" s="37" t="s">
        <v>3077</v>
      </c>
      <c r="J50" s="28">
        <v>2015</v>
      </c>
      <c r="K50" s="28"/>
      <c r="L50" s="28" t="s">
        <v>1173</v>
      </c>
      <c r="M50" s="28" t="str">
        <f t="shared" si="1"/>
        <v>update A_ARTIGOS set CODIGO = 'A49', OBJETIVO = 'Avaliar riscos na implantação do ERP ', METODO = 'FUZZY ANP', SISTEMA_INFORMACAO = 'ERP', FASE = 'Implantação', SELECAO = '', QTDE_CRITERIOS = '4', QTDE_SUBCRITERIOS = '15' where itemID = '1513';</v>
      </c>
      <c r="N50" s="28">
        <v>1513</v>
      </c>
    </row>
    <row r="51" spans="1:14" s="27" customFormat="1">
      <c r="A51" s="28" t="s">
        <v>1281</v>
      </c>
      <c r="B51" s="28" t="s">
        <v>677</v>
      </c>
      <c r="C51" s="28" t="s">
        <v>2809</v>
      </c>
      <c r="D51" s="28">
        <v>3</v>
      </c>
      <c r="E51" s="28">
        <v>12</v>
      </c>
      <c r="F51" s="28">
        <v>2</v>
      </c>
      <c r="G51" s="28" t="s">
        <v>2810</v>
      </c>
      <c r="H51" s="28" t="s">
        <v>1155</v>
      </c>
      <c r="I51" s="37" t="s">
        <v>3074</v>
      </c>
      <c r="J51" s="28">
        <v>2014</v>
      </c>
      <c r="K51" s="28" t="s">
        <v>1156</v>
      </c>
      <c r="L51" s="28" t="s">
        <v>1152</v>
      </c>
      <c r="M51" s="28" t="str">
        <f t="shared" si="1"/>
        <v>update A_ARTIGOS set CODIGO = 'A50', OBJETIVO = 'Seleção de sistemas ERP ', METODO = 'FUZZY AHP e TOPSIS', SISTEMA_INFORMACAO = 'ERP', FASE = 'Aquisição', SELECAO = 'Seleção', QTDE_CRITERIOS = '3', QTDE_SUBCRITERIOS = '12' where itemID = '1515';</v>
      </c>
      <c r="N51" s="28">
        <v>1515</v>
      </c>
    </row>
    <row r="52" spans="1:14" s="27" customFormat="1">
      <c r="A52" s="28" t="s">
        <v>1283</v>
      </c>
      <c r="B52" s="28" t="s">
        <v>683</v>
      </c>
      <c r="C52" s="28" t="s">
        <v>2811</v>
      </c>
      <c r="D52" s="28">
        <v>6</v>
      </c>
      <c r="E52" s="28">
        <v>25</v>
      </c>
      <c r="F52" s="28">
        <v>2</v>
      </c>
      <c r="G52" s="28" t="s">
        <v>1284</v>
      </c>
      <c r="H52" s="28" t="s">
        <v>1155</v>
      </c>
      <c r="I52" s="37" t="s">
        <v>3078</v>
      </c>
      <c r="J52" s="28">
        <v>2013</v>
      </c>
      <c r="K52" s="28" t="s">
        <v>1156</v>
      </c>
      <c r="L52" s="28" t="s">
        <v>1152</v>
      </c>
      <c r="M52" s="28" t="str">
        <f t="shared" si="1"/>
        <v>update A_ARTIGOS set CODIGO = 'A51', OBJETIVO = 'Seleção de sistemas ERP SaaS', METODO = 'MCDM', SISTEMA_INFORMACAO = 'ERP', FASE = 'Aquisição', SELECAO = 'Seleção', QTDE_CRITERIOS = '6', QTDE_SUBCRITERIOS = '25' where itemID = '1517';</v>
      </c>
      <c r="N52" s="28">
        <v>1517</v>
      </c>
    </row>
    <row r="53" spans="1:14" s="27" customFormat="1">
      <c r="A53" s="28" t="s">
        <v>1285</v>
      </c>
      <c r="B53" s="28" t="s">
        <v>701</v>
      </c>
      <c r="C53" s="28" t="s">
        <v>2812</v>
      </c>
      <c r="D53" s="28">
        <v>4</v>
      </c>
      <c r="E53" s="28">
        <v>5</v>
      </c>
      <c r="F53" s="28">
        <v>2</v>
      </c>
      <c r="G53" s="28" t="s">
        <v>1150</v>
      </c>
      <c r="H53" s="28" t="s">
        <v>1155</v>
      </c>
      <c r="I53" s="37" t="s">
        <v>3082</v>
      </c>
      <c r="J53" s="28">
        <v>2011</v>
      </c>
      <c r="K53" s="28"/>
      <c r="L53" s="28" t="s">
        <v>1173</v>
      </c>
      <c r="M53" s="28" t="str">
        <f t="shared" si="1"/>
        <v>update A_ARTIGOS set CODIGO = 'A52', OBJETIVO = 'Avaliar a implantação do ERP', METODO = 'AHP', SISTEMA_INFORMACAO = 'ERP', FASE = 'Implantação', SELECAO = '', QTDE_CRITERIOS = '4', QTDE_SUBCRITERIOS = '5' where itemID = '1523';</v>
      </c>
      <c r="N53" s="28">
        <v>1523</v>
      </c>
    </row>
    <row r="54" spans="1:14" s="27" customFormat="1">
      <c r="A54" s="28" t="s">
        <v>1286</v>
      </c>
      <c r="B54" s="28" t="s">
        <v>713</v>
      </c>
      <c r="C54" s="28" t="s">
        <v>3048</v>
      </c>
      <c r="D54" s="28">
        <v>3</v>
      </c>
      <c r="E54" s="28">
        <v>21</v>
      </c>
      <c r="F54" s="28">
        <v>3</v>
      </c>
      <c r="G54" s="28" t="s">
        <v>1282</v>
      </c>
      <c r="H54" s="28" t="s">
        <v>1155</v>
      </c>
      <c r="I54" s="37" t="s">
        <v>3074</v>
      </c>
      <c r="J54" s="28">
        <v>2009</v>
      </c>
      <c r="K54" s="28" t="s">
        <v>1156</v>
      </c>
      <c r="L54" s="28" t="s">
        <v>1152</v>
      </c>
      <c r="M54" s="28" t="str">
        <f t="shared" si="1"/>
        <v>update A_ARTIGOS set CODIGO = 'A53', OBJETIVO = 'Seleção de sistemas ERP ', METODO = 'FUZZY AHP', SISTEMA_INFORMACAO = 'ERP', FASE = 'Aquisição', SELECAO = 'Seleção', QTDE_CRITERIOS = '3', QTDE_SUBCRITERIOS = '21' where itemID = '1527';</v>
      </c>
      <c r="N54" s="28">
        <v>1527</v>
      </c>
    </row>
    <row r="55" spans="1:14" s="27" customFormat="1">
      <c r="A55" s="28" t="s">
        <v>1287</v>
      </c>
      <c r="B55" s="28" t="s">
        <v>839</v>
      </c>
      <c r="C55" s="28" t="s">
        <v>2813</v>
      </c>
      <c r="D55" s="28">
        <v>3</v>
      </c>
      <c r="E55" s="28">
        <v>0</v>
      </c>
      <c r="F55" s="28">
        <v>1</v>
      </c>
      <c r="G55" s="28" t="s">
        <v>2814</v>
      </c>
      <c r="H55" s="28" t="s">
        <v>1155</v>
      </c>
      <c r="I55" s="37" t="s">
        <v>3074</v>
      </c>
      <c r="J55" s="28">
        <v>2015</v>
      </c>
      <c r="K55" s="28" t="s">
        <v>1156</v>
      </c>
      <c r="L55" s="28" t="s">
        <v>1152</v>
      </c>
      <c r="M55" s="28" t="str">
        <f t="shared" si="1"/>
        <v>update A_ARTIGOS set CODIGO = 'A54', OBJETIVO = 'Seleção de sistemas ERP ', METODO = 'TOPSIS e VIKOR e HFLTS', SISTEMA_INFORMACAO = 'ERP', FASE = 'Aquisição', SELECAO = 'Seleção', QTDE_CRITERIOS = '3', QTDE_SUBCRITERIOS = '0' where itemID = '1578';</v>
      </c>
      <c r="N55" s="28">
        <v>1578</v>
      </c>
    </row>
    <row r="56" spans="1:14" s="27" customFormat="1">
      <c r="A56" s="28" t="s">
        <v>1288</v>
      </c>
      <c r="B56" s="28" t="s">
        <v>848</v>
      </c>
      <c r="C56" s="28" t="s">
        <v>2816</v>
      </c>
      <c r="D56" s="28">
        <v>17</v>
      </c>
      <c r="E56" s="28">
        <v>0</v>
      </c>
      <c r="F56" s="28">
        <v>1</v>
      </c>
      <c r="G56" s="28" t="s">
        <v>2815</v>
      </c>
      <c r="H56" s="28" t="s">
        <v>1155</v>
      </c>
      <c r="I56" s="37" t="s">
        <v>3086</v>
      </c>
      <c r="J56" s="28">
        <v>2008</v>
      </c>
      <c r="K56" s="28"/>
      <c r="L56" s="28" t="s">
        <v>1152</v>
      </c>
      <c r="M56" s="28" t="str">
        <f t="shared" si="1"/>
        <v>update A_ARTIGOS set CODIGO = 'A55', OBJETIVO = 'Avaliar desempenho do ERP ', METODO = 'VIKOR e fuzzy', SISTEMA_INFORMACAO = 'ERP', FASE = 'Aquisição', SELECAO = '', QTDE_CRITERIOS = '17', QTDE_SUBCRITERIOS = '0' where itemID = '1586';</v>
      </c>
      <c r="N56" s="28">
        <v>1586</v>
      </c>
    </row>
    <row r="57" spans="1:14" s="27" customFormat="1">
      <c r="A57" s="28" t="s">
        <v>1290</v>
      </c>
      <c r="B57" s="28" t="s">
        <v>891</v>
      </c>
      <c r="C57" s="28" t="s">
        <v>2817</v>
      </c>
      <c r="D57" s="28">
        <v>6</v>
      </c>
      <c r="E57" s="28">
        <v>0</v>
      </c>
      <c r="F57" s="28">
        <v>1</v>
      </c>
      <c r="G57" s="28" t="s">
        <v>1291</v>
      </c>
      <c r="H57" s="28" t="s">
        <v>1155</v>
      </c>
      <c r="I57" s="37" t="s">
        <v>3079</v>
      </c>
      <c r="J57" s="28">
        <v>2007</v>
      </c>
      <c r="K57" s="28" t="s">
        <v>1156</v>
      </c>
      <c r="L57" s="28" t="s">
        <v>1152</v>
      </c>
      <c r="M57" s="28" t="str">
        <f t="shared" si="1"/>
        <v>update A_ARTIGOS set CODIGO = 'A56', OBJETIVO = 'Avaliar a terceirização do ERP ', METODO = 'SMART', SISTEMA_INFORMACAO = 'ERP', FASE = 'Aquisição', SELECAO = 'Seleção', QTDE_CRITERIOS = '6', QTDE_SUBCRITERIOS = '0' where itemID = '1599';</v>
      </c>
      <c r="N57" s="28">
        <v>1599</v>
      </c>
    </row>
    <row r="58" spans="1:14" s="31" customFormat="1">
      <c r="A58" s="31" t="s">
        <v>1292</v>
      </c>
      <c r="B58" s="31" t="s">
        <v>1008</v>
      </c>
      <c r="C58" s="31" t="s">
        <v>2818</v>
      </c>
      <c r="D58" s="31">
        <v>7</v>
      </c>
      <c r="E58" s="31">
        <v>40</v>
      </c>
      <c r="F58" s="31">
        <v>2</v>
      </c>
      <c r="G58" s="31" t="s">
        <v>1150</v>
      </c>
      <c r="H58" s="31" t="s">
        <v>1155</v>
      </c>
      <c r="I58" s="36" t="s">
        <v>3074</v>
      </c>
      <c r="J58" s="31">
        <v>2006</v>
      </c>
      <c r="K58" s="31" t="s">
        <v>1156</v>
      </c>
      <c r="L58" s="31" t="s">
        <v>1152</v>
      </c>
      <c r="M58" s="28" t="str">
        <f t="shared" si="1"/>
        <v>update A_ARTIGOS set CODIGO = 'A57', OBJETIVO = 'Seleção de sistemas ERP ', METODO = 'AHP', SISTEMA_INFORMACAO = 'ERP', FASE = 'Aquisição', SELECAO = 'Seleção', QTDE_CRITERIOS = '7', QTDE_SUBCRITERIOS = '40' where itemID = '1670';</v>
      </c>
      <c r="N58" s="31">
        <v>1670</v>
      </c>
    </row>
    <row r="59" spans="1:14" s="27" customFormat="1">
      <c r="A59" s="28" t="s">
        <v>1293</v>
      </c>
      <c r="B59" s="28" t="s">
        <v>1121</v>
      </c>
      <c r="C59" s="28" t="s">
        <v>2819</v>
      </c>
      <c r="D59" s="28">
        <v>6</v>
      </c>
      <c r="E59" s="28">
        <v>18</v>
      </c>
      <c r="F59" s="28">
        <v>2</v>
      </c>
      <c r="G59" s="28" t="s">
        <v>1195</v>
      </c>
      <c r="H59" s="28" t="s">
        <v>1155</v>
      </c>
      <c r="I59" s="37" t="s">
        <v>3074</v>
      </c>
      <c r="J59" s="28">
        <v>2014</v>
      </c>
      <c r="K59" s="28" t="s">
        <v>1156</v>
      </c>
      <c r="L59" s="28" t="s">
        <v>1152</v>
      </c>
      <c r="M59" s="28" t="str">
        <f t="shared" si="1"/>
        <v>update A_ARTIGOS set CODIGO = 'A58', OBJETIVO = 'Seleção de sistemas ERP ', METODO = 'ANP', SISTEMA_INFORMACAO = 'ERP', FASE = 'Aquisição', SELECAO = 'Seleção', QTDE_CRITERIOS = '6', QTDE_SUBCRITERIOS = '18' where itemID = '1724';</v>
      </c>
      <c r="N59" s="28">
        <v>1724</v>
      </c>
    </row>
    <row r="63" spans="1:14">
      <c r="B63" t="s">
        <v>2505</v>
      </c>
    </row>
    <row r="64" spans="1:14">
      <c r="B64" t="s">
        <v>2507</v>
      </c>
      <c r="I64" s="24"/>
    </row>
    <row r="65" spans="2:10">
      <c r="B65" t="s">
        <v>2506</v>
      </c>
      <c r="I65" s="24"/>
    </row>
    <row r="66" spans="2:10">
      <c r="B66" t="s">
        <v>2770</v>
      </c>
      <c r="I66" s="24"/>
      <c r="J66" s="24"/>
    </row>
    <row r="67" spans="2:10">
      <c r="I67" s="24"/>
      <c r="J67" s="24"/>
    </row>
    <row r="68" spans="2:10">
      <c r="I68" s="24"/>
      <c r="J68" s="24"/>
    </row>
    <row r="69" spans="2:10">
      <c r="I69" s="24"/>
      <c r="J69" s="24"/>
    </row>
    <row r="70" spans="2:10">
      <c r="I70" s="24"/>
      <c r="J70" s="24"/>
    </row>
    <row r="71" spans="2:10">
      <c r="I71" s="24"/>
      <c r="J71" s="24"/>
    </row>
  </sheetData>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L951"/>
  <sheetViews>
    <sheetView topLeftCell="A696" workbookViewId="0">
      <selection activeCell="E914" sqref="E914"/>
    </sheetView>
  </sheetViews>
  <sheetFormatPr defaultRowHeight="15"/>
  <cols>
    <col min="1" max="1" width="31.28515625" customWidth="1"/>
    <col min="2" max="2" width="19.85546875" customWidth="1"/>
    <col min="3" max="3" width="43.85546875" bestFit="1" customWidth="1"/>
    <col min="4" max="6" width="32.7109375" customWidth="1"/>
    <col min="7" max="9" width="8.85546875" customWidth="1"/>
    <col min="10" max="10" width="8.85546875" style="27" customWidth="1"/>
    <col min="11" max="11" width="8.85546875" customWidth="1"/>
    <col min="12" max="12" width="8.85546875" style="27" customWidth="1"/>
    <col min="13" max="19" width="8.85546875" customWidth="1"/>
    <col min="20" max="21" width="8" customWidth="1"/>
    <col min="22" max="22" width="10.140625" customWidth="1"/>
    <col min="23" max="55" width="8.85546875" customWidth="1"/>
    <col min="56" max="63" width="7.85546875" customWidth="1"/>
    <col min="64" max="64" width="7.85546875" bestFit="1" customWidth="1"/>
  </cols>
  <sheetData>
    <row r="1" spans="1:64">
      <c r="A1" s="13" t="s">
        <v>1141</v>
      </c>
      <c r="B1" s="13" t="s">
        <v>1294</v>
      </c>
      <c r="C1" s="13" t="s">
        <v>1142</v>
      </c>
      <c r="D1" s="13" t="s">
        <v>1295</v>
      </c>
      <c r="E1" s="13" t="s">
        <v>2866</v>
      </c>
      <c r="F1" s="13" t="s">
        <v>2865</v>
      </c>
      <c r="G1" s="13" t="s">
        <v>1293</v>
      </c>
      <c r="H1" s="13" t="s">
        <v>1292</v>
      </c>
      <c r="I1" s="13" t="s">
        <v>1290</v>
      </c>
      <c r="J1" s="26" t="s">
        <v>1288</v>
      </c>
      <c r="K1" s="13" t="s">
        <v>1287</v>
      </c>
      <c r="L1" s="26" t="s">
        <v>1286</v>
      </c>
      <c r="M1" s="13" t="s">
        <v>1285</v>
      </c>
      <c r="N1" s="13" t="s">
        <v>1283</v>
      </c>
      <c r="O1" s="13" t="s">
        <v>1281</v>
      </c>
      <c r="P1" s="13" t="s">
        <v>1279</v>
      </c>
      <c r="Q1" s="13" t="s">
        <v>1277</v>
      </c>
      <c r="R1" s="13" t="s">
        <v>1276</v>
      </c>
      <c r="S1" s="13" t="s">
        <v>1274</v>
      </c>
      <c r="T1" s="13" t="s">
        <v>1273</v>
      </c>
      <c r="U1" s="13" t="s">
        <v>1272</v>
      </c>
      <c r="V1" s="13" t="s">
        <v>1270</v>
      </c>
      <c r="W1" s="13" t="s">
        <v>1266</v>
      </c>
      <c r="X1" s="13" t="s">
        <v>1263</v>
      </c>
      <c r="Y1" s="13" t="s">
        <v>1260</v>
      </c>
      <c r="Z1" s="13" t="s">
        <v>1258</v>
      </c>
      <c r="AA1" s="13" t="s">
        <v>1255</v>
      </c>
      <c r="AB1" s="13" t="s">
        <v>1250</v>
      </c>
      <c r="AC1" s="13" t="s">
        <v>1247</v>
      </c>
      <c r="AD1" s="13" t="s">
        <v>1245</v>
      </c>
      <c r="AE1" s="13" t="s">
        <v>1241</v>
      </c>
      <c r="AF1" s="13" t="s">
        <v>1239</v>
      </c>
      <c r="AG1" s="13" t="s">
        <v>1236</v>
      </c>
      <c r="AH1" s="13" t="s">
        <v>1234</v>
      </c>
      <c r="AI1" s="13" t="s">
        <v>1232</v>
      </c>
      <c r="AJ1" s="13" t="s">
        <v>1230</v>
      </c>
      <c r="AK1" s="13" t="s">
        <v>1228</v>
      </c>
      <c r="AL1" s="13" t="s">
        <v>1227</v>
      </c>
      <c r="AM1" s="13" t="s">
        <v>1224</v>
      </c>
      <c r="AN1" s="13" t="s">
        <v>1221</v>
      </c>
      <c r="AO1" s="13" t="s">
        <v>1219</v>
      </c>
      <c r="AP1" s="13" t="s">
        <v>1217</v>
      </c>
      <c r="AQ1" s="13" t="s">
        <v>1214</v>
      </c>
      <c r="AR1" s="13" t="s">
        <v>1210</v>
      </c>
      <c r="AS1" s="13" t="s">
        <v>1208</v>
      </c>
      <c r="AT1" s="13" t="s">
        <v>1206</v>
      </c>
      <c r="AU1" s="13" t="s">
        <v>1202</v>
      </c>
      <c r="AV1" s="13" t="s">
        <v>1200</v>
      </c>
      <c r="AW1" s="13" t="s">
        <v>1197</v>
      </c>
      <c r="AX1" s="13" t="s">
        <v>1193</v>
      </c>
      <c r="AY1" s="13" t="s">
        <v>1191</v>
      </c>
      <c r="AZ1" s="13" t="s">
        <v>1189</v>
      </c>
      <c r="BA1" s="13" t="s">
        <v>1186</v>
      </c>
      <c r="BB1" s="13" t="s">
        <v>1183</v>
      </c>
      <c r="BC1" s="13" t="s">
        <v>1180</v>
      </c>
      <c r="BD1" s="13" t="s">
        <v>1176</v>
      </c>
      <c r="BE1" s="13" t="s">
        <v>1174</v>
      </c>
      <c r="BF1" s="13" t="s">
        <v>1169</v>
      </c>
      <c r="BG1" s="13" t="s">
        <v>1165</v>
      </c>
      <c r="BH1" s="13" t="s">
        <v>1163</v>
      </c>
      <c r="BI1" s="13" t="s">
        <v>1161</v>
      </c>
      <c r="BJ1" s="13" t="s">
        <v>1157</v>
      </c>
      <c r="BK1" s="13" t="s">
        <v>1153</v>
      </c>
      <c r="BL1" s="13" t="s">
        <v>1148</v>
      </c>
    </row>
    <row r="2" spans="1:64" hidden="1">
      <c r="A2" t="s">
        <v>1826</v>
      </c>
      <c r="B2" t="s">
        <v>2601</v>
      </c>
      <c r="C2" t="s">
        <v>1827</v>
      </c>
      <c r="D2" t="s">
        <v>2600</v>
      </c>
      <c r="W2" s="15"/>
      <c r="X2" s="15"/>
      <c r="Y2" s="15"/>
      <c r="Z2" s="15"/>
      <c r="AA2" s="15"/>
      <c r="AB2" s="15"/>
      <c r="AC2" s="15"/>
      <c r="AD2" s="15"/>
      <c r="AE2" s="15"/>
      <c r="AG2" s="15"/>
      <c r="AH2" s="15"/>
      <c r="AI2" s="15"/>
      <c r="AK2" s="15"/>
      <c r="AL2" s="15"/>
      <c r="AM2" s="15"/>
      <c r="AN2" s="15"/>
      <c r="AO2" s="15"/>
      <c r="AP2" s="15"/>
      <c r="AQ2" s="15"/>
      <c r="AR2" s="15" t="s">
        <v>1210</v>
      </c>
      <c r="AS2" s="15"/>
      <c r="AT2" s="15"/>
      <c r="AU2" s="15"/>
      <c r="AV2" s="15"/>
      <c r="AW2" s="15"/>
      <c r="AX2" s="15"/>
      <c r="BA2" s="15"/>
      <c r="BB2" s="16"/>
      <c r="BC2" s="15"/>
      <c r="BD2" s="15"/>
      <c r="BE2" s="15"/>
      <c r="BF2" s="15"/>
      <c r="BG2" s="15"/>
      <c r="BH2" s="15"/>
      <c r="BI2" s="15"/>
      <c r="BJ2" s="15"/>
      <c r="BK2" s="15"/>
      <c r="BL2" s="15"/>
    </row>
    <row r="3" spans="1:64" hidden="1">
      <c r="A3" t="s">
        <v>1826</v>
      </c>
      <c r="B3" t="s">
        <v>2601</v>
      </c>
      <c r="C3" t="s">
        <v>1828</v>
      </c>
      <c r="D3" t="s">
        <v>2599</v>
      </c>
      <c r="W3" s="15"/>
      <c r="X3" s="15"/>
      <c r="Y3" s="15"/>
      <c r="Z3" s="15"/>
      <c r="AA3" s="15"/>
      <c r="AB3" s="15"/>
      <c r="AC3" s="15"/>
      <c r="AD3" s="15"/>
      <c r="AE3" s="15"/>
      <c r="AG3" s="15"/>
      <c r="AH3" s="15"/>
      <c r="AI3" s="15"/>
      <c r="AK3" s="15"/>
      <c r="AL3" s="15"/>
      <c r="AM3" s="15"/>
      <c r="AN3" s="15"/>
      <c r="AO3" s="15"/>
      <c r="AP3" s="15"/>
      <c r="AQ3" s="15"/>
      <c r="AR3" s="15" t="s">
        <v>1210</v>
      </c>
      <c r="AS3" s="15"/>
      <c r="AT3" s="15"/>
      <c r="AU3" s="15"/>
      <c r="AV3" s="15"/>
      <c r="AW3" s="15"/>
      <c r="AX3" s="15"/>
      <c r="BA3" s="15"/>
      <c r="BB3" s="16"/>
      <c r="BC3" s="15"/>
      <c r="BD3" s="15"/>
      <c r="BE3" s="15"/>
      <c r="BF3" s="15"/>
      <c r="BG3" s="15"/>
      <c r="BH3" s="15"/>
      <c r="BI3" s="15"/>
      <c r="BJ3" s="15"/>
      <c r="BK3" s="15"/>
      <c r="BL3" s="15"/>
    </row>
    <row r="4" spans="1:64" hidden="1">
      <c r="A4" t="s">
        <v>1419</v>
      </c>
      <c r="B4" t="s">
        <v>2862</v>
      </c>
      <c r="W4" s="15" t="s">
        <v>1266</v>
      </c>
      <c r="X4" s="15" t="s">
        <v>1263</v>
      </c>
      <c r="Y4" s="15"/>
      <c r="Z4" s="15"/>
      <c r="AA4" s="15"/>
      <c r="AB4" s="15"/>
      <c r="AC4" s="15"/>
      <c r="AD4" s="15"/>
      <c r="AE4" s="15"/>
      <c r="AG4" s="15"/>
      <c r="AH4" s="15"/>
      <c r="AI4" s="15"/>
      <c r="AK4" s="15"/>
      <c r="AL4" s="15"/>
      <c r="AM4" s="15"/>
      <c r="AN4" s="15"/>
      <c r="AO4" s="15"/>
      <c r="AP4" s="15"/>
      <c r="AQ4" s="15"/>
      <c r="AR4" s="15"/>
      <c r="AS4" s="15"/>
      <c r="AT4" s="15"/>
      <c r="AU4" s="15"/>
      <c r="AV4" s="15"/>
      <c r="AW4" s="15"/>
      <c r="AX4" s="15"/>
      <c r="BA4" s="15"/>
      <c r="BB4" s="16"/>
      <c r="BC4" s="15"/>
      <c r="BD4" s="15"/>
      <c r="BE4" s="15"/>
      <c r="BF4" s="15"/>
      <c r="BG4" s="15"/>
      <c r="BH4" s="15"/>
      <c r="BI4" s="15"/>
      <c r="BJ4" s="15"/>
      <c r="BK4" s="15"/>
      <c r="BL4" s="15"/>
    </row>
    <row r="5" spans="1:64" hidden="1">
      <c r="A5" t="s">
        <v>1330</v>
      </c>
      <c r="B5" t="s">
        <v>2861</v>
      </c>
      <c r="W5" s="15" t="s">
        <v>1266</v>
      </c>
      <c r="X5" s="15" t="s">
        <v>1263</v>
      </c>
      <c r="Y5" s="15"/>
      <c r="Z5" s="15"/>
      <c r="AA5" s="15"/>
      <c r="AB5" s="15"/>
      <c r="AC5" s="15"/>
      <c r="AD5" s="15"/>
      <c r="AE5" s="15"/>
      <c r="AG5" s="15"/>
      <c r="AH5" s="15"/>
      <c r="AI5" s="15"/>
      <c r="AK5" s="15"/>
      <c r="AL5" s="15"/>
      <c r="AM5" s="15"/>
      <c r="AN5" s="15"/>
      <c r="AO5" s="15"/>
      <c r="AP5" s="15"/>
      <c r="AQ5" s="15"/>
      <c r="AR5" s="15"/>
      <c r="AS5" s="15"/>
      <c r="AT5" s="15"/>
      <c r="AU5" s="15"/>
      <c r="AV5" s="15"/>
      <c r="AW5" s="15"/>
      <c r="AX5" s="15"/>
      <c r="BA5" s="15"/>
      <c r="BB5" s="16"/>
      <c r="BC5" s="15"/>
      <c r="BD5" s="15"/>
      <c r="BE5" s="15"/>
      <c r="BF5" s="15"/>
      <c r="BG5" s="15"/>
      <c r="BH5" s="15"/>
      <c r="BI5" s="15"/>
      <c r="BJ5" s="15"/>
      <c r="BK5" s="15"/>
      <c r="BL5" s="15"/>
    </row>
    <row r="6" spans="1:64" hidden="1">
      <c r="A6" t="s">
        <v>1896</v>
      </c>
      <c r="B6" t="s">
        <v>1897</v>
      </c>
      <c r="C6" t="s">
        <v>1878</v>
      </c>
      <c r="D6" t="s">
        <v>1879</v>
      </c>
      <c r="R6" t="s">
        <v>1276</v>
      </c>
      <c r="W6" s="15"/>
      <c r="X6" s="15"/>
      <c r="Y6" s="15"/>
      <c r="Z6" s="15"/>
      <c r="AA6" s="15"/>
      <c r="AB6" s="15"/>
      <c r="AC6" s="15"/>
      <c r="AD6" s="15"/>
      <c r="AE6" s="15"/>
      <c r="AG6" s="15"/>
      <c r="AH6" s="15"/>
      <c r="AI6" s="15"/>
      <c r="AK6" s="15"/>
      <c r="AL6" s="15"/>
      <c r="AM6" s="15"/>
      <c r="AN6" s="15"/>
      <c r="AO6" s="15"/>
      <c r="AP6" s="15"/>
      <c r="AQ6" s="15"/>
      <c r="AR6" s="15"/>
      <c r="AS6" s="15"/>
      <c r="AT6" s="15"/>
      <c r="AU6" s="15"/>
      <c r="AV6" s="15"/>
      <c r="AW6" s="15"/>
      <c r="AX6" s="15"/>
      <c r="BA6" s="15"/>
      <c r="BB6" s="16"/>
      <c r="BC6" s="15"/>
      <c r="BD6" s="15"/>
      <c r="BE6" s="15"/>
      <c r="BF6" s="15"/>
      <c r="BG6" s="15"/>
      <c r="BH6" s="15"/>
      <c r="BI6" s="15"/>
      <c r="BJ6" s="15"/>
      <c r="BK6" s="15"/>
      <c r="BL6" s="15"/>
    </row>
    <row r="7" spans="1:64" hidden="1">
      <c r="A7" t="s">
        <v>1896</v>
      </c>
      <c r="B7" t="s">
        <v>1897</v>
      </c>
      <c r="C7" t="s">
        <v>1876</v>
      </c>
      <c r="D7" t="s">
        <v>1877</v>
      </c>
      <c r="R7" t="s">
        <v>1276</v>
      </c>
      <c r="W7" s="15"/>
      <c r="X7" s="15"/>
      <c r="Y7" s="15"/>
      <c r="Z7" s="15"/>
      <c r="AA7" s="15"/>
      <c r="AB7" s="15"/>
      <c r="AC7" s="15"/>
      <c r="AD7" s="15"/>
      <c r="AE7" s="15"/>
      <c r="AG7" s="15"/>
      <c r="AH7" s="15"/>
      <c r="AI7" s="15"/>
      <c r="AK7" s="15"/>
      <c r="AL7" s="15"/>
      <c r="AM7" s="15"/>
      <c r="AN7" s="15"/>
      <c r="AO7" s="15"/>
      <c r="AP7" s="15"/>
      <c r="AQ7" s="15"/>
      <c r="AR7" s="15"/>
      <c r="AS7" s="15"/>
      <c r="AT7" s="15"/>
      <c r="AU7" s="15"/>
      <c r="AV7" s="15"/>
      <c r="AW7" s="15"/>
      <c r="AX7" s="15"/>
      <c r="BA7" s="15"/>
      <c r="BB7" s="16"/>
      <c r="BC7" s="15"/>
      <c r="BD7" s="15"/>
      <c r="BE7" s="15"/>
      <c r="BF7" s="15"/>
      <c r="BG7" s="15"/>
      <c r="BH7" s="15"/>
      <c r="BI7" s="15"/>
      <c r="BJ7" s="15"/>
      <c r="BK7" s="15"/>
      <c r="BL7" s="15"/>
    </row>
    <row r="8" spans="1:64" hidden="1">
      <c r="A8" t="s">
        <v>1896</v>
      </c>
      <c r="B8" t="s">
        <v>1897</v>
      </c>
      <c r="C8" t="s">
        <v>1882</v>
      </c>
      <c r="D8" t="s">
        <v>1883</v>
      </c>
      <c r="R8" t="s">
        <v>1276</v>
      </c>
      <c r="W8" s="15"/>
      <c r="X8" s="15"/>
      <c r="Y8" s="15"/>
      <c r="Z8" s="15"/>
      <c r="AA8" s="15"/>
      <c r="AB8" s="15"/>
      <c r="AC8" s="15"/>
      <c r="AD8" s="15"/>
      <c r="AE8" s="15"/>
      <c r="AG8" s="15"/>
      <c r="AH8" s="15"/>
      <c r="AI8" s="15"/>
      <c r="AK8" s="15"/>
      <c r="AL8" s="15"/>
      <c r="AM8" s="15"/>
      <c r="AN8" s="15"/>
      <c r="AO8" s="15"/>
      <c r="AP8" s="15"/>
      <c r="AQ8" s="15"/>
      <c r="AR8" s="15"/>
      <c r="AS8" s="15"/>
      <c r="AT8" s="15"/>
      <c r="AU8" s="15"/>
      <c r="AV8" s="15"/>
      <c r="AW8" s="15"/>
      <c r="AX8" s="15"/>
      <c r="BA8" s="15"/>
      <c r="BB8" s="16"/>
      <c r="BC8" s="15"/>
      <c r="BD8" s="15"/>
      <c r="BE8" s="15"/>
      <c r="BF8" s="15"/>
      <c r="BG8" s="15"/>
      <c r="BH8" s="15"/>
      <c r="BI8" s="15"/>
      <c r="BJ8" s="15"/>
      <c r="BK8" s="15"/>
      <c r="BL8" s="15"/>
    </row>
    <row r="9" spans="1:64" hidden="1">
      <c r="A9" t="s">
        <v>1896</v>
      </c>
      <c r="B9" t="s">
        <v>1897</v>
      </c>
      <c r="C9" t="s">
        <v>1880</v>
      </c>
      <c r="D9" t="s">
        <v>1881</v>
      </c>
      <c r="R9" t="s">
        <v>1276</v>
      </c>
      <c r="W9" s="15"/>
      <c r="X9" s="15"/>
      <c r="Y9" s="15"/>
      <c r="Z9" s="15"/>
      <c r="AA9" s="15"/>
      <c r="AB9" s="15"/>
      <c r="AC9" s="15"/>
      <c r="AD9" s="15"/>
      <c r="AE9" s="15"/>
      <c r="AG9" s="15"/>
      <c r="AH9" s="15"/>
      <c r="AI9" s="15"/>
      <c r="AK9" s="15"/>
      <c r="AL9" s="15"/>
      <c r="AM9" s="15"/>
      <c r="AN9" s="15"/>
      <c r="AO9" s="15"/>
      <c r="AP9" s="15"/>
      <c r="AQ9" s="15"/>
      <c r="AR9" s="15"/>
      <c r="AS9" s="15"/>
      <c r="AT9" s="15"/>
      <c r="AU9" s="15"/>
      <c r="AV9" s="15"/>
      <c r="AW9" s="15"/>
      <c r="AX9" s="15"/>
      <c r="BA9" s="15"/>
      <c r="BB9" s="16"/>
      <c r="BC9" s="15"/>
      <c r="BD9" s="15"/>
      <c r="BE9" s="15"/>
      <c r="BF9" s="15"/>
      <c r="BG9" s="15"/>
      <c r="BH9" s="15"/>
      <c r="BI9" s="15"/>
      <c r="BJ9" s="15"/>
      <c r="BK9" s="15"/>
      <c r="BL9" s="15"/>
    </row>
    <row r="10" spans="1:64" hidden="1">
      <c r="A10" t="s">
        <v>1896</v>
      </c>
      <c r="B10" t="s">
        <v>1897</v>
      </c>
      <c r="C10" t="s">
        <v>1874</v>
      </c>
      <c r="D10" t="s">
        <v>1875</v>
      </c>
      <c r="R10" t="s">
        <v>1276</v>
      </c>
      <c r="W10" s="15"/>
      <c r="X10" s="15"/>
      <c r="Y10" s="15"/>
      <c r="Z10" s="15"/>
      <c r="AA10" s="15"/>
      <c r="AB10" s="15"/>
      <c r="AC10" s="15"/>
      <c r="AD10" s="15"/>
      <c r="AE10" s="15"/>
      <c r="AG10" s="15"/>
      <c r="AH10" s="15"/>
      <c r="AI10" s="15"/>
      <c r="AK10" s="15"/>
      <c r="AL10" s="15"/>
      <c r="AM10" s="15"/>
      <c r="AN10" s="15"/>
      <c r="AO10" s="15"/>
      <c r="AP10" s="15"/>
      <c r="AQ10" s="15"/>
      <c r="AR10" s="15"/>
      <c r="AS10" s="15"/>
      <c r="AT10" s="15"/>
      <c r="AU10" s="15"/>
      <c r="AV10" s="15"/>
      <c r="AW10" s="15"/>
      <c r="AX10" s="15"/>
      <c r="BA10" s="15"/>
      <c r="BB10" s="16"/>
      <c r="BC10" s="15"/>
      <c r="BD10" s="15"/>
      <c r="BE10" s="15"/>
      <c r="BF10" s="15"/>
      <c r="BG10" s="15"/>
      <c r="BH10" s="15"/>
      <c r="BI10" s="15"/>
      <c r="BJ10" s="15"/>
      <c r="BK10" s="15"/>
      <c r="BL10" s="15"/>
    </row>
    <row r="11" spans="1:64" hidden="1">
      <c r="A11" t="s">
        <v>1333</v>
      </c>
      <c r="B11" t="s">
        <v>2303</v>
      </c>
      <c r="W11" s="15"/>
      <c r="X11" s="15"/>
      <c r="Y11" s="15"/>
      <c r="Z11" s="15"/>
      <c r="AA11" s="15"/>
      <c r="AB11" s="15" t="s">
        <v>1250</v>
      </c>
      <c r="AC11" s="15"/>
      <c r="AD11" s="15"/>
      <c r="AE11" s="15"/>
      <c r="AG11" s="15"/>
      <c r="AH11" s="15"/>
      <c r="AI11" s="15"/>
      <c r="AK11" s="15"/>
      <c r="AL11" s="15"/>
      <c r="AM11" s="15"/>
      <c r="AN11" s="15"/>
      <c r="AO11" s="15"/>
      <c r="AP11" s="15"/>
      <c r="AQ11" s="15"/>
      <c r="AR11" s="15"/>
      <c r="AS11" s="15"/>
      <c r="AT11" s="15"/>
      <c r="AU11" s="15"/>
      <c r="AV11" s="15"/>
      <c r="AW11" s="15"/>
      <c r="AX11" s="15"/>
      <c r="BA11" s="15"/>
      <c r="BB11" s="16"/>
      <c r="BC11" s="15"/>
      <c r="BD11" s="15"/>
      <c r="BE11" s="15"/>
      <c r="BF11" s="15"/>
      <c r="BG11" s="15"/>
      <c r="BH11" s="15"/>
      <c r="BI11" s="15"/>
      <c r="BJ11" s="15"/>
      <c r="BK11" s="15"/>
      <c r="BL11" s="15"/>
    </row>
    <row r="12" spans="1:64" hidden="1">
      <c r="A12" t="s">
        <v>1336</v>
      </c>
      <c r="B12" t="s">
        <v>2574</v>
      </c>
      <c r="C12" t="s">
        <v>1337</v>
      </c>
      <c r="D12" t="s">
        <v>2570</v>
      </c>
      <c r="W12" s="15"/>
      <c r="X12" s="15"/>
      <c r="Y12" s="15"/>
      <c r="Z12" s="15"/>
      <c r="AA12" s="15"/>
      <c r="AB12" s="15"/>
      <c r="AC12" s="15"/>
      <c r="AD12" s="15"/>
      <c r="AE12" s="15"/>
      <c r="AG12" s="15"/>
      <c r="AH12" s="15"/>
      <c r="AI12" s="15"/>
      <c r="AK12" s="15"/>
      <c r="AL12" s="15"/>
      <c r="AM12" s="15"/>
      <c r="AN12" s="15"/>
      <c r="AO12" s="15"/>
      <c r="AP12" s="15"/>
      <c r="AQ12" s="15"/>
      <c r="AR12" s="15" t="s">
        <v>1210</v>
      </c>
      <c r="AS12" s="15"/>
      <c r="AT12" s="15"/>
      <c r="AU12" s="15"/>
      <c r="AV12" s="15"/>
      <c r="AW12" s="15"/>
      <c r="AX12" s="15"/>
      <c r="BA12" s="15"/>
      <c r="BB12" s="16"/>
      <c r="BC12" s="15"/>
      <c r="BD12" s="15"/>
      <c r="BE12" s="15"/>
      <c r="BF12" s="15"/>
      <c r="BG12" s="15"/>
      <c r="BH12" s="15"/>
      <c r="BI12" s="15"/>
      <c r="BJ12" s="15"/>
      <c r="BK12" s="15"/>
      <c r="BL12" s="15"/>
    </row>
    <row r="13" spans="1:64" hidden="1">
      <c r="A13" t="s">
        <v>1336</v>
      </c>
      <c r="B13" t="s">
        <v>2574</v>
      </c>
      <c r="C13" t="s">
        <v>1338</v>
      </c>
      <c r="D13" t="s">
        <v>2573</v>
      </c>
      <c r="W13" s="15"/>
      <c r="X13" s="15"/>
      <c r="Y13" s="15"/>
      <c r="Z13" s="15"/>
      <c r="AA13" s="15"/>
      <c r="AB13" s="15"/>
      <c r="AC13" s="15"/>
      <c r="AD13" s="15"/>
      <c r="AE13" s="15"/>
      <c r="AG13" s="15"/>
      <c r="AH13" s="15"/>
      <c r="AI13" s="15"/>
      <c r="AK13" s="15"/>
      <c r="AL13" s="15"/>
      <c r="AM13" s="15"/>
      <c r="AN13" s="15"/>
      <c r="AO13" s="15"/>
      <c r="AP13" s="15"/>
      <c r="AQ13" s="15"/>
      <c r="AR13" s="15" t="s">
        <v>1210</v>
      </c>
      <c r="AS13" s="15"/>
      <c r="AT13" s="15"/>
      <c r="AU13" s="15"/>
      <c r="AV13" s="15"/>
      <c r="AW13" s="15"/>
      <c r="AX13" s="15"/>
      <c r="BA13" s="15"/>
      <c r="BB13" s="16"/>
      <c r="BC13" s="15"/>
      <c r="BD13" s="15"/>
      <c r="BE13" s="15"/>
      <c r="BF13" s="15"/>
      <c r="BG13" s="15"/>
      <c r="BH13" s="15"/>
      <c r="BI13" s="15"/>
      <c r="BJ13" s="15"/>
      <c r="BK13" s="15"/>
      <c r="BL13" s="15"/>
    </row>
    <row r="14" spans="1:64" hidden="1">
      <c r="A14" t="s">
        <v>1336</v>
      </c>
      <c r="B14" t="s">
        <v>2574</v>
      </c>
      <c r="C14" t="s">
        <v>1339</v>
      </c>
      <c r="D14" t="s">
        <v>2572</v>
      </c>
      <c r="W14" s="15"/>
      <c r="X14" s="15"/>
      <c r="Y14" s="15"/>
      <c r="Z14" s="15"/>
      <c r="AA14" s="15"/>
      <c r="AB14" s="15"/>
      <c r="AC14" s="15"/>
      <c r="AD14" s="15"/>
      <c r="AE14" s="15"/>
      <c r="AG14" s="15"/>
      <c r="AH14" s="15"/>
      <c r="AI14" s="15"/>
      <c r="AK14" s="15"/>
      <c r="AL14" s="15"/>
      <c r="AM14" s="15"/>
      <c r="AN14" s="15"/>
      <c r="AO14" s="15"/>
      <c r="AP14" s="15"/>
      <c r="AQ14" s="15"/>
      <c r="AR14" s="15" t="s">
        <v>1210</v>
      </c>
      <c r="AS14" s="15"/>
      <c r="AT14" s="15"/>
      <c r="AU14" s="15"/>
      <c r="AV14" s="15"/>
      <c r="AW14" s="15"/>
      <c r="AX14" s="15"/>
      <c r="BA14" s="15"/>
      <c r="BB14" s="16"/>
      <c r="BC14" s="15"/>
      <c r="BD14" s="15"/>
      <c r="BE14" s="15"/>
      <c r="BF14" s="15"/>
      <c r="BG14" s="15"/>
      <c r="BH14" s="15"/>
      <c r="BI14" s="15"/>
      <c r="BJ14" s="15"/>
      <c r="BK14" s="15"/>
      <c r="BL14" s="15"/>
    </row>
    <row r="15" spans="1:64" hidden="1">
      <c r="A15" t="s">
        <v>1336</v>
      </c>
      <c r="B15" t="s">
        <v>2574</v>
      </c>
      <c r="C15" t="s">
        <v>1340</v>
      </c>
      <c r="D15" t="s">
        <v>2571</v>
      </c>
      <c r="W15" s="15"/>
      <c r="X15" s="15"/>
      <c r="Y15" s="15"/>
      <c r="Z15" s="15"/>
      <c r="AA15" s="15"/>
      <c r="AB15" s="15"/>
      <c r="AC15" s="15"/>
      <c r="AD15" s="15"/>
      <c r="AE15" s="15"/>
      <c r="AG15" s="15"/>
      <c r="AH15" s="15"/>
      <c r="AI15" s="15"/>
      <c r="AK15" s="15"/>
      <c r="AL15" s="15"/>
      <c r="AM15" s="15"/>
      <c r="AN15" s="15"/>
      <c r="AO15" s="15"/>
      <c r="AP15" s="15"/>
      <c r="AQ15" s="15"/>
      <c r="AR15" s="15" t="s">
        <v>1210</v>
      </c>
      <c r="AS15" s="15"/>
      <c r="AT15" s="15"/>
      <c r="AU15" s="15"/>
      <c r="AV15" s="15"/>
      <c r="AW15" s="15"/>
      <c r="AX15" s="15"/>
      <c r="BA15" s="15"/>
      <c r="BB15" s="16"/>
      <c r="BC15" s="15"/>
      <c r="BD15" s="15"/>
      <c r="BE15" s="15"/>
      <c r="BF15" s="15"/>
      <c r="BG15" s="15"/>
      <c r="BH15" s="15"/>
      <c r="BI15" s="15"/>
      <c r="BJ15" s="15"/>
      <c r="BK15" s="15"/>
      <c r="BL15" s="15"/>
    </row>
    <row r="16" spans="1:64" hidden="1">
      <c r="A16" t="s">
        <v>2798</v>
      </c>
      <c r="B16" t="s">
        <v>1845</v>
      </c>
      <c r="C16" t="s">
        <v>2800</v>
      </c>
      <c r="D16" t="s">
        <v>1847</v>
      </c>
      <c r="U16" t="s">
        <v>1272</v>
      </c>
      <c r="W16" s="15"/>
      <c r="X16" s="15"/>
      <c r="Y16" s="15"/>
      <c r="Z16" s="15"/>
      <c r="AA16" s="15"/>
      <c r="AB16" s="15"/>
      <c r="AC16" s="15"/>
      <c r="AD16" s="15"/>
      <c r="AE16" s="15"/>
      <c r="AG16" s="15"/>
      <c r="AH16" s="15"/>
      <c r="AI16" s="15"/>
      <c r="AK16" s="15"/>
      <c r="AL16" s="15"/>
      <c r="AM16" s="15"/>
      <c r="AN16" s="15"/>
      <c r="AO16" s="15"/>
      <c r="AP16" s="15"/>
      <c r="AQ16" s="15"/>
      <c r="AR16" s="15"/>
      <c r="AS16" s="15"/>
      <c r="AT16" s="15"/>
      <c r="AU16" s="15"/>
      <c r="AV16" s="15"/>
      <c r="AW16" s="15"/>
      <c r="AX16" s="15"/>
      <c r="BA16" s="15"/>
      <c r="BB16" s="16"/>
      <c r="BC16" s="15"/>
      <c r="BD16" s="15"/>
      <c r="BE16" s="15"/>
      <c r="BF16" s="15"/>
      <c r="BG16" s="15"/>
      <c r="BH16" s="15"/>
      <c r="BI16" s="15"/>
      <c r="BJ16" s="15"/>
      <c r="BK16" s="15"/>
      <c r="BL16" s="15"/>
    </row>
    <row r="17" spans="1:64" hidden="1">
      <c r="A17" t="s">
        <v>2798</v>
      </c>
      <c r="B17" t="s">
        <v>1845</v>
      </c>
      <c r="C17" t="s">
        <v>2799</v>
      </c>
      <c r="D17" t="s">
        <v>1846</v>
      </c>
      <c r="U17" t="s">
        <v>1272</v>
      </c>
      <c r="W17" s="15"/>
      <c r="X17" s="15"/>
      <c r="Y17" s="15"/>
      <c r="Z17" s="15"/>
      <c r="AA17" s="15"/>
      <c r="AB17" s="15"/>
      <c r="AC17" s="15"/>
      <c r="AD17" s="15"/>
      <c r="AE17" s="15"/>
      <c r="AG17" s="15"/>
      <c r="AH17" s="15"/>
      <c r="AI17" s="15"/>
      <c r="AK17" s="15"/>
      <c r="AL17" s="15"/>
      <c r="AM17" s="15"/>
      <c r="AN17" s="15"/>
      <c r="AO17" s="15"/>
      <c r="AP17" s="15"/>
      <c r="AQ17" s="15"/>
      <c r="AR17" s="15"/>
      <c r="AS17" s="15"/>
      <c r="AT17" s="15"/>
      <c r="AU17" s="15"/>
      <c r="AV17" s="15"/>
      <c r="AW17" s="15"/>
      <c r="AX17" s="15"/>
      <c r="BA17" s="15"/>
      <c r="BB17" s="16"/>
      <c r="BC17" s="15"/>
      <c r="BD17" s="15"/>
      <c r="BE17" s="15"/>
      <c r="BF17" s="15"/>
      <c r="BG17" s="15"/>
      <c r="BH17" s="15"/>
      <c r="BI17" s="15"/>
      <c r="BJ17" s="15"/>
      <c r="BK17" s="15"/>
      <c r="BL17" s="15"/>
    </row>
    <row r="18" spans="1:64" hidden="1">
      <c r="A18" t="s">
        <v>2798</v>
      </c>
      <c r="B18" t="s">
        <v>1845</v>
      </c>
      <c r="C18" t="s">
        <v>2801</v>
      </c>
      <c r="D18" t="s">
        <v>1848</v>
      </c>
      <c r="U18" t="s">
        <v>1272</v>
      </c>
      <c r="W18" s="15"/>
      <c r="X18" s="15"/>
      <c r="Y18" s="15"/>
      <c r="Z18" s="15"/>
      <c r="AA18" s="15"/>
      <c r="AB18" s="15"/>
      <c r="AC18" s="15"/>
      <c r="AD18" s="15"/>
      <c r="AE18" s="15"/>
      <c r="AG18" s="15"/>
      <c r="AH18" s="15"/>
      <c r="AI18" s="15"/>
      <c r="AK18" s="15"/>
      <c r="AL18" s="15"/>
      <c r="AM18" s="15"/>
      <c r="AN18" s="15"/>
      <c r="AO18" s="15"/>
      <c r="AP18" s="15"/>
      <c r="AQ18" s="15"/>
      <c r="AR18" s="15"/>
      <c r="AS18" s="15"/>
      <c r="AT18" s="15"/>
      <c r="AU18" s="15"/>
      <c r="AV18" s="15"/>
      <c r="AW18" s="15"/>
      <c r="AX18" s="15"/>
      <c r="BA18" s="15"/>
      <c r="BB18" s="16"/>
      <c r="BC18" s="15"/>
      <c r="BD18" s="15"/>
      <c r="BE18" s="15"/>
      <c r="BF18" s="15"/>
      <c r="BG18" s="15"/>
      <c r="BH18" s="15"/>
      <c r="BI18" s="15"/>
      <c r="BJ18" s="15"/>
      <c r="BK18" s="15"/>
      <c r="BL18" s="15"/>
    </row>
    <row r="19" spans="1:64" hidden="1">
      <c r="A19" t="s">
        <v>1511</v>
      </c>
      <c r="B19" t="s">
        <v>2747</v>
      </c>
      <c r="C19" t="s">
        <v>1512</v>
      </c>
      <c r="D19" t="s">
        <v>2749</v>
      </c>
      <c r="W19" s="15"/>
      <c r="X19" s="15"/>
      <c r="Y19" s="15"/>
      <c r="Z19" s="15"/>
      <c r="AA19" s="15"/>
      <c r="AB19" s="15"/>
      <c r="AC19" s="15" t="s">
        <v>1247</v>
      </c>
      <c r="AD19" s="15"/>
      <c r="AE19" s="15"/>
      <c r="AG19" s="15"/>
      <c r="AH19" s="15"/>
      <c r="AI19" s="15"/>
      <c r="AK19" s="15"/>
      <c r="AL19" s="15"/>
      <c r="AM19" s="15"/>
      <c r="AN19" s="15"/>
      <c r="AO19" s="15"/>
      <c r="AP19" s="15"/>
      <c r="AQ19" s="15"/>
      <c r="AR19" s="15"/>
      <c r="AS19" s="15"/>
      <c r="AT19" s="15"/>
      <c r="AU19" s="15"/>
      <c r="AV19" s="15"/>
      <c r="AW19" s="15"/>
      <c r="BA19" s="15"/>
      <c r="BB19" s="16"/>
      <c r="BC19" s="15"/>
      <c r="BD19" s="15"/>
      <c r="BE19" s="15"/>
      <c r="BF19" s="15"/>
      <c r="BG19" s="15"/>
      <c r="BH19" s="15"/>
      <c r="BI19" s="15"/>
      <c r="BJ19" s="15"/>
      <c r="BK19" s="15"/>
      <c r="BL19" s="15"/>
    </row>
    <row r="20" spans="1:64" hidden="1">
      <c r="A20" t="s">
        <v>1511</v>
      </c>
      <c r="B20" t="s">
        <v>2747</v>
      </c>
      <c r="C20" t="s">
        <v>1515</v>
      </c>
      <c r="D20" t="s">
        <v>2748</v>
      </c>
      <c r="W20" s="15"/>
      <c r="X20" s="15"/>
      <c r="Y20" s="15"/>
      <c r="Z20" s="15"/>
      <c r="AA20" s="15"/>
      <c r="AB20" s="15"/>
      <c r="AC20" s="15" t="s">
        <v>1247</v>
      </c>
      <c r="AD20" s="15"/>
      <c r="AE20" s="15"/>
      <c r="AG20" s="15"/>
      <c r="AH20" s="15"/>
      <c r="AI20" s="15"/>
      <c r="AK20" s="15"/>
      <c r="AL20" s="15"/>
      <c r="AM20" s="15"/>
      <c r="AN20" s="15"/>
      <c r="AO20" s="15"/>
      <c r="AP20" s="15"/>
      <c r="AQ20" s="15"/>
      <c r="AR20" s="15"/>
      <c r="AS20" s="15"/>
      <c r="AT20" s="15"/>
      <c r="AU20" s="15"/>
      <c r="AV20" s="15"/>
      <c r="AW20" s="15"/>
      <c r="BA20" s="15"/>
      <c r="BB20" s="16"/>
      <c r="BC20" s="15"/>
      <c r="BD20" s="15"/>
      <c r="BE20" s="15"/>
      <c r="BF20" s="15"/>
      <c r="BG20" s="15"/>
      <c r="BH20" s="15"/>
      <c r="BI20" s="15"/>
      <c r="BJ20" s="15"/>
      <c r="BK20" s="15"/>
      <c r="BL20" s="15"/>
    </row>
    <row r="21" spans="1:64" hidden="1">
      <c r="A21" t="s">
        <v>1511</v>
      </c>
      <c r="B21" t="s">
        <v>2747</v>
      </c>
      <c r="C21" t="s">
        <v>1513</v>
      </c>
      <c r="D21" t="s">
        <v>2751</v>
      </c>
      <c r="W21" s="15"/>
      <c r="X21" s="15"/>
      <c r="Y21" s="15"/>
      <c r="Z21" s="15"/>
      <c r="AA21" s="15"/>
      <c r="AB21" s="15"/>
      <c r="AC21" s="15" t="s">
        <v>1247</v>
      </c>
      <c r="AD21" s="15"/>
      <c r="AE21" s="15"/>
      <c r="AG21" s="15"/>
      <c r="AH21" s="15"/>
      <c r="AI21" s="15"/>
      <c r="AK21" s="15"/>
      <c r="AL21" s="15"/>
      <c r="AM21" s="15"/>
      <c r="AN21" s="15"/>
      <c r="AO21" s="15"/>
      <c r="AP21" s="15"/>
      <c r="AQ21" s="15"/>
      <c r="AR21" s="15"/>
      <c r="AS21" s="15"/>
      <c r="AT21" s="15"/>
      <c r="AU21" s="15"/>
      <c r="AV21" s="15"/>
      <c r="AW21" s="15"/>
      <c r="BA21" s="15"/>
      <c r="BB21" s="16"/>
      <c r="BC21" s="15"/>
      <c r="BD21" s="15"/>
      <c r="BE21" s="15"/>
      <c r="BF21" s="15"/>
      <c r="BG21" s="15"/>
      <c r="BH21" s="15"/>
      <c r="BI21" s="15"/>
      <c r="BJ21" s="15"/>
      <c r="BK21" s="15"/>
      <c r="BL21" s="15"/>
    </row>
    <row r="22" spans="1:64" hidden="1">
      <c r="A22" t="s">
        <v>1511</v>
      </c>
      <c r="B22" t="s">
        <v>2747</v>
      </c>
      <c r="C22" t="s">
        <v>1514</v>
      </c>
      <c r="D22" t="s">
        <v>2750</v>
      </c>
      <c r="W22" s="15"/>
      <c r="X22" s="15"/>
      <c r="Y22" s="15"/>
      <c r="Z22" s="15"/>
      <c r="AA22" s="15"/>
      <c r="AB22" s="15"/>
      <c r="AC22" s="15" t="s">
        <v>1247</v>
      </c>
      <c r="AD22" s="15"/>
      <c r="AE22" s="15"/>
      <c r="AG22" s="15"/>
      <c r="AH22" s="15"/>
      <c r="AI22" s="15"/>
      <c r="AK22" s="15"/>
      <c r="AL22" s="15"/>
      <c r="AM22" s="15"/>
      <c r="AN22" s="15"/>
      <c r="AO22" s="15"/>
      <c r="AP22" s="15"/>
      <c r="AQ22" s="15"/>
      <c r="AR22" s="15"/>
      <c r="AS22" s="15"/>
      <c r="AT22" s="15"/>
      <c r="AU22" s="15"/>
      <c r="AV22" s="15"/>
      <c r="AW22" s="15"/>
      <c r="BA22" s="15"/>
      <c r="BB22" s="16"/>
      <c r="BC22" s="15"/>
      <c r="BD22" s="15"/>
      <c r="BE22" s="15"/>
      <c r="BF22" s="15"/>
      <c r="BG22" s="15"/>
      <c r="BH22" s="15"/>
      <c r="BI22" s="15"/>
      <c r="BJ22" s="15"/>
      <c r="BK22" s="15"/>
      <c r="BL22" s="15"/>
    </row>
    <row r="23" spans="1:64" hidden="1">
      <c r="A23" t="s">
        <v>1716</v>
      </c>
      <c r="B23" t="s">
        <v>2301</v>
      </c>
      <c r="W23" s="15"/>
      <c r="X23" s="15"/>
      <c r="Y23" s="15"/>
      <c r="Z23" s="15"/>
      <c r="AA23" s="15"/>
      <c r="AB23" s="15" t="s">
        <v>1250</v>
      </c>
      <c r="AC23" s="15"/>
      <c r="AD23" s="15"/>
      <c r="AE23" s="15"/>
      <c r="AG23" s="15"/>
      <c r="AH23" s="15"/>
      <c r="AI23" s="15"/>
      <c r="AK23" s="15"/>
      <c r="AL23" s="15"/>
      <c r="AM23" s="15"/>
      <c r="AN23" s="15"/>
      <c r="AO23" s="15"/>
      <c r="AP23" s="15"/>
      <c r="AQ23" s="15"/>
      <c r="AR23" s="15"/>
      <c r="AS23" s="15"/>
      <c r="AT23" s="15"/>
      <c r="AU23" s="15"/>
      <c r="AV23" s="15"/>
      <c r="AW23" s="15"/>
      <c r="AX23" s="15"/>
      <c r="BA23" s="15"/>
      <c r="BB23" s="16"/>
      <c r="BC23" s="15"/>
      <c r="BD23" s="15"/>
      <c r="BE23" s="15"/>
      <c r="BF23" s="15"/>
      <c r="BG23" s="15"/>
      <c r="BH23" s="15"/>
      <c r="BI23" s="15"/>
      <c r="BJ23" s="15"/>
      <c r="BK23" s="15"/>
      <c r="BL23" s="15"/>
    </row>
    <row r="24" spans="1:64" hidden="1">
      <c r="A24" t="s">
        <v>1350</v>
      </c>
      <c r="B24" t="s">
        <v>2718</v>
      </c>
      <c r="W24" s="15"/>
      <c r="X24" s="15"/>
      <c r="Y24" s="15"/>
      <c r="Z24" s="15"/>
      <c r="AA24" s="15"/>
      <c r="AB24" s="15"/>
      <c r="AC24" s="15"/>
      <c r="AD24" s="15"/>
      <c r="AE24" s="15"/>
      <c r="AG24" s="15"/>
      <c r="AH24" s="15"/>
      <c r="AI24" s="15"/>
      <c r="AK24" s="15" t="s">
        <v>1228</v>
      </c>
      <c r="AL24" s="15"/>
      <c r="AM24" s="15"/>
      <c r="AN24" s="15"/>
      <c r="AO24" s="15"/>
      <c r="AP24" s="15"/>
      <c r="AQ24" s="15"/>
      <c r="AR24" s="15"/>
      <c r="AS24" s="15"/>
      <c r="AT24" s="15"/>
      <c r="AU24" s="15"/>
      <c r="AV24" s="15"/>
      <c r="AW24" s="15"/>
      <c r="AX24" s="15"/>
      <c r="BA24" s="15"/>
      <c r="BB24" s="16"/>
      <c r="BC24" s="15"/>
      <c r="BD24" s="15"/>
      <c r="BE24" s="15"/>
      <c r="BF24" s="15"/>
      <c r="BG24" s="15"/>
      <c r="BH24" s="15"/>
      <c r="BI24" s="15"/>
      <c r="BJ24" s="15"/>
      <c r="BK24" s="15"/>
      <c r="BL24" s="15"/>
    </row>
    <row r="25" spans="1:64" hidden="1">
      <c r="A25" t="s">
        <v>1350</v>
      </c>
      <c r="B25" t="s">
        <v>2718</v>
      </c>
      <c r="C25" t="s">
        <v>1351</v>
      </c>
      <c r="D25" t="s">
        <v>2719</v>
      </c>
      <c r="W25" s="15"/>
      <c r="X25" s="15"/>
      <c r="Y25" s="15"/>
      <c r="Z25" s="15"/>
      <c r="AA25" s="15"/>
      <c r="AB25" s="15"/>
      <c r="AC25" s="15"/>
      <c r="AD25" s="15"/>
      <c r="AE25" s="15" t="s">
        <v>1241</v>
      </c>
      <c r="AG25" s="15"/>
      <c r="AH25" s="15"/>
      <c r="AI25" s="15"/>
      <c r="AK25" s="15"/>
      <c r="AL25" s="15"/>
      <c r="AM25" s="15"/>
      <c r="AN25" s="15"/>
      <c r="AO25" s="15"/>
      <c r="AP25" s="15"/>
      <c r="AQ25" s="15"/>
      <c r="AR25" s="15"/>
      <c r="AS25" s="15"/>
      <c r="AT25" s="15"/>
      <c r="AU25" s="15"/>
      <c r="AV25" s="15"/>
      <c r="AW25" s="15"/>
      <c r="AX25" s="15"/>
      <c r="BA25" s="15"/>
      <c r="BB25" s="16"/>
      <c r="BC25" s="15"/>
      <c r="BD25" s="15"/>
      <c r="BE25" s="15"/>
      <c r="BF25" s="15"/>
      <c r="BG25" s="15"/>
      <c r="BH25" s="15"/>
      <c r="BI25" s="15"/>
      <c r="BJ25" s="15"/>
      <c r="BK25" s="15"/>
      <c r="BL25" s="15"/>
    </row>
    <row r="26" spans="1:64" hidden="1">
      <c r="A26" t="s">
        <v>1350</v>
      </c>
      <c r="B26" t="s">
        <v>2718</v>
      </c>
      <c r="C26" t="s">
        <v>1352</v>
      </c>
      <c r="D26" t="s">
        <v>2720</v>
      </c>
      <c r="W26" s="15"/>
      <c r="X26" s="15"/>
      <c r="Y26" s="15"/>
      <c r="Z26" s="15"/>
      <c r="AA26" s="15"/>
      <c r="AB26" s="15"/>
      <c r="AC26" s="15"/>
      <c r="AD26" s="15"/>
      <c r="AE26" s="15" t="s">
        <v>1241</v>
      </c>
      <c r="AG26" s="15"/>
      <c r="AH26" s="15"/>
      <c r="AI26" s="15"/>
      <c r="AK26" s="15"/>
      <c r="AL26" s="15"/>
      <c r="AM26" s="15"/>
      <c r="AN26" s="15"/>
      <c r="AO26" s="15"/>
      <c r="AP26" s="15"/>
      <c r="AQ26" s="15"/>
      <c r="AR26" s="15"/>
      <c r="AS26" s="15"/>
      <c r="AT26" s="15"/>
      <c r="AU26" s="15"/>
      <c r="AV26" s="15"/>
      <c r="AW26" s="15"/>
      <c r="AX26" s="15"/>
      <c r="BA26" s="15"/>
      <c r="BB26" s="16"/>
      <c r="BC26" s="15"/>
      <c r="BD26" s="15"/>
      <c r="BE26" s="15"/>
      <c r="BF26" s="15"/>
      <c r="BG26" s="15"/>
      <c r="BH26" s="15"/>
      <c r="BI26" s="15"/>
      <c r="BJ26" s="15"/>
      <c r="BK26" s="15"/>
      <c r="BL26" s="15"/>
    </row>
    <row r="27" spans="1:64" hidden="1">
      <c r="A27" t="s">
        <v>1350</v>
      </c>
      <c r="B27" t="s">
        <v>2718</v>
      </c>
      <c r="C27" t="s">
        <v>1353</v>
      </c>
      <c r="D27" t="s">
        <v>2726</v>
      </c>
      <c r="W27" s="15"/>
      <c r="X27" s="15"/>
      <c r="Y27" s="15"/>
      <c r="Z27" s="15"/>
      <c r="AA27" s="15"/>
      <c r="AB27" s="15"/>
      <c r="AC27" s="15"/>
      <c r="AD27" s="15"/>
      <c r="AE27" s="15" t="s">
        <v>1241</v>
      </c>
      <c r="AG27" s="15"/>
      <c r="AH27" s="15"/>
      <c r="AI27" s="15"/>
      <c r="AK27" s="15"/>
      <c r="AL27" s="15"/>
      <c r="AM27" s="15"/>
      <c r="AN27" s="15"/>
      <c r="AO27" s="15"/>
      <c r="AP27" s="15"/>
      <c r="AQ27" s="15"/>
      <c r="AR27" s="15"/>
      <c r="AS27" s="15"/>
      <c r="AT27" s="15"/>
      <c r="AU27" s="15"/>
      <c r="AV27" s="15"/>
      <c r="AW27" s="15"/>
      <c r="AX27" s="15"/>
      <c r="BA27" s="15"/>
      <c r="BB27" s="16"/>
      <c r="BC27" s="15"/>
      <c r="BD27" s="15"/>
      <c r="BE27" s="15"/>
      <c r="BF27" s="15"/>
      <c r="BG27" s="15"/>
      <c r="BH27" s="15"/>
      <c r="BI27" s="15"/>
      <c r="BJ27" s="15"/>
      <c r="BK27" s="15"/>
      <c r="BL27" s="15"/>
    </row>
    <row r="28" spans="1:64" hidden="1">
      <c r="A28" t="s">
        <v>1350</v>
      </c>
      <c r="B28" t="s">
        <v>2718</v>
      </c>
      <c r="C28" t="s">
        <v>1354</v>
      </c>
      <c r="D28" t="s">
        <v>2724</v>
      </c>
      <c r="W28" s="15"/>
      <c r="X28" s="15"/>
      <c r="Y28" s="15"/>
      <c r="Z28" s="15"/>
      <c r="AA28" s="15"/>
      <c r="AB28" s="15"/>
      <c r="AC28" s="15"/>
      <c r="AD28" s="15"/>
      <c r="AE28" s="15" t="s">
        <v>1241</v>
      </c>
      <c r="AG28" s="15"/>
      <c r="AH28" s="15"/>
      <c r="AI28" s="15"/>
      <c r="AK28" s="15"/>
      <c r="AL28" s="15"/>
      <c r="AM28" s="15"/>
      <c r="AN28" s="15"/>
      <c r="AO28" s="15"/>
      <c r="AP28" s="15"/>
      <c r="AQ28" s="15"/>
      <c r="AR28" s="15"/>
      <c r="AS28" s="15"/>
      <c r="AT28" s="15"/>
      <c r="AU28" s="15"/>
      <c r="AV28" s="15"/>
      <c r="AW28" s="15"/>
      <c r="AX28" s="15"/>
      <c r="BA28" s="15"/>
      <c r="BB28" s="16"/>
      <c r="BC28" s="15"/>
      <c r="BD28" s="15"/>
      <c r="BE28" s="15"/>
      <c r="BF28" s="15"/>
      <c r="BG28" s="15"/>
      <c r="BH28" s="15"/>
      <c r="BI28" s="15"/>
      <c r="BJ28" s="15"/>
      <c r="BK28" s="15"/>
      <c r="BL28" s="15"/>
    </row>
    <row r="29" spans="1:64" hidden="1">
      <c r="A29" t="s">
        <v>1350</v>
      </c>
      <c r="B29" t="s">
        <v>2718</v>
      </c>
      <c r="C29" t="s">
        <v>1355</v>
      </c>
      <c r="D29" t="s">
        <v>2725</v>
      </c>
      <c r="W29" s="15"/>
      <c r="X29" s="15"/>
      <c r="Y29" s="15"/>
      <c r="Z29" s="15"/>
      <c r="AA29" s="15"/>
      <c r="AB29" s="15"/>
      <c r="AC29" s="15"/>
      <c r="AD29" s="15"/>
      <c r="AE29" s="15" t="s">
        <v>1241</v>
      </c>
      <c r="AG29" s="15"/>
      <c r="AH29" s="15"/>
      <c r="AI29" s="15"/>
      <c r="AK29" s="15"/>
      <c r="AL29" s="15"/>
      <c r="AM29" s="15"/>
      <c r="AN29" s="15"/>
      <c r="AO29" s="15"/>
      <c r="AP29" s="15"/>
      <c r="AQ29" s="15"/>
      <c r="AR29" s="15"/>
      <c r="AS29" s="15"/>
      <c r="AT29" s="15"/>
      <c r="AU29" s="15"/>
      <c r="AV29" s="15"/>
      <c r="AW29" s="15"/>
      <c r="AX29" s="15"/>
      <c r="BA29" s="15"/>
      <c r="BB29" s="16"/>
      <c r="BC29" s="15"/>
      <c r="BD29" s="15"/>
      <c r="BE29" s="15"/>
      <c r="BF29" s="15"/>
      <c r="BG29" s="15"/>
      <c r="BH29" s="15"/>
      <c r="BI29" s="15"/>
      <c r="BJ29" s="15"/>
      <c r="BK29" s="15"/>
      <c r="BL29" s="15"/>
    </row>
    <row r="30" spans="1:64" hidden="1">
      <c r="A30" t="s">
        <v>1350</v>
      </c>
      <c r="B30" t="s">
        <v>2718</v>
      </c>
      <c r="C30" t="s">
        <v>1356</v>
      </c>
      <c r="D30" t="s">
        <v>2721</v>
      </c>
      <c r="W30" s="15"/>
      <c r="X30" s="15"/>
      <c r="Y30" s="15"/>
      <c r="Z30" s="15"/>
      <c r="AA30" s="15"/>
      <c r="AB30" s="15"/>
      <c r="AC30" s="15"/>
      <c r="AD30" s="15"/>
      <c r="AE30" s="15" t="s">
        <v>1241</v>
      </c>
      <c r="AG30" s="15"/>
      <c r="AH30" s="15"/>
      <c r="AI30" s="15"/>
      <c r="AK30" s="15"/>
      <c r="AL30" s="15"/>
      <c r="AM30" s="15"/>
      <c r="AN30" s="15"/>
      <c r="AO30" s="15"/>
      <c r="AP30" s="15"/>
      <c r="AQ30" s="15"/>
      <c r="AR30" s="15"/>
      <c r="AS30" s="15"/>
      <c r="AT30" s="15"/>
      <c r="AU30" s="15"/>
      <c r="AV30" s="15"/>
      <c r="AW30" s="15"/>
      <c r="AX30" s="15"/>
      <c r="BA30" s="15"/>
      <c r="BB30" s="16"/>
      <c r="BC30" s="15"/>
      <c r="BD30" s="15"/>
      <c r="BE30" s="15"/>
      <c r="BF30" s="15"/>
      <c r="BG30" s="15"/>
      <c r="BH30" s="15"/>
      <c r="BI30" s="15"/>
      <c r="BJ30" s="15"/>
      <c r="BK30" s="15"/>
      <c r="BL30" s="15"/>
    </row>
    <row r="31" spans="1:64" hidden="1">
      <c r="A31" t="s">
        <v>1350</v>
      </c>
      <c r="B31" t="s">
        <v>2718</v>
      </c>
      <c r="C31" t="s">
        <v>1357</v>
      </c>
      <c r="D31" t="s">
        <v>2722</v>
      </c>
      <c r="W31" s="15"/>
      <c r="X31" s="15"/>
      <c r="Y31" s="15"/>
      <c r="Z31" s="15"/>
      <c r="AA31" s="15"/>
      <c r="AB31" s="15"/>
      <c r="AC31" s="15"/>
      <c r="AD31" s="15"/>
      <c r="AE31" s="15" t="s">
        <v>1241</v>
      </c>
      <c r="AG31" s="15"/>
      <c r="AH31" s="15"/>
      <c r="AI31" s="15"/>
      <c r="AK31" s="15"/>
      <c r="AL31" s="15"/>
      <c r="AM31" s="15"/>
      <c r="AN31" s="15"/>
      <c r="AO31" s="15"/>
      <c r="AP31" s="15"/>
      <c r="AQ31" s="15"/>
      <c r="AR31" s="15"/>
      <c r="AS31" s="15"/>
      <c r="AT31" s="15"/>
      <c r="AU31" s="15"/>
      <c r="AV31" s="15"/>
      <c r="AW31" s="15"/>
      <c r="AX31" s="15"/>
      <c r="BA31" s="15"/>
      <c r="BB31" s="16"/>
      <c r="BC31" s="15"/>
      <c r="BD31" s="15"/>
      <c r="BE31" s="15"/>
      <c r="BF31" s="15"/>
      <c r="BG31" s="15"/>
      <c r="BH31" s="15"/>
      <c r="BI31" s="15"/>
      <c r="BJ31" s="15"/>
      <c r="BK31" s="15"/>
      <c r="BL31" s="15"/>
    </row>
    <row r="32" spans="1:64" hidden="1">
      <c r="A32" t="s">
        <v>1350</v>
      </c>
      <c r="B32" t="s">
        <v>2718</v>
      </c>
      <c r="C32" t="s">
        <v>1358</v>
      </c>
      <c r="D32" t="s">
        <v>2723</v>
      </c>
      <c r="W32" s="15"/>
      <c r="X32" s="15"/>
      <c r="Y32" s="15"/>
      <c r="Z32" s="15"/>
      <c r="AA32" s="15"/>
      <c r="AB32" s="15"/>
      <c r="AC32" s="15"/>
      <c r="AD32" s="15"/>
      <c r="AE32" s="15" t="s">
        <v>1241</v>
      </c>
      <c r="AG32" s="15"/>
      <c r="AH32" s="15"/>
      <c r="AI32" s="15"/>
      <c r="AK32" s="15"/>
      <c r="AL32" s="15"/>
      <c r="AM32" s="15"/>
      <c r="AN32" s="15"/>
      <c r="AO32" s="15"/>
      <c r="AP32" s="15"/>
      <c r="AQ32" s="15"/>
      <c r="AR32" s="15"/>
      <c r="AS32" s="15"/>
      <c r="AT32" s="15"/>
      <c r="AU32" s="15"/>
      <c r="AV32" s="15"/>
      <c r="AW32" s="15"/>
      <c r="AX32" s="15"/>
      <c r="BA32" s="15"/>
      <c r="BB32" s="16"/>
      <c r="BC32" s="15"/>
      <c r="BD32" s="15"/>
      <c r="BE32" s="15"/>
      <c r="BF32" s="15"/>
      <c r="BG32" s="15"/>
      <c r="BH32" s="15"/>
      <c r="BI32" s="15"/>
      <c r="BJ32" s="15"/>
      <c r="BK32" s="15"/>
      <c r="BL32" s="15"/>
    </row>
    <row r="33" spans="1:64" hidden="1">
      <c r="A33" t="s">
        <v>1350</v>
      </c>
      <c r="B33" t="s">
        <v>2718</v>
      </c>
      <c r="C33" t="s">
        <v>1360</v>
      </c>
      <c r="D33" t="s">
        <v>2727</v>
      </c>
      <c r="W33" s="15"/>
      <c r="X33" s="15"/>
      <c r="Y33" s="15"/>
      <c r="Z33" s="15"/>
      <c r="AA33" s="15"/>
      <c r="AB33" s="15"/>
      <c r="AC33" s="15"/>
      <c r="AD33" s="15"/>
      <c r="AE33" s="15" t="s">
        <v>1241</v>
      </c>
      <c r="AG33" s="15"/>
      <c r="AH33" s="15"/>
      <c r="AI33" s="15"/>
      <c r="AK33" s="15"/>
      <c r="AL33" s="15"/>
      <c r="AM33" s="15"/>
      <c r="AN33" s="15"/>
      <c r="AO33" s="15"/>
      <c r="AP33" s="15"/>
      <c r="AQ33" s="15"/>
      <c r="AR33" s="15"/>
      <c r="AS33" s="15"/>
      <c r="AT33" s="15"/>
      <c r="AU33" s="15"/>
      <c r="AV33" s="15"/>
      <c r="AW33" s="15"/>
      <c r="AX33" s="15"/>
      <c r="BA33" s="15"/>
      <c r="BB33" s="16"/>
      <c r="BC33" s="15"/>
      <c r="BD33" s="15"/>
      <c r="BE33" s="15"/>
      <c r="BF33" s="15"/>
      <c r="BG33" s="15"/>
      <c r="BH33" s="15"/>
      <c r="BI33" s="15"/>
      <c r="BJ33" s="15"/>
      <c r="BK33" s="15"/>
      <c r="BL33" s="15"/>
    </row>
    <row r="34" spans="1:64" hidden="1">
      <c r="A34" t="s">
        <v>1350</v>
      </c>
      <c r="B34" t="s">
        <v>2718</v>
      </c>
      <c r="C34" t="s">
        <v>1359</v>
      </c>
      <c r="D34" t="s">
        <v>2728</v>
      </c>
      <c r="W34" s="15"/>
      <c r="X34" s="15"/>
      <c r="Y34" s="15"/>
      <c r="Z34" s="15"/>
      <c r="AA34" s="15"/>
      <c r="AB34" s="15"/>
      <c r="AC34" s="15"/>
      <c r="AD34" s="15"/>
      <c r="AE34" s="15" t="s">
        <v>1241</v>
      </c>
      <c r="AG34" s="15"/>
      <c r="AH34" s="15"/>
      <c r="AI34" s="15"/>
      <c r="AK34" s="15"/>
      <c r="AL34" s="15"/>
      <c r="AM34" s="15"/>
      <c r="AN34" s="15"/>
      <c r="AO34" s="15"/>
      <c r="AP34" s="15"/>
      <c r="AQ34" s="15"/>
      <c r="AR34" s="15"/>
      <c r="AS34" s="15"/>
      <c r="AT34" s="15"/>
      <c r="AU34" s="15"/>
      <c r="AV34" s="15"/>
      <c r="AW34" s="15"/>
      <c r="AX34" s="15"/>
      <c r="BA34" s="15"/>
      <c r="BB34" s="16"/>
      <c r="BC34" s="15"/>
      <c r="BD34" s="15"/>
      <c r="BE34" s="15"/>
      <c r="BF34" s="15"/>
      <c r="BG34" s="15"/>
      <c r="BH34" s="15"/>
      <c r="BI34" s="15"/>
      <c r="BJ34" s="15"/>
      <c r="BK34" s="15"/>
      <c r="BL34" s="15"/>
    </row>
    <row r="35" spans="1:64" hidden="1">
      <c r="A35" t="s">
        <v>2062</v>
      </c>
      <c r="B35" t="s">
        <v>2063</v>
      </c>
      <c r="J35" s="27" t="s">
        <v>1288</v>
      </c>
      <c r="W35" s="15"/>
      <c r="X35" s="15"/>
      <c r="Y35" s="15"/>
      <c r="Z35" s="15"/>
      <c r="AA35" s="15"/>
      <c r="AB35" s="15"/>
      <c r="AC35" s="15"/>
      <c r="AD35" s="15"/>
      <c r="AE35" s="15"/>
      <c r="AG35" s="15"/>
      <c r="AH35" s="15"/>
      <c r="AI35" s="15"/>
      <c r="AK35" s="15"/>
      <c r="AL35" s="15"/>
      <c r="AM35" s="15"/>
      <c r="AN35" s="15"/>
      <c r="AO35" s="15"/>
      <c r="AP35" s="15"/>
      <c r="AQ35" s="15"/>
      <c r="AR35" s="15"/>
      <c r="AS35" s="15"/>
      <c r="AT35" s="15"/>
      <c r="AU35" s="15"/>
      <c r="AV35" s="15"/>
      <c r="AW35" s="15"/>
      <c r="AX35" s="15"/>
      <c r="BA35" s="15"/>
      <c r="BB35" s="16"/>
      <c r="BC35" s="15"/>
      <c r="BD35" s="15"/>
      <c r="BE35" s="15"/>
      <c r="BF35" s="15"/>
      <c r="BG35" s="15"/>
      <c r="BH35" s="15"/>
      <c r="BI35" s="15"/>
      <c r="BJ35" s="15"/>
      <c r="BK35" s="15"/>
      <c r="BL35" s="15"/>
    </row>
    <row r="36" spans="1:64" hidden="1">
      <c r="A36" t="s">
        <v>1610</v>
      </c>
      <c r="B36" t="s">
        <v>1611</v>
      </c>
      <c r="C36" t="s">
        <v>2029</v>
      </c>
      <c r="D36" t="s">
        <v>2030</v>
      </c>
      <c r="N36" t="s">
        <v>1283</v>
      </c>
      <c r="W36" s="15"/>
      <c r="X36" s="15"/>
      <c r="Y36" s="15"/>
      <c r="Z36" s="15"/>
      <c r="AA36" s="15"/>
      <c r="AB36" s="15"/>
      <c r="AC36" s="15"/>
      <c r="AD36" s="15"/>
      <c r="AE36" s="15"/>
      <c r="AG36" s="15"/>
      <c r="AH36" s="15"/>
      <c r="AI36" s="15"/>
      <c r="AK36" s="15"/>
      <c r="AL36" s="15"/>
      <c r="AM36" s="15"/>
      <c r="AN36" s="15"/>
      <c r="AO36" s="15"/>
      <c r="AP36" s="15"/>
      <c r="AQ36" s="15"/>
      <c r="AR36" s="15"/>
      <c r="AS36" s="15"/>
      <c r="AT36" s="15"/>
      <c r="AU36" s="15"/>
      <c r="AV36" s="15"/>
      <c r="AW36" s="15"/>
      <c r="AX36" s="15"/>
      <c r="BA36" s="15"/>
      <c r="BB36" s="16"/>
      <c r="BC36" s="15"/>
      <c r="BD36" s="15"/>
      <c r="BE36" s="15"/>
      <c r="BF36" s="15"/>
      <c r="BG36" s="15"/>
      <c r="BH36" s="15"/>
      <c r="BI36" s="15"/>
      <c r="BJ36" s="15"/>
      <c r="BK36" s="15"/>
      <c r="BL36" s="15"/>
    </row>
    <row r="37" spans="1:64">
      <c r="A37" t="s">
        <v>1610</v>
      </c>
      <c r="B37" t="s">
        <v>1611</v>
      </c>
      <c r="C37" t="s">
        <v>1469</v>
      </c>
      <c r="D37" t="s">
        <v>1612</v>
      </c>
      <c r="E37" t="s">
        <v>3024</v>
      </c>
      <c r="F37" t="s">
        <v>2995</v>
      </c>
      <c r="T37" t="s">
        <v>1273</v>
      </c>
      <c r="V37" t="s">
        <v>1270</v>
      </c>
      <c r="W37" s="15"/>
      <c r="X37" s="15"/>
      <c r="Y37" s="15"/>
      <c r="Z37" s="15"/>
      <c r="AA37" s="15"/>
      <c r="AB37" s="15"/>
      <c r="AC37" s="15"/>
      <c r="AD37" s="15"/>
      <c r="AE37" s="15"/>
      <c r="AG37" s="15"/>
      <c r="AH37" s="15"/>
      <c r="AI37" s="15"/>
      <c r="AK37" s="15"/>
      <c r="AL37" s="15" t="s">
        <v>1227</v>
      </c>
      <c r="AM37" s="15"/>
      <c r="AN37" s="15"/>
      <c r="AO37" s="15"/>
      <c r="AP37" s="15"/>
      <c r="AQ37" s="15"/>
      <c r="AR37" s="15"/>
      <c r="AS37" s="15"/>
      <c r="AT37" s="15"/>
      <c r="AU37" s="15"/>
      <c r="AV37" s="15"/>
      <c r="AW37" s="15"/>
      <c r="AX37" s="15"/>
      <c r="BA37" s="15"/>
      <c r="BB37" s="16"/>
      <c r="BC37" s="15"/>
      <c r="BD37" s="15"/>
      <c r="BE37" s="15"/>
      <c r="BF37" s="15"/>
      <c r="BG37" s="15"/>
      <c r="BH37" s="15"/>
      <c r="BI37" s="15"/>
      <c r="BJ37" s="15"/>
      <c r="BK37" s="15" t="s">
        <v>1153</v>
      </c>
      <c r="BL37" s="15"/>
    </row>
    <row r="38" spans="1:64">
      <c r="A38" t="s">
        <v>1610</v>
      </c>
      <c r="B38" t="s">
        <v>1611</v>
      </c>
      <c r="C38" t="s">
        <v>1469</v>
      </c>
      <c r="D38" t="s">
        <v>1612</v>
      </c>
      <c r="E38" t="s">
        <v>3022</v>
      </c>
      <c r="F38" t="s">
        <v>3021</v>
      </c>
      <c r="T38" t="s">
        <v>1273</v>
      </c>
      <c r="V38" t="s">
        <v>1270</v>
      </c>
      <c r="W38" s="15"/>
      <c r="X38" s="15"/>
      <c r="Y38" s="15"/>
      <c r="Z38" s="15"/>
      <c r="AA38" s="15"/>
      <c r="AB38" s="15"/>
      <c r="AC38" s="15"/>
      <c r="AD38" s="15"/>
      <c r="AE38" s="15"/>
      <c r="AG38" s="15"/>
      <c r="AH38" s="15"/>
      <c r="AI38" s="15"/>
      <c r="AK38" s="15"/>
      <c r="AL38" s="15" t="s">
        <v>1227</v>
      </c>
      <c r="AM38" s="15"/>
      <c r="AN38" s="15"/>
      <c r="AO38" s="15"/>
      <c r="AP38" s="15"/>
      <c r="AQ38" s="15"/>
      <c r="AR38" s="15"/>
      <c r="AS38" s="15"/>
      <c r="AT38" s="15"/>
      <c r="AU38" s="15"/>
      <c r="AV38" s="15"/>
      <c r="AW38" s="15"/>
      <c r="AX38" s="15"/>
      <c r="BA38" s="15"/>
      <c r="BB38" s="16"/>
      <c r="BC38" s="15"/>
      <c r="BD38" s="15"/>
      <c r="BE38" s="15"/>
      <c r="BF38" s="15"/>
      <c r="BG38" s="15"/>
      <c r="BH38" s="15"/>
      <c r="BI38" s="15"/>
      <c r="BJ38" s="15"/>
      <c r="BK38" s="15" t="s">
        <v>1153</v>
      </c>
      <c r="BL38" s="15"/>
    </row>
    <row r="39" spans="1:64">
      <c r="A39" t="s">
        <v>1610</v>
      </c>
      <c r="B39" t="s">
        <v>1611</v>
      </c>
      <c r="C39" t="s">
        <v>1469</v>
      </c>
      <c r="D39" t="s">
        <v>1612</v>
      </c>
      <c r="E39" t="s">
        <v>3023</v>
      </c>
      <c r="F39" t="s">
        <v>2994</v>
      </c>
      <c r="T39" t="s">
        <v>1273</v>
      </c>
      <c r="V39" t="s">
        <v>1270</v>
      </c>
      <c r="W39" s="15"/>
      <c r="X39" s="15"/>
      <c r="Y39" s="15"/>
      <c r="Z39" s="15"/>
      <c r="AA39" s="15"/>
      <c r="AB39" s="15"/>
      <c r="AC39" s="15"/>
      <c r="AD39" s="15"/>
      <c r="AE39" s="15"/>
      <c r="AG39" s="15"/>
      <c r="AH39" s="15"/>
      <c r="AI39" s="15"/>
      <c r="AK39" s="15"/>
      <c r="AL39" s="15" t="s">
        <v>1227</v>
      </c>
      <c r="AM39" s="15"/>
      <c r="AN39" s="15"/>
      <c r="AO39" s="15"/>
      <c r="AP39" s="15"/>
      <c r="AQ39" s="15"/>
      <c r="AR39" s="15"/>
      <c r="AS39" s="15"/>
      <c r="AT39" s="15"/>
      <c r="AU39" s="15"/>
      <c r="AV39" s="15"/>
      <c r="AW39" s="15"/>
      <c r="AX39" s="15"/>
      <c r="BA39" s="15"/>
      <c r="BB39" s="16"/>
      <c r="BC39" s="15"/>
      <c r="BD39" s="15"/>
      <c r="BE39" s="15"/>
      <c r="BF39" s="15"/>
      <c r="BG39" s="15"/>
      <c r="BH39" s="15"/>
      <c r="BI39" s="15"/>
      <c r="BJ39" s="15"/>
      <c r="BK39" s="15" t="s">
        <v>1153</v>
      </c>
      <c r="BL39" s="15"/>
    </row>
    <row r="40" spans="1:64">
      <c r="A40" t="s">
        <v>1610</v>
      </c>
      <c r="B40" t="s">
        <v>1611</v>
      </c>
      <c r="C40" t="s">
        <v>1469</v>
      </c>
      <c r="D40" t="s">
        <v>1612</v>
      </c>
      <c r="E40" t="s">
        <v>1367</v>
      </c>
      <c r="F40" t="s">
        <v>2996</v>
      </c>
      <c r="T40" t="s">
        <v>1273</v>
      </c>
      <c r="V40" t="s">
        <v>1270</v>
      </c>
      <c r="W40" s="15"/>
      <c r="X40" s="15"/>
      <c r="Y40" s="15"/>
      <c r="Z40" s="15"/>
      <c r="AA40" s="15"/>
      <c r="AB40" s="15"/>
      <c r="AC40" s="15"/>
      <c r="AD40" s="15"/>
      <c r="AE40" s="15"/>
      <c r="AG40" s="15"/>
      <c r="AH40" s="15"/>
      <c r="AI40" s="15"/>
      <c r="AK40" s="15"/>
      <c r="AL40" s="15" t="s">
        <v>1227</v>
      </c>
      <c r="AM40" s="15"/>
      <c r="AN40" s="15"/>
      <c r="AO40" s="15"/>
      <c r="AP40" s="15"/>
      <c r="AQ40" s="15"/>
      <c r="AR40" s="15"/>
      <c r="AS40" s="15"/>
      <c r="AT40" s="15"/>
      <c r="AU40" s="15"/>
      <c r="AV40" s="15"/>
      <c r="AW40" s="15"/>
      <c r="AX40" s="15"/>
      <c r="BA40" s="15"/>
      <c r="BB40" s="16"/>
      <c r="BC40" s="15"/>
      <c r="BD40" s="15"/>
      <c r="BE40" s="15"/>
      <c r="BF40" s="15"/>
      <c r="BG40" s="15"/>
      <c r="BH40" s="15"/>
      <c r="BI40" s="15"/>
      <c r="BJ40" s="15"/>
      <c r="BK40" s="15" t="s">
        <v>1153</v>
      </c>
      <c r="BL40" s="15"/>
    </row>
    <row r="41" spans="1:64" hidden="1">
      <c r="A41" t="s">
        <v>1610</v>
      </c>
      <c r="B41" t="s">
        <v>1611</v>
      </c>
      <c r="C41" t="s">
        <v>2031</v>
      </c>
      <c r="D41" t="s">
        <v>2032</v>
      </c>
      <c r="N41" t="s">
        <v>1283</v>
      </c>
      <c r="W41" s="15"/>
      <c r="X41" s="15"/>
      <c r="Y41" s="15"/>
      <c r="Z41" s="15"/>
      <c r="AA41" s="15"/>
      <c r="AB41" s="15"/>
      <c r="AC41" s="15"/>
      <c r="AD41" s="15"/>
      <c r="AE41" s="15"/>
      <c r="AG41" s="15"/>
      <c r="AH41" s="15"/>
      <c r="AI41" s="15"/>
      <c r="AK41" s="15"/>
      <c r="AL41" s="15"/>
      <c r="AM41" s="15"/>
      <c r="AN41" s="15"/>
      <c r="AO41" s="15"/>
      <c r="AP41" s="15"/>
      <c r="AQ41" s="15"/>
      <c r="AR41" s="15"/>
      <c r="AS41" s="15"/>
      <c r="AT41" s="15"/>
      <c r="AU41" s="15"/>
      <c r="AV41" s="15"/>
      <c r="AW41" s="15"/>
      <c r="AX41" s="15"/>
      <c r="BA41" s="15"/>
      <c r="BB41" s="16"/>
      <c r="BC41" s="15"/>
      <c r="BD41" s="15"/>
      <c r="BE41" s="15"/>
      <c r="BF41" s="15"/>
      <c r="BG41" s="15"/>
      <c r="BH41" s="15"/>
      <c r="BI41" s="15"/>
      <c r="BJ41" s="15"/>
      <c r="BK41" s="15"/>
      <c r="BL41" s="15"/>
    </row>
    <row r="42" spans="1:64" hidden="1">
      <c r="A42" t="s">
        <v>1906</v>
      </c>
      <c r="B42" t="s">
        <v>1907</v>
      </c>
      <c r="C42" t="s">
        <v>1909</v>
      </c>
      <c r="D42" t="s">
        <v>1910</v>
      </c>
      <c r="Q42" t="s">
        <v>1277</v>
      </c>
      <c r="W42" s="15"/>
      <c r="X42" s="15"/>
      <c r="Y42" s="15"/>
      <c r="Z42" s="15"/>
      <c r="AA42" s="15"/>
      <c r="AB42" s="15"/>
      <c r="AC42" s="15"/>
      <c r="AD42" s="15"/>
      <c r="AE42" s="15"/>
      <c r="AG42" s="15"/>
      <c r="AH42" s="15"/>
      <c r="AI42" s="15"/>
      <c r="AK42" s="15"/>
      <c r="AL42" s="15"/>
      <c r="AM42" s="15"/>
      <c r="AN42" s="15"/>
      <c r="AO42" s="15"/>
      <c r="AP42" s="15"/>
      <c r="AQ42" s="15"/>
      <c r="AR42" s="15"/>
      <c r="AS42" s="15"/>
      <c r="AT42" s="15"/>
      <c r="AU42" s="15"/>
      <c r="AV42" s="15"/>
      <c r="AW42" s="15"/>
      <c r="AX42" s="15"/>
      <c r="BA42" s="15"/>
      <c r="BB42" s="16"/>
      <c r="BC42" s="15"/>
      <c r="BD42" s="15"/>
      <c r="BE42" s="15"/>
      <c r="BF42" s="15"/>
      <c r="BG42" s="15"/>
      <c r="BH42" s="15"/>
      <c r="BI42" s="15"/>
      <c r="BJ42" s="15"/>
      <c r="BK42" s="15"/>
      <c r="BL42" s="15"/>
    </row>
    <row r="43" spans="1:64" hidden="1">
      <c r="A43" t="s">
        <v>1906</v>
      </c>
      <c r="B43" t="s">
        <v>1907</v>
      </c>
      <c r="C43" t="s">
        <v>1554</v>
      </c>
      <c r="D43" t="s">
        <v>1913</v>
      </c>
      <c r="Q43" t="s">
        <v>1277</v>
      </c>
      <c r="W43" s="15"/>
      <c r="X43" s="15"/>
      <c r="Y43" s="15"/>
      <c r="Z43" s="15"/>
      <c r="AA43" s="15"/>
      <c r="AB43" s="15"/>
      <c r="AC43" s="15"/>
      <c r="AD43" s="15"/>
      <c r="AE43" s="15"/>
      <c r="AG43" s="15"/>
      <c r="AH43" s="15"/>
      <c r="AI43" s="15"/>
      <c r="AK43" s="15"/>
      <c r="AL43" s="15"/>
      <c r="AM43" s="15"/>
      <c r="AN43" s="15"/>
      <c r="AO43" s="15"/>
      <c r="AP43" s="15"/>
      <c r="AQ43" s="15"/>
      <c r="AR43" s="15"/>
      <c r="AS43" s="15"/>
      <c r="AT43" s="15"/>
      <c r="AU43" s="15"/>
      <c r="AV43" s="15"/>
      <c r="AW43" s="15"/>
      <c r="AX43" s="15"/>
      <c r="BA43" s="15"/>
      <c r="BB43" s="16"/>
      <c r="BC43" s="15"/>
      <c r="BD43" s="15"/>
      <c r="BE43" s="15"/>
      <c r="BF43" s="15"/>
      <c r="BG43" s="15"/>
      <c r="BH43" s="15"/>
      <c r="BI43" s="15"/>
      <c r="BJ43" s="15"/>
      <c r="BK43" s="15"/>
      <c r="BL43" s="15"/>
    </row>
    <row r="44" spans="1:64" hidden="1">
      <c r="A44" t="s">
        <v>1906</v>
      </c>
      <c r="B44" t="s">
        <v>1907</v>
      </c>
      <c r="C44" t="s">
        <v>1911</v>
      </c>
      <c r="D44" t="s">
        <v>1912</v>
      </c>
      <c r="Q44" t="s">
        <v>1277</v>
      </c>
      <c r="W44" s="15"/>
      <c r="X44" s="15"/>
      <c r="Y44" s="15"/>
      <c r="Z44" s="15"/>
      <c r="AA44" s="15"/>
      <c r="AB44" s="15"/>
      <c r="AC44" s="15"/>
      <c r="AD44" s="15"/>
      <c r="AE44" s="15"/>
      <c r="AG44" s="15"/>
      <c r="AH44" s="15"/>
      <c r="AI44" s="15"/>
      <c r="AK44" s="15"/>
      <c r="AL44" s="15"/>
      <c r="AM44" s="15"/>
      <c r="AN44" s="15"/>
      <c r="AO44" s="15"/>
      <c r="AP44" s="15"/>
      <c r="AQ44" s="15"/>
      <c r="AR44" s="15"/>
      <c r="AS44" s="15"/>
      <c r="AT44" s="15"/>
      <c r="AU44" s="15"/>
      <c r="AV44" s="15"/>
      <c r="AW44" s="15"/>
      <c r="AX44" s="15"/>
      <c r="BA44" s="15"/>
      <c r="BB44" s="16"/>
      <c r="BC44" s="15"/>
      <c r="BD44" s="15"/>
      <c r="BE44" s="15"/>
      <c r="BF44" s="15"/>
      <c r="BG44" s="15"/>
      <c r="BH44" s="15"/>
      <c r="BI44" s="15"/>
      <c r="BJ44" s="15"/>
      <c r="BK44" s="15"/>
      <c r="BL44" s="15"/>
    </row>
    <row r="45" spans="1:64" hidden="1">
      <c r="A45" t="s">
        <v>1906</v>
      </c>
      <c r="B45" t="s">
        <v>1907</v>
      </c>
      <c r="C45" t="s">
        <v>1833</v>
      </c>
      <c r="D45" t="s">
        <v>1908</v>
      </c>
      <c r="Q45" t="s">
        <v>1277</v>
      </c>
      <c r="W45" s="15"/>
      <c r="X45" s="15"/>
      <c r="Y45" s="15"/>
      <c r="Z45" s="15"/>
      <c r="AA45" s="15"/>
      <c r="AB45" s="15"/>
      <c r="AC45" s="15"/>
      <c r="AD45" s="15"/>
      <c r="AE45" s="15"/>
      <c r="AG45" s="15"/>
      <c r="AH45" s="15"/>
      <c r="AI45" s="15"/>
      <c r="AK45" s="15"/>
      <c r="AL45" s="15"/>
      <c r="AM45" s="15"/>
      <c r="AN45" s="15"/>
      <c r="AO45" s="15"/>
      <c r="AP45" s="15"/>
      <c r="AQ45" s="15"/>
      <c r="AR45" s="15"/>
      <c r="AS45" s="15"/>
      <c r="AT45" s="15"/>
      <c r="AU45" s="15"/>
      <c r="AV45" s="15"/>
      <c r="AW45" s="15"/>
      <c r="AX45" s="15"/>
      <c r="BA45" s="15"/>
      <c r="BB45" s="16"/>
      <c r="BC45" s="15"/>
      <c r="BD45" s="15"/>
      <c r="BE45" s="15"/>
      <c r="BF45" s="15"/>
      <c r="BG45" s="15"/>
      <c r="BH45" s="15"/>
      <c r="BI45" s="15"/>
      <c r="BJ45" s="15"/>
      <c r="BK45" s="15"/>
      <c r="BL45" s="15"/>
    </row>
    <row r="46" spans="1:64" hidden="1">
      <c r="A46" t="s">
        <v>1565</v>
      </c>
      <c r="B46" t="s">
        <v>2644</v>
      </c>
      <c r="W46" s="15"/>
      <c r="X46" s="15"/>
      <c r="Y46" s="15"/>
      <c r="Z46" s="15"/>
      <c r="AA46" s="15"/>
      <c r="AB46" s="15"/>
      <c r="AC46" s="15"/>
      <c r="AD46" s="15"/>
      <c r="AE46" s="15"/>
      <c r="AG46" s="15"/>
      <c r="AH46" s="15"/>
      <c r="AI46" s="15"/>
      <c r="AK46" s="15" t="s">
        <v>1228</v>
      </c>
      <c r="AL46" s="15"/>
      <c r="AM46" s="15"/>
      <c r="AN46" s="15"/>
      <c r="AO46" s="15"/>
      <c r="AP46" s="15"/>
      <c r="AQ46" s="15"/>
      <c r="AR46" s="15"/>
      <c r="AS46" s="15"/>
      <c r="AT46" s="15"/>
      <c r="AU46" s="15"/>
      <c r="AV46" s="15"/>
      <c r="AW46" s="15"/>
      <c r="AX46" s="15"/>
      <c r="BA46" s="15"/>
      <c r="BB46" s="16"/>
      <c r="BC46" s="15"/>
      <c r="BD46" s="15"/>
      <c r="BE46" s="15"/>
      <c r="BF46" s="15"/>
      <c r="BG46" s="15"/>
      <c r="BH46" s="15"/>
      <c r="BI46" s="15"/>
      <c r="BJ46" s="15"/>
      <c r="BK46" s="15"/>
      <c r="BL46" s="15"/>
    </row>
    <row r="47" spans="1:64" hidden="1">
      <c r="A47" t="s">
        <v>1322</v>
      </c>
      <c r="B47" t="s">
        <v>2321</v>
      </c>
      <c r="C47" t="s">
        <v>1324</v>
      </c>
      <c r="D47" t="s">
        <v>2324</v>
      </c>
      <c r="W47" s="15"/>
      <c r="X47" s="15"/>
      <c r="Y47" s="15"/>
      <c r="Z47" s="15"/>
      <c r="AA47" s="15"/>
      <c r="AB47" s="15"/>
      <c r="AC47" s="15"/>
      <c r="AD47" s="15"/>
      <c r="AE47" s="15"/>
      <c r="AG47" s="15"/>
      <c r="AH47" s="15"/>
      <c r="AI47" s="15"/>
      <c r="AK47" s="15"/>
      <c r="AL47" s="15"/>
      <c r="AM47" s="15"/>
      <c r="AN47" s="15"/>
      <c r="AO47" s="15"/>
      <c r="AP47" s="15"/>
      <c r="AQ47" s="15"/>
      <c r="AR47" s="15"/>
      <c r="AS47" s="15"/>
      <c r="AT47" s="15"/>
      <c r="AU47" s="15"/>
      <c r="AV47" s="15"/>
      <c r="AW47" s="15"/>
      <c r="AX47" s="15"/>
      <c r="BA47" s="15"/>
      <c r="BB47" s="16"/>
      <c r="BC47" s="15"/>
      <c r="BD47" s="15"/>
      <c r="BE47" s="15"/>
      <c r="BF47" s="15"/>
      <c r="BG47" s="15"/>
      <c r="BH47" s="15"/>
      <c r="BI47" s="15" t="s">
        <v>1161</v>
      </c>
      <c r="BJ47" s="15"/>
      <c r="BK47" s="15"/>
      <c r="BL47" s="15"/>
    </row>
    <row r="48" spans="1:64" hidden="1">
      <c r="A48" t="s">
        <v>1322</v>
      </c>
      <c r="B48" t="s">
        <v>2321</v>
      </c>
      <c r="C48" t="s">
        <v>1323</v>
      </c>
      <c r="D48" t="s">
        <v>2322</v>
      </c>
      <c r="W48" s="15"/>
      <c r="X48" s="15"/>
      <c r="Y48" s="15"/>
      <c r="Z48" s="15"/>
      <c r="AA48" s="15"/>
      <c r="AB48" s="15"/>
      <c r="AC48" s="15"/>
      <c r="AD48" s="15"/>
      <c r="AE48" s="15"/>
      <c r="AG48" s="15"/>
      <c r="AH48" s="15"/>
      <c r="AI48" s="15"/>
      <c r="AK48" s="15"/>
      <c r="AL48" s="15"/>
      <c r="AM48" s="15"/>
      <c r="AN48" s="15"/>
      <c r="AO48" s="15"/>
      <c r="AP48" s="15"/>
      <c r="AQ48" s="15"/>
      <c r="AR48" s="15"/>
      <c r="AS48" s="15"/>
      <c r="AT48" s="15"/>
      <c r="AU48" s="15"/>
      <c r="AV48" s="15"/>
      <c r="AW48" s="15"/>
      <c r="AX48" s="15"/>
      <c r="BA48" s="15"/>
      <c r="BB48" s="16"/>
      <c r="BC48" s="15"/>
      <c r="BD48" s="15"/>
      <c r="BE48" s="15"/>
      <c r="BF48" s="15"/>
      <c r="BG48" s="15"/>
      <c r="BH48" s="15"/>
      <c r="BI48" s="15" t="s">
        <v>1161</v>
      </c>
      <c r="BJ48" s="15"/>
      <c r="BK48" s="15"/>
      <c r="BL48" s="15"/>
    </row>
    <row r="49" spans="1:64" hidden="1">
      <c r="A49" t="s">
        <v>1322</v>
      </c>
      <c r="B49" t="s">
        <v>2321</v>
      </c>
      <c r="C49" t="s">
        <v>1328</v>
      </c>
      <c r="D49" t="s">
        <v>2323</v>
      </c>
      <c r="W49" s="15"/>
      <c r="X49" s="15"/>
      <c r="Y49" s="15"/>
      <c r="Z49" s="15"/>
      <c r="AA49" s="15"/>
      <c r="AB49" s="15"/>
      <c r="AC49" s="15"/>
      <c r="AD49" s="15"/>
      <c r="AE49" s="15"/>
      <c r="AG49" s="15"/>
      <c r="AH49" s="15"/>
      <c r="AI49" s="15"/>
      <c r="AK49" s="15"/>
      <c r="AL49" s="15"/>
      <c r="AM49" s="15"/>
      <c r="AN49" s="15"/>
      <c r="AO49" s="15"/>
      <c r="AP49" s="15"/>
      <c r="AQ49" s="15"/>
      <c r="AR49" s="15"/>
      <c r="AS49" s="15"/>
      <c r="AT49" s="15"/>
      <c r="AU49" s="15"/>
      <c r="AV49" s="15"/>
      <c r="AW49" s="15"/>
      <c r="AX49" s="15"/>
      <c r="BA49" s="15"/>
      <c r="BB49" s="16"/>
      <c r="BC49" s="15"/>
      <c r="BD49" s="15"/>
      <c r="BE49" s="15"/>
      <c r="BF49" s="15"/>
      <c r="BG49" s="15"/>
      <c r="BH49" s="15"/>
      <c r="BI49" s="15" t="s">
        <v>1161</v>
      </c>
      <c r="BJ49" s="15"/>
      <c r="BK49" s="15"/>
      <c r="BL49" s="15"/>
    </row>
    <row r="50" spans="1:64" hidden="1">
      <c r="A50" t="s">
        <v>1322</v>
      </c>
      <c r="B50" t="s">
        <v>2321</v>
      </c>
      <c r="C50" t="s">
        <v>1327</v>
      </c>
      <c r="D50" t="s">
        <v>1327</v>
      </c>
      <c r="W50" s="15"/>
      <c r="X50" s="15"/>
      <c r="Y50" s="15"/>
      <c r="Z50" s="15"/>
      <c r="AA50" s="15"/>
      <c r="AB50" s="15"/>
      <c r="AC50" s="15"/>
      <c r="AD50" s="15"/>
      <c r="AE50" s="15"/>
      <c r="AG50" s="15"/>
      <c r="AH50" s="15"/>
      <c r="AI50" s="15"/>
      <c r="AK50" s="15"/>
      <c r="AL50" s="15"/>
      <c r="AM50" s="15"/>
      <c r="AN50" s="15"/>
      <c r="AO50" s="15"/>
      <c r="AP50" s="15"/>
      <c r="AQ50" s="15"/>
      <c r="AR50" s="15"/>
      <c r="AS50" s="15"/>
      <c r="AT50" s="15"/>
      <c r="AU50" s="15"/>
      <c r="AV50" s="15"/>
      <c r="AW50" s="15"/>
      <c r="AX50" s="15"/>
      <c r="BA50" s="15"/>
      <c r="BB50" s="16"/>
      <c r="BC50" s="15"/>
      <c r="BD50" s="15"/>
      <c r="BE50" s="15"/>
      <c r="BF50" s="15"/>
      <c r="BG50" s="15"/>
      <c r="BH50" s="15"/>
      <c r="BI50" s="15" t="s">
        <v>1161</v>
      </c>
      <c r="BJ50" s="15"/>
      <c r="BK50" s="15"/>
      <c r="BL50" s="15"/>
    </row>
    <row r="51" spans="1:64" hidden="1">
      <c r="A51" t="s">
        <v>1322</v>
      </c>
      <c r="B51" t="s">
        <v>2321</v>
      </c>
      <c r="C51" t="s">
        <v>1326</v>
      </c>
      <c r="D51" t="s">
        <v>2325</v>
      </c>
      <c r="W51" s="15"/>
      <c r="X51" s="15"/>
      <c r="Y51" s="15"/>
      <c r="Z51" s="15"/>
      <c r="AA51" s="15"/>
      <c r="AB51" s="15"/>
      <c r="AC51" s="15"/>
      <c r="AD51" s="15"/>
      <c r="AE51" s="15"/>
      <c r="AG51" s="15"/>
      <c r="AH51" s="15"/>
      <c r="AI51" s="15"/>
      <c r="AK51" s="15"/>
      <c r="AL51" s="15"/>
      <c r="AM51" s="15"/>
      <c r="AN51" s="15"/>
      <c r="AO51" s="15"/>
      <c r="AP51" s="15"/>
      <c r="AQ51" s="15"/>
      <c r="AR51" s="15"/>
      <c r="AS51" s="15"/>
      <c r="AT51" s="15"/>
      <c r="AU51" s="15"/>
      <c r="AV51" s="15"/>
      <c r="AW51" s="15"/>
      <c r="AX51" s="15"/>
      <c r="BA51" s="15"/>
      <c r="BB51" s="16"/>
      <c r="BC51" s="15"/>
      <c r="BD51" s="15"/>
      <c r="BE51" s="15"/>
      <c r="BF51" s="15"/>
      <c r="BG51" s="15"/>
      <c r="BH51" s="15"/>
      <c r="BI51" s="15" t="s">
        <v>1161</v>
      </c>
      <c r="BJ51" s="15"/>
      <c r="BK51" s="15"/>
      <c r="BL51" s="15"/>
    </row>
    <row r="52" spans="1:64" hidden="1">
      <c r="A52" t="s">
        <v>1322</v>
      </c>
      <c r="B52" t="s">
        <v>2321</v>
      </c>
      <c r="C52" t="s">
        <v>1325</v>
      </c>
      <c r="D52" t="s">
        <v>2326</v>
      </c>
      <c r="W52" s="15"/>
      <c r="X52" s="15"/>
      <c r="Y52" s="15"/>
      <c r="Z52" s="15"/>
      <c r="AA52" s="15"/>
      <c r="AB52" s="15"/>
      <c r="AC52" s="15"/>
      <c r="AD52" s="15"/>
      <c r="AE52" s="15"/>
      <c r="AG52" s="15"/>
      <c r="AH52" s="15"/>
      <c r="AI52" s="15"/>
      <c r="AK52" s="15"/>
      <c r="AL52" s="15"/>
      <c r="AM52" s="15"/>
      <c r="AN52" s="15"/>
      <c r="AO52" s="15"/>
      <c r="AP52" s="15"/>
      <c r="AQ52" s="15"/>
      <c r="AR52" s="15"/>
      <c r="AS52" s="15"/>
      <c r="AT52" s="15"/>
      <c r="AU52" s="15"/>
      <c r="AV52" s="15"/>
      <c r="AW52" s="15"/>
      <c r="AX52" s="15"/>
      <c r="BA52" s="15"/>
      <c r="BB52" s="16"/>
      <c r="BC52" s="15"/>
      <c r="BD52" s="15"/>
      <c r="BE52" s="15"/>
      <c r="BF52" s="15"/>
      <c r="BG52" s="15"/>
      <c r="BH52" s="15"/>
      <c r="BI52" s="15" t="s">
        <v>1161</v>
      </c>
      <c r="BJ52" s="15"/>
      <c r="BK52" s="15"/>
      <c r="BL52" s="15"/>
    </row>
    <row r="53" spans="1:64" hidden="1">
      <c r="A53" t="s">
        <v>1322</v>
      </c>
      <c r="B53" t="s">
        <v>2321</v>
      </c>
      <c r="C53" t="s">
        <v>1329</v>
      </c>
      <c r="D53" t="s">
        <v>2327</v>
      </c>
      <c r="W53" s="15"/>
      <c r="X53" s="15"/>
      <c r="Y53" s="15"/>
      <c r="Z53" s="15"/>
      <c r="AA53" s="15"/>
      <c r="AB53" s="15"/>
      <c r="AC53" s="15"/>
      <c r="AD53" s="15"/>
      <c r="AE53" s="15"/>
      <c r="AG53" s="15"/>
      <c r="AH53" s="15"/>
      <c r="AI53" s="15"/>
      <c r="AK53" s="15"/>
      <c r="AL53" s="15"/>
      <c r="AM53" s="15"/>
      <c r="AN53" s="15"/>
      <c r="AO53" s="15"/>
      <c r="AP53" s="15"/>
      <c r="AQ53" s="15"/>
      <c r="AR53" s="15"/>
      <c r="AS53" s="15"/>
      <c r="AT53" s="15"/>
      <c r="AU53" s="15"/>
      <c r="AV53" s="15"/>
      <c r="AW53" s="15"/>
      <c r="AX53" s="15"/>
      <c r="BA53" s="15"/>
      <c r="BB53" s="16"/>
      <c r="BC53" s="15"/>
      <c r="BD53" s="15"/>
      <c r="BE53" s="15"/>
      <c r="BF53" s="15"/>
      <c r="BG53" s="15"/>
      <c r="BH53" s="15"/>
      <c r="BI53" s="15" t="s">
        <v>1161</v>
      </c>
      <c r="BJ53" s="15"/>
      <c r="BK53" s="15"/>
      <c r="BL53" s="15"/>
    </row>
    <row r="54" spans="1:64" hidden="1">
      <c r="A54" t="s">
        <v>1364</v>
      </c>
      <c r="B54" t="s">
        <v>2684</v>
      </c>
      <c r="W54" s="15"/>
      <c r="X54" s="15"/>
      <c r="Y54" s="15"/>
      <c r="Z54" s="15"/>
      <c r="AA54" s="15"/>
      <c r="AB54" s="15"/>
      <c r="AC54" s="15"/>
      <c r="AD54" s="15"/>
      <c r="AE54" s="15"/>
      <c r="AG54" s="15"/>
      <c r="AH54" s="15" t="s">
        <v>1234</v>
      </c>
      <c r="AI54" s="15"/>
      <c r="AK54" s="15"/>
      <c r="AL54" s="15"/>
      <c r="AM54" s="15"/>
      <c r="AN54" s="15"/>
      <c r="AO54" s="15"/>
      <c r="AP54" s="15"/>
      <c r="AQ54" s="15"/>
      <c r="AR54" s="15"/>
      <c r="AS54" s="15"/>
      <c r="AT54" s="15"/>
      <c r="AU54" s="15"/>
      <c r="AV54" s="15"/>
      <c r="AW54" s="15"/>
      <c r="AX54" s="15"/>
      <c r="BA54" s="15"/>
      <c r="BB54" s="16"/>
      <c r="BC54" s="15"/>
      <c r="BD54" s="15"/>
      <c r="BE54" s="15"/>
      <c r="BF54" s="15"/>
      <c r="BG54" s="15"/>
      <c r="BH54" s="15"/>
      <c r="BI54" s="15"/>
      <c r="BJ54" s="15"/>
      <c r="BK54" s="15"/>
      <c r="BL54" s="15"/>
    </row>
    <row r="55" spans="1:64" hidden="1">
      <c r="A55" t="s">
        <v>1904</v>
      </c>
      <c r="B55" t="s">
        <v>1905</v>
      </c>
      <c r="C55" t="s">
        <v>1878</v>
      </c>
      <c r="D55" t="s">
        <v>1879</v>
      </c>
      <c r="R55" t="s">
        <v>1276</v>
      </c>
      <c r="W55" s="15"/>
      <c r="X55" s="15"/>
      <c r="Y55" s="15"/>
      <c r="Z55" s="15"/>
      <c r="AA55" s="15"/>
      <c r="AB55" s="15"/>
      <c r="AC55" s="15"/>
      <c r="AD55" s="15"/>
      <c r="AE55" s="15"/>
      <c r="AG55" s="15"/>
      <c r="AH55" s="15"/>
      <c r="AI55" s="15"/>
      <c r="AK55" s="15"/>
      <c r="AL55" s="15"/>
      <c r="AM55" s="15"/>
      <c r="AN55" s="15"/>
      <c r="AO55" s="15"/>
      <c r="AP55" s="15"/>
      <c r="AQ55" s="15"/>
      <c r="AR55" s="15"/>
      <c r="AS55" s="15"/>
      <c r="AT55" s="15"/>
      <c r="AU55" s="15"/>
      <c r="AV55" s="15"/>
      <c r="AW55" s="15"/>
      <c r="AX55" s="15"/>
      <c r="BA55" s="15"/>
      <c r="BB55" s="16"/>
      <c r="BC55" s="15"/>
      <c r="BD55" s="15"/>
      <c r="BE55" s="15"/>
      <c r="BF55" s="15"/>
      <c r="BG55" s="15"/>
      <c r="BH55" s="15"/>
      <c r="BI55" s="15"/>
      <c r="BJ55" s="15"/>
      <c r="BK55" s="15"/>
      <c r="BL55" s="15"/>
    </row>
    <row r="56" spans="1:64" hidden="1">
      <c r="A56" t="s">
        <v>1904</v>
      </c>
      <c r="B56" t="s">
        <v>1905</v>
      </c>
      <c r="C56" t="s">
        <v>1876</v>
      </c>
      <c r="D56" t="s">
        <v>1877</v>
      </c>
      <c r="R56" t="s">
        <v>1276</v>
      </c>
      <c r="W56" s="15"/>
      <c r="X56" s="15"/>
      <c r="Y56" s="15"/>
      <c r="Z56" s="15"/>
      <c r="AA56" s="15"/>
      <c r="AB56" s="15"/>
      <c r="AC56" s="15"/>
      <c r="AD56" s="15"/>
      <c r="AE56" s="15"/>
      <c r="AG56" s="15"/>
      <c r="AH56" s="15"/>
      <c r="AI56" s="15"/>
      <c r="AK56" s="15"/>
      <c r="AL56" s="15"/>
      <c r="AM56" s="15"/>
      <c r="AN56" s="15"/>
      <c r="AO56" s="15"/>
      <c r="AP56" s="15"/>
      <c r="AQ56" s="15"/>
      <c r="AR56" s="15"/>
      <c r="AS56" s="15"/>
      <c r="AT56" s="15"/>
      <c r="AU56" s="15"/>
      <c r="AV56" s="15"/>
      <c r="AW56" s="15"/>
      <c r="AX56" s="15"/>
      <c r="BA56" s="15"/>
      <c r="BB56" s="16"/>
      <c r="BC56" s="15"/>
      <c r="BD56" s="15"/>
      <c r="BE56" s="15"/>
      <c r="BF56" s="15"/>
      <c r="BG56" s="15"/>
      <c r="BH56" s="15"/>
      <c r="BI56" s="15"/>
      <c r="BJ56" s="15"/>
      <c r="BK56" s="15"/>
      <c r="BL56" s="15"/>
    </row>
    <row r="57" spans="1:64" hidden="1">
      <c r="A57" t="s">
        <v>1904</v>
      </c>
      <c r="B57" t="s">
        <v>1905</v>
      </c>
      <c r="C57" t="s">
        <v>1882</v>
      </c>
      <c r="D57" t="s">
        <v>1883</v>
      </c>
      <c r="R57" t="s">
        <v>1276</v>
      </c>
      <c r="W57" s="15"/>
      <c r="X57" s="15"/>
      <c r="Y57" s="15"/>
      <c r="Z57" s="15"/>
      <c r="AA57" s="15"/>
      <c r="AB57" s="15"/>
      <c r="AC57" s="15"/>
      <c r="AD57" s="15"/>
      <c r="AE57" s="15"/>
      <c r="AG57" s="15"/>
      <c r="AH57" s="15"/>
      <c r="AI57" s="15"/>
      <c r="AK57" s="15"/>
      <c r="AL57" s="15"/>
      <c r="AM57" s="15"/>
      <c r="AN57" s="15"/>
      <c r="AO57" s="15"/>
      <c r="AP57" s="15"/>
      <c r="AQ57" s="15"/>
      <c r="AR57" s="15"/>
      <c r="AS57" s="15"/>
      <c r="AT57" s="15"/>
      <c r="AU57" s="15"/>
      <c r="AV57" s="15"/>
      <c r="AW57" s="15"/>
      <c r="AX57" s="15"/>
      <c r="BA57" s="15"/>
      <c r="BB57" s="16"/>
      <c r="BC57" s="15"/>
      <c r="BD57" s="15"/>
      <c r="BE57" s="15"/>
      <c r="BF57" s="15"/>
      <c r="BG57" s="15"/>
      <c r="BH57" s="15"/>
      <c r="BI57" s="15"/>
      <c r="BJ57" s="15"/>
      <c r="BK57" s="15"/>
      <c r="BL57" s="15"/>
    </row>
    <row r="58" spans="1:64" hidden="1">
      <c r="A58" t="s">
        <v>1904</v>
      </c>
      <c r="B58" t="s">
        <v>1905</v>
      </c>
      <c r="C58" t="s">
        <v>1880</v>
      </c>
      <c r="D58" t="s">
        <v>1881</v>
      </c>
      <c r="R58" t="s">
        <v>1276</v>
      </c>
      <c r="W58" s="15"/>
      <c r="X58" s="15"/>
      <c r="Y58" s="15"/>
      <c r="Z58" s="15"/>
      <c r="AA58" s="15"/>
      <c r="AB58" s="15"/>
      <c r="AC58" s="15"/>
      <c r="AD58" s="15"/>
      <c r="AE58" s="15"/>
      <c r="AG58" s="15"/>
      <c r="AH58" s="15"/>
      <c r="AI58" s="15"/>
      <c r="AK58" s="15"/>
      <c r="AL58" s="15"/>
      <c r="AM58" s="15"/>
      <c r="AN58" s="15"/>
      <c r="AO58" s="15"/>
      <c r="AP58" s="15"/>
      <c r="AQ58" s="15"/>
      <c r="AR58" s="15"/>
      <c r="AS58" s="15"/>
      <c r="AT58" s="15"/>
      <c r="AU58" s="15"/>
      <c r="AV58" s="15"/>
      <c r="AW58" s="15"/>
      <c r="AX58" s="15"/>
      <c r="BA58" s="15"/>
      <c r="BB58" s="16"/>
      <c r="BC58" s="15"/>
      <c r="BD58" s="15"/>
      <c r="BE58" s="15"/>
      <c r="BF58" s="15"/>
      <c r="BG58" s="15"/>
      <c r="BH58" s="15"/>
      <c r="BI58" s="15"/>
      <c r="BJ58" s="15"/>
      <c r="BK58" s="15"/>
      <c r="BL58" s="15"/>
    </row>
    <row r="59" spans="1:64" hidden="1">
      <c r="A59" t="s">
        <v>1904</v>
      </c>
      <c r="B59" t="s">
        <v>1905</v>
      </c>
      <c r="C59" t="s">
        <v>1874</v>
      </c>
      <c r="D59" t="s">
        <v>1875</v>
      </c>
      <c r="R59" t="s">
        <v>1276</v>
      </c>
      <c r="W59" s="15"/>
      <c r="X59" s="15"/>
      <c r="Y59" s="15"/>
      <c r="Z59" s="15"/>
      <c r="AA59" s="15"/>
      <c r="AB59" s="15"/>
      <c r="AC59" s="15"/>
      <c r="AD59" s="15"/>
      <c r="AE59" s="15"/>
      <c r="AG59" s="15"/>
      <c r="AH59" s="15"/>
      <c r="AI59" s="15"/>
      <c r="AK59" s="15"/>
      <c r="AL59" s="15"/>
      <c r="AM59" s="15"/>
      <c r="AN59" s="15"/>
      <c r="AO59" s="15"/>
      <c r="AP59" s="15"/>
      <c r="AQ59" s="15"/>
      <c r="AR59" s="15"/>
      <c r="AS59" s="15"/>
      <c r="AT59" s="15"/>
      <c r="AU59" s="15"/>
      <c r="AV59" s="15"/>
      <c r="AW59" s="15"/>
      <c r="AX59" s="15"/>
      <c r="BA59" s="15"/>
      <c r="BB59" s="16"/>
      <c r="BC59" s="15"/>
      <c r="BD59" s="15"/>
      <c r="BE59" s="15"/>
      <c r="BF59" s="15"/>
      <c r="BG59" s="15"/>
      <c r="BH59" s="15"/>
      <c r="BI59" s="15"/>
      <c r="BJ59" s="15"/>
      <c r="BK59" s="15"/>
      <c r="BL59" s="15"/>
    </row>
    <row r="60" spans="1:64" hidden="1">
      <c r="A60" t="s">
        <v>1582</v>
      </c>
      <c r="B60" t="s">
        <v>2646</v>
      </c>
      <c r="W60" s="15"/>
      <c r="X60" s="15"/>
      <c r="Y60" s="15"/>
      <c r="Z60" s="15"/>
      <c r="AA60" s="15"/>
      <c r="AB60" s="15"/>
      <c r="AC60" s="15"/>
      <c r="AD60" s="15"/>
      <c r="AE60" s="15"/>
      <c r="AG60" s="15"/>
      <c r="AH60" s="15"/>
      <c r="AI60" s="15"/>
      <c r="AK60" s="15" t="s">
        <v>1228</v>
      </c>
      <c r="AL60" s="15"/>
      <c r="AM60" s="15"/>
      <c r="AN60" s="15"/>
      <c r="AO60" s="15"/>
      <c r="AP60" s="15"/>
      <c r="AQ60" s="15"/>
      <c r="AR60" s="15"/>
      <c r="AS60" s="15"/>
      <c r="AT60" s="15"/>
      <c r="AU60" s="15"/>
      <c r="AV60" s="15"/>
      <c r="AW60" s="15"/>
      <c r="AX60" s="15"/>
      <c r="BA60" s="15"/>
      <c r="BB60" s="16"/>
      <c r="BC60" s="15"/>
      <c r="BD60" s="15"/>
      <c r="BE60" s="15"/>
      <c r="BF60" s="15"/>
      <c r="BG60" s="15"/>
      <c r="BH60" s="15"/>
      <c r="BI60" s="15"/>
      <c r="BJ60" s="15"/>
      <c r="BK60" s="15"/>
      <c r="BL60" s="15"/>
    </row>
    <row r="61" spans="1:64" hidden="1">
      <c r="A61" t="s">
        <v>2842</v>
      </c>
      <c r="B61" t="s">
        <v>2841</v>
      </c>
      <c r="C61" t="s">
        <v>1406</v>
      </c>
      <c r="D61" t="s">
        <v>2830</v>
      </c>
      <c r="E61" t="s">
        <v>1407</v>
      </c>
      <c r="F61" t="s">
        <v>2487</v>
      </c>
      <c r="W61" s="15"/>
      <c r="X61" s="15"/>
      <c r="Y61" s="15"/>
      <c r="Z61" s="15"/>
      <c r="AA61" s="15"/>
      <c r="AB61" s="15"/>
      <c r="AC61" s="15"/>
      <c r="AD61" s="15" t="s">
        <v>1245</v>
      </c>
      <c r="AE61" s="15"/>
      <c r="AG61" s="15"/>
      <c r="AH61" s="15"/>
      <c r="AI61" s="15"/>
      <c r="AK61" s="15"/>
      <c r="AL61" s="15"/>
      <c r="AM61" s="15"/>
      <c r="AN61" s="15"/>
      <c r="AO61" s="15"/>
      <c r="AP61" s="15"/>
      <c r="AQ61" s="15"/>
      <c r="AR61" s="15"/>
      <c r="AS61" s="15"/>
      <c r="AT61" s="15"/>
      <c r="AU61" s="15"/>
      <c r="AV61" s="15"/>
      <c r="AW61" s="15"/>
      <c r="AX61" s="15"/>
      <c r="BA61" s="15"/>
      <c r="BB61" s="16"/>
      <c r="BC61" s="15"/>
      <c r="BD61" s="15"/>
      <c r="BE61" s="15"/>
      <c r="BF61" s="15"/>
      <c r="BG61" s="15"/>
      <c r="BH61" s="15"/>
      <c r="BI61" s="15"/>
      <c r="BJ61" s="15"/>
      <c r="BK61" s="15"/>
      <c r="BL61" s="15"/>
    </row>
    <row r="62" spans="1:64" hidden="1">
      <c r="A62" t="s">
        <v>2842</v>
      </c>
      <c r="B62" t="s">
        <v>2841</v>
      </c>
      <c r="C62" t="s">
        <v>1406</v>
      </c>
      <c r="D62" t="s">
        <v>2830</v>
      </c>
      <c r="E62" t="s">
        <v>1408</v>
      </c>
      <c r="F62" t="s">
        <v>2486</v>
      </c>
      <c r="W62" s="15"/>
      <c r="X62" s="15"/>
      <c r="Y62" s="15"/>
      <c r="Z62" s="15"/>
      <c r="AA62" s="15"/>
      <c r="AB62" s="15"/>
      <c r="AC62" s="15"/>
      <c r="AD62" s="15" t="s">
        <v>1245</v>
      </c>
      <c r="AE62" s="15"/>
      <c r="AG62" s="15"/>
      <c r="AH62" s="15"/>
      <c r="AI62" s="15"/>
      <c r="AK62" s="15"/>
      <c r="AL62" s="15"/>
      <c r="AM62" s="15"/>
      <c r="AN62" s="15"/>
      <c r="AO62" s="15"/>
      <c r="AP62" s="15"/>
      <c r="AQ62" s="15"/>
      <c r="AR62" s="15"/>
      <c r="AS62" s="15"/>
      <c r="AT62" s="15"/>
      <c r="AU62" s="15"/>
      <c r="AV62" s="15"/>
      <c r="AW62" s="15"/>
      <c r="AX62" s="15"/>
      <c r="BA62" s="15"/>
      <c r="BB62" s="16"/>
      <c r="BC62" s="15"/>
      <c r="BD62" s="15"/>
      <c r="BE62" s="15"/>
      <c r="BF62" s="15"/>
      <c r="BG62" s="15"/>
      <c r="BH62" s="15"/>
      <c r="BI62" s="15"/>
      <c r="BJ62" s="15"/>
      <c r="BK62" s="15"/>
      <c r="BL62" s="15"/>
    </row>
    <row r="63" spans="1:64" hidden="1">
      <c r="A63" t="s">
        <v>2842</v>
      </c>
      <c r="B63" t="s">
        <v>2841</v>
      </c>
      <c r="C63" t="s">
        <v>1406</v>
      </c>
      <c r="D63" t="s">
        <v>2830</v>
      </c>
      <c r="E63" t="s">
        <v>1410</v>
      </c>
      <c r="F63" t="s">
        <v>2833</v>
      </c>
      <c r="W63" s="15"/>
      <c r="X63" s="15"/>
      <c r="Y63" s="15"/>
      <c r="Z63" s="15"/>
      <c r="AA63" s="15"/>
      <c r="AB63" s="15"/>
      <c r="AC63" s="15"/>
      <c r="AD63" s="15" t="s">
        <v>1245</v>
      </c>
      <c r="AE63" s="15"/>
      <c r="AG63" s="15"/>
      <c r="AH63" s="15"/>
      <c r="AI63" s="15"/>
      <c r="AK63" s="15"/>
      <c r="AL63" s="15"/>
      <c r="AM63" s="15"/>
      <c r="AN63" s="15"/>
      <c r="AO63" s="15"/>
      <c r="AP63" s="15"/>
      <c r="AQ63" s="15"/>
      <c r="AR63" s="15"/>
      <c r="AS63" s="15"/>
      <c r="AT63" s="15"/>
      <c r="AU63" s="15"/>
      <c r="AV63" s="15"/>
      <c r="AW63" s="15"/>
      <c r="AX63" s="15"/>
      <c r="BA63" s="15"/>
      <c r="BB63" s="16"/>
      <c r="BC63" s="15"/>
      <c r="BD63" s="15"/>
      <c r="BE63" s="15"/>
      <c r="BF63" s="15"/>
      <c r="BG63" s="15"/>
      <c r="BH63" s="15"/>
      <c r="BI63" s="15"/>
      <c r="BJ63" s="15"/>
      <c r="BK63" s="15"/>
      <c r="BL63" s="15"/>
    </row>
    <row r="64" spans="1:64" hidden="1">
      <c r="A64" t="s">
        <v>2842</v>
      </c>
      <c r="B64" t="s">
        <v>2841</v>
      </c>
      <c r="C64" t="s">
        <v>1406</v>
      </c>
      <c r="D64" t="s">
        <v>2830</v>
      </c>
      <c r="E64" t="s">
        <v>1409</v>
      </c>
      <c r="F64" t="s">
        <v>2489</v>
      </c>
      <c r="W64" s="15"/>
      <c r="X64" s="15"/>
      <c r="Y64" s="15"/>
      <c r="Z64" s="15"/>
      <c r="AA64" s="15"/>
      <c r="AB64" s="15"/>
      <c r="AC64" s="15"/>
      <c r="AD64" s="15" t="s">
        <v>1245</v>
      </c>
      <c r="AE64" s="15"/>
      <c r="AG64" s="15"/>
      <c r="AH64" s="15"/>
      <c r="AI64" s="15"/>
      <c r="AK64" s="15"/>
      <c r="AL64" s="15"/>
      <c r="AM64" s="15"/>
      <c r="AN64" s="15"/>
      <c r="AO64" s="15"/>
      <c r="AP64" s="15"/>
      <c r="AQ64" s="15"/>
      <c r="AR64" s="15"/>
      <c r="AS64" s="15"/>
      <c r="AT64" s="15"/>
      <c r="AU64" s="15"/>
      <c r="AV64" s="15"/>
      <c r="AW64" s="15"/>
      <c r="AX64" s="15"/>
      <c r="BA64" s="15"/>
      <c r="BB64" s="16"/>
      <c r="BC64" s="15"/>
      <c r="BD64" s="15"/>
      <c r="BE64" s="15"/>
      <c r="BF64" s="15"/>
      <c r="BG64" s="15"/>
      <c r="BH64" s="15"/>
      <c r="BI64" s="15"/>
      <c r="BJ64" s="15"/>
      <c r="BK64" s="15"/>
      <c r="BL64" s="15"/>
    </row>
    <row r="65" spans="1:64" hidden="1">
      <c r="A65" t="s">
        <v>2842</v>
      </c>
      <c r="B65" t="s">
        <v>2841</v>
      </c>
      <c r="C65" t="s">
        <v>1725</v>
      </c>
      <c r="D65" t="s">
        <v>1851</v>
      </c>
      <c r="E65" t="s">
        <v>1727</v>
      </c>
      <c r="F65" t="s">
        <v>2832</v>
      </c>
      <c r="W65" s="15"/>
      <c r="X65" s="15"/>
      <c r="Y65" s="15"/>
      <c r="Z65" s="15"/>
      <c r="AA65" s="15"/>
      <c r="AB65" s="15"/>
      <c r="AC65" s="15"/>
      <c r="AD65" s="15" t="s">
        <v>1245</v>
      </c>
      <c r="AE65" s="15"/>
      <c r="AG65" s="15"/>
      <c r="AH65" s="15"/>
      <c r="AI65" s="15"/>
      <c r="AK65" s="15"/>
      <c r="AL65" s="15"/>
      <c r="AM65" s="15"/>
      <c r="AN65" s="15"/>
      <c r="AO65" s="15"/>
      <c r="AP65" s="15"/>
      <c r="AQ65" s="15"/>
      <c r="AR65" s="15"/>
      <c r="AS65" s="15"/>
      <c r="AT65" s="15"/>
      <c r="AU65" s="15"/>
      <c r="AV65" s="15"/>
      <c r="AW65" s="15"/>
      <c r="AX65" s="15"/>
      <c r="BA65" s="15"/>
      <c r="BB65" s="16"/>
      <c r="BC65" s="15"/>
      <c r="BD65" s="15"/>
      <c r="BE65" s="15"/>
      <c r="BF65" s="15"/>
      <c r="BG65" s="15"/>
      <c r="BH65" s="15"/>
      <c r="BI65" s="15"/>
      <c r="BJ65" s="15"/>
      <c r="BK65" s="15"/>
      <c r="BL65" s="15"/>
    </row>
    <row r="66" spans="1:64" hidden="1">
      <c r="A66" t="s">
        <v>2842</v>
      </c>
      <c r="B66" t="s">
        <v>2841</v>
      </c>
      <c r="C66" t="s">
        <v>1725</v>
      </c>
      <c r="D66" t="s">
        <v>1851</v>
      </c>
      <c r="E66" t="s">
        <v>1726</v>
      </c>
      <c r="F66" t="s">
        <v>2831</v>
      </c>
      <c r="W66" s="15"/>
      <c r="X66" s="15"/>
      <c r="Y66" s="15"/>
      <c r="Z66" s="15"/>
      <c r="AA66" s="15"/>
      <c r="AB66" s="15"/>
      <c r="AC66" s="15"/>
      <c r="AD66" s="15" t="s">
        <v>1245</v>
      </c>
      <c r="AE66" s="15"/>
      <c r="AG66" s="15"/>
      <c r="AH66" s="15"/>
      <c r="AI66" s="15"/>
      <c r="AK66" s="15"/>
      <c r="AL66" s="15"/>
      <c r="AM66" s="15"/>
      <c r="AN66" s="15"/>
      <c r="AO66" s="15"/>
      <c r="AP66" s="15"/>
      <c r="AQ66" s="15"/>
      <c r="AR66" s="15"/>
      <c r="AS66" s="15"/>
      <c r="AT66" s="15"/>
      <c r="AU66" s="15"/>
      <c r="AV66" s="15"/>
      <c r="AW66" s="15"/>
      <c r="AX66" s="15"/>
      <c r="BA66" s="15"/>
      <c r="BB66" s="16"/>
      <c r="BC66" s="15"/>
      <c r="BD66" s="15"/>
      <c r="BE66" s="15"/>
      <c r="BF66" s="15"/>
      <c r="BG66" s="15"/>
      <c r="BH66" s="15"/>
      <c r="BI66" s="15"/>
      <c r="BJ66" s="15"/>
      <c r="BK66" s="15"/>
      <c r="BL66" s="15"/>
    </row>
    <row r="67" spans="1:64" hidden="1">
      <c r="A67" t="s">
        <v>2842</v>
      </c>
      <c r="B67" t="s">
        <v>2841</v>
      </c>
      <c r="C67" t="s">
        <v>1691</v>
      </c>
      <c r="D67" t="s">
        <v>2481</v>
      </c>
      <c r="E67" t="s">
        <v>1693</v>
      </c>
      <c r="F67" t="s">
        <v>2838</v>
      </c>
      <c r="W67" s="15"/>
      <c r="X67" s="15"/>
      <c r="Y67" s="15"/>
      <c r="Z67" s="15"/>
      <c r="AA67" s="15"/>
      <c r="AB67" s="15"/>
      <c r="AC67" s="15"/>
      <c r="AD67" s="15" t="s">
        <v>1245</v>
      </c>
      <c r="AE67" s="15"/>
      <c r="AG67" s="15"/>
      <c r="AH67" s="15"/>
      <c r="AI67" s="15"/>
      <c r="AK67" s="15"/>
      <c r="AL67" s="15"/>
      <c r="AM67" s="15"/>
      <c r="AN67" s="15"/>
      <c r="AO67" s="15"/>
      <c r="AP67" s="15"/>
      <c r="AQ67" s="15"/>
      <c r="AR67" s="15"/>
      <c r="AS67" s="15"/>
      <c r="AT67" s="15"/>
      <c r="AU67" s="15"/>
      <c r="AV67" s="15"/>
      <c r="AW67" s="15"/>
      <c r="AX67" s="15"/>
      <c r="BA67" s="15"/>
      <c r="BB67" s="16"/>
      <c r="BC67" s="15"/>
      <c r="BD67" s="15"/>
      <c r="BE67" s="15"/>
      <c r="BF67" s="15"/>
      <c r="BG67" s="15"/>
      <c r="BH67" s="15"/>
      <c r="BI67" s="15"/>
      <c r="BJ67" s="15"/>
      <c r="BK67" s="15"/>
      <c r="BL67" s="15"/>
    </row>
    <row r="68" spans="1:64" hidden="1">
      <c r="A68" t="s">
        <v>2842</v>
      </c>
      <c r="B68" t="s">
        <v>2841</v>
      </c>
      <c r="C68" t="s">
        <v>1691</v>
      </c>
      <c r="D68" t="s">
        <v>2481</v>
      </c>
      <c r="E68" t="s">
        <v>1696</v>
      </c>
      <c r="F68" t="s">
        <v>2500</v>
      </c>
      <c r="W68" s="15"/>
      <c r="X68" s="15"/>
      <c r="Y68" s="15"/>
      <c r="Z68" s="15"/>
      <c r="AA68" s="15"/>
      <c r="AB68" s="15"/>
      <c r="AC68" s="15"/>
      <c r="AD68" s="15" t="s">
        <v>1245</v>
      </c>
      <c r="AE68" s="15"/>
      <c r="AG68" s="15"/>
      <c r="AH68" s="15"/>
      <c r="AI68" s="15"/>
      <c r="AK68" s="15"/>
      <c r="AL68" s="15"/>
      <c r="AM68" s="15"/>
      <c r="AN68" s="15"/>
      <c r="AO68" s="15"/>
      <c r="AP68" s="15"/>
      <c r="AQ68" s="15"/>
      <c r="AR68" s="15"/>
      <c r="AS68" s="15"/>
      <c r="AT68" s="15"/>
      <c r="AU68" s="15"/>
      <c r="AV68" s="15"/>
      <c r="AW68" s="15"/>
      <c r="AX68" s="15"/>
      <c r="BA68" s="15"/>
      <c r="BB68" s="16"/>
      <c r="BC68" s="15"/>
      <c r="BD68" s="15"/>
      <c r="BE68" s="15"/>
      <c r="BF68" s="15"/>
      <c r="BG68" s="15"/>
      <c r="BH68" s="15"/>
      <c r="BI68" s="15"/>
      <c r="BJ68" s="15"/>
      <c r="BK68" s="15"/>
      <c r="BL68" s="15"/>
    </row>
    <row r="69" spans="1:64" hidden="1">
      <c r="A69" t="s">
        <v>2842</v>
      </c>
      <c r="B69" t="s">
        <v>2841</v>
      </c>
      <c r="C69" t="s">
        <v>1691</v>
      </c>
      <c r="D69" t="s">
        <v>2481</v>
      </c>
      <c r="E69" t="s">
        <v>1695</v>
      </c>
      <c r="F69" t="s">
        <v>2840</v>
      </c>
      <c r="W69" s="15"/>
      <c r="X69" s="15"/>
      <c r="Y69" s="15"/>
      <c r="Z69" s="15"/>
      <c r="AA69" s="15"/>
      <c r="AB69" s="15"/>
      <c r="AC69" s="15"/>
      <c r="AD69" s="15" t="s">
        <v>1245</v>
      </c>
      <c r="AE69" s="15"/>
      <c r="AG69" s="15"/>
      <c r="AH69" s="15"/>
      <c r="AI69" s="15"/>
      <c r="AK69" s="15"/>
      <c r="AL69" s="15"/>
      <c r="AM69" s="15"/>
      <c r="AN69" s="15"/>
      <c r="AO69" s="15"/>
      <c r="AP69" s="15"/>
      <c r="AQ69" s="15"/>
      <c r="AR69" s="15"/>
      <c r="AS69" s="15"/>
      <c r="AT69" s="15"/>
      <c r="AU69" s="15"/>
      <c r="AV69" s="15"/>
      <c r="AW69" s="15"/>
      <c r="AX69" s="15"/>
      <c r="BA69" s="15"/>
      <c r="BB69" s="16"/>
      <c r="BC69" s="15"/>
      <c r="BD69" s="15"/>
      <c r="BE69" s="15"/>
      <c r="BF69" s="15"/>
      <c r="BG69" s="15"/>
      <c r="BH69" s="15"/>
      <c r="BI69" s="15"/>
      <c r="BJ69" s="15"/>
      <c r="BK69" s="15"/>
      <c r="BL69" s="15"/>
    </row>
    <row r="70" spans="1:64" hidden="1">
      <c r="A70" t="s">
        <v>2842</v>
      </c>
      <c r="B70" t="s">
        <v>2841</v>
      </c>
      <c r="C70" t="s">
        <v>1691</v>
      </c>
      <c r="D70" t="s">
        <v>2481</v>
      </c>
      <c r="E70" t="s">
        <v>1694</v>
      </c>
      <c r="F70" t="s">
        <v>2839</v>
      </c>
      <c r="W70" s="15"/>
      <c r="X70" s="15"/>
      <c r="Y70" s="15"/>
      <c r="Z70" s="15"/>
      <c r="AA70" s="15"/>
      <c r="AB70" s="15"/>
      <c r="AC70" s="15"/>
      <c r="AD70" s="15" t="s">
        <v>1245</v>
      </c>
      <c r="AE70" s="15"/>
      <c r="AG70" s="15"/>
      <c r="AH70" s="15"/>
      <c r="AI70" s="15"/>
      <c r="AK70" s="15"/>
      <c r="AL70" s="15"/>
      <c r="AM70" s="15"/>
      <c r="AN70" s="15"/>
      <c r="AO70" s="15"/>
      <c r="AP70" s="15"/>
      <c r="AQ70" s="15"/>
      <c r="AR70" s="15"/>
      <c r="AS70" s="15"/>
      <c r="AT70" s="15"/>
      <c r="AU70" s="15"/>
      <c r="AV70" s="15"/>
      <c r="AW70" s="15"/>
      <c r="AX70" s="15"/>
      <c r="BA70" s="15"/>
      <c r="BB70" s="16"/>
      <c r="BC70" s="15"/>
      <c r="BD70" s="15"/>
      <c r="BE70" s="15"/>
      <c r="BF70" s="15"/>
      <c r="BG70" s="15"/>
      <c r="BH70" s="15"/>
      <c r="BI70" s="15"/>
      <c r="BJ70" s="15"/>
      <c r="BK70" s="15"/>
      <c r="BL70" s="15"/>
    </row>
    <row r="71" spans="1:64" hidden="1">
      <c r="A71" t="s">
        <v>2842</v>
      </c>
      <c r="B71" t="s">
        <v>2841</v>
      </c>
      <c r="C71" t="s">
        <v>1691</v>
      </c>
      <c r="D71" t="s">
        <v>2481</v>
      </c>
      <c r="E71" t="s">
        <v>1692</v>
      </c>
      <c r="F71" t="s">
        <v>2837</v>
      </c>
      <c r="W71" s="15"/>
      <c r="X71" s="15"/>
      <c r="Y71" s="15"/>
      <c r="Z71" s="15"/>
      <c r="AA71" s="15"/>
      <c r="AB71" s="15"/>
      <c r="AC71" s="15"/>
      <c r="AD71" s="15" t="s">
        <v>1245</v>
      </c>
      <c r="AE71" s="15"/>
      <c r="AG71" s="15"/>
      <c r="AH71" s="15"/>
      <c r="AI71" s="15"/>
      <c r="AK71" s="15"/>
      <c r="AL71" s="15"/>
      <c r="AM71" s="15"/>
      <c r="AN71" s="15"/>
      <c r="AO71" s="15"/>
      <c r="AP71" s="15"/>
      <c r="AQ71" s="15"/>
      <c r="AR71" s="15"/>
      <c r="AS71" s="15"/>
      <c r="AT71" s="15"/>
      <c r="AU71" s="15"/>
      <c r="AV71" s="15"/>
      <c r="AW71" s="15"/>
      <c r="AX71" s="15"/>
      <c r="BA71" s="15"/>
      <c r="BB71" s="16"/>
      <c r="BC71" s="15"/>
      <c r="BD71" s="15"/>
      <c r="BE71" s="15"/>
      <c r="BF71" s="15"/>
      <c r="BG71" s="15"/>
      <c r="BH71" s="15"/>
      <c r="BI71" s="15"/>
      <c r="BJ71" s="15"/>
      <c r="BK71" s="15"/>
      <c r="BL71" s="15"/>
    </row>
    <row r="72" spans="1:64" hidden="1">
      <c r="A72" t="s">
        <v>2842</v>
      </c>
      <c r="B72" t="s">
        <v>2841</v>
      </c>
      <c r="C72" t="s">
        <v>1618</v>
      </c>
      <c r="D72" t="s">
        <v>2483</v>
      </c>
      <c r="E72" t="s">
        <v>1619</v>
      </c>
      <c r="F72" t="s">
        <v>2835</v>
      </c>
      <c r="W72" s="15"/>
      <c r="X72" s="15"/>
      <c r="Y72" s="15"/>
      <c r="Z72" s="15"/>
      <c r="AA72" s="15"/>
      <c r="AB72" s="15"/>
      <c r="AC72" s="15"/>
      <c r="AD72" s="15" t="s">
        <v>1245</v>
      </c>
      <c r="AE72" s="15"/>
      <c r="AG72" s="15"/>
      <c r="AH72" s="15"/>
      <c r="AI72" s="15"/>
      <c r="AK72" s="15"/>
      <c r="AL72" s="15"/>
      <c r="AM72" s="15"/>
      <c r="AN72" s="15"/>
      <c r="AO72" s="15"/>
      <c r="AP72" s="15"/>
      <c r="AQ72" s="15"/>
      <c r="AR72" s="15"/>
      <c r="AS72" s="15"/>
      <c r="AT72" s="15"/>
      <c r="AU72" s="15"/>
      <c r="AV72" s="15"/>
      <c r="AW72" s="15"/>
      <c r="AX72" s="15"/>
      <c r="BA72" s="15"/>
      <c r="BB72" s="16"/>
      <c r="BC72" s="15"/>
      <c r="BD72" s="15"/>
      <c r="BE72" s="15"/>
      <c r="BF72" s="15"/>
      <c r="BG72" s="15"/>
      <c r="BH72" s="15"/>
      <c r="BI72" s="15"/>
      <c r="BJ72" s="15"/>
      <c r="BK72" s="15"/>
      <c r="BL72" s="15"/>
    </row>
    <row r="73" spans="1:64" hidden="1">
      <c r="A73" t="s">
        <v>2842</v>
      </c>
      <c r="B73" t="s">
        <v>2841</v>
      </c>
      <c r="C73" t="s">
        <v>1618</v>
      </c>
      <c r="D73" t="s">
        <v>2483</v>
      </c>
      <c r="E73" t="s">
        <v>1620</v>
      </c>
      <c r="F73" t="s">
        <v>2834</v>
      </c>
      <c r="W73" s="15"/>
      <c r="X73" s="15"/>
      <c r="Y73" s="15"/>
      <c r="Z73" s="15"/>
      <c r="AA73" s="15"/>
      <c r="AB73" s="15"/>
      <c r="AC73" s="15"/>
      <c r="AD73" s="15" t="s">
        <v>1245</v>
      </c>
      <c r="AE73" s="15"/>
      <c r="AG73" s="15"/>
      <c r="AH73" s="15"/>
      <c r="AI73" s="15"/>
      <c r="AK73" s="15"/>
      <c r="AL73" s="15"/>
      <c r="AM73" s="15"/>
      <c r="AN73" s="15"/>
      <c r="AO73" s="15"/>
      <c r="AP73" s="15"/>
      <c r="AQ73" s="15"/>
      <c r="AR73" s="15"/>
      <c r="AS73" s="15"/>
      <c r="AT73" s="15"/>
      <c r="AU73" s="15"/>
      <c r="AV73" s="15"/>
      <c r="AW73" s="15"/>
      <c r="AX73" s="15"/>
      <c r="BA73" s="15"/>
      <c r="BB73" s="16"/>
      <c r="BC73" s="15"/>
      <c r="BD73" s="15"/>
      <c r="BE73" s="15"/>
      <c r="BF73" s="15"/>
      <c r="BG73" s="15"/>
      <c r="BH73" s="15"/>
      <c r="BI73" s="15"/>
      <c r="BJ73" s="15"/>
      <c r="BK73" s="15"/>
      <c r="BL73" s="15"/>
    </row>
    <row r="74" spans="1:64" hidden="1">
      <c r="A74" t="s">
        <v>2842</v>
      </c>
      <c r="B74" t="s">
        <v>2841</v>
      </c>
      <c r="C74" t="s">
        <v>1841</v>
      </c>
      <c r="D74" t="s">
        <v>2482</v>
      </c>
      <c r="E74" t="s">
        <v>1843</v>
      </c>
      <c r="F74" t="s">
        <v>2836</v>
      </c>
      <c r="W74" s="15"/>
      <c r="X74" s="15"/>
      <c r="Y74" s="15"/>
      <c r="Z74" s="15"/>
      <c r="AA74" s="15"/>
      <c r="AB74" s="15"/>
      <c r="AC74" s="15"/>
      <c r="AD74" s="15" t="s">
        <v>1245</v>
      </c>
      <c r="AE74" s="15"/>
      <c r="AG74" s="15"/>
      <c r="AH74" s="15"/>
      <c r="AI74" s="15"/>
      <c r="AK74" s="15"/>
      <c r="AL74" s="15"/>
      <c r="AM74" s="15"/>
      <c r="AN74" s="15"/>
      <c r="AO74" s="15"/>
      <c r="AP74" s="15"/>
      <c r="AQ74" s="15"/>
      <c r="AR74" s="15"/>
      <c r="AS74" s="15"/>
      <c r="AT74" s="15"/>
      <c r="AU74" s="15"/>
      <c r="AV74" s="15"/>
      <c r="AW74" s="15"/>
      <c r="AX74" s="15"/>
      <c r="BA74" s="15"/>
      <c r="BB74" s="16"/>
      <c r="BC74" s="15"/>
      <c r="BD74" s="15"/>
      <c r="BE74" s="15"/>
      <c r="BF74" s="15"/>
      <c r="BG74" s="15"/>
      <c r="BH74" s="15"/>
      <c r="BI74" s="15"/>
      <c r="BJ74" s="15"/>
      <c r="BK74" s="15"/>
      <c r="BL74" s="15"/>
    </row>
    <row r="75" spans="1:64" hidden="1">
      <c r="A75" t="s">
        <v>2842</v>
      </c>
      <c r="B75" t="s">
        <v>2841</v>
      </c>
      <c r="C75" t="s">
        <v>1841</v>
      </c>
      <c r="D75" t="s">
        <v>2482</v>
      </c>
      <c r="E75" t="s">
        <v>1842</v>
      </c>
      <c r="F75" t="s">
        <v>2495</v>
      </c>
      <c r="W75" s="15"/>
      <c r="X75" s="15"/>
      <c r="Y75" s="15"/>
      <c r="Z75" s="15"/>
      <c r="AA75" s="15"/>
      <c r="AB75" s="15"/>
      <c r="AC75" s="15"/>
      <c r="AD75" s="15" t="s">
        <v>1245</v>
      </c>
      <c r="AE75" s="15"/>
      <c r="AG75" s="15"/>
      <c r="AH75" s="15"/>
      <c r="AI75" s="15"/>
      <c r="AK75" s="15"/>
      <c r="AL75" s="15"/>
      <c r="AM75" s="15"/>
      <c r="AN75" s="15"/>
      <c r="AO75" s="15"/>
      <c r="AP75" s="15"/>
      <c r="AQ75" s="15"/>
      <c r="AR75" s="15"/>
      <c r="AS75" s="15"/>
      <c r="AT75" s="15"/>
      <c r="AU75" s="15"/>
      <c r="AV75" s="15"/>
      <c r="AW75" s="15"/>
      <c r="AX75" s="15"/>
      <c r="BA75" s="15"/>
      <c r="BB75" s="16"/>
      <c r="BC75" s="15"/>
      <c r="BD75" s="15"/>
      <c r="BE75" s="15"/>
      <c r="BF75" s="15"/>
      <c r="BG75" s="15"/>
      <c r="BH75" s="15"/>
      <c r="BI75" s="15"/>
      <c r="BJ75" s="15"/>
      <c r="BK75" s="15"/>
      <c r="BL75" s="15"/>
    </row>
    <row r="76" spans="1:64" hidden="1">
      <c r="A76" t="s">
        <v>1516</v>
      </c>
      <c r="B76" t="s">
        <v>2761</v>
      </c>
      <c r="C76" t="s">
        <v>1518</v>
      </c>
      <c r="D76" t="s">
        <v>2763</v>
      </c>
      <c r="W76" s="15"/>
      <c r="X76" s="15"/>
      <c r="Y76" s="15"/>
      <c r="Z76" s="15"/>
      <c r="AA76" s="15"/>
      <c r="AB76" s="15"/>
      <c r="AC76" s="15" t="s">
        <v>1247</v>
      </c>
      <c r="AD76" s="15"/>
      <c r="AE76" s="15"/>
      <c r="AG76" s="15"/>
      <c r="AH76" s="15"/>
      <c r="AI76" s="15"/>
      <c r="AK76" s="15"/>
      <c r="AL76" s="15"/>
      <c r="AM76" s="15"/>
      <c r="AN76" s="15"/>
      <c r="AO76" s="15"/>
      <c r="AP76" s="15"/>
      <c r="AQ76" s="15"/>
      <c r="AR76" s="15"/>
      <c r="AS76" s="15"/>
      <c r="AT76" s="15"/>
      <c r="AU76" s="15"/>
      <c r="AV76" s="15"/>
      <c r="AW76" s="15"/>
      <c r="BA76" s="15"/>
      <c r="BB76" s="16"/>
      <c r="BC76" s="15"/>
      <c r="BD76" s="15"/>
      <c r="BE76" s="15"/>
      <c r="BF76" s="15"/>
      <c r="BG76" s="15"/>
      <c r="BH76" s="15"/>
      <c r="BI76" s="15"/>
      <c r="BJ76" s="15"/>
      <c r="BK76" s="15"/>
      <c r="BL76" s="15"/>
    </row>
    <row r="77" spans="1:64" hidden="1">
      <c r="A77" t="s">
        <v>1516</v>
      </c>
      <c r="B77" t="s">
        <v>2761</v>
      </c>
      <c r="C77" t="s">
        <v>1517</v>
      </c>
      <c r="D77" t="s">
        <v>2764</v>
      </c>
      <c r="W77" s="15"/>
      <c r="X77" s="15"/>
      <c r="Y77" s="15"/>
      <c r="Z77" s="15"/>
      <c r="AA77" s="15"/>
      <c r="AB77" s="15"/>
      <c r="AC77" s="15" t="s">
        <v>1247</v>
      </c>
      <c r="AD77" s="15"/>
      <c r="AE77" s="15"/>
      <c r="AG77" s="15"/>
      <c r="AH77" s="15"/>
      <c r="AI77" s="15"/>
      <c r="AK77" s="15"/>
      <c r="AL77" s="15"/>
      <c r="AM77" s="15"/>
      <c r="AN77" s="15"/>
      <c r="AO77" s="15"/>
      <c r="AP77" s="15"/>
      <c r="AQ77" s="15"/>
      <c r="AR77" s="15"/>
      <c r="AS77" s="15"/>
      <c r="AT77" s="15"/>
      <c r="AU77" s="15"/>
      <c r="AV77" s="15"/>
      <c r="AW77" s="15"/>
      <c r="BA77" s="15"/>
      <c r="BB77" s="16"/>
      <c r="BC77" s="15"/>
      <c r="BD77" s="15"/>
      <c r="BE77" s="15"/>
      <c r="BF77" s="15"/>
      <c r="BG77" s="15"/>
      <c r="BH77" s="15"/>
      <c r="BI77" s="15"/>
      <c r="BJ77" s="15"/>
      <c r="BK77" s="15"/>
      <c r="BL77" s="15"/>
    </row>
    <row r="78" spans="1:64" hidden="1">
      <c r="A78" t="s">
        <v>1516</v>
      </c>
      <c r="B78" t="s">
        <v>2761</v>
      </c>
      <c r="C78" t="s">
        <v>1519</v>
      </c>
      <c r="D78" t="s">
        <v>2762</v>
      </c>
      <c r="W78" s="15"/>
      <c r="X78" s="15"/>
      <c r="Y78" s="15"/>
      <c r="Z78" s="15"/>
      <c r="AA78" s="15"/>
      <c r="AB78" s="15"/>
      <c r="AC78" s="15" t="s">
        <v>1247</v>
      </c>
      <c r="AD78" s="15"/>
      <c r="AE78" s="15"/>
      <c r="AG78" s="15"/>
      <c r="AH78" s="15"/>
      <c r="AI78" s="15"/>
      <c r="AK78" s="15"/>
      <c r="AL78" s="15"/>
      <c r="AM78" s="15"/>
      <c r="AN78" s="15"/>
      <c r="AO78" s="15"/>
      <c r="AP78" s="15"/>
      <c r="AQ78" s="15"/>
      <c r="AR78" s="15"/>
      <c r="AS78" s="15"/>
      <c r="AT78" s="15"/>
      <c r="AU78" s="15"/>
      <c r="AV78" s="15"/>
      <c r="AW78" s="15"/>
      <c r="BA78" s="15"/>
      <c r="BB78" s="16"/>
      <c r="BC78" s="15"/>
      <c r="BD78" s="15"/>
      <c r="BE78" s="15"/>
      <c r="BF78" s="15"/>
      <c r="BG78" s="15"/>
      <c r="BH78" s="15"/>
      <c r="BI78" s="15"/>
      <c r="BJ78" s="15"/>
      <c r="BK78" s="15"/>
      <c r="BL78" s="15"/>
    </row>
    <row r="79" spans="1:64" hidden="1">
      <c r="A79" t="s">
        <v>1370</v>
      </c>
      <c r="B79" t="s">
        <v>3049</v>
      </c>
      <c r="C79" t="s">
        <v>2110</v>
      </c>
      <c r="D79" t="s">
        <v>2111</v>
      </c>
      <c r="H79" t="s">
        <v>1292</v>
      </c>
      <c r="W79" s="15"/>
      <c r="X79" s="15"/>
      <c r="Y79" s="15"/>
      <c r="Z79" s="15"/>
      <c r="AA79" s="15"/>
      <c r="AB79" s="15"/>
      <c r="AC79" s="15"/>
      <c r="AD79" s="15"/>
      <c r="AE79" s="15"/>
      <c r="AG79" s="15"/>
      <c r="AH79" s="15"/>
      <c r="AI79" s="15"/>
      <c r="AK79" s="15"/>
      <c r="AL79" s="15"/>
      <c r="AM79" s="15"/>
      <c r="AN79" s="15"/>
      <c r="AO79" s="15"/>
      <c r="AP79" s="15"/>
      <c r="AQ79" s="15"/>
      <c r="AR79" s="15"/>
      <c r="AS79" s="15"/>
      <c r="AT79" s="15"/>
      <c r="AU79" s="15"/>
      <c r="AV79" s="15"/>
      <c r="AW79" s="15"/>
      <c r="AX79" s="15"/>
      <c r="BA79" s="15"/>
      <c r="BB79" s="16"/>
      <c r="BC79" s="15"/>
      <c r="BD79" s="15"/>
      <c r="BE79" s="15"/>
      <c r="BF79" s="15"/>
      <c r="BG79" s="15"/>
      <c r="BH79" s="15"/>
      <c r="BI79" s="15"/>
      <c r="BJ79" s="15"/>
      <c r="BK79" s="15"/>
      <c r="BL79" s="15"/>
    </row>
    <row r="80" spans="1:64" hidden="1">
      <c r="A80" t="s">
        <v>1370</v>
      </c>
      <c r="B80" t="s">
        <v>3049</v>
      </c>
      <c r="C80" t="s">
        <v>2112</v>
      </c>
      <c r="D80" t="s">
        <v>2113</v>
      </c>
      <c r="H80" t="s">
        <v>1292</v>
      </c>
      <c r="W80" s="15"/>
      <c r="X80" s="15"/>
      <c r="Y80" s="15"/>
      <c r="Z80" s="15"/>
      <c r="AA80" s="15"/>
      <c r="AB80" s="15"/>
      <c r="AC80" s="15"/>
      <c r="AD80" s="15"/>
      <c r="AE80" s="15"/>
      <c r="AG80" s="15"/>
      <c r="AH80" s="15"/>
      <c r="AI80" s="15"/>
      <c r="AK80" s="15"/>
      <c r="AL80" s="15"/>
      <c r="AM80" s="15"/>
      <c r="AN80" s="15"/>
      <c r="AO80" s="15"/>
      <c r="AP80" s="15"/>
      <c r="AQ80" s="15"/>
      <c r="AR80" s="15"/>
      <c r="AS80" s="15"/>
      <c r="AT80" s="15"/>
      <c r="AU80" s="15"/>
      <c r="AV80" s="15"/>
      <c r="AW80" s="15"/>
      <c r="AX80" s="15"/>
      <c r="BA80" s="15"/>
      <c r="BB80" s="16"/>
      <c r="BC80" s="15"/>
      <c r="BD80" s="15"/>
      <c r="BE80" s="15"/>
      <c r="BF80" s="15"/>
      <c r="BG80" s="15"/>
      <c r="BH80" s="15"/>
      <c r="BI80" s="15"/>
      <c r="BJ80" s="15"/>
      <c r="BK80" s="15"/>
      <c r="BL80" s="15"/>
    </row>
    <row r="81" spans="1:64" hidden="1">
      <c r="A81" t="s">
        <v>1370</v>
      </c>
      <c r="B81" t="s">
        <v>3049</v>
      </c>
      <c r="C81" t="s">
        <v>2108</v>
      </c>
      <c r="D81" t="s">
        <v>2109</v>
      </c>
      <c r="H81" t="s">
        <v>1292</v>
      </c>
      <c r="W81" s="15"/>
      <c r="X81" s="15"/>
      <c r="Y81" s="15"/>
      <c r="Z81" s="15"/>
      <c r="AA81" s="15"/>
      <c r="AB81" s="15"/>
      <c r="AC81" s="15"/>
      <c r="AD81" s="15"/>
      <c r="AE81" s="15"/>
      <c r="AG81" s="15"/>
      <c r="AH81" s="15"/>
      <c r="AI81" s="15"/>
      <c r="AK81" s="15"/>
      <c r="AL81" s="15"/>
      <c r="AM81" s="15"/>
      <c r="AN81" s="15"/>
      <c r="AO81" s="15"/>
      <c r="AP81" s="15"/>
      <c r="AQ81" s="15"/>
      <c r="AR81" s="15"/>
      <c r="AS81" s="15"/>
      <c r="AT81" s="15"/>
      <c r="AU81" s="15"/>
      <c r="AV81" s="15"/>
      <c r="AW81" s="15"/>
      <c r="AX81" s="15"/>
      <c r="BA81" s="15"/>
      <c r="BB81" s="16"/>
      <c r="BC81" s="15"/>
      <c r="BD81" s="15"/>
      <c r="BE81" s="15"/>
      <c r="BF81" s="15"/>
      <c r="BG81" s="15"/>
      <c r="BH81" s="15"/>
      <c r="BI81" s="15"/>
      <c r="BJ81" s="15"/>
      <c r="BK81" s="15"/>
      <c r="BL81" s="15"/>
    </row>
    <row r="82" spans="1:64" hidden="1">
      <c r="A82" t="s">
        <v>1426</v>
      </c>
      <c r="B82" t="s">
        <v>2559</v>
      </c>
      <c r="W82" s="15"/>
      <c r="X82" s="15"/>
      <c r="Y82" s="15"/>
      <c r="Z82" s="15"/>
      <c r="AA82" s="15"/>
      <c r="AB82" s="15"/>
      <c r="AC82" s="15"/>
      <c r="AD82" s="15"/>
      <c r="AE82" s="15"/>
      <c r="AG82" s="15"/>
      <c r="AH82" s="15"/>
      <c r="AI82" s="15"/>
      <c r="AK82" s="15"/>
      <c r="AL82" s="15"/>
      <c r="AM82" s="15"/>
      <c r="AN82" s="15"/>
      <c r="AO82" s="15"/>
      <c r="AP82" s="15"/>
      <c r="AQ82" s="15"/>
      <c r="AR82" s="15"/>
      <c r="AS82" s="15"/>
      <c r="AT82" s="15"/>
      <c r="AU82" s="15" t="s">
        <v>1202</v>
      </c>
      <c r="AV82" s="15"/>
      <c r="AW82" s="15"/>
      <c r="AX82" s="15"/>
      <c r="BA82" s="15"/>
      <c r="BB82" s="16"/>
      <c r="BC82" s="15"/>
      <c r="BD82" s="15"/>
      <c r="BE82" s="15"/>
      <c r="BF82" s="15"/>
      <c r="BG82" s="15"/>
      <c r="BH82" s="15"/>
      <c r="BI82" s="15"/>
      <c r="BJ82" s="15"/>
      <c r="BK82" s="15"/>
      <c r="BL82" s="15"/>
    </row>
    <row r="83" spans="1:64" hidden="1">
      <c r="A83" t="s">
        <v>1656</v>
      </c>
      <c r="B83" t="s">
        <v>2685</v>
      </c>
      <c r="W83" s="15"/>
      <c r="X83" s="15"/>
      <c r="Y83" s="15"/>
      <c r="Z83" s="15"/>
      <c r="AA83" s="15"/>
      <c r="AB83" s="15"/>
      <c r="AC83" s="15"/>
      <c r="AD83" s="15"/>
      <c r="AE83" s="15"/>
      <c r="AG83" s="15"/>
      <c r="AH83" s="15" t="s">
        <v>1234</v>
      </c>
      <c r="AI83" s="15"/>
      <c r="AK83" s="15"/>
      <c r="AL83" s="15"/>
      <c r="AM83" s="15"/>
      <c r="AN83" s="15"/>
      <c r="AO83" s="15"/>
      <c r="AP83" s="15"/>
      <c r="AQ83" s="15"/>
      <c r="AR83" s="15"/>
      <c r="AS83" s="15"/>
      <c r="AT83" s="15"/>
      <c r="AU83" s="15"/>
      <c r="AV83" s="15"/>
      <c r="AW83" s="15"/>
      <c r="AX83" s="15"/>
      <c r="BA83" s="15"/>
      <c r="BB83" s="16"/>
      <c r="BC83" s="15"/>
      <c r="BD83" s="15"/>
      <c r="BE83" s="15"/>
      <c r="BF83" s="15"/>
      <c r="BG83" s="15"/>
      <c r="BH83" s="15"/>
      <c r="BI83" s="15"/>
      <c r="BJ83" s="15"/>
      <c r="BK83" s="15"/>
      <c r="BL83" s="15"/>
    </row>
    <row r="84" spans="1:64" hidden="1">
      <c r="A84" t="s">
        <v>1389</v>
      </c>
      <c r="B84" t="s">
        <v>2305</v>
      </c>
      <c r="W84" s="15"/>
      <c r="X84" s="15"/>
      <c r="Y84" s="15"/>
      <c r="Z84" s="15"/>
      <c r="AA84" s="15"/>
      <c r="AB84" s="15" t="s">
        <v>1250</v>
      </c>
      <c r="AC84" s="15"/>
      <c r="AD84" s="15"/>
      <c r="AE84" s="15"/>
      <c r="AG84" s="15"/>
      <c r="AH84" s="15"/>
      <c r="AI84" s="15"/>
      <c r="AK84" s="15"/>
      <c r="AL84" s="15"/>
      <c r="AM84" s="15"/>
      <c r="AN84" s="15"/>
      <c r="AO84" s="15"/>
      <c r="AP84" s="15"/>
      <c r="AQ84" s="15"/>
      <c r="AR84" s="15"/>
      <c r="AS84" s="15"/>
      <c r="AT84" s="15"/>
      <c r="AU84" s="15"/>
      <c r="AV84" s="15"/>
      <c r="AW84" s="15"/>
      <c r="AX84" s="15"/>
      <c r="BA84" s="15"/>
      <c r="BB84" s="16"/>
      <c r="BC84" s="15"/>
      <c r="BD84" s="15"/>
      <c r="BE84" s="15"/>
      <c r="BF84" s="15"/>
      <c r="BG84" s="15"/>
      <c r="BH84" s="15"/>
      <c r="BI84" s="15"/>
      <c r="BJ84" s="15"/>
      <c r="BK84" s="15"/>
      <c r="BL84" s="15"/>
    </row>
    <row r="85" spans="1:64" hidden="1">
      <c r="A85" t="s">
        <v>2512</v>
      </c>
      <c r="B85" t="s">
        <v>2510</v>
      </c>
      <c r="C85" t="s">
        <v>1610</v>
      </c>
      <c r="D85" t="s">
        <v>2515</v>
      </c>
      <c r="E85" t="s">
        <v>2980</v>
      </c>
      <c r="F85" t="s">
        <v>2964</v>
      </c>
      <c r="AX85" s="15" t="s">
        <v>1193</v>
      </c>
    </row>
    <row r="86" spans="1:64" hidden="1">
      <c r="A86" t="s">
        <v>2512</v>
      </c>
      <c r="B86" t="s">
        <v>2510</v>
      </c>
      <c r="C86" t="s">
        <v>1610</v>
      </c>
      <c r="D86" t="s">
        <v>2515</v>
      </c>
      <c r="E86" t="s">
        <v>2982</v>
      </c>
      <c r="F86" t="s">
        <v>2966</v>
      </c>
      <c r="AX86" s="15" t="s">
        <v>1193</v>
      </c>
    </row>
    <row r="87" spans="1:64" hidden="1">
      <c r="A87" t="s">
        <v>2512</v>
      </c>
      <c r="B87" t="s">
        <v>2510</v>
      </c>
      <c r="C87" t="s">
        <v>1610</v>
      </c>
      <c r="D87" t="s">
        <v>2515</v>
      </c>
      <c r="E87" t="s">
        <v>2981</v>
      </c>
      <c r="F87" t="s">
        <v>2965</v>
      </c>
      <c r="AX87" s="15" t="s">
        <v>1193</v>
      </c>
    </row>
    <row r="88" spans="1:64" hidden="1">
      <c r="A88" t="s">
        <v>2512</v>
      </c>
      <c r="B88" t="s">
        <v>2510</v>
      </c>
      <c r="C88" t="s">
        <v>1370</v>
      </c>
      <c r="D88" t="s">
        <v>2514</v>
      </c>
      <c r="E88" t="s">
        <v>2976</v>
      </c>
      <c r="F88" t="s">
        <v>2961</v>
      </c>
      <c r="AX88" s="15" t="s">
        <v>1193</v>
      </c>
    </row>
    <row r="89" spans="1:64" hidden="1">
      <c r="A89" t="s">
        <v>2512</v>
      </c>
      <c r="B89" t="s">
        <v>2510</v>
      </c>
      <c r="C89" t="s">
        <v>1370</v>
      </c>
      <c r="D89" t="s">
        <v>2514</v>
      </c>
      <c r="E89" t="s">
        <v>1563</v>
      </c>
      <c r="F89" t="s">
        <v>2334</v>
      </c>
      <c r="AX89" s="15" t="s">
        <v>1193</v>
      </c>
    </row>
    <row r="90" spans="1:64" hidden="1">
      <c r="A90" t="s">
        <v>2512</v>
      </c>
      <c r="B90" t="s">
        <v>2510</v>
      </c>
      <c r="C90" t="s">
        <v>1370</v>
      </c>
      <c r="D90" t="s">
        <v>2514</v>
      </c>
      <c r="E90" t="s">
        <v>2973</v>
      </c>
      <c r="F90" t="s">
        <v>2962</v>
      </c>
      <c r="AX90" s="15" t="s">
        <v>1193</v>
      </c>
    </row>
    <row r="91" spans="1:64" hidden="1">
      <c r="A91" t="s">
        <v>2512</v>
      </c>
      <c r="B91" t="s">
        <v>2510</v>
      </c>
      <c r="C91" t="s">
        <v>1370</v>
      </c>
      <c r="D91" t="s">
        <v>2514</v>
      </c>
      <c r="E91" t="s">
        <v>2974</v>
      </c>
      <c r="F91" t="s">
        <v>2963</v>
      </c>
      <c r="AX91" s="15" t="s">
        <v>1193</v>
      </c>
    </row>
    <row r="92" spans="1:64" hidden="1">
      <c r="A92" t="s">
        <v>2512</v>
      </c>
      <c r="B92" t="s">
        <v>2510</v>
      </c>
      <c r="C92" t="s">
        <v>1370</v>
      </c>
      <c r="D92" t="s">
        <v>2514</v>
      </c>
      <c r="E92" t="s">
        <v>2975</v>
      </c>
      <c r="F92" t="s">
        <v>2960</v>
      </c>
      <c r="AX92" s="15" t="s">
        <v>1193</v>
      </c>
    </row>
    <row r="93" spans="1:64" hidden="1">
      <c r="A93" t="s">
        <v>2512</v>
      </c>
      <c r="B93" t="s">
        <v>2510</v>
      </c>
      <c r="C93" t="s">
        <v>1296</v>
      </c>
      <c r="D93" t="s">
        <v>2517</v>
      </c>
      <c r="E93" t="s">
        <v>2978</v>
      </c>
      <c r="F93" t="s">
        <v>2971</v>
      </c>
      <c r="AX93" s="15" t="s">
        <v>1193</v>
      </c>
    </row>
    <row r="94" spans="1:64" hidden="1">
      <c r="A94" t="s">
        <v>2512</v>
      </c>
      <c r="B94" t="s">
        <v>2510</v>
      </c>
      <c r="C94" t="s">
        <v>1296</v>
      </c>
      <c r="D94" t="s">
        <v>2517</v>
      </c>
      <c r="E94" t="s">
        <v>2977</v>
      </c>
      <c r="F94" t="s">
        <v>2970</v>
      </c>
      <c r="AX94" s="15" t="s">
        <v>1193</v>
      </c>
    </row>
    <row r="95" spans="1:64" hidden="1">
      <c r="A95" t="s">
        <v>2512</v>
      </c>
      <c r="B95" t="s">
        <v>2510</v>
      </c>
      <c r="C95" t="s">
        <v>1296</v>
      </c>
      <c r="D95" t="s">
        <v>2517</v>
      </c>
      <c r="E95" t="s">
        <v>2979</v>
      </c>
      <c r="F95" t="s">
        <v>2972</v>
      </c>
      <c r="AX95" s="15" t="s">
        <v>1193</v>
      </c>
    </row>
    <row r="96" spans="1:64" hidden="1">
      <c r="A96" t="s">
        <v>2512</v>
      </c>
      <c r="B96" t="s">
        <v>2510</v>
      </c>
      <c r="C96" t="s">
        <v>1712</v>
      </c>
      <c r="D96" t="s">
        <v>2516</v>
      </c>
      <c r="E96" t="s">
        <v>2983</v>
      </c>
      <c r="F96" t="s">
        <v>2967</v>
      </c>
      <c r="AX96" s="15" t="s">
        <v>1193</v>
      </c>
    </row>
    <row r="97" spans="1:64" hidden="1">
      <c r="A97" t="s">
        <v>2512</v>
      </c>
      <c r="B97" t="s">
        <v>2510</v>
      </c>
      <c r="C97" t="s">
        <v>1712</v>
      </c>
      <c r="D97" t="s">
        <v>2516</v>
      </c>
      <c r="E97" t="s">
        <v>2985</v>
      </c>
      <c r="F97" t="s">
        <v>2969</v>
      </c>
      <c r="AX97" s="15" t="s">
        <v>1193</v>
      </c>
    </row>
    <row r="98" spans="1:64" hidden="1">
      <c r="A98" t="s">
        <v>2512</v>
      </c>
      <c r="B98" t="s">
        <v>2510</v>
      </c>
      <c r="C98" t="s">
        <v>1712</v>
      </c>
      <c r="D98" t="s">
        <v>2516</v>
      </c>
      <c r="E98" t="s">
        <v>2984</v>
      </c>
      <c r="F98" t="s">
        <v>2968</v>
      </c>
      <c r="AX98" s="15" t="s">
        <v>1193</v>
      </c>
    </row>
    <row r="99" spans="1:64" hidden="1">
      <c r="A99" t="s">
        <v>2056</v>
      </c>
      <c r="B99" t="s">
        <v>2057</v>
      </c>
      <c r="J99" s="27" t="s">
        <v>1288</v>
      </c>
      <c r="W99" s="15"/>
      <c r="X99" s="15"/>
      <c r="Y99" s="15"/>
      <c r="Z99" s="15"/>
      <c r="AA99" s="15"/>
      <c r="AB99" s="15"/>
      <c r="AC99" s="15"/>
      <c r="AD99" s="15"/>
      <c r="AE99" s="15"/>
      <c r="AG99" s="15"/>
      <c r="AH99" s="15"/>
      <c r="AI99" s="15"/>
      <c r="AK99" s="15"/>
      <c r="AL99" s="15"/>
      <c r="AM99" s="15"/>
      <c r="AN99" s="15"/>
      <c r="AO99" s="15"/>
      <c r="AP99" s="15"/>
      <c r="AQ99" s="15"/>
      <c r="AR99" s="15"/>
      <c r="AS99" s="15"/>
      <c r="AT99" s="15"/>
      <c r="AU99" s="15"/>
      <c r="AV99" s="15"/>
      <c r="AW99" s="15"/>
      <c r="AX99" s="15"/>
      <c r="BA99" s="15"/>
      <c r="BB99" s="16"/>
      <c r="BC99" s="15"/>
      <c r="BD99" s="15"/>
      <c r="BE99" s="15"/>
      <c r="BF99" s="15"/>
      <c r="BG99" s="15"/>
      <c r="BH99" s="15"/>
      <c r="BI99" s="15"/>
      <c r="BJ99" s="15"/>
      <c r="BK99" s="15"/>
      <c r="BL99" s="15"/>
    </row>
    <row r="100" spans="1:64" hidden="1">
      <c r="A100" t="s">
        <v>2143</v>
      </c>
      <c r="B100" t="s">
        <v>2144</v>
      </c>
      <c r="C100" t="s">
        <v>2153</v>
      </c>
      <c r="D100" t="s">
        <v>2154</v>
      </c>
      <c r="H100" t="s">
        <v>1292</v>
      </c>
      <c r="W100" s="15"/>
      <c r="X100" s="15"/>
      <c r="Y100" s="15"/>
      <c r="Z100" s="15"/>
      <c r="AA100" s="15"/>
      <c r="AB100" s="15"/>
      <c r="AC100" s="15"/>
      <c r="AD100" s="15"/>
      <c r="AE100" s="15"/>
      <c r="AG100" s="15"/>
      <c r="AH100" s="15"/>
      <c r="AI100" s="15"/>
      <c r="AK100" s="15"/>
      <c r="AL100" s="15"/>
      <c r="AM100" s="15"/>
      <c r="AN100" s="15"/>
      <c r="AO100" s="15"/>
      <c r="AP100" s="15"/>
      <c r="AQ100" s="15"/>
      <c r="AR100" s="15"/>
      <c r="AS100" s="15"/>
      <c r="AT100" s="15"/>
      <c r="AU100" s="15"/>
      <c r="AV100" s="15"/>
      <c r="AW100" s="15"/>
      <c r="AX100" s="15"/>
      <c r="BA100" s="15"/>
      <c r="BB100" s="16"/>
      <c r="BC100" s="15"/>
      <c r="BD100" s="15"/>
      <c r="BE100" s="15"/>
      <c r="BF100" s="15"/>
      <c r="BG100" s="15"/>
      <c r="BH100" s="15"/>
      <c r="BI100" s="15"/>
      <c r="BJ100" s="15"/>
      <c r="BK100" s="15"/>
      <c r="BL100" s="15"/>
    </row>
    <row r="101" spans="1:64" hidden="1">
      <c r="A101" t="s">
        <v>2143</v>
      </c>
      <c r="B101" t="s">
        <v>2144</v>
      </c>
      <c r="C101" t="s">
        <v>2145</v>
      </c>
      <c r="D101" t="s">
        <v>2146</v>
      </c>
      <c r="H101" t="s">
        <v>1292</v>
      </c>
      <c r="W101" s="15"/>
      <c r="X101" s="15"/>
      <c r="Y101" s="15"/>
      <c r="Z101" s="15"/>
      <c r="AA101" s="15"/>
      <c r="AB101" s="15"/>
      <c r="AC101" s="15"/>
      <c r="AD101" s="15"/>
      <c r="AE101" s="15"/>
      <c r="AG101" s="15"/>
      <c r="AH101" s="15"/>
      <c r="AI101" s="15"/>
      <c r="AK101" s="15"/>
      <c r="AL101" s="15"/>
      <c r="AM101" s="15"/>
      <c r="AN101" s="15"/>
      <c r="AO101" s="15"/>
      <c r="AP101" s="15"/>
      <c r="AQ101" s="15"/>
      <c r="AR101" s="15"/>
      <c r="AS101" s="15"/>
      <c r="AT101" s="15"/>
      <c r="AU101" s="15"/>
      <c r="AV101" s="15"/>
      <c r="AW101" s="15"/>
      <c r="AX101" s="15"/>
      <c r="BA101" s="15"/>
      <c r="BB101" s="16"/>
      <c r="BC101" s="15"/>
      <c r="BD101" s="15"/>
      <c r="BE101" s="15"/>
      <c r="BF101" s="15"/>
      <c r="BG101" s="15"/>
      <c r="BH101" s="15"/>
      <c r="BI101" s="15"/>
      <c r="BJ101" s="15"/>
      <c r="BK101" s="15"/>
      <c r="BL101" s="15"/>
    </row>
    <row r="102" spans="1:64" hidden="1">
      <c r="A102" t="s">
        <v>2143</v>
      </c>
      <c r="B102" t="s">
        <v>2144</v>
      </c>
      <c r="C102" t="s">
        <v>2147</v>
      </c>
      <c r="D102" t="s">
        <v>2148</v>
      </c>
      <c r="H102" t="s">
        <v>1292</v>
      </c>
      <c r="W102" s="15"/>
      <c r="X102" s="15"/>
      <c r="Y102" s="15"/>
      <c r="Z102" s="15"/>
      <c r="AA102" s="15"/>
      <c r="AB102" s="15"/>
      <c r="AC102" s="15"/>
      <c r="AD102" s="15"/>
      <c r="AE102" s="15"/>
      <c r="AG102" s="15"/>
      <c r="AH102" s="15"/>
      <c r="AI102" s="15"/>
      <c r="AK102" s="15"/>
      <c r="AL102" s="15"/>
      <c r="AM102" s="15"/>
      <c r="AN102" s="15"/>
      <c r="AO102" s="15"/>
      <c r="AP102" s="15"/>
      <c r="AQ102" s="15"/>
      <c r="AR102" s="15"/>
      <c r="AS102" s="15"/>
      <c r="AT102" s="15"/>
      <c r="AU102" s="15"/>
      <c r="AV102" s="15"/>
      <c r="AW102" s="15"/>
      <c r="AX102" s="15"/>
      <c r="BA102" s="15"/>
      <c r="BB102" s="16"/>
      <c r="BC102" s="15"/>
      <c r="BD102" s="15"/>
      <c r="BE102" s="15"/>
      <c r="BF102" s="15"/>
      <c r="BG102" s="15"/>
      <c r="BH102" s="15"/>
      <c r="BI102" s="15"/>
      <c r="BJ102" s="15"/>
      <c r="BK102" s="15"/>
      <c r="BL102" s="15"/>
    </row>
    <row r="103" spans="1:64" hidden="1">
      <c r="A103" t="s">
        <v>2143</v>
      </c>
      <c r="B103" t="s">
        <v>2144</v>
      </c>
      <c r="C103" t="s">
        <v>2163</v>
      </c>
      <c r="D103" t="s">
        <v>2164</v>
      </c>
      <c r="H103" t="s">
        <v>1292</v>
      </c>
      <c r="W103" s="15"/>
      <c r="X103" s="15"/>
      <c r="Y103" s="15"/>
      <c r="Z103" s="15"/>
      <c r="AA103" s="15"/>
      <c r="AB103" s="15"/>
      <c r="AC103" s="15"/>
      <c r="AD103" s="15"/>
      <c r="AE103" s="15"/>
      <c r="AG103" s="15"/>
      <c r="AH103" s="15"/>
      <c r="AI103" s="15"/>
      <c r="AK103" s="15"/>
      <c r="AL103" s="15"/>
      <c r="AM103" s="15"/>
      <c r="AN103" s="15"/>
      <c r="AO103" s="15"/>
      <c r="AP103" s="15"/>
      <c r="AQ103" s="15"/>
      <c r="AR103" s="15"/>
      <c r="AS103" s="15"/>
      <c r="AT103" s="15"/>
      <c r="AU103" s="15"/>
      <c r="AV103" s="15"/>
      <c r="AW103" s="15"/>
      <c r="AX103" s="15"/>
      <c r="BA103" s="15"/>
      <c r="BB103" s="16"/>
      <c r="BC103" s="15"/>
      <c r="BD103" s="15"/>
      <c r="BE103" s="15"/>
      <c r="BF103" s="15"/>
      <c r="BG103" s="15"/>
      <c r="BH103" s="15"/>
      <c r="BI103" s="15"/>
      <c r="BJ103" s="15"/>
      <c r="BK103" s="15"/>
      <c r="BL103" s="15"/>
    </row>
    <row r="104" spans="1:64" hidden="1">
      <c r="A104" t="s">
        <v>2143</v>
      </c>
      <c r="B104" t="s">
        <v>2144</v>
      </c>
      <c r="C104" t="s">
        <v>2159</v>
      </c>
      <c r="D104" t="s">
        <v>2160</v>
      </c>
      <c r="H104" t="s">
        <v>1292</v>
      </c>
      <c r="W104" s="15"/>
      <c r="X104" s="15"/>
      <c r="Y104" s="15"/>
      <c r="Z104" s="15"/>
      <c r="AA104" s="15"/>
      <c r="AB104" s="15"/>
      <c r="AC104" s="15"/>
      <c r="AD104" s="15"/>
      <c r="AE104" s="15"/>
      <c r="AG104" s="15"/>
      <c r="AH104" s="15"/>
      <c r="AI104" s="15"/>
      <c r="AK104" s="15"/>
      <c r="AL104" s="15"/>
      <c r="AM104" s="15"/>
      <c r="AN104" s="15"/>
      <c r="AO104" s="15"/>
      <c r="AP104" s="15"/>
      <c r="AQ104" s="15"/>
      <c r="AR104" s="15"/>
      <c r="AS104" s="15"/>
      <c r="AT104" s="15"/>
      <c r="AU104" s="15"/>
      <c r="AV104" s="15"/>
      <c r="AW104" s="15"/>
      <c r="AX104" s="15"/>
      <c r="BA104" s="15"/>
      <c r="BB104" s="16"/>
      <c r="BC104" s="15"/>
      <c r="BD104" s="15"/>
      <c r="BE104" s="15"/>
      <c r="BF104" s="15"/>
      <c r="BG104" s="15"/>
      <c r="BH104" s="15"/>
      <c r="BI104" s="15"/>
      <c r="BJ104" s="15"/>
      <c r="BK104" s="15"/>
      <c r="BL104" s="15"/>
    </row>
    <row r="105" spans="1:64" hidden="1">
      <c r="A105" t="s">
        <v>2143</v>
      </c>
      <c r="B105" t="s">
        <v>2144</v>
      </c>
      <c r="C105" t="s">
        <v>2157</v>
      </c>
      <c r="D105" t="s">
        <v>2158</v>
      </c>
      <c r="H105" t="s">
        <v>1292</v>
      </c>
      <c r="W105" s="15"/>
      <c r="X105" s="15"/>
      <c r="Y105" s="15"/>
      <c r="Z105" s="15"/>
      <c r="AA105" s="15"/>
      <c r="AB105" s="15"/>
      <c r="AC105" s="15"/>
      <c r="AD105" s="15"/>
      <c r="AE105" s="15"/>
      <c r="AG105" s="15"/>
      <c r="AH105" s="15"/>
      <c r="AI105" s="15"/>
      <c r="AK105" s="15"/>
      <c r="AL105" s="15"/>
      <c r="AM105" s="15"/>
      <c r="AN105" s="15"/>
      <c r="AO105" s="15"/>
      <c r="AP105" s="15"/>
      <c r="AQ105" s="15"/>
      <c r="AR105" s="15"/>
      <c r="AS105" s="15"/>
      <c r="AT105" s="15"/>
      <c r="AU105" s="15"/>
      <c r="AV105" s="15"/>
      <c r="AW105" s="15"/>
      <c r="AX105" s="15"/>
      <c r="BA105" s="15"/>
      <c r="BB105" s="16"/>
      <c r="BC105" s="15"/>
      <c r="BD105" s="15"/>
      <c r="BE105" s="15"/>
      <c r="BF105" s="15"/>
      <c r="BG105" s="15"/>
      <c r="BH105" s="15"/>
      <c r="BI105" s="15"/>
      <c r="BJ105" s="15"/>
      <c r="BK105" s="15"/>
      <c r="BL105" s="15"/>
    </row>
    <row r="106" spans="1:64" hidden="1">
      <c r="A106" t="s">
        <v>2143</v>
      </c>
      <c r="B106" t="s">
        <v>2144</v>
      </c>
      <c r="C106" t="s">
        <v>2167</v>
      </c>
      <c r="D106" t="s">
        <v>2168</v>
      </c>
      <c r="H106" t="s">
        <v>1292</v>
      </c>
      <c r="W106" s="15"/>
      <c r="X106" s="15"/>
      <c r="Y106" s="15"/>
      <c r="Z106" s="15"/>
      <c r="AA106" s="15"/>
      <c r="AB106" s="15"/>
      <c r="AC106" s="15"/>
      <c r="AD106" s="15"/>
      <c r="AE106" s="15"/>
      <c r="AG106" s="15"/>
      <c r="AH106" s="15"/>
      <c r="AI106" s="15"/>
      <c r="AK106" s="15"/>
      <c r="AL106" s="15"/>
      <c r="AM106" s="15"/>
      <c r="AN106" s="15"/>
      <c r="AO106" s="15"/>
      <c r="AP106" s="15"/>
      <c r="AQ106" s="15"/>
      <c r="AR106" s="15"/>
      <c r="AS106" s="15"/>
      <c r="AT106" s="15"/>
      <c r="AU106" s="15"/>
      <c r="AV106" s="15"/>
      <c r="AW106" s="15"/>
      <c r="AX106" s="15"/>
      <c r="BA106" s="15"/>
      <c r="BB106" s="16"/>
      <c r="BC106" s="15"/>
      <c r="BD106" s="15"/>
      <c r="BE106" s="15"/>
      <c r="BF106" s="15"/>
      <c r="BG106" s="15"/>
      <c r="BH106" s="15"/>
      <c r="BI106" s="15"/>
      <c r="BJ106" s="15"/>
      <c r="BK106" s="15"/>
      <c r="BL106" s="15"/>
    </row>
    <row r="107" spans="1:64" hidden="1">
      <c r="A107" t="s">
        <v>2143</v>
      </c>
      <c r="B107" t="s">
        <v>2144</v>
      </c>
      <c r="C107" t="s">
        <v>2165</v>
      </c>
      <c r="D107" t="s">
        <v>2166</v>
      </c>
      <c r="H107" t="s">
        <v>1292</v>
      </c>
      <c r="W107" s="15"/>
      <c r="X107" s="15"/>
      <c r="Y107" s="15"/>
      <c r="Z107" s="15"/>
      <c r="AA107" s="15"/>
      <c r="AB107" s="15"/>
      <c r="AC107" s="15"/>
      <c r="AD107" s="15"/>
      <c r="AE107" s="15"/>
      <c r="AG107" s="15"/>
      <c r="AH107" s="15"/>
      <c r="AI107" s="15"/>
      <c r="AK107" s="15"/>
      <c r="AL107" s="15"/>
      <c r="AM107" s="15"/>
      <c r="AN107" s="15"/>
      <c r="AO107" s="15"/>
      <c r="AP107" s="15"/>
      <c r="AQ107" s="15"/>
      <c r="AR107" s="15"/>
      <c r="AS107" s="15"/>
      <c r="AT107" s="15"/>
      <c r="AU107" s="15"/>
      <c r="AV107" s="15"/>
      <c r="AW107" s="15"/>
      <c r="AX107" s="15"/>
      <c r="BA107" s="15"/>
      <c r="BB107" s="16"/>
      <c r="BC107" s="15"/>
      <c r="BD107" s="15"/>
      <c r="BE107" s="15"/>
      <c r="BF107" s="15"/>
      <c r="BG107" s="15"/>
      <c r="BH107" s="15"/>
      <c r="BI107" s="15"/>
      <c r="BJ107" s="15"/>
      <c r="BK107" s="15"/>
      <c r="BL107" s="15"/>
    </row>
    <row r="108" spans="1:64" hidden="1">
      <c r="A108" t="s">
        <v>2143</v>
      </c>
      <c r="B108" t="s">
        <v>2144</v>
      </c>
      <c r="C108" t="s">
        <v>2151</v>
      </c>
      <c r="D108" t="s">
        <v>2152</v>
      </c>
      <c r="H108" t="s">
        <v>1292</v>
      </c>
      <c r="W108" s="15"/>
      <c r="X108" s="15"/>
      <c r="Y108" s="15"/>
      <c r="Z108" s="15"/>
      <c r="AA108" s="15"/>
      <c r="AB108" s="15"/>
      <c r="AC108" s="15"/>
      <c r="AD108" s="15"/>
      <c r="AE108" s="15"/>
      <c r="AG108" s="15"/>
      <c r="AH108" s="15"/>
      <c r="AI108" s="15"/>
      <c r="AK108" s="15"/>
      <c r="AL108" s="15"/>
      <c r="AM108" s="15"/>
      <c r="AN108" s="15"/>
      <c r="AO108" s="15"/>
      <c r="AP108" s="15"/>
      <c r="AQ108" s="15"/>
      <c r="AR108" s="15"/>
      <c r="AS108" s="15"/>
      <c r="AT108" s="15"/>
      <c r="AU108" s="15"/>
      <c r="AV108" s="15"/>
      <c r="AW108" s="15"/>
      <c r="AX108" s="15"/>
      <c r="BA108" s="15"/>
      <c r="BB108" s="16"/>
      <c r="BC108" s="15"/>
      <c r="BD108" s="15"/>
      <c r="BE108" s="15"/>
      <c r="BF108" s="15"/>
      <c r="BG108" s="15"/>
      <c r="BH108" s="15"/>
      <c r="BI108" s="15"/>
      <c r="BJ108" s="15"/>
      <c r="BK108" s="15"/>
      <c r="BL108" s="15"/>
    </row>
    <row r="109" spans="1:64" hidden="1">
      <c r="A109" t="s">
        <v>2143</v>
      </c>
      <c r="B109" t="s">
        <v>2144</v>
      </c>
      <c r="C109" t="s">
        <v>2155</v>
      </c>
      <c r="D109" t="s">
        <v>2156</v>
      </c>
      <c r="H109" t="s">
        <v>1292</v>
      </c>
      <c r="W109" s="15"/>
      <c r="X109" s="15"/>
      <c r="Y109" s="15"/>
      <c r="Z109" s="15"/>
      <c r="AA109" s="15"/>
      <c r="AB109" s="15"/>
      <c r="AC109" s="15"/>
      <c r="AD109" s="15"/>
      <c r="AE109" s="15"/>
      <c r="AG109" s="15"/>
      <c r="AH109" s="15"/>
      <c r="AI109" s="15"/>
      <c r="AK109" s="15"/>
      <c r="AL109" s="15"/>
      <c r="AM109" s="15"/>
      <c r="AN109" s="15"/>
      <c r="AO109" s="15"/>
      <c r="AP109" s="15"/>
      <c r="AQ109" s="15"/>
      <c r="AR109" s="15"/>
      <c r="AS109" s="15"/>
      <c r="AT109" s="15"/>
      <c r="AU109" s="15"/>
      <c r="AV109" s="15"/>
      <c r="AW109" s="15"/>
      <c r="AX109" s="15"/>
      <c r="BA109" s="15"/>
      <c r="BB109" s="16"/>
      <c r="BC109" s="15"/>
      <c r="BD109" s="15"/>
      <c r="BE109" s="15"/>
      <c r="BF109" s="15"/>
      <c r="BG109" s="15"/>
      <c r="BH109" s="15"/>
      <c r="BI109" s="15"/>
      <c r="BJ109" s="15"/>
      <c r="BK109" s="15"/>
      <c r="BL109" s="15"/>
    </row>
    <row r="110" spans="1:64" hidden="1">
      <c r="A110" t="s">
        <v>2143</v>
      </c>
      <c r="B110" t="s">
        <v>2144</v>
      </c>
      <c r="C110" t="s">
        <v>2149</v>
      </c>
      <c r="D110" t="s">
        <v>2150</v>
      </c>
      <c r="H110" t="s">
        <v>1292</v>
      </c>
      <c r="W110" s="15"/>
      <c r="X110" s="15"/>
      <c r="Y110" s="15"/>
      <c r="Z110" s="15"/>
      <c r="AA110" s="15"/>
      <c r="AB110" s="15"/>
      <c r="AC110" s="15"/>
      <c r="AD110" s="15"/>
      <c r="AE110" s="15"/>
      <c r="AG110" s="15"/>
      <c r="AH110" s="15"/>
      <c r="AI110" s="15"/>
      <c r="AK110" s="15"/>
      <c r="AL110" s="15"/>
      <c r="AM110" s="15"/>
      <c r="AN110" s="15"/>
      <c r="AO110" s="15"/>
      <c r="AP110" s="15"/>
      <c r="AQ110" s="15"/>
      <c r="AR110" s="15"/>
      <c r="AS110" s="15"/>
      <c r="AT110" s="15"/>
      <c r="AU110" s="15"/>
      <c r="AV110" s="15"/>
      <c r="AW110" s="15"/>
      <c r="AX110" s="15"/>
      <c r="BA110" s="15"/>
      <c r="BB110" s="16"/>
      <c r="BC110" s="15"/>
      <c r="BD110" s="15"/>
      <c r="BE110" s="15"/>
      <c r="BF110" s="15"/>
      <c r="BG110" s="15"/>
      <c r="BH110" s="15"/>
      <c r="BI110" s="15"/>
      <c r="BJ110" s="15"/>
      <c r="BK110" s="15"/>
      <c r="BL110" s="15"/>
    </row>
    <row r="111" spans="1:64" hidden="1">
      <c r="A111" t="s">
        <v>2143</v>
      </c>
      <c r="B111" t="s">
        <v>2144</v>
      </c>
      <c r="C111" t="s">
        <v>2161</v>
      </c>
      <c r="D111" t="s">
        <v>2162</v>
      </c>
      <c r="H111" t="s">
        <v>1292</v>
      </c>
      <c r="W111" s="15"/>
      <c r="X111" s="15"/>
      <c r="Y111" s="15"/>
      <c r="Z111" s="15"/>
      <c r="AA111" s="15"/>
      <c r="AB111" s="15"/>
      <c r="AC111" s="15"/>
      <c r="AD111" s="15"/>
      <c r="AE111" s="15"/>
      <c r="AG111" s="15"/>
      <c r="AH111" s="15"/>
      <c r="AI111" s="15"/>
      <c r="AK111" s="15"/>
      <c r="AL111" s="15"/>
      <c r="AM111" s="15"/>
      <c r="AN111" s="15"/>
      <c r="AO111" s="15"/>
      <c r="AP111" s="15"/>
      <c r="AQ111" s="15"/>
      <c r="AR111" s="15"/>
      <c r="AS111" s="15"/>
      <c r="AT111" s="15"/>
      <c r="AU111" s="15"/>
      <c r="AV111" s="15"/>
      <c r="AW111" s="15"/>
      <c r="AX111" s="15"/>
      <c r="BA111" s="15"/>
      <c r="BB111" s="16"/>
      <c r="BC111" s="15"/>
      <c r="BD111" s="15"/>
      <c r="BE111" s="15"/>
      <c r="BF111" s="15"/>
      <c r="BG111" s="15"/>
      <c r="BH111" s="15"/>
      <c r="BI111" s="15"/>
      <c r="BJ111" s="15"/>
      <c r="BK111" s="15"/>
      <c r="BL111" s="15"/>
    </row>
    <row r="112" spans="1:64" hidden="1">
      <c r="A112" t="s">
        <v>2143</v>
      </c>
      <c r="B112" t="s">
        <v>2144</v>
      </c>
      <c r="C112" t="s">
        <v>2169</v>
      </c>
      <c r="D112" t="s">
        <v>2170</v>
      </c>
      <c r="H112" t="s">
        <v>1292</v>
      </c>
      <c r="W112" s="15"/>
      <c r="X112" s="15"/>
      <c r="Y112" s="15"/>
      <c r="Z112" s="15"/>
      <c r="AA112" s="15"/>
      <c r="AB112" s="15"/>
      <c r="AC112" s="15"/>
      <c r="AD112" s="15"/>
      <c r="AE112" s="15"/>
      <c r="AG112" s="15"/>
      <c r="AH112" s="15"/>
      <c r="AI112" s="15"/>
      <c r="AK112" s="15"/>
      <c r="AL112" s="15"/>
      <c r="AM112" s="15"/>
      <c r="AN112" s="15"/>
      <c r="AO112" s="15"/>
      <c r="AP112" s="15"/>
      <c r="AQ112" s="15"/>
      <c r="AR112" s="15"/>
      <c r="AS112" s="15"/>
      <c r="AT112" s="15"/>
      <c r="AU112" s="15"/>
      <c r="AV112" s="15"/>
      <c r="AW112" s="15"/>
      <c r="AX112" s="15"/>
      <c r="BA112" s="15"/>
      <c r="BB112" s="16"/>
      <c r="BC112" s="15"/>
      <c r="BD112" s="15"/>
      <c r="BE112" s="15"/>
      <c r="BF112" s="15"/>
      <c r="BG112" s="15"/>
      <c r="BH112" s="15"/>
      <c r="BI112" s="15"/>
      <c r="BJ112" s="15"/>
      <c r="BK112" s="15"/>
      <c r="BL112" s="15"/>
    </row>
    <row r="113" spans="1:64" hidden="1">
      <c r="A113" t="s">
        <v>1396</v>
      </c>
      <c r="B113" t="s">
        <v>2284</v>
      </c>
      <c r="C113" t="s">
        <v>1398</v>
      </c>
      <c r="D113" t="s">
        <v>2283</v>
      </c>
      <c r="W113" s="15"/>
      <c r="X113" s="15"/>
      <c r="Y113" s="15"/>
      <c r="Z113" s="15"/>
      <c r="AA113" s="15"/>
      <c r="AB113" s="15"/>
      <c r="AC113" s="15"/>
      <c r="AD113" s="15"/>
      <c r="AE113" s="15"/>
      <c r="AG113" s="15"/>
      <c r="AH113" s="15"/>
      <c r="AI113" s="15"/>
      <c r="AK113" s="15"/>
      <c r="AL113" s="15"/>
      <c r="AM113" s="15"/>
      <c r="AN113" s="15"/>
      <c r="AO113" s="15"/>
      <c r="AP113" s="15"/>
      <c r="AQ113" s="15"/>
      <c r="AR113" s="15"/>
      <c r="AS113" s="15" t="s">
        <v>1208</v>
      </c>
      <c r="AT113" s="15"/>
      <c r="AU113" s="15"/>
      <c r="AV113" s="15"/>
      <c r="AW113" s="15"/>
      <c r="AX113" s="15"/>
      <c r="BA113" s="15"/>
      <c r="BB113" s="16"/>
      <c r="BC113" s="15"/>
      <c r="BD113" s="15"/>
      <c r="BE113" s="15"/>
      <c r="BF113" s="15"/>
      <c r="BG113" s="15"/>
      <c r="BH113" s="15"/>
      <c r="BI113" s="15"/>
      <c r="BJ113" s="15"/>
      <c r="BK113" s="15"/>
      <c r="BL113" s="15"/>
    </row>
    <row r="114" spans="1:64" hidden="1">
      <c r="A114" t="s">
        <v>1396</v>
      </c>
      <c r="B114" t="s">
        <v>2284</v>
      </c>
      <c r="C114" t="s">
        <v>1397</v>
      </c>
      <c r="D114" t="s">
        <v>2282</v>
      </c>
      <c r="W114" s="15"/>
      <c r="X114" s="15"/>
      <c r="Y114" s="15"/>
      <c r="Z114" s="15"/>
      <c r="AA114" s="15"/>
      <c r="AB114" s="15"/>
      <c r="AC114" s="15"/>
      <c r="AD114" s="15"/>
      <c r="AE114" s="15"/>
      <c r="AG114" s="15"/>
      <c r="AH114" s="15"/>
      <c r="AI114" s="15"/>
      <c r="AK114" s="15"/>
      <c r="AL114" s="15"/>
      <c r="AM114" s="15"/>
      <c r="AN114" s="15"/>
      <c r="AO114" s="15"/>
      <c r="AP114" s="15"/>
      <c r="AQ114" s="15"/>
      <c r="AR114" s="15"/>
      <c r="AS114" s="15" t="s">
        <v>1208</v>
      </c>
      <c r="AT114" s="15"/>
      <c r="AU114" s="15"/>
      <c r="AV114" s="15"/>
      <c r="AW114" s="15"/>
      <c r="AX114" s="15"/>
      <c r="BA114" s="15"/>
      <c r="BB114" s="16"/>
      <c r="BC114" s="15"/>
      <c r="BD114" s="15"/>
      <c r="BE114" s="15"/>
      <c r="BF114" s="15"/>
      <c r="BG114" s="15"/>
      <c r="BH114" s="15"/>
      <c r="BI114" s="15"/>
      <c r="BJ114" s="15"/>
      <c r="BK114" s="15"/>
      <c r="BL114" s="15"/>
    </row>
    <row r="115" spans="1:64" hidden="1">
      <c r="A115" t="s">
        <v>1404</v>
      </c>
      <c r="B115" t="s">
        <v>2438</v>
      </c>
      <c r="W115" s="15"/>
      <c r="X115" s="15"/>
      <c r="Y115" s="15"/>
      <c r="Z115" s="15"/>
      <c r="AA115" s="15"/>
      <c r="AB115" s="15"/>
      <c r="AC115" s="15"/>
      <c r="AD115" s="15"/>
      <c r="AE115" s="15"/>
      <c r="AG115" s="15"/>
      <c r="AH115" s="15"/>
      <c r="AI115" s="15"/>
      <c r="AK115" s="15"/>
      <c r="AL115" s="15"/>
      <c r="AM115" s="15"/>
      <c r="AN115" s="15"/>
      <c r="AO115" s="15"/>
      <c r="AP115" s="15"/>
      <c r="AQ115" s="15"/>
      <c r="AR115" s="15"/>
      <c r="AS115" s="15"/>
      <c r="AT115" s="15"/>
      <c r="AU115" s="15"/>
      <c r="AV115" s="15"/>
      <c r="AW115" s="15"/>
      <c r="AX115" s="15"/>
      <c r="BA115" s="15"/>
      <c r="BB115" s="16"/>
      <c r="BC115" s="15"/>
      <c r="BD115" s="15"/>
      <c r="BE115" s="15"/>
      <c r="BF115" s="15" t="s">
        <v>1169</v>
      </c>
      <c r="BG115" s="15"/>
      <c r="BH115" s="15"/>
      <c r="BI115" s="15"/>
      <c r="BJ115" s="15"/>
      <c r="BK115" s="15"/>
      <c r="BL115" s="15"/>
    </row>
    <row r="116" spans="1:64" hidden="1">
      <c r="A116" t="s">
        <v>1968</v>
      </c>
      <c r="B116" t="s">
        <v>1969</v>
      </c>
      <c r="C116" t="s">
        <v>1971</v>
      </c>
      <c r="D116" t="s">
        <v>1972</v>
      </c>
      <c r="O116" t="s">
        <v>1281</v>
      </c>
      <c r="W116" s="15"/>
      <c r="X116" s="15"/>
      <c r="Y116" s="15"/>
      <c r="Z116" s="15"/>
      <c r="AA116" s="15"/>
      <c r="AB116" s="15"/>
      <c r="AC116" s="15"/>
      <c r="AD116" s="15"/>
      <c r="AE116" s="15"/>
      <c r="AG116" s="15"/>
      <c r="AH116" s="15"/>
      <c r="AI116" s="15"/>
      <c r="AK116" s="15"/>
      <c r="AL116" s="15"/>
      <c r="AM116" s="15"/>
      <c r="AN116" s="15"/>
      <c r="AO116" s="15"/>
      <c r="AP116" s="15"/>
      <c r="AQ116" s="15"/>
      <c r="AR116" s="15"/>
      <c r="AS116" s="15"/>
      <c r="AT116" s="15"/>
      <c r="AU116" s="15"/>
      <c r="AV116" s="15"/>
      <c r="AW116" s="15"/>
      <c r="AX116" s="15"/>
      <c r="BA116" s="15"/>
      <c r="BB116" s="16"/>
      <c r="BC116" s="15"/>
      <c r="BD116" s="15"/>
      <c r="BE116" s="15"/>
      <c r="BF116" s="15"/>
      <c r="BG116" s="15"/>
      <c r="BH116" s="15"/>
      <c r="BI116" s="15"/>
      <c r="BJ116" s="15"/>
      <c r="BK116" s="15"/>
      <c r="BL116" s="15"/>
    </row>
    <row r="117" spans="1:64" hidden="1">
      <c r="A117" t="s">
        <v>1968</v>
      </c>
      <c r="B117" t="s">
        <v>1969</v>
      </c>
      <c r="C117" t="s">
        <v>1973</v>
      </c>
      <c r="D117" t="s">
        <v>1974</v>
      </c>
      <c r="O117" t="s">
        <v>1281</v>
      </c>
      <c r="W117" s="15"/>
      <c r="X117" s="15"/>
      <c r="Y117" s="15"/>
      <c r="Z117" s="15"/>
      <c r="AA117" s="15"/>
      <c r="AB117" s="15"/>
      <c r="AC117" s="15"/>
      <c r="AD117" s="15"/>
      <c r="AE117" s="15"/>
      <c r="AG117" s="15"/>
      <c r="AH117" s="15"/>
      <c r="AI117" s="15"/>
      <c r="AK117" s="15"/>
      <c r="AL117" s="15"/>
      <c r="AM117" s="15"/>
      <c r="AN117" s="15"/>
      <c r="AO117" s="15"/>
      <c r="AP117" s="15"/>
      <c r="AQ117" s="15"/>
      <c r="AR117" s="15"/>
      <c r="AS117" s="15"/>
      <c r="AT117" s="15"/>
      <c r="AU117" s="15"/>
      <c r="AV117" s="15"/>
      <c r="AW117" s="15"/>
      <c r="AX117" s="15"/>
      <c r="BA117" s="15"/>
      <c r="BB117" s="16"/>
      <c r="BC117" s="15"/>
      <c r="BD117" s="15"/>
      <c r="BE117" s="15"/>
      <c r="BF117" s="15"/>
      <c r="BG117" s="15"/>
      <c r="BH117" s="15"/>
      <c r="BI117" s="15"/>
      <c r="BJ117" s="15"/>
      <c r="BK117" s="15"/>
      <c r="BL117" s="15"/>
    </row>
    <row r="118" spans="1:64" hidden="1">
      <c r="A118" t="s">
        <v>1968</v>
      </c>
      <c r="B118" t="s">
        <v>1969</v>
      </c>
      <c r="C118" t="s">
        <v>1975</v>
      </c>
      <c r="D118" t="s">
        <v>1976</v>
      </c>
      <c r="O118" t="s">
        <v>1281</v>
      </c>
      <c r="W118" s="15"/>
      <c r="X118" s="15"/>
      <c r="Y118" s="15"/>
      <c r="Z118" s="15"/>
      <c r="AA118" s="15"/>
      <c r="AB118" s="15"/>
      <c r="AC118" s="15"/>
      <c r="AD118" s="15"/>
      <c r="AE118" s="15"/>
      <c r="AG118" s="15"/>
      <c r="AH118" s="15"/>
      <c r="AI118" s="15"/>
      <c r="AK118" s="15"/>
      <c r="AL118" s="15"/>
      <c r="AM118" s="15"/>
      <c r="AN118" s="15"/>
      <c r="AO118" s="15"/>
      <c r="AP118" s="15"/>
      <c r="AQ118" s="15"/>
      <c r="AR118" s="15"/>
      <c r="AS118" s="15"/>
      <c r="AT118" s="15"/>
      <c r="AU118" s="15"/>
      <c r="AV118" s="15"/>
      <c r="AW118" s="15"/>
      <c r="AX118" s="15"/>
      <c r="BA118" s="15"/>
      <c r="BB118" s="16"/>
      <c r="BC118" s="15"/>
      <c r="BD118" s="15"/>
      <c r="BE118" s="15"/>
      <c r="BF118" s="15"/>
      <c r="BG118" s="15"/>
      <c r="BH118" s="15"/>
      <c r="BI118" s="15"/>
      <c r="BJ118" s="15"/>
      <c r="BK118" s="15"/>
      <c r="BL118" s="15"/>
    </row>
    <row r="119" spans="1:64" hidden="1">
      <c r="A119" t="s">
        <v>1968</v>
      </c>
      <c r="B119" t="s">
        <v>1969</v>
      </c>
      <c r="C119" t="s">
        <v>1911</v>
      </c>
      <c r="D119" t="s">
        <v>1970</v>
      </c>
      <c r="O119" t="s">
        <v>1281</v>
      </c>
      <c r="W119" s="15"/>
      <c r="X119" s="15"/>
      <c r="Y119" s="15"/>
      <c r="Z119" s="15"/>
      <c r="AA119" s="15"/>
      <c r="AB119" s="15"/>
      <c r="AC119" s="15"/>
      <c r="AD119" s="15"/>
      <c r="AE119" s="15"/>
      <c r="AG119" s="15"/>
      <c r="AH119" s="15"/>
      <c r="AI119" s="15"/>
      <c r="AK119" s="15"/>
      <c r="AL119" s="15"/>
      <c r="AM119" s="15"/>
      <c r="AN119" s="15"/>
      <c r="AO119" s="15"/>
      <c r="AP119" s="15"/>
      <c r="AQ119" s="15"/>
      <c r="AR119" s="15"/>
      <c r="AS119" s="15"/>
      <c r="AT119" s="15"/>
      <c r="AU119" s="15"/>
      <c r="AV119" s="15"/>
      <c r="AW119" s="15"/>
      <c r="AX119" s="15"/>
      <c r="BA119" s="15"/>
      <c r="BB119" s="16"/>
      <c r="BC119" s="15"/>
      <c r="BD119" s="15"/>
      <c r="BE119" s="15"/>
      <c r="BF119" s="15"/>
      <c r="BG119" s="15"/>
      <c r="BH119" s="15"/>
      <c r="BI119" s="15"/>
      <c r="BJ119" s="15"/>
      <c r="BK119" s="15"/>
      <c r="BL119" s="15"/>
    </row>
    <row r="120" spans="1:64" hidden="1">
      <c r="A120" t="s">
        <v>1411</v>
      </c>
      <c r="B120" t="s">
        <v>2033</v>
      </c>
      <c r="C120" t="s">
        <v>2041</v>
      </c>
      <c r="D120" t="s">
        <v>2042</v>
      </c>
      <c r="M120" t="s">
        <v>1285</v>
      </c>
      <c r="W120" s="15"/>
      <c r="X120" s="15"/>
      <c r="Y120" s="15"/>
      <c r="Z120" s="15"/>
      <c r="AA120" s="15"/>
      <c r="AB120" s="15"/>
      <c r="AC120" s="15"/>
      <c r="AD120" s="15"/>
      <c r="AE120" s="15"/>
      <c r="AG120" s="15"/>
      <c r="AH120" s="15"/>
      <c r="AI120" s="15"/>
      <c r="AK120" s="15"/>
      <c r="AL120" s="15"/>
      <c r="AM120" s="15"/>
      <c r="AN120" s="15"/>
      <c r="AO120" s="15"/>
      <c r="AP120" s="15"/>
      <c r="AQ120" s="15"/>
      <c r="AR120" s="15"/>
      <c r="AS120" s="15"/>
      <c r="AT120" s="15"/>
      <c r="AU120" s="15"/>
      <c r="AV120" s="15"/>
      <c r="AW120" s="15"/>
      <c r="AX120" s="15"/>
      <c r="BA120" s="15"/>
      <c r="BB120" s="16"/>
      <c r="BC120" s="15"/>
      <c r="BD120" s="15"/>
      <c r="BE120" s="15"/>
      <c r="BF120" s="15"/>
      <c r="BG120" s="15"/>
      <c r="BH120" s="15"/>
      <c r="BI120" s="15"/>
      <c r="BJ120" s="15"/>
      <c r="BK120" s="15"/>
      <c r="BL120" s="15"/>
    </row>
    <row r="121" spans="1:64" hidden="1">
      <c r="A121" t="s">
        <v>1411</v>
      </c>
      <c r="B121" t="s">
        <v>2033</v>
      </c>
      <c r="C121" t="s">
        <v>2039</v>
      </c>
      <c r="D121" t="s">
        <v>2040</v>
      </c>
      <c r="M121" t="s">
        <v>1285</v>
      </c>
      <c r="W121" s="15"/>
      <c r="X121" s="15"/>
      <c r="Y121" s="15"/>
      <c r="Z121" s="15"/>
      <c r="AA121" s="15"/>
      <c r="AB121" s="15"/>
      <c r="AC121" s="15"/>
      <c r="AD121" s="15"/>
      <c r="AE121" s="15"/>
      <c r="AG121" s="15"/>
      <c r="AH121" s="15"/>
      <c r="AI121" s="15"/>
      <c r="AK121" s="15"/>
      <c r="AL121" s="15"/>
      <c r="AM121" s="15"/>
      <c r="AN121" s="15"/>
      <c r="AO121" s="15"/>
      <c r="AP121" s="15"/>
      <c r="AQ121" s="15"/>
      <c r="AR121" s="15"/>
      <c r="AS121" s="15"/>
      <c r="AT121" s="15"/>
      <c r="AU121" s="15"/>
      <c r="AV121" s="15"/>
      <c r="AW121" s="15"/>
      <c r="AX121" s="15"/>
      <c r="BA121" s="15"/>
      <c r="BB121" s="16"/>
      <c r="BC121" s="15"/>
      <c r="BD121" s="15"/>
      <c r="BE121" s="15"/>
      <c r="BF121" s="15"/>
      <c r="BG121" s="15"/>
      <c r="BH121" s="15"/>
      <c r="BI121" s="15"/>
      <c r="BJ121" s="15"/>
      <c r="BK121" s="15"/>
      <c r="BL121" s="15"/>
    </row>
    <row r="122" spans="1:64" hidden="1">
      <c r="A122" t="s">
        <v>1411</v>
      </c>
      <c r="B122" t="s">
        <v>2033</v>
      </c>
      <c r="C122" t="s">
        <v>1414</v>
      </c>
      <c r="D122" t="s">
        <v>2551</v>
      </c>
      <c r="W122" s="15"/>
      <c r="X122" s="15"/>
      <c r="Y122" s="15"/>
      <c r="Z122" s="15"/>
      <c r="AA122" s="15"/>
      <c r="AB122" s="15"/>
      <c r="AC122" s="15"/>
      <c r="AD122" s="15"/>
      <c r="AE122" s="15"/>
      <c r="AG122" s="15"/>
      <c r="AH122" s="15"/>
      <c r="AI122" s="15"/>
      <c r="AK122" s="15"/>
      <c r="AL122" s="15"/>
      <c r="AM122" s="15"/>
      <c r="AN122" s="15"/>
      <c r="AO122" s="15"/>
      <c r="AP122" s="15"/>
      <c r="AQ122" s="15"/>
      <c r="AR122" s="15"/>
      <c r="AS122" s="15"/>
      <c r="AT122" s="15"/>
      <c r="AU122" s="15"/>
      <c r="AV122" s="15" t="s">
        <v>1200</v>
      </c>
      <c r="AW122" s="15"/>
      <c r="AX122" s="15"/>
      <c r="BA122" s="15"/>
      <c r="BB122" s="16"/>
      <c r="BC122" s="15"/>
      <c r="BD122" s="15"/>
      <c r="BE122" s="15"/>
      <c r="BF122" s="15"/>
      <c r="BG122" s="15"/>
      <c r="BH122" s="15"/>
      <c r="BI122" s="15"/>
      <c r="BJ122" s="15"/>
      <c r="BK122" s="15"/>
      <c r="BL122" s="15"/>
    </row>
    <row r="123" spans="1:64" hidden="1">
      <c r="A123" t="s">
        <v>1411</v>
      </c>
      <c r="B123" t="s">
        <v>2033</v>
      </c>
      <c r="C123" t="s">
        <v>1415</v>
      </c>
      <c r="D123" t="s">
        <v>2470</v>
      </c>
      <c r="W123" s="15"/>
      <c r="X123" s="15"/>
      <c r="Y123" s="15"/>
      <c r="Z123" s="15"/>
      <c r="AA123" s="15"/>
      <c r="AB123" s="15"/>
      <c r="AC123" s="15"/>
      <c r="AD123" s="15"/>
      <c r="AE123" s="15"/>
      <c r="AG123" s="15"/>
      <c r="AH123" s="15"/>
      <c r="AI123" s="15"/>
      <c r="AK123" s="15"/>
      <c r="AL123" s="15"/>
      <c r="AM123" s="15"/>
      <c r="AN123" s="15"/>
      <c r="AO123" s="15"/>
      <c r="AP123" s="15"/>
      <c r="AQ123" s="15"/>
      <c r="AR123" s="15"/>
      <c r="AS123" s="15"/>
      <c r="AT123" s="15"/>
      <c r="AU123" s="15"/>
      <c r="AV123" s="15"/>
      <c r="AW123" s="15"/>
      <c r="AX123" s="15"/>
      <c r="BA123" s="15"/>
      <c r="BB123" s="16"/>
      <c r="BC123" s="15"/>
      <c r="BD123" s="15" t="s">
        <v>1176</v>
      </c>
      <c r="BE123" s="15"/>
      <c r="BF123" s="15"/>
      <c r="BG123" s="15"/>
      <c r="BH123" s="15"/>
      <c r="BI123" s="15"/>
      <c r="BJ123" s="15"/>
      <c r="BK123" s="15"/>
      <c r="BL123" s="15"/>
    </row>
    <row r="124" spans="1:64" hidden="1">
      <c r="A124" t="s">
        <v>1411</v>
      </c>
      <c r="B124" t="s">
        <v>2033</v>
      </c>
      <c r="C124" t="s">
        <v>2034</v>
      </c>
      <c r="D124" t="s">
        <v>2035</v>
      </c>
      <c r="M124" t="s">
        <v>1285</v>
      </c>
      <c r="W124" s="15"/>
      <c r="X124" s="15"/>
      <c r="Y124" s="15"/>
      <c r="Z124" s="15"/>
      <c r="AA124" s="15"/>
      <c r="AB124" s="15"/>
      <c r="AC124" s="15"/>
      <c r="AD124" s="15"/>
      <c r="AE124" s="15"/>
      <c r="AG124" s="15"/>
      <c r="AH124" s="15"/>
      <c r="AI124" s="15"/>
      <c r="AK124" s="15"/>
      <c r="AL124" s="15"/>
      <c r="AM124" s="15"/>
      <c r="AN124" s="15"/>
      <c r="AO124" s="15"/>
      <c r="AP124" s="15"/>
      <c r="AQ124" s="15"/>
      <c r="AR124" s="15"/>
      <c r="AS124" s="15"/>
      <c r="AT124" s="15"/>
      <c r="AU124" s="15"/>
      <c r="AV124" s="15"/>
      <c r="AW124" s="15"/>
      <c r="AX124" s="15"/>
      <c r="BA124" s="15"/>
      <c r="BB124" s="16"/>
      <c r="BC124" s="15"/>
      <c r="BD124" s="15"/>
      <c r="BE124" s="15"/>
      <c r="BF124" s="15"/>
      <c r="BG124" s="15"/>
      <c r="BH124" s="15"/>
      <c r="BI124" s="15"/>
      <c r="BJ124" s="15"/>
      <c r="BK124" s="15"/>
      <c r="BL124" s="15"/>
    </row>
    <row r="125" spans="1:64" hidden="1">
      <c r="A125" t="s">
        <v>1411</v>
      </c>
      <c r="B125" t="s">
        <v>2427</v>
      </c>
      <c r="C125" t="s">
        <v>2529</v>
      </c>
      <c r="D125" t="s">
        <v>1917</v>
      </c>
      <c r="W125" s="15"/>
      <c r="X125" s="15"/>
      <c r="Y125" s="15"/>
      <c r="Z125" s="15"/>
      <c r="AA125" s="15"/>
      <c r="AB125" s="15"/>
      <c r="AC125" s="15"/>
      <c r="AD125" s="15"/>
      <c r="AE125" s="15"/>
      <c r="AG125" s="15"/>
      <c r="AH125" s="15"/>
      <c r="AI125" s="15"/>
      <c r="AK125" s="15"/>
      <c r="AL125" s="15"/>
      <c r="AM125" s="15"/>
      <c r="AN125" s="15"/>
      <c r="AO125" s="15"/>
      <c r="AP125" s="15"/>
      <c r="AQ125" s="15"/>
      <c r="AR125" s="15"/>
      <c r="AS125" s="15"/>
      <c r="AT125" s="15"/>
      <c r="AU125" s="15"/>
      <c r="AV125" s="15"/>
      <c r="AW125" s="15" t="s">
        <v>1197</v>
      </c>
      <c r="AX125" s="15"/>
      <c r="BA125" s="15"/>
      <c r="BB125" s="16"/>
      <c r="BC125" s="15"/>
      <c r="BD125" s="15"/>
      <c r="BE125" s="15"/>
      <c r="BF125" s="15"/>
      <c r="BG125" s="15"/>
      <c r="BH125" s="15"/>
      <c r="BI125" s="15"/>
      <c r="BJ125" s="15"/>
      <c r="BK125" s="15"/>
      <c r="BL125" s="15"/>
    </row>
    <row r="126" spans="1:64" hidden="1">
      <c r="A126" t="s">
        <v>1411</v>
      </c>
      <c r="B126" t="s">
        <v>2033</v>
      </c>
      <c r="C126" t="s">
        <v>1412</v>
      </c>
      <c r="D126" t="s">
        <v>2471</v>
      </c>
      <c r="W126" s="15"/>
      <c r="X126" s="15"/>
      <c r="Y126" s="15"/>
      <c r="Z126" s="15"/>
      <c r="AA126" s="15"/>
      <c r="AB126" s="15"/>
      <c r="AC126" s="15"/>
      <c r="AD126" s="15"/>
      <c r="AE126" s="15"/>
      <c r="AG126" s="15"/>
      <c r="AH126" s="15"/>
      <c r="AI126" s="15"/>
      <c r="AK126" s="15"/>
      <c r="AL126" s="15"/>
      <c r="AM126" s="15"/>
      <c r="AN126" s="15"/>
      <c r="AO126" s="15"/>
      <c r="AP126" s="15"/>
      <c r="AQ126" s="15"/>
      <c r="AR126" s="15"/>
      <c r="AS126" s="15"/>
      <c r="AT126" s="15"/>
      <c r="AU126" s="15"/>
      <c r="AV126" s="15"/>
      <c r="AW126" s="15"/>
      <c r="AX126" s="15"/>
      <c r="BA126" s="15"/>
      <c r="BB126" s="16"/>
      <c r="BC126" s="15"/>
      <c r="BD126" s="15" t="s">
        <v>1176</v>
      </c>
      <c r="BE126" s="15"/>
      <c r="BF126" s="15"/>
      <c r="BG126" s="15"/>
      <c r="BH126" s="15"/>
      <c r="BI126" s="15"/>
      <c r="BJ126" s="15"/>
      <c r="BK126" s="15"/>
      <c r="BL126" s="15"/>
    </row>
    <row r="127" spans="1:64" hidden="1">
      <c r="A127" t="s">
        <v>1411</v>
      </c>
      <c r="B127" t="s">
        <v>2033</v>
      </c>
      <c r="C127" t="s">
        <v>1434</v>
      </c>
      <c r="D127" t="s">
        <v>2847</v>
      </c>
      <c r="W127" s="15"/>
      <c r="X127" s="15"/>
      <c r="Y127" s="15"/>
      <c r="Z127" s="15" t="s">
        <v>1258</v>
      </c>
      <c r="AA127" s="15" t="s">
        <v>1255</v>
      </c>
      <c r="AB127" s="15"/>
      <c r="AC127" s="15"/>
      <c r="AD127" s="15"/>
      <c r="AE127" s="15"/>
      <c r="AG127" s="15"/>
      <c r="AH127" s="15"/>
      <c r="AI127" s="15"/>
      <c r="AK127" s="15"/>
      <c r="AL127" s="15"/>
      <c r="AM127" s="15"/>
      <c r="AN127" s="15"/>
      <c r="AO127" s="15"/>
      <c r="AP127" s="15"/>
      <c r="AQ127" s="15"/>
      <c r="AR127" s="15"/>
      <c r="AS127" s="15"/>
      <c r="AT127" s="15"/>
      <c r="AU127" s="15"/>
      <c r="AV127" s="15"/>
      <c r="AW127" s="15"/>
      <c r="AX127" s="15"/>
      <c r="BA127" s="15"/>
      <c r="BB127" s="16"/>
      <c r="BC127" s="15"/>
      <c r="BD127" s="15"/>
      <c r="BE127" s="15"/>
      <c r="BF127" s="15"/>
      <c r="BG127" s="15"/>
      <c r="BH127" s="15"/>
      <c r="BI127" s="15"/>
      <c r="BJ127" s="15"/>
      <c r="BK127" s="15"/>
      <c r="BL127" s="15"/>
    </row>
    <row r="128" spans="1:64" hidden="1">
      <c r="A128" t="s">
        <v>1411</v>
      </c>
      <c r="B128" t="s">
        <v>2033</v>
      </c>
      <c r="C128" t="s">
        <v>1435</v>
      </c>
      <c r="D128" t="s">
        <v>2848</v>
      </c>
      <c r="W128" s="15"/>
      <c r="X128" s="15"/>
      <c r="Y128" s="15"/>
      <c r="Z128" s="15" t="s">
        <v>1258</v>
      </c>
      <c r="AA128" s="15" t="s">
        <v>1255</v>
      </c>
      <c r="AB128" s="15"/>
      <c r="AC128" s="15"/>
      <c r="AD128" s="15"/>
      <c r="AE128" s="15"/>
      <c r="AG128" s="15"/>
      <c r="AH128" s="15"/>
      <c r="AI128" s="15"/>
      <c r="AK128" s="15"/>
      <c r="AL128" s="15"/>
      <c r="AM128" s="15"/>
      <c r="AN128" s="15"/>
      <c r="AO128" s="15"/>
      <c r="AP128" s="15"/>
      <c r="AQ128" s="15"/>
      <c r="AR128" s="15"/>
      <c r="AS128" s="15"/>
      <c r="AT128" s="15"/>
      <c r="AU128" s="15"/>
      <c r="AV128" s="15"/>
      <c r="AW128" s="15"/>
      <c r="AX128" s="15"/>
      <c r="BA128" s="15"/>
      <c r="BB128" s="16"/>
      <c r="BC128" s="15"/>
      <c r="BD128" s="15"/>
      <c r="BE128" s="15"/>
      <c r="BF128" s="15"/>
      <c r="BG128" s="15"/>
      <c r="BH128" s="15"/>
      <c r="BI128" s="15"/>
      <c r="BJ128" s="15"/>
      <c r="BK128" s="15"/>
      <c r="BL128" s="15"/>
    </row>
    <row r="129" spans="1:64" hidden="1">
      <c r="A129" t="s">
        <v>1411</v>
      </c>
      <c r="B129" t="s">
        <v>2033</v>
      </c>
      <c r="C129" t="s">
        <v>1722</v>
      </c>
      <c r="D129" t="s">
        <v>2036</v>
      </c>
      <c r="M129" t="s">
        <v>1285</v>
      </c>
      <c r="W129" s="15"/>
      <c r="X129" s="15"/>
      <c r="Y129" s="15"/>
      <c r="Z129" s="15"/>
      <c r="AA129" s="15"/>
      <c r="AB129" s="15"/>
      <c r="AC129" s="15"/>
      <c r="AD129" s="15"/>
      <c r="AE129" s="15"/>
      <c r="AG129" s="15"/>
      <c r="AH129" s="15"/>
      <c r="AI129" s="15"/>
      <c r="AK129" s="15"/>
      <c r="AL129" s="15"/>
      <c r="AM129" s="15"/>
      <c r="AN129" s="15"/>
      <c r="AO129" s="15"/>
      <c r="AP129" s="15"/>
      <c r="AQ129" s="15"/>
      <c r="AR129" s="15"/>
      <c r="AS129" s="15"/>
      <c r="AT129" s="15"/>
      <c r="AU129" s="15"/>
      <c r="AV129" s="15"/>
      <c r="AW129" s="15"/>
      <c r="AX129" s="15"/>
      <c r="BA129" s="15"/>
      <c r="BB129" s="16"/>
      <c r="BC129" s="15"/>
      <c r="BD129" s="15"/>
      <c r="BE129" s="15"/>
      <c r="BF129" s="15"/>
      <c r="BG129" s="15"/>
      <c r="BH129" s="15"/>
      <c r="BI129" s="15"/>
      <c r="BJ129" s="15"/>
      <c r="BK129" s="15"/>
      <c r="BL129" s="15"/>
    </row>
    <row r="130" spans="1:64" hidden="1">
      <c r="A130" t="s">
        <v>1411</v>
      </c>
      <c r="B130" t="s">
        <v>2033</v>
      </c>
      <c r="C130" t="s">
        <v>1413</v>
      </c>
      <c r="D130" t="s">
        <v>2550</v>
      </c>
      <c r="W130" s="15"/>
      <c r="X130" s="15"/>
      <c r="Y130" s="15"/>
      <c r="Z130" s="15"/>
      <c r="AA130" s="15"/>
      <c r="AB130" s="15"/>
      <c r="AC130" s="15"/>
      <c r="AD130" s="15"/>
      <c r="AE130" s="15"/>
      <c r="AG130" s="15"/>
      <c r="AH130" s="15"/>
      <c r="AI130" s="15"/>
      <c r="AK130" s="15"/>
      <c r="AL130" s="15"/>
      <c r="AM130" s="15"/>
      <c r="AN130" s="15"/>
      <c r="AO130" s="15"/>
      <c r="AP130" s="15"/>
      <c r="AQ130" s="15"/>
      <c r="AR130" s="15"/>
      <c r="AS130" s="15"/>
      <c r="AT130" s="15"/>
      <c r="AU130" s="15"/>
      <c r="AV130" s="15" t="s">
        <v>1200</v>
      </c>
      <c r="AW130" s="15"/>
      <c r="AX130" s="15"/>
      <c r="BA130" s="15"/>
      <c r="BB130" s="16"/>
      <c r="BC130" s="15"/>
      <c r="BD130" s="15"/>
      <c r="BE130" s="15"/>
      <c r="BF130" s="15"/>
      <c r="BG130" s="15"/>
      <c r="BH130" s="15"/>
      <c r="BI130" s="15"/>
      <c r="BJ130" s="15"/>
      <c r="BK130" s="15"/>
      <c r="BL130" s="15"/>
    </row>
    <row r="131" spans="1:64" hidden="1">
      <c r="A131" t="s">
        <v>1411</v>
      </c>
      <c r="B131" t="s">
        <v>2033</v>
      </c>
      <c r="C131" t="s">
        <v>1417</v>
      </c>
      <c r="D131" t="s">
        <v>2472</v>
      </c>
      <c r="W131" s="15"/>
      <c r="X131" s="15"/>
      <c r="Y131" s="15"/>
      <c r="Z131" s="15"/>
      <c r="AA131" s="15"/>
      <c r="AB131" s="15"/>
      <c r="AC131" s="15"/>
      <c r="AD131" s="15"/>
      <c r="AE131" s="15"/>
      <c r="AG131" s="15"/>
      <c r="AH131" s="15"/>
      <c r="AI131" s="15"/>
      <c r="AK131" s="15"/>
      <c r="AL131" s="15"/>
      <c r="AM131" s="15"/>
      <c r="AN131" s="15"/>
      <c r="AO131" s="15"/>
      <c r="AP131" s="15"/>
      <c r="AQ131" s="15"/>
      <c r="AR131" s="15"/>
      <c r="AS131" s="15"/>
      <c r="AT131" s="15"/>
      <c r="AU131" s="15"/>
      <c r="AV131" s="15"/>
      <c r="AW131" s="15"/>
      <c r="AX131" s="15"/>
      <c r="BA131" s="15"/>
      <c r="BB131" s="16"/>
      <c r="BC131" s="15"/>
      <c r="BD131" s="15" t="s">
        <v>1176</v>
      </c>
      <c r="BE131" s="15"/>
      <c r="BF131" s="15"/>
      <c r="BG131" s="15"/>
      <c r="BH131" s="15"/>
      <c r="BI131" s="15"/>
      <c r="BJ131" s="15"/>
      <c r="BK131" s="15"/>
      <c r="BL131" s="15"/>
    </row>
    <row r="132" spans="1:64" hidden="1">
      <c r="A132" t="s">
        <v>1411</v>
      </c>
      <c r="B132" t="s">
        <v>2033</v>
      </c>
      <c r="C132" t="s">
        <v>1416</v>
      </c>
      <c r="D132" t="s">
        <v>2468</v>
      </c>
      <c r="W132" s="15"/>
      <c r="X132" s="15"/>
      <c r="Y132" s="15"/>
      <c r="Z132" s="15"/>
      <c r="AA132" s="15"/>
      <c r="AB132" s="15"/>
      <c r="AC132" s="15"/>
      <c r="AD132" s="15"/>
      <c r="AE132" s="15"/>
      <c r="AG132" s="15"/>
      <c r="AH132" s="15"/>
      <c r="AI132" s="15"/>
      <c r="AK132" s="15"/>
      <c r="AL132" s="15"/>
      <c r="AM132" s="15"/>
      <c r="AN132" s="15"/>
      <c r="AO132" s="15"/>
      <c r="AP132" s="15"/>
      <c r="AQ132" s="15"/>
      <c r="AR132" s="15"/>
      <c r="AS132" s="15"/>
      <c r="AT132" s="15"/>
      <c r="AU132" s="15"/>
      <c r="AV132" s="15"/>
      <c r="AW132" s="15"/>
      <c r="AX132" s="15"/>
      <c r="BA132" s="15"/>
      <c r="BB132" s="16"/>
      <c r="BC132" s="15"/>
      <c r="BD132" s="15" t="s">
        <v>1176</v>
      </c>
      <c r="BE132" s="15"/>
      <c r="BF132" s="15"/>
      <c r="BG132" s="15"/>
      <c r="BH132" s="15"/>
      <c r="BI132" s="15"/>
      <c r="BJ132" s="15"/>
      <c r="BK132" s="15"/>
      <c r="BL132" s="15"/>
    </row>
    <row r="133" spans="1:64" hidden="1">
      <c r="A133" t="s">
        <v>1411</v>
      </c>
      <c r="B133" t="s">
        <v>2033</v>
      </c>
      <c r="C133" t="s">
        <v>1418</v>
      </c>
      <c r="D133" t="s">
        <v>2469</v>
      </c>
      <c r="W133" s="15"/>
      <c r="X133" s="15"/>
      <c r="Y133" s="15"/>
      <c r="Z133" s="15"/>
      <c r="AA133" s="15"/>
      <c r="AB133" s="15"/>
      <c r="AC133" s="15"/>
      <c r="AD133" s="15"/>
      <c r="AE133" s="15"/>
      <c r="AG133" s="15"/>
      <c r="AH133" s="15"/>
      <c r="AI133" s="15"/>
      <c r="AK133" s="15"/>
      <c r="AL133" s="15"/>
      <c r="AM133" s="15"/>
      <c r="AN133" s="15"/>
      <c r="AO133" s="15"/>
      <c r="AP133" s="15"/>
      <c r="AQ133" s="15"/>
      <c r="AR133" s="15"/>
      <c r="AS133" s="15"/>
      <c r="AT133" s="15"/>
      <c r="AU133" s="15"/>
      <c r="AV133" s="15"/>
      <c r="AW133" s="15"/>
      <c r="AX133" s="15"/>
      <c r="BA133" s="15"/>
      <c r="BB133" s="16"/>
      <c r="BC133" s="15"/>
      <c r="BD133" s="15" t="s">
        <v>1176</v>
      </c>
      <c r="BE133" s="15"/>
      <c r="BF133" s="15"/>
      <c r="BG133" s="15"/>
      <c r="BH133" s="15"/>
      <c r="BI133" s="15"/>
      <c r="BJ133" s="15"/>
      <c r="BK133" s="15"/>
      <c r="BL133" s="15"/>
    </row>
    <row r="134" spans="1:64" hidden="1">
      <c r="A134" t="s">
        <v>1411</v>
      </c>
      <c r="B134" t="s">
        <v>2033</v>
      </c>
      <c r="C134" t="s">
        <v>2037</v>
      </c>
      <c r="D134" t="s">
        <v>2038</v>
      </c>
      <c r="M134" t="s">
        <v>1285</v>
      </c>
      <c r="W134" s="15"/>
      <c r="X134" s="15"/>
      <c r="Y134" s="15"/>
      <c r="Z134" s="15"/>
      <c r="AA134" s="15"/>
      <c r="AB134" s="15"/>
      <c r="AC134" s="15"/>
      <c r="AD134" s="15"/>
      <c r="AE134" s="15"/>
      <c r="AG134" s="15"/>
      <c r="AH134" s="15"/>
      <c r="AI134" s="15"/>
      <c r="AK134" s="15"/>
      <c r="AL134" s="15"/>
      <c r="AM134" s="15"/>
      <c r="AN134" s="15"/>
      <c r="AO134" s="15"/>
      <c r="AP134" s="15"/>
      <c r="AQ134" s="15"/>
      <c r="AR134" s="15"/>
      <c r="AS134" s="15"/>
      <c r="AT134" s="15"/>
      <c r="AU134" s="15"/>
      <c r="AV134" s="15"/>
      <c r="AW134" s="15"/>
      <c r="AX134" s="15"/>
      <c r="BA134" s="15"/>
      <c r="BB134" s="16"/>
      <c r="BC134" s="15"/>
      <c r="BD134" s="15"/>
      <c r="BE134" s="15"/>
      <c r="BF134" s="15"/>
      <c r="BG134" s="15"/>
      <c r="BH134" s="15"/>
      <c r="BI134" s="15"/>
      <c r="BJ134" s="15"/>
      <c r="BK134" s="15"/>
      <c r="BL134" s="15"/>
    </row>
    <row r="135" spans="1:64" hidden="1">
      <c r="A135" t="s">
        <v>1411</v>
      </c>
      <c r="B135" t="s">
        <v>2033</v>
      </c>
      <c r="C135" t="s">
        <v>1436</v>
      </c>
      <c r="D135" t="s">
        <v>1436</v>
      </c>
      <c r="W135" s="15"/>
      <c r="X135" s="15"/>
      <c r="Y135" s="15"/>
      <c r="Z135" s="15" t="s">
        <v>1258</v>
      </c>
      <c r="AA135" s="15" t="s">
        <v>1255</v>
      </c>
      <c r="AB135" s="15"/>
      <c r="AC135" s="15"/>
      <c r="AD135" s="15"/>
      <c r="AE135" s="15"/>
      <c r="AG135" s="15"/>
      <c r="AH135" s="15"/>
      <c r="AI135" s="15"/>
      <c r="AK135" s="15"/>
      <c r="AL135" s="15"/>
      <c r="AM135" s="15"/>
      <c r="AN135" s="15"/>
      <c r="AO135" s="15"/>
      <c r="AP135" s="15"/>
      <c r="AQ135" s="15"/>
      <c r="AR135" s="15"/>
      <c r="AS135" s="15"/>
      <c r="AT135" s="15"/>
      <c r="AU135" s="15"/>
      <c r="AV135" s="15"/>
      <c r="AW135" s="15"/>
      <c r="AX135" s="15"/>
      <c r="BA135" s="15"/>
      <c r="BB135" s="16"/>
      <c r="BC135" s="15"/>
      <c r="BD135" s="15"/>
      <c r="BE135" s="15"/>
      <c r="BF135" s="15"/>
      <c r="BG135" s="15"/>
      <c r="BH135" s="15"/>
      <c r="BI135" s="15"/>
      <c r="BJ135" s="15"/>
      <c r="BK135" s="15"/>
      <c r="BL135" s="15"/>
    </row>
    <row r="136" spans="1:64" hidden="1">
      <c r="A136" t="s">
        <v>1411</v>
      </c>
      <c r="B136" t="s">
        <v>2427</v>
      </c>
      <c r="C136" t="s">
        <v>2530</v>
      </c>
      <c r="D136" t="s">
        <v>2527</v>
      </c>
      <c r="W136" s="15"/>
      <c r="X136" s="15"/>
      <c r="Y136" s="15"/>
      <c r="Z136" s="15"/>
      <c r="AA136" s="15"/>
      <c r="AB136" s="15"/>
      <c r="AC136" s="15"/>
      <c r="AD136" s="15"/>
      <c r="AE136" s="15"/>
      <c r="AG136" s="15"/>
      <c r="AH136" s="15"/>
      <c r="AI136" s="15"/>
      <c r="AK136" s="15"/>
      <c r="AL136" s="15"/>
      <c r="AM136" s="15"/>
      <c r="AN136" s="15"/>
      <c r="AO136" s="15"/>
      <c r="AP136" s="15"/>
      <c r="AQ136" s="15"/>
      <c r="AR136" s="15"/>
      <c r="AS136" s="15"/>
      <c r="AT136" s="15"/>
      <c r="AU136" s="15"/>
      <c r="AV136" s="15"/>
      <c r="AW136" s="15" t="s">
        <v>1197</v>
      </c>
      <c r="AX136" s="15"/>
      <c r="BA136" s="15"/>
      <c r="BB136" s="16"/>
      <c r="BC136" s="15"/>
      <c r="BD136" s="15"/>
      <c r="BE136" s="15"/>
      <c r="BF136" s="15"/>
      <c r="BG136" s="15"/>
      <c r="BH136" s="15"/>
      <c r="BI136" s="15"/>
      <c r="BJ136" s="15"/>
      <c r="BK136" s="15"/>
      <c r="BL136" s="15"/>
    </row>
    <row r="137" spans="1:64" hidden="1">
      <c r="A137" t="s">
        <v>1411</v>
      </c>
      <c r="B137" t="s">
        <v>2427</v>
      </c>
      <c r="C137" t="s">
        <v>2528</v>
      </c>
      <c r="D137" t="s">
        <v>2526</v>
      </c>
      <c r="W137" s="15"/>
      <c r="X137" s="15"/>
      <c r="Y137" s="15"/>
      <c r="Z137" s="15"/>
      <c r="AA137" s="15"/>
      <c r="AB137" s="15"/>
      <c r="AC137" s="15"/>
      <c r="AD137" s="15"/>
      <c r="AE137" s="15"/>
      <c r="AG137" s="15"/>
      <c r="AH137" s="15"/>
      <c r="AI137" s="15"/>
      <c r="AK137" s="15"/>
      <c r="AL137" s="15"/>
      <c r="AM137" s="15"/>
      <c r="AN137" s="15"/>
      <c r="AO137" s="15"/>
      <c r="AP137" s="15"/>
      <c r="AQ137" s="15"/>
      <c r="AR137" s="15"/>
      <c r="AS137" s="15"/>
      <c r="AT137" s="15"/>
      <c r="AU137" s="15"/>
      <c r="AV137" s="15"/>
      <c r="AW137" s="15" t="s">
        <v>1197</v>
      </c>
      <c r="AX137" s="15"/>
      <c r="BA137" s="15"/>
      <c r="BB137" s="16"/>
      <c r="BC137" s="15"/>
      <c r="BD137" s="15"/>
      <c r="BE137" s="15"/>
      <c r="BF137" s="15"/>
      <c r="BG137" s="15"/>
      <c r="BH137" s="15"/>
      <c r="BI137" s="15"/>
      <c r="BJ137" s="15"/>
      <c r="BK137" s="15"/>
      <c r="BL137" s="15"/>
    </row>
    <row r="138" spans="1:64" hidden="1">
      <c r="A138" t="s">
        <v>1411</v>
      </c>
      <c r="B138" t="s">
        <v>2427</v>
      </c>
      <c r="W138" s="15"/>
      <c r="X138" s="15"/>
      <c r="Y138" s="15"/>
      <c r="Z138" s="15"/>
      <c r="AA138" s="15"/>
      <c r="AB138" s="15"/>
      <c r="AC138" s="15"/>
      <c r="AD138" s="15"/>
      <c r="AE138" s="15"/>
      <c r="AG138" s="15"/>
      <c r="AH138" s="15"/>
      <c r="AI138" s="15"/>
      <c r="AK138" s="15"/>
      <c r="AL138" s="15"/>
      <c r="AM138" s="15"/>
      <c r="AN138" s="15"/>
      <c r="AO138" s="15"/>
      <c r="AP138" s="15"/>
      <c r="AQ138" s="15"/>
      <c r="AR138" s="15"/>
      <c r="AS138" s="15"/>
      <c r="AT138" s="15"/>
      <c r="AU138" s="15"/>
      <c r="AV138" s="15"/>
      <c r="AW138" s="15"/>
      <c r="AX138" s="15"/>
      <c r="BA138" s="15"/>
      <c r="BB138" s="16"/>
      <c r="BC138" s="15"/>
      <c r="BD138" s="15"/>
      <c r="BE138" s="15"/>
      <c r="BF138" s="15" t="s">
        <v>1169</v>
      </c>
      <c r="BG138" s="15"/>
      <c r="BH138" s="15"/>
      <c r="BI138" s="15"/>
      <c r="BJ138" s="15"/>
      <c r="BK138" s="15"/>
      <c r="BL138" s="15"/>
    </row>
    <row r="139" spans="1:64" hidden="1">
      <c r="A139" t="s">
        <v>1411</v>
      </c>
      <c r="B139" t="s">
        <v>2033</v>
      </c>
      <c r="W139" s="15"/>
      <c r="X139" s="15"/>
      <c r="Y139" s="15"/>
      <c r="Z139" s="15"/>
      <c r="AA139" s="15"/>
      <c r="AB139" s="15"/>
      <c r="AC139" s="15"/>
      <c r="AD139" s="15"/>
      <c r="AE139" s="15"/>
      <c r="AG139" s="15"/>
      <c r="AH139" s="15"/>
      <c r="AI139" s="15"/>
      <c r="AK139" s="15" t="s">
        <v>1228</v>
      </c>
      <c r="AL139" s="15"/>
      <c r="AM139" s="15"/>
      <c r="AN139" s="15"/>
      <c r="AO139" s="15"/>
      <c r="AP139" s="15"/>
      <c r="AQ139" s="15"/>
      <c r="AR139" s="15"/>
      <c r="AS139" s="15"/>
      <c r="AT139" s="15"/>
      <c r="AU139" s="15"/>
      <c r="AV139" s="15"/>
      <c r="AW139" s="15"/>
      <c r="AX139" s="15"/>
      <c r="BA139" s="15"/>
      <c r="BB139" s="16"/>
      <c r="BC139" s="15"/>
      <c r="BD139" s="15"/>
      <c r="BE139" s="15"/>
      <c r="BF139" s="15"/>
      <c r="BG139" s="15"/>
      <c r="BH139" s="15"/>
      <c r="BI139" s="15"/>
      <c r="BJ139" s="15"/>
      <c r="BK139" s="15"/>
      <c r="BL139" s="15"/>
    </row>
    <row r="140" spans="1:64" hidden="1">
      <c r="A140" t="s">
        <v>1411</v>
      </c>
      <c r="B140" t="s">
        <v>2033</v>
      </c>
      <c r="J140" s="27" t="s">
        <v>1288</v>
      </c>
      <c r="W140" s="15"/>
      <c r="X140" s="15"/>
      <c r="Y140" s="15"/>
      <c r="Z140" s="15"/>
      <c r="AA140" s="15"/>
      <c r="AB140" s="15"/>
      <c r="AC140" s="15"/>
      <c r="AD140" s="15"/>
      <c r="AE140" s="15"/>
      <c r="AG140" s="15"/>
      <c r="AH140" s="15"/>
      <c r="AI140" s="15"/>
      <c r="AK140" s="15"/>
      <c r="AL140" s="15"/>
      <c r="AM140" s="15"/>
      <c r="AN140" s="15"/>
      <c r="AO140" s="15"/>
      <c r="AP140" s="15"/>
      <c r="AQ140" s="15"/>
      <c r="AR140" s="15"/>
      <c r="AS140" s="15"/>
      <c r="AT140" s="15"/>
      <c r="AU140" s="15"/>
      <c r="AV140" s="15"/>
      <c r="AW140" s="15"/>
      <c r="AX140" s="15"/>
      <c r="BA140" s="15"/>
      <c r="BB140" s="16"/>
      <c r="BC140" s="15"/>
      <c r="BD140" s="15"/>
      <c r="BE140" s="15"/>
      <c r="BF140" s="15"/>
      <c r="BG140" s="15"/>
      <c r="BH140" s="15"/>
      <c r="BI140" s="15"/>
      <c r="BJ140" s="15"/>
      <c r="BK140" s="15"/>
      <c r="BL140" s="15"/>
    </row>
    <row r="141" spans="1:64" hidden="1">
      <c r="A141" t="s">
        <v>1411</v>
      </c>
      <c r="B141" t="s">
        <v>2033</v>
      </c>
      <c r="I141" t="s">
        <v>1290</v>
      </c>
      <c r="W141" s="15"/>
      <c r="X141" s="15"/>
      <c r="Y141" s="15"/>
      <c r="Z141" s="15"/>
      <c r="AA141" s="15"/>
      <c r="AB141" s="15"/>
      <c r="AC141" s="15"/>
      <c r="AD141" s="15"/>
      <c r="AE141" s="15"/>
      <c r="AG141" s="15"/>
      <c r="AH141" s="15"/>
      <c r="AI141" s="15"/>
      <c r="AK141" s="15"/>
      <c r="AL141" s="15"/>
      <c r="AM141" s="15"/>
      <c r="AN141" s="15"/>
      <c r="AO141" s="15"/>
      <c r="AP141" s="15"/>
      <c r="AQ141" s="15"/>
      <c r="AR141" s="15"/>
      <c r="AS141" s="15"/>
      <c r="AT141" s="15"/>
      <c r="AU141" s="15"/>
      <c r="AV141" s="15"/>
      <c r="AW141" s="15"/>
      <c r="AX141" s="15"/>
      <c r="BA141" s="15"/>
      <c r="BB141" s="16"/>
      <c r="BC141" s="15"/>
      <c r="BD141" s="15"/>
      <c r="BE141" s="15"/>
      <c r="BF141" s="15"/>
      <c r="BG141" s="15"/>
      <c r="BH141" s="15"/>
      <c r="BI141" s="15"/>
      <c r="BJ141" s="15"/>
      <c r="BK141" s="15"/>
      <c r="BL141" s="15"/>
    </row>
    <row r="142" spans="1:64" hidden="1">
      <c r="A142" t="s">
        <v>1914</v>
      </c>
      <c r="B142" t="s">
        <v>1915</v>
      </c>
      <c r="C142" t="s">
        <v>1497</v>
      </c>
      <c r="D142" t="s">
        <v>1917</v>
      </c>
      <c r="Q142" t="s">
        <v>1277</v>
      </c>
      <c r="W142" s="15"/>
      <c r="X142" s="15"/>
      <c r="Y142" s="15"/>
      <c r="Z142" s="15"/>
      <c r="AA142" s="15"/>
      <c r="AB142" s="15"/>
      <c r="AC142" s="15"/>
      <c r="AD142" s="15"/>
      <c r="AE142" s="15"/>
      <c r="AG142" s="15"/>
      <c r="AH142" s="15"/>
      <c r="AI142" s="15"/>
      <c r="AK142" s="15"/>
      <c r="AL142" s="15"/>
      <c r="AM142" s="15"/>
      <c r="AN142" s="15"/>
      <c r="AO142" s="15"/>
      <c r="AP142" s="15"/>
      <c r="AQ142" s="15"/>
      <c r="AR142" s="15"/>
      <c r="AS142" s="15"/>
      <c r="AT142" s="15"/>
      <c r="AU142" s="15"/>
      <c r="AV142" s="15"/>
      <c r="AW142" s="15"/>
      <c r="AX142" s="15"/>
      <c r="BA142" s="15"/>
      <c r="BB142" s="16"/>
      <c r="BC142" s="15"/>
      <c r="BD142" s="15"/>
      <c r="BE142" s="15"/>
      <c r="BF142" s="15"/>
      <c r="BG142" s="15"/>
      <c r="BH142" s="15"/>
      <c r="BI142" s="15"/>
      <c r="BJ142" s="15"/>
      <c r="BK142" s="15"/>
      <c r="BL142" s="15"/>
    </row>
    <row r="143" spans="1:64" hidden="1">
      <c r="A143" t="s">
        <v>1914</v>
      </c>
      <c r="B143" t="s">
        <v>1915</v>
      </c>
      <c r="C143" t="s">
        <v>1419</v>
      </c>
      <c r="D143" t="s">
        <v>1916</v>
      </c>
      <c r="Q143" t="s">
        <v>1277</v>
      </c>
      <c r="W143" s="15"/>
      <c r="X143" s="15"/>
      <c r="Y143" s="15"/>
      <c r="Z143" s="15"/>
      <c r="AA143" s="15"/>
      <c r="AB143" s="15"/>
      <c r="AC143" s="15"/>
      <c r="AD143" s="15"/>
      <c r="AE143" s="15"/>
      <c r="AG143" s="15"/>
      <c r="AH143" s="15"/>
      <c r="AI143" s="15"/>
      <c r="AK143" s="15"/>
      <c r="AL143" s="15"/>
      <c r="AM143" s="15"/>
      <c r="AN143" s="15"/>
      <c r="AO143" s="15"/>
      <c r="AP143" s="15"/>
      <c r="AQ143" s="15"/>
      <c r="AR143" s="15"/>
      <c r="AS143" s="15"/>
      <c r="AT143" s="15"/>
      <c r="AU143" s="15"/>
      <c r="AV143" s="15"/>
      <c r="AW143" s="15"/>
      <c r="AX143" s="15"/>
      <c r="BA143" s="15"/>
      <c r="BB143" s="16"/>
      <c r="BC143" s="15"/>
      <c r="BD143" s="15"/>
      <c r="BE143" s="15"/>
      <c r="BF143" s="15"/>
      <c r="BG143" s="15"/>
      <c r="BH143" s="15"/>
      <c r="BI143" s="15"/>
      <c r="BJ143" s="15"/>
      <c r="BK143" s="15"/>
      <c r="BL143" s="15"/>
    </row>
    <row r="144" spans="1:64" hidden="1">
      <c r="A144" t="s">
        <v>1914</v>
      </c>
      <c r="B144" t="s">
        <v>1915</v>
      </c>
      <c r="C144" t="s">
        <v>1918</v>
      </c>
      <c r="D144" t="s">
        <v>1919</v>
      </c>
      <c r="Q144" t="s">
        <v>1277</v>
      </c>
      <c r="W144" s="15"/>
      <c r="X144" s="15"/>
      <c r="Y144" s="15"/>
      <c r="Z144" s="15"/>
      <c r="AA144" s="15"/>
      <c r="AB144" s="15"/>
      <c r="AC144" s="15"/>
      <c r="AD144" s="15"/>
      <c r="AE144" s="15"/>
      <c r="AG144" s="15"/>
      <c r="AH144" s="15"/>
      <c r="AI144" s="15"/>
      <c r="AK144" s="15"/>
      <c r="AL144" s="15"/>
      <c r="AM144" s="15"/>
      <c r="AN144" s="15"/>
      <c r="AO144" s="15"/>
      <c r="AP144" s="15"/>
      <c r="AQ144" s="15"/>
      <c r="AR144" s="15"/>
      <c r="AS144" s="15"/>
      <c r="AT144" s="15"/>
      <c r="AU144" s="15"/>
      <c r="AV144" s="15"/>
      <c r="AW144" s="15"/>
      <c r="AX144" s="15"/>
      <c r="BA144" s="15"/>
      <c r="BB144" s="16"/>
      <c r="BC144" s="15"/>
      <c r="BD144" s="15"/>
      <c r="BE144" s="15"/>
      <c r="BF144" s="15"/>
      <c r="BG144" s="15"/>
      <c r="BH144" s="15"/>
      <c r="BI144" s="15"/>
      <c r="BJ144" s="15"/>
      <c r="BK144" s="15"/>
      <c r="BL144" s="15"/>
    </row>
    <row r="145" spans="1:64" hidden="1">
      <c r="A145" t="s">
        <v>1420</v>
      </c>
      <c r="B145" t="s">
        <v>2473</v>
      </c>
      <c r="C145" t="s">
        <v>1422</v>
      </c>
      <c r="D145" t="s">
        <v>2479</v>
      </c>
      <c r="E145" t="s">
        <v>2955</v>
      </c>
      <c r="F145" t="s">
        <v>2953</v>
      </c>
      <c r="W145" s="15"/>
      <c r="X145" s="15"/>
      <c r="Y145" s="15"/>
      <c r="Z145" s="15"/>
      <c r="AA145" s="15"/>
      <c r="AB145" s="15"/>
      <c r="AC145" s="15"/>
      <c r="AD145" s="15"/>
      <c r="AE145" s="15"/>
      <c r="AG145" s="15"/>
      <c r="AH145" s="15"/>
      <c r="AI145" s="15"/>
      <c r="AK145" s="15"/>
      <c r="AL145" s="15"/>
      <c r="AM145" s="15"/>
      <c r="AN145" s="15"/>
      <c r="AO145" s="15"/>
      <c r="AP145" s="15"/>
      <c r="AQ145" s="15"/>
      <c r="AR145" s="15"/>
      <c r="AS145" s="15"/>
      <c r="AT145" s="15"/>
      <c r="AU145" s="15"/>
      <c r="AV145" s="15"/>
      <c r="AW145" s="15"/>
      <c r="AX145" s="15"/>
      <c r="BA145" s="15"/>
      <c r="BB145" s="16"/>
      <c r="BC145" s="15" t="s">
        <v>1180</v>
      </c>
      <c r="BD145" s="15"/>
      <c r="BE145" s="15"/>
      <c r="BF145" s="15"/>
      <c r="BG145" s="15"/>
      <c r="BH145" s="15"/>
      <c r="BI145" s="15"/>
      <c r="BJ145" s="15"/>
      <c r="BK145" s="15"/>
      <c r="BL145" s="15"/>
    </row>
    <row r="146" spans="1:64" hidden="1">
      <c r="A146" t="s">
        <v>1420</v>
      </c>
      <c r="B146" t="s">
        <v>2473</v>
      </c>
      <c r="C146" t="s">
        <v>1422</v>
      </c>
      <c r="D146" t="s">
        <v>2479</v>
      </c>
      <c r="E146" t="s">
        <v>2954</v>
      </c>
      <c r="F146" t="s">
        <v>2952</v>
      </c>
      <c r="W146" s="15"/>
      <c r="X146" s="15"/>
      <c r="Y146" s="15"/>
      <c r="Z146" s="15"/>
      <c r="AA146" s="15"/>
      <c r="AB146" s="15"/>
      <c r="AC146" s="15"/>
      <c r="AD146" s="15"/>
      <c r="AE146" s="15"/>
      <c r="AG146" s="15"/>
      <c r="AH146" s="15"/>
      <c r="AI146" s="15"/>
      <c r="AK146" s="15"/>
      <c r="AL146" s="15"/>
      <c r="AM146" s="15"/>
      <c r="AN146" s="15"/>
      <c r="AO146" s="15"/>
      <c r="AP146" s="15"/>
      <c r="AQ146" s="15"/>
      <c r="AR146" s="15"/>
      <c r="AS146" s="15"/>
      <c r="AT146" s="15"/>
      <c r="AU146" s="15"/>
      <c r="AV146" s="15"/>
      <c r="AW146" s="15"/>
      <c r="AX146" s="15"/>
      <c r="BA146" s="15"/>
      <c r="BB146" s="16"/>
      <c r="BC146" s="15" t="s">
        <v>1180</v>
      </c>
      <c r="BD146" s="15"/>
      <c r="BE146" s="15"/>
      <c r="BF146" s="15"/>
      <c r="BG146" s="15"/>
      <c r="BH146" s="15"/>
      <c r="BI146" s="15"/>
      <c r="BJ146" s="15"/>
      <c r="BK146" s="15"/>
      <c r="BL146" s="15"/>
    </row>
    <row r="147" spans="1:64" hidden="1">
      <c r="A147" t="s">
        <v>1420</v>
      </c>
      <c r="B147" t="s">
        <v>2473</v>
      </c>
      <c r="C147" t="s">
        <v>1423</v>
      </c>
      <c r="D147" t="s">
        <v>2477</v>
      </c>
      <c r="W147" s="15"/>
      <c r="X147" s="15"/>
      <c r="Y147" s="15"/>
      <c r="Z147" s="15"/>
      <c r="AA147" s="15"/>
      <c r="AB147" s="15"/>
      <c r="AC147" s="15"/>
      <c r="AD147" s="15"/>
      <c r="AE147" s="15"/>
      <c r="AG147" s="15"/>
      <c r="AH147" s="15"/>
      <c r="AI147" s="15"/>
      <c r="AK147" s="15"/>
      <c r="AL147" s="15"/>
      <c r="AM147" s="15"/>
      <c r="AN147" s="15"/>
      <c r="AO147" s="15"/>
      <c r="AP147" s="15"/>
      <c r="AQ147" s="15"/>
      <c r="AR147" s="15"/>
      <c r="AS147" s="15"/>
      <c r="AT147" s="15"/>
      <c r="AU147" s="15"/>
      <c r="AV147" s="15"/>
      <c r="AW147" s="15"/>
      <c r="AX147" s="15"/>
      <c r="BA147" s="15"/>
      <c r="BB147" s="16"/>
      <c r="BC147" s="15" t="s">
        <v>1180</v>
      </c>
      <c r="BD147" s="15"/>
      <c r="BE147" s="15"/>
      <c r="BF147" s="15"/>
      <c r="BG147" s="15"/>
      <c r="BH147" s="15"/>
      <c r="BI147" s="15"/>
      <c r="BJ147" s="15"/>
      <c r="BK147" s="15"/>
      <c r="BL147" s="15"/>
    </row>
    <row r="148" spans="1:64" hidden="1">
      <c r="A148" t="s">
        <v>1420</v>
      </c>
      <c r="B148" t="s">
        <v>2473</v>
      </c>
      <c r="C148" t="s">
        <v>1421</v>
      </c>
      <c r="D148" t="s">
        <v>2478</v>
      </c>
      <c r="E148" t="s">
        <v>2957</v>
      </c>
      <c r="F148" t="s">
        <v>2951</v>
      </c>
      <c r="W148" s="15"/>
      <c r="X148" s="15"/>
      <c r="Y148" s="15"/>
      <c r="Z148" s="15"/>
      <c r="AA148" s="15"/>
      <c r="AB148" s="15"/>
      <c r="AC148" s="15"/>
      <c r="AD148" s="15"/>
      <c r="AE148" s="15"/>
      <c r="AG148" s="15"/>
      <c r="AH148" s="15"/>
      <c r="AI148" s="15"/>
      <c r="AK148" s="15"/>
      <c r="AL148" s="15"/>
      <c r="AM148" s="15"/>
      <c r="AN148" s="15"/>
      <c r="AO148" s="15"/>
      <c r="AP148" s="15"/>
      <c r="AQ148" s="15"/>
      <c r="AR148" s="15"/>
      <c r="AS148" s="15"/>
      <c r="AT148" s="15"/>
      <c r="AU148" s="15"/>
      <c r="AV148" s="15"/>
      <c r="AW148" s="15"/>
      <c r="AX148" s="15"/>
      <c r="BA148" s="15"/>
      <c r="BB148" s="16"/>
      <c r="BC148" s="15" t="s">
        <v>1180</v>
      </c>
      <c r="BD148" s="15"/>
      <c r="BE148" s="15"/>
      <c r="BF148" s="15"/>
      <c r="BG148" s="15"/>
      <c r="BH148" s="15"/>
      <c r="BI148" s="15"/>
      <c r="BJ148" s="15"/>
      <c r="BK148" s="15"/>
      <c r="BL148" s="15"/>
    </row>
    <row r="149" spans="1:64" hidden="1">
      <c r="A149" t="s">
        <v>1420</v>
      </c>
      <c r="B149" t="s">
        <v>2473</v>
      </c>
      <c r="C149" t="s">
        <v>1421</v>
      </c>
      <c r="D149" t="s">
        <v>2478</v>
      </c>
      <c r="E149" t="s">
        <v>2956</v>
      </c>
      <c r="F149" t="s">
        <v>2950</v>
      </c>
      <c r="W149" s="15"/>
      <c r="X149" s="15"/>
      <c r="Y149" s="15"/>
      <c r="Z149" s="15"/>
      <c r="AA149" s="15"/>
      <c r="AB149" s="15"/>
      <c r="AC149" s="15"/>
      <c r="AD149" s="15"/>
      <c r="AE149" s="15"/>
      <c r="AG149" s="15"/>
      <c r="AH149" s="15"/>
      <c r="AI149" s="15"/>
      <c r="AK149" s="15"/>
      <c r="AL149" s="15"/>
      <c r="AM149" s="15"/>
      <c r="AN149" s="15"/>
      <c r="AO149" s="15"/>
      <c r="AP149" s="15"/>
      <c r="AQ149" s="15"/>
      <c r="AR149" s="15"/>
      <c r="AS149" s="15"/>
      <c r="AT149" s="15"/>
      <c r="AU149" s="15"/>
      <c r="AV149" s="15"/>
      <c r="AW149" s="15"/>
      <c r="AX149" s="15"/>
      <c r="BA149" s="15"/>
      <c r="BB149" s="16"/>
      <c r="BC149" s="15" t="s">
        <v>1180</v>
      </c>
      <c r="BD149" s="15"/>
      <c r="BE149" s="15"/>
      <c r="BF149" s="15"/>
      <c r="BG149" s="15"/>
      <c r="BH149" s="15"/>
      <c r="BI149" s="15"/>
      <c r="BJ149" s="15"/>
      <c r="BK149" s="15"/>
      <c r="BL149" s="15"/>
    </row>
    <row r="150" spans="1:64" hidden="1">
      <c r="A150" t="s">
        <v>1411</v>
      </c>
      <c r="B150" t="s">
        <v>2511</v>
      </c>
      <c r="C150" t="s">
        <v>1610</v>
      </c>
      <c r="D150" t="s">
        <v>2515</v>
      </c>
      <c r="E150" t="s">
        <v>2980</v>
      </c>
      <c r="F150" t="s">
        <v>2964</v>
      </c>
      <c r="AX150" s="15" t="s">
        <v>1193</v>
      </c>
    </row>
    <row r="151" spans="1:64" hidden="1">
      <c r="A151" t="s">
        <v>1411</v>
      </c>
      <c r="B151" t="s">
        <v>2511</v>
      </c>
      <c r="C151" t="s">
        <v>1610</v>
      </c>
      <c r="D151" t="s">
        <v>2515</v>
      </c>
      <c r="E151" t="s">
        <v>2982</v>
      </c>
      <c r="F151" t="s">
        <v>2966</v>
      </c>
      <c r="AX151" s="15" t="s">
        <v>1193</v>
      </c>
    </row>
    <row r="152" spans="1:64" hidden="1">
      <c r="A152" t="s">
        <v>1411</v>
      </c>
      <c r="B152" t="s">
        <v>2511</v>
      </c>
      <c r="C152" t="s">
        <v>1610</v>
      </c>
      <c r="D152" t="s">
        <v>2515</v>
      </c>
      <c r="E152" t="s">
        <v>2981</v>
      </c>
      <c r="F152" t="s">
        <v>2965</v>
      </c>
      <c r="AX152" s="15" t="s">
        <v>1193</v>
      </c>
    </row>
    <row r="153" spans="1:64" hidden="1">
      <c r="A153" t="s">
        <v>1411</v>
      </c>
      <c r="B153" t="s">
        <v>2511</v>
      </c>
      <c r="C153" t="s">
        <v>1370</v>
      </c>
      <c r="D153" t="s">
        <v>2514</v>
      </c>
      <c r="E153" t="s">
        <v>2976</v>
      </c>
      <c r="F153" t="s">
        <v>2961</v>
      </c>
      <c r="AX153" s="15" t="s">
        <v>1193</v>
      </c>
    </row>
    <row r="154" spans="1:64" hidden="1">
      <c r="A154" t="s">
        <v>1411</v>
      </c>
      <c r="B154" t="s">
        <v>2511</v>
      </c>
      <c r="C154" t="s">
        <v>1370</v>
      </c>
      <c r="D154" t="s">
        <v>2514</v>
      </c>
      <c r="E154" t="s">
        <v>1563</v>
      </c>
      <c r="F154" t="s">
        <v>2334</v>
      </c>
      <c r="AX154" s="15" t="s">
        <v>1193</v>
      </c>
    </row>
    <row r="155" spans="1:64" hidden="1">
      <c r="A155" t="s">
        <v>1411</v>
      </c>
      <c r="B155" t="s">
        <v>2511</v>
      </c>
      <c r="C155" t="s">
        <v>1370</v>
      </c>
      <c r="D155" t="s">
        <v>2514</v>
      </c>
      <c r="E155" t="s">
        <v>2973</v>
      </c>
      <c r="F155" t="s">
        <v>2962</v>
      </c>
      <c r="AX155" s="15" t="s">
        <v>1193</v>
      </c>
    </row>
    <row r="156" spans="1:64" hidden="1">
      <c r="A156" t="s">
        <v>1411</v>
      </c>
      <c r="B156" t="s">
        <v>2511</v>
      </c>
      <c r="C156" t="s">
        <v>1370</v>
      </c>
      <c r="D156" t="s">
        <v>2514</v>
      </c>
      <c r="E156" t="s">
        <v>2974</v>
      </c>
      <c r="F156" t="s">
        <v>2963</v>
      </c>
      <c r="AX156" s="15" t="s">
        <v>1193</v>
      </c>
    </row>
    <row r="157" spans="1:64" hidden="1">
      <c r="A157" t="s">
        <v>1411</v>
      </c>
      <c r="B157" t="s">
        <v>2511</v>
      </c>
      <c r="C157" t="s">
        <v>1370</v>
      </c>
      <c r="D157" t="s">
        <v>2514</v>
      </c>
      <c r="E157" t="s">
        <v>2975</v>
      </c>
      <c r="F157" t="s">
        <v>2960</v>
      </c>
      <c r="AX157" s="15" t="s">
        <v>1193</v>
      </c>
    </row>
    <row r="158" spans="1:64" hidden="1">
      <c r="A158" t="s">
        <v>1411</v>
      </c>
      <c r="B158" t="s">
        <v>2511</v>
      </c>
      <c r="C158" t="s">
        <v>1296</v>
      </c>
      <c r="D158" t="s">
        <v>2517</v>
      </c>
      <c r="E158" t="s">
        <v>2978</v>
      </c>
      <c r="F158" t="s">
        <v>2971</v>
      </c>
      <c r="AX158" s="15" t="s">
        <v>1193</v>
      </c>
    </row>
    <row r="159" spans="1:64" hidden="1">
      <c r="A159" t="s">
        <v>1411</v>
      </c>
      <c r="B159" t="s">
        <v>2511</v>
      </c>
      <c r="C159" t="s">
        <v>1296</v>
      </c>
      <c r="D159" t="s">
        <v>2517</v>
      </c>
      <c r="E159" t="s">
        <v>2977</v>
      </c>
      <c r="F159" t="s">
        <v>2970</v>
      </c>
      <c r="AX159" s="15" t="s">
        <v>1193</v>
      </c>
    </row>
    <row r="160" spans="1:64" hidden="1">
      <c r="A160" t="s">
        <v>1411</v>
      </c>
      <c r="B160" t="s">
        <v>2511</v>
      </c>
      <c r="C160" t="s">
        <v>1296</v>
      </c>
      <c r="D160" t="s">
        <v>2517</v>
      </c>
      <c r="E160" t="s">
        <v>2979</v>
      </c>
      <c r="F160" t="s">
        <v>2972</v>
      </c>
      <c r="AX160" s="15" t="s">
        <v>1193</v>
      </c>
    </row>
    <row r="161" spans="1:64" hidden="1">
      <c r="A161" t="s">
        <v>1411</v>
      </c>
      <c r="B161" t="s">
        <v>2511</v>
      </c>
      <c r="C161" t="s">
        <v>1712</v>
      </c>
      <c r="D161" t="s">
        <v>2516</v>
      </c>
      <c r="E161" t="s">
        <v>2983</v>
      </c>
      <c r="F161" t="s">
        <v>2967</v>
      </c>
      <c r="AX161" s="15" t="s">
        <v>1193</v>
      </c>
    </row>
    <row r="162" spans="1:64" hidden="1">
      <c r="A162" t="s">
        <v>1411</v>
      </c>
      <c r="B162" t="s">
        <v>2511</v>
      </c>
      <c r="C162" t="s">
        <v>1712</v>
      </c>
      <c r="D162" t="s">
        <v>2516</v>
      </c>
      <c r="E162" t="s">
        <v>2985</v>
      </c>
      <c r="F162" t="s">
        <v>2969</v>
      </c>
      <c r="AX162" s="15" t="s">
        <v>1193</v>
      </c>
    </row>
    <row r="163" spans="1:64" hidden="1">
      <c r="A163" t="s">
        <v>1411</v>
      </c>
      <c r="B163" t="s">
        <v>2511</v>
      </c>
      <c r="C163" t="s">
        <v>1712</v>
      </c>
      <c r="D163" t="s">
        <v>2516</v>
      </c>
      <c r="E163" t="s">
        <v>2984</v>
      </c>
      <c r="F163" t="s">
        <v>2968</v>
      </c>
      <c r="AX163" s="15" t="s">
        <v>1193</v>
      </c>
    </row>
    <row r="164" spans="1:64" hidden="1">
      <c r="A164" t="s">
        <v>1411</v>
      </c>
      <c r="B164" t="s">
        <v>2740</v>
      </c>
      <c r="C164" t="s">
        <v>1433</v>
      </c>
      <c r="D164" t="s">
        <v>2746</v>
      </c>
      <c r="W164" s="15"/>
      <c r="X164" s="15"/>
      <c r="Y164" s="15"/>
      <c r="Z164" s="15"/>
      <c r="AA164" s="15"/>
      <c r="AB164" s="15"/>
      <c r="AC164" s="15"/>
      <c r="AD164" s="15"/>
      <c r="AE164" s="15" t="s">
        <v>1241</v>
      </c>
      <c r="AG164" s="15"/>
      <c r="AH164" s="15"/>
      <c r="AI164" s="15"/>
      <c r="AK164" s="15"/>
      <c r="AL164" s="15"/>
      <c r="AM164" s="15"/>
      <c r="AN164" s="15"/>
      <c r="AO164" s="15"/>
      <c r="AP164" s="15"/>
      <c r="AQ164" s="15"/>
      <c r="AR164" s="15"/>
      <c r="AS164" s="15"/>
      <c r="AT164" s="15"/>
      <c r="AU164" s="15"/>
      <c r="AV164" s="15"/>
      <c r="AW164" s="15"/>
      <c r="AX164" s="15"/>
      <c r="BA164" s="15"/>
      <c r="BB164" s="16"/>
      <c r="BC164" s="15"/>
      <c r="BD164" s="15"/>
      <c r="BE164" s="15"/>
      <c r="BF164" s="15"/>
      <c r="BG164" s="15"/>
      <c r="BH164" s="15"/>
      <c r="BI164" s="15"/>
      <c r="BJ164" s="15"/>
      <c r="BK164" s="15"/>
      <c r="BL164" s="15"/>
    </row>
    <row r="165" spans="1:64" hidden="1">
      <c r="A165" t="s">
        <v>1411</v>
      </c>
      <c r="B165" t="s">
        <v>2740</v>
      </c>
      <c r="C165" t="s">
        <v>1429</v>
      </c>
      <c r="D165" t="s">
        <v>2742</v>
      </c>
      <c r="W165" s="15"/>
      <c r="X165" s="15"/>
      <c r="Y165" s="15"/>
      <c r="Z165" s="15"/>
      <c r="AA165" s="15"/>
      <c r="AB165" s="15"/>
      <c r="AC165" s="15"/>
      <c r="AD165" s="15"/>
      <c r="AE165" s="15" t="s">
        <v>1241</v>
      </c>
      <c r="AG165" s="15"/>
      <c r="AH165" s="15"/>
      <c r="AI165" s="15"/>
      <c r="AK165" s="15"/>
      <c r="AL165" s="15"/>
      <c r="AM165" s="15"/>
      <c r="AN165" s="15"/>
      <c r="AO165" s="15"/>
      <c r="AP165" s="15"/>
      <c r="AQ165" s="15"/>
      <c r="AR165" s="15"/>
      <c r="AS165" s="15"/>
      <c r="AT165" s="15"/>
      <c r="AU165" s="15"/>
      <c r="AV165" s="15"/>
      <c r="AW165" s="15"/>
      <c r="AX165" s="15"/>
      <c r="BA165" s="15"/>
      <c r="BB165" s="16"/>
      <c r="BC165" s="15"/>
      <c r="BD165" s="15"/>
      <c r="BE165" s="15"/>
      <c r="BF165" s="15"/>
      <c r="BG165" s="15"/>
      <c r="BH165" s="15"/>
      <c r="BI165" s="15"/>
      <c r="BJ165" s="15"/>
      <c r="BK165" s="15"/>
      <c r="BL165" s="15"/>
    </row>
    <row r="166" spans="1:64" hidden="1">
      <c r="A166" t="s">
        <v>1411</v>
      </c>
      <c r="B166" t="s">
        <v>2740</v>
      </c>
      <c r="C166" t="s">
        <v>1430</v>
      </c>
      <c r="D166" t="s">
        <v>2744</v>
      </c>
      <c r="W166" s="15"/>
      <c r="X166" s="15"/>
      <c r="Y166" s="15"/>
      <c r="Z166" s="15"/>
      <c r="AA166" s="15"/>
      <c r="AB166" s="15"/>
      <c r="AC166" s="15"/>
      <c r="AD166" s="15"/>
      <c r="AE166" s="15" t="s">
        <v>1241</v>
      </c>
      <c r="AG166" s="15"/>
      <c r="AH166" s="15"/>
      <c r="AI166" s="15"/>
      <c r="AK166" s="15"/>
      <c r="AL166" s="15"/>
      <c r="AM166" s="15"/>
      <c r="AN166" s="15"/>
      <c r="AO166" s="15"/>
      <c r="AP166" s="15"/>
      <c r="AQ166" s="15"/>
      <c r="AR166" s="15"/>
      <c r="AS166" s="15"/>
      <c r="AT166" s="15"/>
      <c r="AU166" s="15"/>
      <c r="AV166" s="15"/>
      <c r="AW166" s="15"/>
      <c r="AX166" s="15"/>
      <c r="BA166" s="15"/>
      <c r="BB166" s="16"/>
      <c r="BC166" s="15"/>
      <c r="BD166" s="15"/>
      <c r="BE166" s="15"/>
      <c r="BF166" s="15"/>
      <c r="BG166" s="15"/>
      <c r="BH166" s="15"/>
      <c r="BI166" s="15"/>
      <c r="BJ166" s="15"/>
      <c r="BK166" s="15"/>
      <c r="BL166" s="15"/>
    </row>
    <row r="167" spans="1:64" hidden="1">
      <c r="A167" t="s">
        <v>1411</v>
      </c>
      <c r="B167" t="s">
        <v>2740</v>
      </c>
      <c r="C167" t="s">
        <v>1431</v>
      </c>
      <c r="D167" t="s">
        <v>2741</v>
      </c>
      <c r="W167" s="15"/>
      <c r="X167" s="15"/>
      <c r="Y167" s="15"/>
      <c r="Z167" s="15"/>
      <c r="AA167" s="15"/>
      <c r="AB167" s="15"/>
      <c r="AC167" s="15"/>
      <c r="AD167" s="15"/>
      <c r="AE167" s="15" t="s">
        <v>1241</v>
      </c>
      <c r="AG167" s="15"/>
      <c r="AH167" s="15"/>
      <c r="AI167" s="15"/>
      <c r="AK167" s="15"/>
      <c r="AL167" s="15"/>
      <c r="AM167" s="15"/>
      <c r="AN167" s="15"/>
      <c r="AO167" s="15"/>
      <c r="AP167" s="15"/>
      <c r="AQ167" s="15"/>
      <c r="AR167" s="15"/>
      <c r="AS167" s="15"/>
      <c r="AT167" s="15"/>
      <c r="AU167" s="15"/>
      <c r="AV167" s="15"/>
      <c r="AW167" s="15"/>
      <c r="AX167" s="15"/>
      <c r="BA167" s="15"/>
      <c r="BB167" s="16"/>
      <c r="BC167" s="15"/>
      <c r="BD167" s="15"/>
      <c r="BE167" s="15"/>
      <c r="BF167" s="15"/>
      <c r="BG167" s="15"/>
      <c r="BH167" s="15"/>
      <c r="BI167" s="15"/>
      <c r="BJ167" s="15"/>
      <c r="BK167" s="15"/>
      <c r="BL167" s="15"/>
    </row>
    <row r="168" spans="1:64" hidden="1">
      <c r="A168" t="s">
        <v>1411</v>
      </c>
      <c r="B168" t="s">
        <v>2740</v>
      </c>
      <c r="C168" t="s">
        <v>1432</v>
      </c>
      <c r="D168" t="s">
        <v>2743</v>
      </c>
      <c r="W168" s="15"/>
      <c r="X168" s="15"/>
      <c r="Y168" s="15"/>
      <c r="Z168" s="15"/>
      <c r="AA168" s="15"/>
      <c r="AB168" s="15"/>
      <c r="AC168" s="15"/>
      <c r="AD168" s="15"/>
      <c r="AE168" s="15" t="s">
        <v>1241</v>
      </c>
      <c r="AG168" s="15"/>
      <c r="AH168" s="15"/>
      <c r="AI168" s="15"/>
      <c r="AK168" s="15"/>
      <c r="AL168" s="15"/>
      <c r="AM168" s="15"/>
      <c r="AN168" s="15"/>
      <c r="AO168" s="15"/>
      <c r="AP168" s="15"/>
      <c r="AQ168" s="15"/>
      <c r="AR168" s="15"/>
      <c r="AS168" s="15"/>
      <c r="AT168" s="15"/>
      <c r="AU168" s="15"/>
      <c r="AV168" s="15"/>
      <c r="AW168" s="15"/>
      <c r="AX168" s="15"/>
      <c r="BA168" s="15"/>
      <c r="BB168" s="16"/>
      <c r="BC168" s="15"/>
      <c r="BD168" s="15"/>
      <c r="BE168" s="15"/>
      <c r="BF168" s="15"/>
      <c r="BG168" s="15"/>
      <c r="BH168" s="15"/>
      <c r="BI168" s="15"/>
      <c r="BJ168" s="15"/>
      <c r="BK168" s="15"/>
      <c r="BL168" s="15"/>
    </row>
    <row r="169" spans="1:64" hidden="1">
      <c r="A169" t="s">
        <v>1411</v>
      </c>
      <c r="B169" t="s">
        <v>2740</v>
      </c>
      <c r="C169" t="s">
        <v>1428</v>
      </c>
      <c r="D169" t="s">
        <v>2745</v>
      </c>
      <c r="W169" s="15"/>
      <c r="X169" s="15"/>
      <c r="Y169" s="15"/>
      <c r="Z169" s="15"/>
      <c r="AA169" s="15"/>
      <c r="AB169" s="15"/>
      <c r="AC169" s="15"/>
      <c r="AD169" s="15"/>
      <c r="AE169" s="15" t="s">
        <v>1241</v>
      </c>
      <c r="AG169" s="15"/>
      <c r="AH169" s="15"/>
      <c r="AI169" s="15"/>
      <c r="AK169" s="15"/>
      <c r="AL169" s="15"/>
      <c r="AM169" s="15"/>
      <c r="AN169" s="15"/>
      <c r="AO169" s="15"/>
      <c r="AP169" s="15"/>
      <c r="AQ169" s="15"/>
      <c r="AR169" s="15"/>
      <c r="AS169" s="15"/>
      <c r="AT169" s="15"/>
      <c r="AU169" s="15"/>
      <c r="AV169" s="15"/>
      <c r="AW169" s="15"/>
      <c r="AX169" s="15"/>
      <c r="BA169" s="15"/>
      <c r="BB169" s="16"/>
      <c r="BC169" s="15"/>
      <c r="BD169" s="15"/>
      <c r="BE169" s="15"/>
      <c r="BF169" s="15"/>
      <c r="BG169" s="15"/>
      <c r="BH169" s="15"/>
      <c r="BI169" s="15"/>
      <c r="BJ169" s="15"/>
      <c r="BK169" s="15"/>
      <c r="BL169" s="15"/>
    </row>
    <row r="170" spans="1:64" hidden="1">
      <c r="A170" t="s">
        <v>1411</v>
      </c>
      <c r="B170" t="s">
        <v>2740</v>
      </c>
      <c r="W170" s="15"/>
      <c r="X170" s="15"/>
      <c r="Y170" s="15"/>
      <c r="Z170" s="15"/>
      <c r="AA170" s="15"/>
      <c r="AB170" s="15"/>
      <c r="AC170" s="15"/>
      <c r="AD170" s="15"/>
      <c r="AE170" s="15"/>
      <c r="AG170" s="15"/>
      <c r="AH170" s="15"/>
      <c r="AI170" s="15"/>
      <c r="AK170" s="15"/>
      <c r="AL170" s="15"/>
      <c r="AM170" s="15"/>
      <c r="AN170" s="15"/>
      <c r="AO170" s="15"/>
      <c r="AP170" s="15"/>
      <c r="AQ170" s="15"/>
      <c r="AR170" s="15"/>
      <c r="AS170" s="15"/>
      <c r="AT170" s="15"/>
      <c r="AU170" s="15"/>
      <c r="AV170" s="15"/>
      <c r="AW170" s="15"/>
      <c r="AX170" s="15"/>
      <c r="BA170" s="15"/>
      <c r="BB170" s="16"/>
      <c r="BC170" s="15"/>
      <c r="BD170" s="15"/>
      <c r="BE170" s="15"/>
      <c r="BF170" s="15"/>
      <c r="BG170" s="15"/>
      <c r="BH170" s="15"/>
      <c r="BI170" s="15"/>
      <c r="BJ170" s="15" t="s">
        <v>1157</v>
      </c>
      <c r="BK170" s="15"/>
      <c r="BL170" s="15"/>
    </row>
    <row r="171" spans="1:64" hidden="1">
      <c r="A171" t="s">
        <v>1411</v>
      </c>
      <c r="B171" t="s">
        <v>2606</v>
      </c>
      <c r="W171" s="15"/>
      <c r="X171" s="15"/>
      <c r="Y171" s="15"/>
      <c r="Z171" s="15"/>
      <c r="AA171" s="15"/>
      <c r="AB171" s="15"/>
      <c r="AC171" s="15"/>
      <c r="AD171" s="15"/>
      <c r="AE171" s="15"/>
      <c r="AG171" s="15"/>
      <c r="AH171" s="15"/>
      <c r="AI171" s="15"/>
      <c r="AK171" s="15"/>
      <c r="AL171" s="15"/>
      <c r="AM171" s="15"/>
      <c r="AN171" s="15"/>
      <c r="AO171" s="15"/>
      <c r="AP171" s="15" t="s">
        <v>1217</v>
      </c>
      <c r="AQ171" s="15"/>
      <c r="AR171" s="15"/>
      <c r="AS171" s="15"/>
      <c r="AT171" s="15"/>
      <c r="AU171" s="15"/>
      <c r="AV171" s="15"/>
      <c r="AW171" s="15"/>
      <c r="AX171" s="15"/>
      <c r="BA171" s="15"/>
      <c r="BB171" s="16"/>
      <c r="BC171" s="15"/>
      <c r="BD171" s="15"/>
      <c r="BE171" s="15"/>
      <c r="BF171" s="15"/>
      <c r="BG171" s="15"/>
      <c r="BH171" s="15"/>
      <c r="BI171" s="15"/>
      <c r="BJ171" s="15"/>
      <c r="BK171" s="15"/>
      <c r="BL171" s="15"/>
    </row>
    <row r="172" spans="1:64" hidden="1">
      <c r="A172" t="s">
        <v>1924</v>
      </c>
      <c r="B172" t="s">
        <v>2072</v>
      </c>
      <c r="J172" s="27" t="s">
        <v>1288</v>
      </c>
      <c r="W172" s="15"/>
      <c r="X172" s="15"/>
      <c r="Y172" s="15"/>
      <c r="Z172" s="15"/>
      <c r="AA172" s="15"/>
      <c r="AB172" s="15"/>
      <c r="AC172" s="15"/>
      <c r="AD172" s="15"/>
      <c r="AE172" s="15"/>
      <c r="AG172" s="15"/>
      <c r="AH172" s="15"/>
      <c r="AI172" s="15"/>
      <c r="AK172" s="15"/>
      <c r="AL172" s="15"/>
      <c r="AM172" s="15"/>
      <c r="AN172" s="15"/>
      <c r="AO172" s="15"/>
      <c r="AP172" s="15"/>
      <c r="AQ172" s="15"/>
      <c r="AR172" s="15"/>
      <c r="AS172" s="15"/>
      <c r="AT172" s="15"/>
      <c r="AU172" s="15"/>
      <c r="AV172" s="15"/>
      <c r="AW172" s="15"/>
      <c r="AX172" s="15"/>
      <c r="BA172" s="15"/>
      <c r="BB172" s="16"/>
      <c r="BC172" s="15"/>
      <c r="BD172" s="15"/>
      <c r="BE172" s="15"/>
      <c r="BF172" s="15"/>
      <c r="BG172" s="15"/>
      <c r="BH172" s="15"/>
      <c r="BI172" s="15"/>
      <c r="BJ172" s="15"/>
      <c r="BK172" s="15"/>
      <c r="BL172" s="15"/>
    </row>
    <row r="173" spans="1:64" hidden="1">
      <c r="A173" t="s">
        <v>1474</v>
      </c>
      <c r="B173" t="s">
        <v>2484</v>
      </c>
      <c r="C173" t="s">
        <v>1475</v>
      </c>
      <c r="D173" t="s">
        <v>2487</v>
      </c>
      <c r="W173" s="15"/>
      <c r="X173" s="15"/>
      <c r="Y173" s="15"/>
      <c r="Z173" s="15"/>
      <c r="AA173" s="15"/>
      <c r="AB173" s="15"/>
      <c r="AC173" s="15"/>
      <c r="AD173" s="15"/>
      <c r="AE173" s="15"/>
      <c r="AG173" s="15"/>
      <c r="AH173" s="15"/>
      <c r="AI173" s="15"/>
      <c r="AK173" s="15"/>
      <c r="AL173" s="15"/>
      <c r="AM173" s="15"/>
      <c r="AN173" s="15"/>
      <c r="AO173" s="15"/>
      <c r="AP173" s="15"/>
      <c r="AQ173" s="15"/>
      <c r="AR173" s="15"/>
      <c r="AS173" s="15"/>
      <c r="AT173" s="15"/>
      <c r="AU173" s="15"/>
      <c r="AV173" s="15"/>
      <c r="AW173" s="15"/>
      <c r="AX173" s="15"/>
      <c r="BA173" s="15"/>
      <c r="BB173" s="16" t="s">
        <v>1183</v>
      </c>
      <c r="BC173" s="15"/>
      <c r="BD173" s="15"/>
      <c r="BE173" s="15"/>
      <c r="BF173" s="15"/>
      <c r="BG173" s="15"/>
      <c r="BH173" s="15"/>
      <c r="BI173" s="15"/>
      <c r="BJ173" s="15"/>
      <c r="BK173" s="15"/>
      <c r="BL173" s="15"/>
    </row>
    <row r="174" spans="1:64" hidden="1">
      <c r="A174" t="s">
        <v>1474</v>
      </c>
      <c r="B174" t="s">
        <v>2484</v>
      </c>
      <c r="C174" t="s">
        <v>1476</v>
      </c>
      <c r="D174" t="s">
        <v>2486</v>
      </c>
      <c r="W174" s="15"/>
      <c r="X174" s="15"/>
      <c r="Y174" s="15"/>
      <c r="Z174" s="15"/>
      <c r="AA174" s="15"/>
      <c r="AB174" s="15"/>
      <c r="AC174" s="15"/>
      <c r="AD174" s="15"/>
      <c r="AE174" s="15"/>
      <c r="AG174" s="15"/>
      <c r="AH174" s="15"/>
      <c r="AI174" s="15"/>
      <c r="AK174" s="15"/>
      <c r="AL174" s="15"/>
      <c r="AM174" s="15"/>
      <c r="AN174" s="15"/>
      <c r="AO174" s="15"/>
      <c r="AP174" s="15"/>
      <c r="AQ174" s="15"/>
      <c r="AR174" s="15"/>
      <c r="AS174" s="15"/>
      <c r="AT174" s="15"/>
      <c r="AU174" s="15"/>
      <c r="AV174" s="15"/>
      <c r="AW174" s="15"/>
      <c r="AX174" s="15"/>
      <c r="BA174" s="15"/>
      <c r="BB174" s="16" t="s">
        <v>1183</v>
      </c>
      <c r="BC174" s="15"/>
      <c r="BD174" s="15"/>
      <c r="BE174" s="15"/>
      <c r="BF174" s="15"/>
      <c r="BG174" s="15"/>
      <c r="BH174" s="15"/>
      <c r="BI174" s="15"/>
      <c r="BJ174" s="15"/>
      <c r="BK174" s="15"/>
      <c r="BL174" s="15"/>
    </row>
    <row r="175" spans="1:64" hidden="1">
      <c r="A175" t="s">
        <v>1474</v>
      </c>
      <c r="B175" t="s">
        <v>2484</v>
      </c>
      <c r="C175" t="s">
        <v>1478</v>
      </c>
      <c r="D175" t="s">
        <v>2488</v>
      </c>
      <c r="W175" s="15"/>
      <c r="X175" s="15"/>
      <c r="Y175" s="15"/>
      <c r="Z175" s="15"/>
      <c r="AA175" s="15"/>
      <c r="AB175" s="15"/>
      <c r="AC175" s="15"/>
      <c r="AD175" s="15"/>
      <c r="AE175" s="15"/>
      <c r="AG175" s="15"/>
      <c r="AH175" s="15"/>
      <c r="AI175" s="15"/>
      <c r="AK175" s="15"/>
      <c r="AL175" s="15"/>
      <c r="AM175" s="15"/>
      <c r="AN175" s="15"/>
      <c r="AO175" s="15"/>
      <c r="AP175" s="15"/>
      <c r="AQ175" s="15"/>
      <c r="AR175" s="15"/>
      <c r="AS175" s="15"/>
      <c r="AT175" s="15"/>
      <c r="AU175" s="15"/>
      <c r="AV175" s="15"/>
      <c r="AW175" s="15"/>
      <c r="AX175" s="15"/>
      <c r="BA175" s="15"/>
      <c r="BB175" s="16" t="s">
        <v>1183</v>
      </c>
      <c r="BC175" s="15"/>
      <c r="BD175" s="15"/>
      <c r="BE175" s="15"/>
      <c r="BF175" s="15"/>
      <c r="BG175" s="15"/>
      <c r="BH175" s="15"/>
      <c r="BI175" s="15"/>
      <c r="BJ175" s="15"/>
      <c r="BK175" s="15"/>
      <c r="BL175" s="15"/>
    </row>
    <row r="176" spans="1:64" hidden="1">
      <c r="A176" t="s">
        <v>1474</v>
      </c>
      <c r="B176" t="s">
        <v>2484</v>
      </c>
      <c r="C176" t="s">
        <v>1477</v>
      </c>
      <c r="D176" t="s">
        <v>2489</v>
      </c>
      <c r="W176" s="15"/>
      <c r="X176" s="15"/>
      <c r="Y176" s="15"/>
      <c r="Z176" s="15"/>
      <c r="AA176" s="15"/>
      <c r="AB176" s="15"/>
      <c r="AC176" s="15"/>
      <c r="AD176" s="15"/>
      <c r="AE176" s="15"/>
      <c r="AG176" s="15"/>
      <c r="AH176" s="15"/>
      <c r="AI176" s="15"/>
      <c r="AK176" s="15"/>
      <c r="AL176" s="15"/>
      <c r="AM176" s="15"/>
      <c r="AN176" s="15"/>
      <c r="AO176" s="15"/>
      <c r="AP176" s="15"/>
      <c r="AQ176" s="15"/>
      <c r="AR176" s="15"/>
      <c r="AS176" s="15"/>
      <c r="AT176" s="15"/>
      <c r="AU176" s="15"/>
      <c r="AV176" s="15"/>
      <c r="AW176" s="15"/>
      <c r="AX176" s="15"/>
      <c r="BA176" s="15"/>
      <c r="BB176" s="16" t="s">
        <v>1183</v>
      </c>
      <c r="BC176" s="15"/>
      <c r="BD176" s="15"/>
      <c r="BE176" s="15"/>
      <c r="BF176" s="15"/>
      <c r="BG176" s="15"/>
      <c r="BH176" s="15"/>
      <c r="BI176" s="15"/>
      <c r="BJ176" s="15"/>
      <c r="BK176" s="15"/>
      <c r="BL176" s="15"/>
    </row>
    <row r="177" spans="1:64" hidden="1">
      <c r="A177" t="s">
        <v>1377</v>
      </c>
      <c r="B177" t="s">
        <v>2690</v>
      </c>
      <c r="W177" s="15"/>
      <c r="X177" s="15"/>
      <c r="Y177" s="15"/>
      <c r="Z177" s="15"/>
      <c r="AA177" s="15"/>
      <c r="AB177" s="15"/>
      <c r="AC177" s="15"/>
      <c r="AD177" s="15"/>
      <c r="AE177" s="15"/>
      <c r="AG177" s="15"/>
      <c r="AH177" s="15" t="s">
        <v>1234</v>
      </c>
      <c r="AI177" s="15"/>
      <c r="AK177" s="15"/>
      <c r="AL177" s="15"/>
      <c r="AM177" s="15"/>
      <c r="AN177" s="15"/>
      <c r="AO177" s="15"/>
      <c r="AP177" s="15"/>
      <c r="AQ177" s="15"/>
      <c r="AR177" s="15"/>
      <c r="AS177" s="15"/>
      <c r="AT177" s="15"/>
      <c r="AU177" s="15"/>
      <c r="AV177" s="15"/>
      <c r="AW177" s="15"/>
      <c r="AX177" s="15"/>
      <c r="BA177" s="15"/>
      <c r="BB177" s="16"/>
      <c r="BC177" s="15"/>
      <c r="BD177" s="15"/>
      <c r="BE177" s="15"/>
      <c r="BF177" s="15"/>
      <c r="BG177" s="15"/>
      <c r="BH177" s="15"/>
      <c r="BI177" s="15"/>
      <c r="BJ177" s="15"/>
      <c r="BK177" s="15"/>
      <c r="BL177" s="15"/>
    </row>
    <row r="178" spans="1:64" hidden="1">
      <c r="A178" t="s">
        <v>1376</v>
      </c>
      <c r="B178" t="s">
        <v>2689</v>
      </c>
      <c r="W178" s="15"/>
      <c r="X178" s="15"/>
      <c r="Y178" s="15"/>
      <c r="Z178" s="15"/>
      <c r="AA178" s="15"/>
      <c r="AB178" s="15"/>
      <c r="AC178" s="15"/>
      <c r="AD178" s="15"/>
      <c r="AE178" s="15"/>
      <c r="AG178" s="15"/>
      <c r="AH178" s="15" t="s">
        <v>1234</v>
      </c>
      <c r="AI178" s="15"/>
      <c r="AK178" s="15"/>
      <c r="AL178" s="15"/>
      <c r="AM178" s="15"/>
      <c r="AN178" s="15"/>
      <c r="AO178" s="15"/>
      <c r="AP178" s="15"/>
      <c r="AQ178" s="15"/>
      <c r="AR178" s="15"/>
      <c r="AS178" s="15"/>
      <c r="AT178" s="15"/>
      <c r="AU178" s="15"/>
      <c r="AV178" s="15"/>
      <c r="AW178" s="15"/>
      <c r="AX178" s="15"/>
      <c r="BA178" s="15"/>
      <c r="BB178" s="16"/>
      <c r="BC178" s="15"/>
      <c r="BD178" s="15"/>
      <c r="BE178" s="15"/>
      <c r="BF178" s="15"/>
      <c r="BG178" s="15"/>
      <c r="BH178" s="15"/>
      <c r="BI178" s="15"/>
      <c r="BJ178" s="15"/>
      <c r="BK178" s="15"/>
      <c r="BL178" s="15"/>
    </row>
    <row r="179" spans="1:64" hidden="1">
      <c r="A179" t="s">
        <v>1533</v>
      </c>
      <c r="B179" t="s">
        <v>2609</v>
      </c>
      <c r="W179" s="15"/>
      <c r="X179" s="15"/>
      <c r="Y179" s="15"/>
      <c r="Z179" s="15"/>
      <c r="AA179" s="15"/>
      <c r="AB179" s="15"/>
      <c r="AC179" s="15"/>
      <c r="AD179" s="15"/>
      <c r="AE179" s="15"/>
      <c r="AG179" s="15"/>
      <c r="AH179" s="15"/>
      <c r="AI179" s="15"/>
      <c r="AK179" s="15"/>
      <c r="AL179" s="15"/>
      <c r="AM179" s="15"/>
      <c r="AN179" s="15"/>
      <c r="AO179" s="15"/>
      <c r="AP179" s="15" t="s">
        <v>1217</v>
      </c>
      <c r="AQ179" s="15"/>
      <c r="AR179" s="15"/>
      <c r="AS179" s="15"/>
      <c r="AT179" s="15"/>
      <c r="AU179" s="15"/>
      <c r="AV179" s="15"/>
      <c r="AW179" s="15"/>
      <c r="BA179" s="15"/>
      <c r="BB179" s="16"/>
      <c r="BC179" s="15"/>
      <c r="BD179" s="15"/>
      <c r="BE179" s="15"/>
      <c r="BF179" s="15"/>
      <c r="BG179" s="15"/>
      <c r="BH179" s="15"/>
      <c r="BI179" s="15"/>
      <c r="BJ179" s="15"/>
      <c r="BK179" s="15"/>
      <c r="BL179" s="15"/>
    </row>
    <row r="180" spans="1:64" ht="16.5" hidden="1">
      <c r="A180" t="s">
        <v>1371</v>
      </c>
      <c r="B180" s="25" t="s">
        <v>2705</v>
      </c>
      <c r="C180" t="s">
        <v>1379</v>
      </c>
      <c r="D180" t="s">
        <v>2709</v>
      </c>
      <c r="W180" s="15"/>
      <c r="X180" s="15"/>
      <c r="Y180" s="15"/>
      <c r="Z180" s="15"/>
      <c r="AA180" s="15"/>
      <c r="AB180" s="15"/>
      <c r="AC180" s="15"/>
      <c r="AD180" s="15"/>
      <c r="AE180" s="15"/>
      <c r="AG180" s="15" t="s">
        <v>1236</v>
      </c>
      <c r="AH180" s="15"/>
      <c r="AI180" s="15"/>
      <c r="AK180" s="15"/>
      <c r="AL180" s="15"/>
      <c r="AM180" s="15"/>
      <c r="AN180" s="15"/>
      <c r="AO180" s="15"/>
      <c r="AP180" s="15"/>
      <c r="AQ180" s="15"/>
      <c r="AR180" s="15"/>
      <c r="AS180" s="15"/>
      <c r="AT180" s="15"/>
      <c r="AU180" s="15"/>
      <c r="AV180" s="15"/>
      <c r="AW180" s="15"/>
      <c r="AX180" s="15"/>
      <c r="BA180" s="15"/>
      <c r="BB180" s="16"/>
      <c r="BC180" s="15"/>
      <c r="BD180" s="15"/>
      <c r="BE180" s="15"/>
      <c r="BF180" s="15"/>
      <c r="BG180" s="15"/>
      <c r="BH180" s="15"/>
      <c r="BI180" s="15"/>
      <c r="BJ180" s="15"/>
      <c r="BK180" s="15"/>
      <c r="BL180" s="15"/>
    </row>
    <row r="181" spans="1:64" ht="16.5" hidden="1">
      <c r="A181" t="s">
        <v>1371</v>
      </c>
      <c r="B181" s="25" t="s">
        <v>2705</v>
      </c>
      <c r="C181" t="s">
        <v>1378</v>
      </c>
      <c r="D181" t="s">
        <v>2563</v>
      </c>
      <c r="W181" s="15"/>
      <c r="X181" s="15"/>
      <c r="Y181" s="15"/>
      <c r="Z181" s="15"/>
      <c r="AA181" s="15"/>
      <c r="AB181" s="15"/>
      <c r="AC181" s="15"/>
      <c r="AD181" s="15"/>
      <c r="AE181" s="15"/>
      <c r="AG181" s="15" t="s">
        <v>1236</v>
      </c>
      <c r="AH181" s="15"/>
      <c r="AI181" s="15"/>
      <c r="AK181" s="15"/>
      <c r="AL181" s="15"/>
      <c r="AM181" s="15"/>
      <c r="AN181" s="15"/>
      <c r="AO181" s="15"/>
      <c r="AP181" s="15"/>
      <c r="AQ181" s="15"/>
      <c r="AR181" s="15"/>
      <c r="AS181" s="15"/>
      <c r="AT181" s="15"/>
      <c r="AU181" s="15"/>
      <c r="AV181" s="15"/>
      <c r="AW181" s="15"/>
      <c r="AX181" s="15"/>
      <c r="BA181" s="15"/>
      <c r="BB181" s="16"/>
      <c r="BC181" s="15"/>
      <c r="BD181" s="15"/>
      <c r="BE181" s="15"/>
      <c r="BF181" s="15"/>
      <c r="BG181" s="15"/>
      <c r="BH181" s="15"/>
      <c r="BI181" s="15"/>
      <c r="BJ181" s="15"/>
      <c r="BK181" s="15"/>
      <c r="BL181" s="15"/>
    </row>
    <row r="182" spans="1:64" ht="16.5" hidden="1">
      <c r="A182" t="s">
        <v>1371</v>
      </c>
      <c r="B182" s="25" t="s">
        <v>2705</v>
      </c>
      <c r="C182" t="s">
        <v>1380</v>
      </c>
      <c r="D182" t="s">
        <v>2708</v>
      </c>
      <c r="W182" s="15"/>
      <c r="X182" s="15"/>
      <c r="Y182" s="15"/>
      <c r="Z182" s="15"/>
      <c r="AA182" s="15"/>
      <c r="AB182" s="15"/>
      <c r="AC182" s="15"/>
      <c r="AD182" s="15"/>
      <c r="AE182" s="15"/>
      <c r="AG182" s="15" t="s">
        <v>1236</v>
      </c>
      <c r="AH182" s="15"/>
      <c r="AI182" s="15"/>
      <c r="AK182" s="15"/>
      <c r="AL182" s="15"/>
      <c r="AM182" s="15"/>
      <c r="AN182" s="15"/>
      <c r="AO182" s="15"/>
      <c r="AP182" s="15"/>
      <c r="AQ182" s="15"/>
      <c r="AR182" s="15"/>
      <c r="AS182" s="15"/>
      <c r="AT182" s="15"/>
      <c r="AU182" s="15"/>
      <c r="AV182" s="15"/>
      <c r="AW182" s="15"/>
      <c r="AX182" s="15"/>
      <c r="BA182" s="15"/>
      <c r="BB182" s="16"/>
      <c r="BC182" s="15"/>
      <c r="BD182" s="15"/>
      <c r="BE182" s="15"/>
      <c r="BF182" s="15"/>
      <c r="BG182" s="15"/>
      <c r="BH182" s="15"/>
      <c r="BI182" s="15"/>
      <c r="BJ182" s="15"/>
      <c r="BK182" s="15"/>
      <c r="BL182" s="15"/>
    </row>
    <row r="183" spans="1:64" ht="16.5" hidden="1">
      <c r="A183" t="s">
        <v>1371</v>
      </c>
      <c r="B183" s="25" t="s">
        <v>2705</v>
      </c>
      <c r="C183" t="s">
        <v>1381</v>
      </c>
      <c r="D183" t="s">
        <v>2707</v>
      </c>
      <c r="W183" s="15"/>
      <c r="X183" s="15"/>
      <c r="Y183" s="15"/>
      <c r="Z183" s="15"/>
      <c r="AA183" s="15"/>
      <c r="AB183" s="15"/>
      <c r="AC183" s="15"/>
      <c r="AD183" s="15"/>
      <c r="AE183" s="15"/>
      <c r="AG183" s="15" t="s">
        <v>1236</v>
      </c>
      <c r="AH183" s="15"/>
      <c r="AI183" s="15"/>
      <c r="AK183" s="15"/>
      <c r="AL183" s="15"/>
      <c r="AM183" s="15"/>
      <c r="AN183" s="15"/>
      <c r="AO183" s="15"/>
      <c r="AP183" s="15"/>
      <c r="AQ183" s="15"/>
      <c r="AR183" s="15"/>
      <c r="AS183" s="15"/>
      <c r="AT183" s="15"/>
      <c r="AU183" s="15"/>
      <c r="AV183" s="15"/>
      <c r="AW183" s="15"/>
      <c r="AX183" s="15"/>
      <c r="BA183" s="15"/>
      <c r="BB183" s="16"/>
      <c r="BC183" s="15"/>
      <c r="BD183" s="15"/>
      <c r="BE183" s="15"/>
      <c r="BF183" s="15"/>
      <c r="BG183" s="15"/>
      <c r="BH183" s="15"/>
      <c r="BI183" s="15"/>
      <c r="BJ183" s="15"/>
      <c r="BK183" s="15"/>
      <c r="BL183" s="15"/>
    </row>
    <row r="184" spans="1:64" hidden="1">
      <c r="A184" t="s">
        <v>1371</v>
      </c>
      <c r="B184" t="s">
        <v>2671</v>
      </c>
      <c r="C184" t="s">
        <v>1375</v>
      </c>
      <c r="D184" t="s">
        <v>2063</v>
      </c>
      <c r="W184" s="15"/>
      <c r="X184" s="15"/>
      <c r="Y184" s="15"/>
      <c r="Z184" s="15"/>
      <c r="AA184" s="15"/>
      <c r="AB184" s="15"/>
      <c r="AC184" s="15"/>
      <c r="AD184" s="15"/>
      <c r="AE184" s="15"/>
      <c r="AG184" s="15"/>
      <c r="AH184" s="15"/>
      <c r="AI184" s="15" t="s">
        <v>1232</v>
      </c>
      <c r="AK184" s="15"/>
      <c r="AL184" s="15"/>
      <c r="AM184" s="15"/>
      <c r="AN184" s="15"/>
      <c r="AO184" s="15"/>
      <c r="AP184" s="15"/>
      <c r="AQ184" s="15"/>
      <c r="AR184" s="15"/>
      <c r="AS184" s="15"/>
      <c r="AT184" s="15"/>
      <c r="AU184" s="15"/>
      <c r="AV184" s="15"/>
      <c r="AW184" s="15"/>
      <c r="AX184" s="15"/>
      <c r="BA184" s="15"/>
      <c r="BB184" s="16"/>
      <c r="BC184" s="15"/>
      <c r="BD184" s="15"/>
      <c r="BE184" s="15"/>
      <c r="BF184" s="15"/>
      <c r="BG184" s="15"/>
      <c r="BH184" s="15"/>
      <c r="BI184" s="15"/>
      <c r="BJ184" s="15"/>
      <c r="BK184" s="15"/>
      <c r="BL184" s="15"/>
    </row>
    <row r="185" spans="1:64" hidden="1">
      <c r="A185" t="s">
        <v>1371</v>
      </c>
      <c r="B185" t="s">
        <v>2671</v>
      </c>
      <c r="C185" t="s">
        <v>1374</v>
      </c>
      <c r="D185" t="s">
        <v>2677</v>
      </c>
      <c r="W185" s="15"/>
      <c r="X185" s="15"/>
      <c r="Y185" s="15"/>
      <c r="Z185" s="15"/>
      <c r="AA185" s="15"/>
      <c r="AB185" s="15"/>
      <c r="AC185" s="15"/>
      <c r="AD185" s="15"/>
      <c r="AE185" s="15"/>
      <c r="AG185" s="15"/>
      <c r="AH185" s="15"/>
      <c r="AI185" s="15" t="s">
        <v>1232</v>
      </c>
      <c r="AK185" s="15"/>
      <c r="AL185" s="15"/>
      <c r="AM185" s="15"/>
      <c r="AN185" s="15"/>
      <c r="AO185" s="15"/>
      <c r="AP185" s="15"/>
      <c r="AQ185" s="15"/>
      <c r="AR185" s="15"/>
      <c r="AS185" s="15"/>
      <c r="AT185" s="15"/>
      <c r="AU185" s="15"/>
      <c r="AV185" s="15"/>
      <c r="AW185" s="15"/>
      <c r="AX185" s="15"/>
      <c r="BA185" s="15"/>
      <c r="BB185" s="16"/>
      <c r="BC185" s="15"/>
      <c r="BD185" s="15"/>
      <c r="BE185" s="15"/>
      <c r="BF185" s="15"/>
      <c r="BG185" s="15"/>
      <c r="BH185" s="15"/>
      <c r="BI185" s="15"/>
      <c r="BJ185" s="15"/>
      <c r="BK185" s="15"/>
      <c r="BL185" s="15"/>
    </row>
    <row r="186" spans="1:64" hidden="1">
      <c r="A186" t="s">
        <v>1371</v>
      </c>
      <c r="B186" t="s">
        <v>2671</v>
      </c>
      <c r="C186" t="s">
        <v>1373</v>
      </c>
      <c r="D186" t="s">
        <v>2059</v>
      </c>
      <c r="W186" s="15"/>
      <c r="X186" s="15"/>
      <c r="Y186" s="15"/>
      <c r="Z186" s="15"/>
      <c r="AA186" s="15"/>
      <c r="AB186" s="15"/>
      <c r="AC186" s="15"/>
      <c r="AD186" s="15"/>
      <c r="AE186" s="15"/>
      <c r="AG186" s="15"/>
      <c r="AH186" s="15"/>
      <c r="AI186" s="15" t="s">
        <v>1232</v>
      </c>
      <c r="AK186" s="15"/>
      <c r="AL186" s="15"/>
      <c r="AM186" s="15"/>
      <c r="AN186" s="15"/>
      <c r="AO186" s="15"/>
      <c r="AP186" s="15"/>
      <c r="AQ186" s="15"/>
      <c r="AR186" s="15"/>
      <c r="AS186" s="15"/>
      <c r="AT186" s="15"/>
      <c r="AU186" s="15"/>
      <c r="AV186" s="15"/>
      <c r="AW186" s="15"/>
      <c r="AX186" s="15"/>
      <c r="BA186" s="15"/>
      <c r="BB186" s="16"/>
      <c r="BC186" s="15"/>
      <c r="BD186" s="15"/>
      <c r="BE186" s="15"/>
      <c r="BF186" s="15"/>
      <c r="BG186" s="15"/>
      <c r="BH186" s="15"/>
      <c r="BI186" s="15"/>
      <c r="BJ186" s="15"/>
      <c r="BK186" s="15"/>
      <c r="BL186" s="15"/>
    </row>
    <row r="187" spans="1:64" hidden="1">
      <c r="A187" t="s">
        <v>1371</v>
      </c>
      <c r="B187" t="s">
        <v>2671</v>
      </c>
      <c r="C187" t="s">
        <v>1372</v>
      </c>
      <c r="D187" t="s">
        <v>2676</v>
      </c>
      <c r="W187" s="15"/>
      <c r="X187" s="15"/>
      <c r="Y187" s="15"/>
      <c r="Z187" s="15"/>
      <c r="AA187" s="15"/>
      <c r="AB187" s="15"/>
      <c r="AC187" s="15"/>
      <c r="AD187" s="15"/>
      <c r="AE187" s="15"/>
      <c r="AG187" s="15"/>
      <c r="AH187" s="15"/>
      <c r="AI187" s="15" t="s">
        <v>1232</v>
      </c>
      <c r="AK187" s="15"/>
      <c r="AL187" s="15"/>
      <c r="AM187" s="15"/>
      <c r="AN187" s="15"/>
      <c r="AO187" s="15"/>
      <c r="AP187" s="15"/>
      <c r="AQ187" s="15"/>
      <c r="AR187" s="15"/>
      <c r="AS187" s="15"/>
      <c r="AT187" s="15"/>
      <c r="AU187" s="15"/>
      <c r="AV187" s="15"/>
      <c r="AW187" s="15"/>
      <c r="AX187" s="15"/>
      <c r="BA187" s="15"/>
      <c r="BB187" s="16"/>
      <c r="BC187" s="15"/>
      <c r="BD187" s="15"/>
      <c r="BE187" s="15"/>
      <c r="BF187" s="15"/>
      <c r="BG187" s="15"/>
      <c r="BH187" s="15"/>
      <c r="BI187" s="15"/>
      <c r="BJ187" s="15"/>
      <c r="BK187" s="15"/>
      <c r="BL187" s="15"/>
    </row>
    <row r="188" spans="1:64" hidden="1">
      <c r="A188" t="s">
        <v>2075</v>
      </c>
      <c r="B188" t="s">
        <v>2076</v>
      </c>
      <c r="I188" t="s">
        <v>1290</v>
      </c>
      <c r="W188" s="15"/>
      <c r="X188" s="15"/>
      <c r="Y188" s="15"/>
      <c r="Z188" s="15"/>
      <c r="AA188" s="15"/>
      <c r="AB188" s="15"/>
      <c r="AC188" s="15"/>
      <c r="AD188" s="15"/>
      <c r="AE188" s="15"/>
      <c r="AG188" s="15"/>
      <c r="AH188" s="15"/>
      <c r="AI188" s="15"/>
      <c r="AK188" s="15"/>
      <c r="AL188" s="15"/>
      <c r="AM188" s="15"/>
      <c r="AN188" s="15"/>
      <c r="AO188" s="15"/>
      <c r="AP188" s="15"/>
      <c r="AQ188" s="15"/>
      <c r="AR188" s="15"/>
      <c r="AS188" s="15"/>
      <c r="AT188" s="15"/>
      <c r="AU188" s="15"/>
      <c r="AV188" s="15"/>
      <c r="AW188" s="15"/>
      <c r="AX188" s="15"/>
      <c r="BA188" s="15"/>
      <c r="BB188" s="16"/>
      <c r="BC188" s="15"/>
      <c r="BD188" s="15"/>
      <c r="BE188" s="15"/>
      <c r="BF188" s="15"/>
      <c r="BG188" s="15"/>
      <c r="BH188" s="15"/>
      <c r="BI188" s="15"/>
      <c r="BJ188" s="15"/>
      <c r="BK188" s="15"/>
      <c r="BL188" s="15"/>
    </row>
    <row r="189" spans="1:64" hidden="1">
      <c r="A189" t="s">
        <v>1370</v>
      </c>
      <c r="B189" t="s">
        <v>2377</v>
      </c>
      <c r="C189" t="s">
        <v>2382</v>
      </c>
      <c r="D189" t="s">
        <v>2381</v>
      </c>
      <c r="W189" s="15"/>
      <c r="X189" s="15"/>
      <c r="Y189" s="15"/>
      <c r="Z189" s="15"/>
      <c r="AA189" s="15"/>
      <c r="AB189" s="15"/>
      <c r="AC189" s="15"/>
      <c r="AD189" s="15"/>
      <c r="AE189" s="15"/>
      <c r="AG189" s="15"/>
      <c r="AH189" s="15"/>
      <c r="AI189" s="15"/>
      <c r="AK189" s="15"/>
      <c r="AL189" s="15"/>
      <c r="AM189" s="15"/>
      <c r="AN189" s="15"/>
      <c r="AO189" s="15"/>
      <c r="AP189" s="15"/>
      <c r="AQ189" s="15"/>
      <c r="AR189" s="15"/>
      <c r="AS189" s="15"/>
      <c r="AT189" s="15"/>
      <c r="AU189" s="15"/>
      <c r="AV189" s="15"/>
      <c r="AW189" s="15"/>
      <c r="AX189" s="15"/>
      <c r="BA189" s="15"/>
      <c r="BB189" s="16"/>
      <c r="BC189" s="15"/>
      <c r="BD189" s="15"/>
      <c r="BE189" s="15"/>
      <c r="BF189" s="15"/>
      <c r="BG189" s="15" t="s">
        <v>1165</v>
      </c>
      <c r="BH189" s="15"/>
      <c r="BI189" s="15"/>
      <c r="BJ189" s="15"/>
      <c r="BK189" s="15"/>
      <c r="BL189" s="15"/>
    </row>
    <row r="190" spans="1:64" hidden="1">
      <c r="A190" t="s">
        <v>1370</v>
      </c>
      <c r="B190" t="s">
        <v>2377</v>
      </c>
      <c r="C190" t="s">
        <v>2384</v>
      </c>
      <c r="D190" t="s">
        <v>2383</v>
      </c>
      <c r="W190" s="15"/>
      <c r="X190" s="15"/>
      <c r="Y190" s="15"/>
      <c r="Z190" s="15"/>
      <c r="AA190" s="15"/>
      <c r="AB190" s="15"/>
      <c r="AC190" s="15"/>
      <c r="AD190" s="15"/>
      <c r="AE190" s="15"/>
      <c r="AG190" s="15"/>
      <c r="AH190" s="15"/>
      <c r="AI190" s="15"/>
      <c r="AK190" s="15"/>
      <c r="AL190" s="15"/>
      <c r="AM190" s="15"/>
      <c r="AN190" s="15"/>
      <c r="AO190" s="15"/>
      <c r="AP190" s="15"/>
      <c r="AQ190" s="15"/>
      <c r="AR190" s="15"/>
      <c r="AS190" s="15"/>
      <c r="AT190" s="15"/>
      <c r="AU190" s="15"/>
      <c r="AV190" s="15"/>
      <c r="AW190" s="15"/>
      <c r="AX190" s="15"/>
      <c r="BA190" s="15"/>
      <c r="BB190" s="16"/>
      <c r="BC190" s="15"/>
      <c r="BD190" s="15"/>
      <c r="BE190" s="15"/>
      <c r="BF190" s="15"/>
      <c r="BG190" s="15" t="s">
        <v>1165</v>
      </c>
      <c r="BH190" s="15"/>
      <c r="BI190" s="15"/>
      <c r="BJ190" s="15"/>
      <c r="BK190" s="15"/>
      <c r="BL190" s="15"/>
    </row>
    <row r="191" spans="1:64" hidden="1">
      <c r="A191" t="s">
        <v>1370</v>
      </c>
      <c r="B191" t="s">
        <v>2377</v>
      </c>
      <c r="C191" t="s">
        <v>2385</v>
      </c>
      <c r="D191" t="s">
        <v>2380</v>
      </c>
      <c r="W191" s="15"/>
      <c r="X191" s="15"/>
      <c r="Y191" s="15"/>
      <c r="Z191" s="15"/>
      <c r="AA191" s="15"/>
      <c r="AB191" s="15"/>
      <c r="AC191" s="15"/>
      <c r="AD191" s="15"/>
      <c r="AE191" s="15"/>
      <c r="AG191" s="15"/>
      <c r="AH191" s="15"/>
      <c r="AI191" s="15"/>
      <c r="AK191" s="15"/>
      <c r="AL191" s="15"/>
      <c r="AM191" s="15"/>
      <c r="AN191" s="15"/>
      <c r="AO191" s="15"/>
      <c r="AP191" s="15"/>
      <c r="AQ191" s="15"/>
      <c r="AR191" s="15"/>
      <c r="AS191" s="15"/>
      <c r="AT191" s="15"/>
      <c r="AU191" s="15"/>
      <c r="AV191" s="15"/>
      <c r="AW191" s="15"/>
      <c r="AX191" s="15"/>
      <c r="BA191" s="15"/>
      <c r="BB191" s="16"/>
      <c r="BC191" s="15"/>
      <c r="BD191" s="15"/>
      <c r="BE191" s="15"/>
      <c r="BF191" s="15"/>
      <c r="BG191" s="15" t="s">
        <v>1165</v>
      </c>
      <c r="BH191" s="15"/>
      <c r="BI191" s="15"/>
      <c r="BJ191" s="15"/>
      <c r="BK191" s="15"/>
      <c r="BL191" s="15"/>
    </row>
    <row r="192" spans="1:64" hidden="1">
      <c r="A192" t="s">
        <v>1370</v>
      </c>
      <c r="B192" t="s">
        <v>2377</v>
      </c>
      <c r="C192" t="s">
        <v>2379</v>
      </c>
      <c r="D192" t="s">
        <v>2378</v>
      </c>
      <c r="W192" s="15"/>
      <c r="X192" s="15"/>
      <c r="Y192" s="15"/>
      <c r="Z192" s="15"/>
      <c r="AA192" s="15"/>
      <c r="AB192" s="15"/>
      <c r="AC192" s="15"/>
      <c r="AD192" s="15"/>
      <c r="AE192" s="15"/>
      <c r="AG192" s="15"/>
      <c r="AH192" s="15"/>
      <c r="AI192" s="15"/>
      <c r="AK192" s="15"/>
      <c r="AL192" s="15"/>
      <c r="AM192" s="15"/>
      <c r="AN192" s="15"/>
      <c r="AO192" s="15"/>
      <c r="AP192" s="15"/>
      <c r="AQ192" s="15"/>
      <c r="AR192" s="15"/>
      <c r="AS192" s="15"/>
      <c r="AT192" s="15"/>
      <c r="AU192" s="15"/>
      <c r="AV192" s="15"/>
      <c r="AW192" s="15"/>
      <c r="AX192" s="15"/>
      <c r="BA192" s="15"/>
      <c r="BB192" s="16"/>
      <c r="BC192" s="15"/>
      <c r="BD192" s="15"/>
      <c r="BE192" s="15"/>
      <c r="BF192" s="15"/>
      <c r="BG192" s="15" t="s">
        <v>1165</v>
      </c>
      <c r="BH192" s="15"/>
      <c r="BI192" s="15"/>
      <c r="BJ192" s="15"/>
      <c r="BK192" s="15"/>
      <c r="BL192" s="15"/>
    </row>
    <row r="193" spans="1:64" hidden="1">
      <c r="A193" t="s">
        <v>1424</v>
      </c>
      <c r="B193" t="s">
        <v>2863</v>
      </c>
      <c r="W193" s="15" t="s">
        <v>1266</v>
      </c>
      <c r="X193" s="15" t="s">
        <v>1263</v>
      </c>
      <c r="Y193" s="15"/>
      <c r="Z193" s="15"/>
      <c r="AA193" s="15"/>
      <c r="AB193" s="15"/>
      <c r="AC193" s="15"/>
      <c r="AD193" s="15"/>
      <c r="AE193" s="15"/>
      <c r="AG193" s="15"/>
      <c r="AH193" s="15"/>
      <c r="AI193" s="15"/>
      <c r="AK193" s="15"/>
      <c r="AL193" s="15"/>
      <c r="AM193" s="15"/>
      <c r="AN193" s="15"/>
      <c r="AO193" s="15"/>
      <c r="AP193" s="15"/>
      <c r="AQ193" s="15"/>
      <c r="AR193" s="15"/>
      <c r="AS193" s="15"/>
      <c r="AT193" s="15"/>
      <c r="AU193" s="15"/>
      <c r="AV193" s="15"/>
      <c r="AW193" s="15"/>
      <c r="AX193" s="15"/>
      <c r="BA193" s="15"/>
      <c r="BB193" s="16"/>
      <c r="BC193" s="15"/>
      <c r="BD193" s="15"/>
      <c r="BE193" s="15"/>
      <c r="BF193" s="15"/>
      <c r="BG193" s="15"/>
      <c r="BH193" s="15"/>
      <c r="BI193" s="15"/>
      <c r="BJ193" s="15"/>
      <c r="BK193" s="15"/>
      <c r="BL193" s="15"/>
    </row>
    <row r="194" spans="1:64" hidden="1">
      <c r="A194" t="s">
        <v>1622</v>
      </c>
      <c r="B194" t="s">
        <v>2304</v>
      </c>
      <c r="W194" s="15"/>
      <c r="X194" s="15"/>
      <c r="Y194" s="15"/>
      <c r="Z194" s="15"/>
      <c r="AA194" s="15"/>
      <c r="AB194" s="15" t="s">
        <v>1250</v>
      </c>
      <c r="AC194" s="15"/>
      <c r="AD194" s="15"/>
      <c r="AE194" s="15"/>
      <c r="AG194" s="15"/>
      <c r="AH194" s="15"/>
      <c r="AI194" s="15"/>
      <c r="AK194" s="15"/>
      <c r="AL194" s="15"/>
      <c r="AM194" s="15"/>
      <c r="AN194" s="15"/>
      <c r="AO194" s="15"/>
      <c r="AP194" s="15"/>
      <c r="AQ194" s="15"/>
      <c r="AR194" s="15"/>
      <c r="AS194" s="15"/>
      <c r="AT194" s="15"/>
      <c r="AU194" s="15"/>
      <c r="AV194" s="15"/>
      <c r="AW194" s="15"/>
      <c r="AX194" s="15"/>
      <c r="BA194" s="15"/>
      <c r="BB194" s="16"/>
      <c r="BC194" s="15"/>
      <c r="BD194" s="15"/>
      <c r="BE194" s="15"/>
      <c r="BF194" s="15"/>
      <c r="BG194" s="15"/>
      <c r="BH194" s="15"/>
      <c r="BI194" s="15"/>
      <c r="BJ194" s="15"/>
      <c r="BK194" s="15"/>
      <c r="BL194" s="15"/>
    </row>
    <row r="195" spans="1:64" hidden="1">
      <c r="A195" t="s">
        <v>1437</v>
      </c>
      <c r="B195" t="s">
        <v>2665</v>
      </c>
      <c r="C195" t="s">
        <v>1439</v>
      </c>
      <c r="D195" t="s">
        <v>2667</v>
      </c>
      <c r="W195" s="15"/>
      <c r="X195" s="15"/>
      <c r="Y195" s="15"/>
      <c r="Z195" s="15"/>
      <c r="AA195" s="15"/>
      <c r="AB195" s="15"/>
      <c r="AC195" s="15"/>
      <c r="AD195" s="15"/>
      <c r="AE195" s="15"/>
      <c r="AG195" s="15"/>
      <c r="AH195" s="15"/>
      <c r="AI195" s="15"/>
      <c r="AJ195" t="s">
        <v>1230</v>
      </c>
      <c r="AK195" s="15"/>
      <c r="AL195" s="15"/>
      <c r="AM195" s="15"/>
      <c r="AN195" s="15"/>
      <c r="AO195" s="15"/>
      <c r="AP195" s="15"/>
      <c r="AQ195" s="15"/>
      <c r="AR195" s="15"/>
      <c r="AS195" s="15"/>
      <c r="AT195" s="15"/>
      <c r="AU195" s="15"/>
      <c r="AV195" s="15"/>
      <c r="AW195" s="15"/>
      <c r="AX195" s="15"/>
      <c r="BA195" s="15"/>
      <c r="BB195" s="16"/>
      <c r="BC195" s="15"/>
      <c r="BD195" s="15"/>
      <c r="BE195" s="15"/>
      <c r="BF195" s="15"/>
      <c r="BG195" s="15"/>
      <c r="BH195" s="15"/>
      <c r="BI195" s="15"/>
      <c r="BJ195" s="15"/>
      <c r="BK195" s="15"/>
      <c r="BL195" s="15"/>
    </row>
    <row r="196" spans="1:64" hidden="1">
      <c r="A196" t="s">
        <v>1437</v>
      </c>
      <c r="B196" t="s">
        <v>2665</v>
      </c>
      <c r="C196" t="s">
        <v>1440</v>
      </c>
      <c r="D196" t="s">
        <v>2666</v>
      </c>
      <c r="W196" s="15"/>
      <c r="X196" s="15"/>
      <c r="Y196" s="15"/>
      <c r="Z196" s="15"/>
      <c r="AA196" s="15"/>
      <c r="AB196" s="15"/>
      <c r="AC196" s="15"/>
      <c r="AD196" s="15"/>
      <c r="AE196" s="15"/>
      <c r="AG196" s="15"/>
      <c r="AH196" s="15"/>
      <c r="AI196" s="15"/>
      <c r="AJ196" t="s">
        <v>1230</v>
      </c>
      <c r="AK196" s="15"/>
      <c r="AL196" s="15"/>
      <c r="AM196" s="15"/>
      <c r="AN196" s="15"/>
      <c r="AO196" s="15"/>
      <c r="AP196" s="15"/>
      <c r="AQ196" s="15"/>
      <c r="AR196" s="15"/>
      <c r="AS196" s="15"/>
      <c r="AT196" s="15"/>
      <c r="AU196" s="15"/>
      <c r="AV196" s="15"/>
      <c r="AW196" s="15"/>
      <c r="AX196" s="15"/>
      <c r="BA196" s="15"/>
      <c r="BB196" s="16"/>
      <c r="BC196" s="15"/>
      <c r="BD196" s="15"/>
      <c r="BE196" s="15"/>
      <c r="BF196" s="15"/>
      <c r="BG196" s="15"/>
      <c r="BH196" s="15"/>
      <c r="BI196" s="15"/>
      <c r="BJ196" s="15"/>
      <c r="BK196" s="15"/>
      <c r="BL196" s="15"/>
    </row>
    <row r="197" spans="1:64" hidden="1">
      <c r="A197" t="s">
        <v>1437</v>
      </c>
      <c r="B197" t="s">
        <v>2665</v>
      </c>
      <c r="C197" t="s">
        <v>1438</v>
      </c>
      <c r="D197" t="s">
        <v>2668</v>
      </c>
      <c r="W197" s="15"/>
      <c r="X197" s="15"/>
      <c r="Y197" s="15"/>
      <c r="Z197" s="15"/>
      <c r="AA197" s="15"/>
      <c r="AB197" s="15"/>
      <c r="AC197" s="15"/>
      <c r="AD197" s="15"/>
      <c r="AE197" s="15"/>
      <c r="AG197" s="15"/>
      <c r="AH197" s="15"/>
      <c r="AI197" s="15"/>
      <c r="AJ197" t="s">
        <v>1230</v>
      </c>
      <c r="AK197" s="15"/>
      <c r="AL197" s="15"/>
      <c r="AM197" s="15"/>
      <c r="AN197" s="15"/>
      <c r="AO197" s="15"/>
      <c r="AP197" s="15"/>
      <c r="AQ197" s="15"/>
      <c r="AR197" s="15"/>
      <c r="AS197" s="15"/>
      <c r="AT197" s="15"/>
      <c r="AU197" s="15"/>
      <c r="AV197" s="15"/>
      <c r="AW197" s="15"/>
      <c r="AX197" s="15"/>
      <c r="BA197" s="15"/>
      <c r="BB197" s="16"/>
      <c r="BC197" s="15"/>
      <c r="BD197" s="15"/>
      <c r="BE197" s="15"/>
      <c r="BF197" s="15"/>
      <c r="BG197" s="15"/>
      <c r="BH197" s="15"/>
      <c r="BI197" s="15"/>
      <c r="BJ197" s="15"/>
      <c r="BK197" s="15"/>
      <c r="BL197" s="15"/>
    </row>
    <row r="198" spans="1:64" hidden="1">
      <c r="A198" t="s">
        <v>1804</v>
      </c>
      <c r="B198" t="s">
        <v>2310</v>
      </c>
      <c r="W198" s="15"/>
      <c r="X198" s="15"/>
      <c r="Y198" s="15"/>
      <c r="Z198" s="15"/>
      <c r="AA198" s="15"/>
      <c r="AB198" s="15" t="s">
        <v>1250</v>
      </c>
      <c r="AC198" s="15"/>
      <c r="AD198" s="15"/>
      <c r="AE198" s="15"/>
      <c r="AG198" s="15"/>
      <c r="AH198" s="15"/>
      <c r="AI198" s="15"/>
      <c r="AK198" s="15"/>
      <c r="AL198" s="15"/>
      <c r="AM198" s="15"/>
      <c r="AN198" s="15"/>
      <c r="AO198" s="15"/>
      <c r="AP198" s="15"/>
      <c r="AQ198" s="15"/>
      <c r="AR198" s="15"/>
      <c r="AS198" s="15"/>
      <c r="AT198" s="15"/>
      <c r="AU198" s="15"/>
      <c r="AV198" s="15"/>
      <c r="AW198" s="15"/>
      <c r="AX198" s="15"/>
      <c r="BA198" s="15"/>
      <c r="BB198" s="16"/>
      <c r="BC198" s="15"/>
      <c r="BD198" s="15"/>
      <c r="BE198" s="15"/>
      <c r="BF198" s="15"/>
      <c r="BG198" s="15"/>
      <c r="BH198" s="15"/>
      <c r="BI198" s="15"/>
      <c r="BJ198" s="15"/>
      <c r="BK198" s="15"/>
      <c r="BL198" s="15"/>
    </row>
    <row r="199" spans="1:64" hidden="1">
      <c r="A199" t="s">
        <v>1884</v>
      </c>
      <c r="B199" t="s">
        <v>1885</v>
      </c>
      <c r="C199" t="s">
        <v>1878</v>
      </c>
      <c r="D199" t="s">
        <v>1879</v>
      </c>
      <c r="R199" t="s">
        <v>1276</v>
      </c>
      <c r="W199" s="15"/>
      <c r="X199" s="15"/>
      <c r="Y199" s="15"/>
      <c r="Z199" s="15"/>
      <c r="AA199" s="15"/>
      <c r="AB199" s="15"/>
      <c r="AC199" s="15"/>
      <c r="AD199" s="15"/>
      <c r="AE199" s="15"/>
      <c r="AG199" s="15"/>
      <c r="AH199" s="15"/>
      <c r="AI199" s="15"/>
      <c r="AK199" s="15"/>
      <c r="AL199" s="15"/>
      <c r="AM199" s="15"/>
      <c r="AN199" s="15"/>
      <c r="AO199" s="15"/>
      <c r="AP199" s="15"/>
      <c r="AQ199" s="15"/>
      <c r="AR199" s="15"/>
      <c r="AS199" s="15"/>
      <c r="AT199" s="15"/>
      <c r="AU199" s="15"/>
      <c r="AV199" s="15"/>
      <c r="AW199" s="15"/>
      <c r="AX199" s="15"/>
      <c r="BA199" s="15"/>
      <c r="BB199" s="16"/>
      <c r="BC199" s="15"/>
      <c r="BD199" s="15"/>
      <c r="BE199" s="15"/>
      <c r="BF199" s="15"/>
      <c r="BG199" s="15"/>
      <c r="BH199" s="15"/>
      <c r="BI199" s="15"/>
      <c r="BJ199" s="15"/>
      <c r="BK199" s="15"/>
      <c r="BL199" s="15"/>
    </row>
    <row r="200" spans="1:64" hidden="1">
      <c r="A200" t="s">
        <v>1884</v>
      </c>
      <c r="B200" t="s">
        <v>1885</v>
      </c>
      <c r="C200" t="s">
        <v>1876</v>
      </c>
      <c r="D200" t="s">
        <v>1877</v>
      </c>
      <c r="R200" t="s">
        <v>1276</v>
      </c>
      <c r="W200" s="15"/>
      <c r="X200" s="15"/>
      <c r="Y200" s="15"/>
      <c r="Z200" s="15"/>
      <c r="AA200" s="15"/>
      <c r="AB200" s="15"/>
      <c r="AC200" s="15"/>
      <c r="AD200" s="15"/>
      <c r="AE200" s="15"/>
      <c r="AG200" s="15"/>
      <c r="AH200" s="15"/>
      <c r="AI200" s="15"/>
      <c r="AK200" s="15"/>
      <c r="AL200" s="15"/>
      <c r="AM200" s="15"/>
      <c r="AN200" s="15"/>
      <c r="AO200" s="15"/>
      <c r="AP200" s="15"/>
      <c r="AQ200" s="15"/>
      <c r="AR200" s="15"/>
      <c r="AS200" s="15"/>
      <c r="AT200" s="15"/>
      <c r="AU200" s="15"/>
      <c r="AV200" s="15"/>
      <c r="AW200" s="15"/>
      <c r="AX200" s="15"/>
      <c r="BA200" s="15"/>
      <c r="BB200" s="16"/>
      <c r="BC200" s="15"/>
      <c r="BD200" s="15"/>
      <c r="BE200" s="15"/>
      <c r="BF200" s="15"/>
      <c r="BG200" s="15"/>
      <c r="BH200" s="15"/>
      <c r="BI200" s="15"/>
      <c r="BJ200" s="15"/>
      <c r="BK200" s="15"/>
      <c r="BL200" s="15"/>
    </row>
    <row r="201" spans="1:64" hidden="1">
      <c r="A201" t="s">
        <v>1884</v>
      </c>
      <c r="B201" t="s">
        <v>1885</v>
      </c>
      <c r="C201" t="s">
        <v>1882</v>
      </c>
      <c r="D201" t="s">
        <v>1883</v>
      </c>
      <c r="R201" t="s">
        <v>1276</v>
      </c>
      <c r="W201" s="15"/>
      <c r="X201" s="15"/>
      <c r="Y201" s="15"/>
      <c r="Z201" s="15"/>
      <c r="AA201" s="15"/>
      <c r="AB201" s="15"/>
      <c r="AC201" s="15"/>
      <c r="AD201" s="15"/>
      <c r="AE201" s="15"/>
      <c r="AG201" s="15"/>
      <c r="AH201" s="15"/>
      <c r="AI201" s="15"/>
      <c r="AK201" s="15"/>
      <c r="AL201" s="15"/>
      <c r="AM201" s="15"/>
      <c r="AN201" s="15"/>
      <c r="AO201" s="15"/>
      <c r="AP201" s="15"/>
      <c r="AQ201" s="15"/>
      <c r="AR201" s="15"/>
      <c r="AS201" s="15"/>
      <c r="AT201" s="15"/>
      <c r="AU201" s="15"/>
      <c r="AV201" s="15"/>
      <c r="AW201" s="15"/>
      <c r="AX201" s="15"/>
      <c r="BA201" s="15"/>
      <c r="BB201" s="16"/>
      <c r="BC201" s="15"/>
      <c r="BD201" s="15"/>
      <c r="BE201" s="15"/>
      <c r="BF201" s="15"/>
      <c r="BG201" s="15"/>
      <c r="BH201" s="15"/>
      <c r="BI201" s="15"/>
      <c r="BJ201" s="15"/>
      <c r="BK201" s="15"/>
      <c r="BL201" s="15"/>
    </row>
    <row r="202" spans="1:64" hidden="1">
      <c r="A202" t="s">
        <v>1884</v>
      </c>
      <c r="B202" t="s">
        <v>1885</v>
      </c>
      <c r="C202" t="s">
        <v>1880</v>
      </c>
      <c r="D202" t="s">
        <v>1881</v>
      </c>
      <c r="R202" t="s">
        <v>1276</v>
      </c>
      <c r="W202" s="15"/>
      <c r="X202" s="15"/>
      <c r="Y202" s="15"/>
      <c r="Z202" s="15"/>
      <c r="AA202" s="15"/>
      <c r="AB202" s="15"/>
      <c r="AC202" s="15"/>
      <c r="AD202" s="15"/>
      <c r="AE202" s="15"/>
      <c r="AG202" s="15"/>
      <c r="AH202" s="15"/>
      <c r="AI202" s="15"/>
      <c r="AK202" s="15"/>
      <c r="AL202" s="15"/>
      <c r="AM202" s="15"/>
      <c r="AN202" s="15"/>
      <c r="AO202" s="15"/>
      <c r="AP202" s="15"/>
      <c r="AQ202" s="15"/>
      <c r="AR202" s="15"/>
      <c r="AS202" s="15"/>
      <c r="AT202" s="15"/>
      <c r="AU202" s="15"/>
      <c r="AV202" s="15"/>
      <c r="AW202" s="15"/>
      <c r="AX202" s="15"/>
      <c r="BA202" s="15"/>
      <c r="BB202" s="16"/>
      <c r="BC202" s="15"/>
      <c r="BD202" s="15"/>
      <c r="BE202" s="15"/>
      <c r="BF202" s="15"/>
      <c r="BG202" s="15"/>
      <c r="BH202" s="15"/>
      <c r="BI202" s="15"/>
      <c r="BJ202" s="15"/>
      <c r="BK202" s="15"/>
      <c r="BL202" s="15"/>
    </row>
    <row r="203" spans="1:64" hidden="1">
      <c r="A203" t="s">
        <v>1884</v>
      </c>
      <c r="B203" t="s">
        <v>1885</v>
      </c>
      <c r="C203" t="s">
        <v>1874</v>
      </c>
      <c r="D203" t="s">
        <v>1875</v>
      </c>
      <c r="R203" t="s">
        <v>1276</v>
      </c>
      <c r="W203" s="15"/>
      <c r="X203" s="15"/>
      <c r="Y203" s="15"/>
      <c r="Z203" s="15"/>
      <c r="AA203" s="15"/>
      <c r="AB203" s="15"/>
      <c r="AC203" s="15"/>
      <c r="AD203" s="15"/>
      <c r="AE203" s="15"/>
      <c r="AG203" s="15"/>
      <c r="AH203" s="15"/>
      <c r="AI203" s="15"/>
      <c r="AK203" s="15"/>
      <c r="AL203" s="15"/>
      <c r="AM203" s="15"/>
      <c r="AN203" s="15"/>
      <c r="AO203" s="15"/>
      <c r="AP203" s="15"/>
      <c r="AQ203" s="15"/>
      <c r="AR203" s="15"/>
      <c r="AS203" s="15"/>
      <c r="AT203" s="15"/>
      <c r="AU203" s="15"/>
      <c r="AV203" s="15"/>
      <c r="AW203" s="15"/>
      <c r="AX203" s="15"/>
      <c r="BA203" s="15"/>
      <c r="BB203" s="16"/>
      <c r="BC203" s="15"/>
      <c r="BD203" s="15"/>
      <c r="BE203" s="15"/>
      <c r="BF203" s="15"/>
      <c r="BG203" s="15"/>
      <c r="BH203" s="15"/>
      <c r="BI203" s="15"/>
      <c r="BJ203" s="15"/>
      <c r="BK203" s="15"/>
      <c r="BL203" s="15"/>
    </row>
    <row r="204" spans="1:64" hidden="1">
      <c r="A204" t="s">
        <v>1441</v>
      </c>
      <c r="B204" t="s">
        <v>2311</v>
      </c>
      <c r="W204" s="15"/>
      <c r="X204" s="15"/>
      <c r="Y204" s="15"/>
      <c r="Z204" s="15"/>
      <c r="AA204" s="15"/>
      <c r="AB204" s="15" t="s">
        <v>1250</v>
      </c>
      <c r="AC204" s="15"/>
      <c r="AD204" s="15"/>
      <c r="AE204" s="15"/>
      <c r="AG204" s="15"/>
      <c r="AH204" s="15"/>
      <c r="AI204" s="15"/>
      <c r="AK204" s="15"/>
      <c r="AL204" s="15"/>
      <c r="AM204" s="15"/>
      <c r="AN204" s="15"/>
      <c r="AO204" s="15"/>
      <c r="AP204" s="15"/>
      <c r="AQ204" s="15"/>
      <c r="AR204" s="15"/>
      <c r="AS204" s="15"/>
      <c r="AT204" s="15"/>
      <c r="AU204" s="15"/>
      <c r="AV204" s="15"/>
      <c r="AW204" s="15"/>
      <c r="AX204" s="15"/>
      <c r="BA204" s="15"/>
      <c r="BB204" s="16"/>
      <c r="BC204" s="15"/>
      <c r="BD204" s="15"/>
      <c r="BE204" s="15"/>
      <c r="BF204" s="15"/>
      <c r="BG204" s="15"/>
      <c r="BH204" s="15"/>
      <c r="BI204" s="15"/>
      <c r="BJ204" s="15"/>
      <c r="BK204" s="15"/>
      <c r="BL204" s="15"/>
    </row>
    <row r="205" spans="1:64" hidden="1">
      <c r="A205" t="s">
        <v>1886</v>
      </c>
      <c r="B205" t="s">
        <v>1887</v>
      </c>
      <c r="C205" t="s">
        <v>1878</v>
      </c>
      <c r="D205" t="s">
        <v>1879</v>
      </c>
      <c r="R205" t="s">
        <v>1276</v>
      </c>
      <c r="W205" s="15"/>
      <c r="X205" s="15"/>
      <c r="Y205" s="15"/>
      <c r="Z205" s="15"/>
      <c r="AA205" s="15"/>
      <c r="AB205" s="15"/>
      <c r="AC205" s="15"/>
      <c r="AD205" s="15"/>
      <c r="AE205" s="15"/>
      <c r="AG205" s="15"/>
      <c r="AH205" s="15"/>
      <c r="AI205" s="15"/>
      <c r="AK205" s="15"/>
      <c r="AL205" s="15"/>
      <c r="AM205" s="15"/>
      <c r="AN205" s="15"/>
      <c r="AO205" s="15"/>
      <c r="AP205" s="15"/>
      <c r="AQ205" s="15"/>
      <c r="AR205" s="15"/>
      <c r="AS205" s="15"/>
      <c r="AT205" s="15"/>
      <c r="AU205" s="15"/>
      <c r="AV205" s="15"/>
      <c r="AW205" s="15"/>
      <c r="AX205" s="15"/>
      <c r="BA205" s="15"/>
      <c r="BB205" s="16"/>
      <c r="BC205" s="15"/>
      <c r="BD205" s="15"/>
      <c r="BE205" s="15"/>
      <c r="BF205" s="15"/>
      <c r="BG205" s="15"/>
      <c r="BH205" s="15"/>
      <c r="BI205" s="15"/>
      <c r="BJ205" s="15"/>
      <c r="BK205" s="15"/>
      <c r="BL205" s="15"/>
    </row>
    <row r="206" spans="1:64" hidden="1">
      <c r="A206" t="s">
        <v>1886</v>
      </c>
      <c r="B206" t="s">
        <v>1887</v>
      </c>
      <c r="C206" t="s">
        <v>1876</v>
      </c>
      <c r="D206" t="s">
        <v>1877</v>
      </c>
      <c r="R206" t="s">
        <v>1276</v>
      </c>
      <c r="W206" s="15"/>
      <c r="X206" s="15"/>
      <c r="Y206" s="15"/>
      <c r="Z206" s="15"/>
      <c r="AA206" s="15"/>
      <c r="AB206" s="15"/>
      <c r="AC206" s="15"/>
      <c r="AD206" s="15"/>
      <c r="AE206" s="15"/>
      <c r="AG206" s="15"/>
      <c r="AH206" s="15"/>
      <c r="AI206" s="15"/>
      <c r="AK206" s="15"/>
      <c r="AL206" s="15"/>
      <c r="AM206" s="15"/>
      <c r="AN206" s="15"/>
      <c r="AO206" s="15"/>
      <c r="AP206" s="15"/>
      <c r="AQ206" s="15"/>
      <c r="AR206" s="15"/>
      <c r="AS206" s="15"/>
      <c r="AT206" s="15"/>
      <c r="AU206" s="15"/>
      <c r="AV206" s="15"/>
      <c r="AW206" s="15"/>
      <c r="AX206" s="15"/>
      <c r="BA206" s="15"/>
      <c r="BB206" s="16"/>
      <c r="BC206" s="15"/>
      <c r="BD206" s="15"/>
      <c r="BE206" s="15"/>
      <c r="BF206" s="15"/>
      <c r="BG206" s="15"/>
      <c r="BH206" s="15"/>
      <c r="BI206" s="15"/>
      <c r="BJ206" s="15"/>
      <c r="BK206" s="15"/>
      <c r="BL206" s="15"/>
    </row>
    <row r="207" spans="1:64" hidden="1">
      <c r="A207" t="s">
        <v>1886</v>
      </c>
      <c r="B207" t="s">
        <v>1887</v>
      </c>
      <c r="C207" t="s">
        <v>1882</v>
      </c>
      <c r="D207" t="s">
        <v>1883</v>
      </c>
      <c r="R207" t="s">
        <v>1276</v>
      </c>
      <c r="W207" s="15"/>
      <c r="X207" s="15"/>
      <c r="Y207" s="15"/>
      <c r="Z207" s="15"/>
      <c r="AA207" s="15"/>
      <c r="AB207" s="15"/>
      <c r="AC207" s="15"/>
      <c r="AD207" s="15"/>
      <c r="AE207" s="15"/>
      <c r="AG207" s="15"/>
      <c r="AH207" s="15"/>
      <c r="AI207" s="15"/>
      <c r="AK207" s="15"/>
      <c r="AL207" s="15"/>
      <c r="AM207" s="15"/>
      <c r="AN207" s="15"/>
      <c r="AO207" s="15"/>
      <c r="AP207" s="15"/>
      <c r="AQ207" s="15"/>
      <c r="AR207" s="15"/>
      <c r="AS207" s="15"/>
      <c r="AT207" s="15"/>
      <c r="AU207" s="15"/>
      <c r="AV207" s="15"/>
      <c r="AW207" s="15"/>
      <c r="AX207" s="15"/>
      <c r="BA207" s="15"/>
      <c r="BB207" s="16"/>
      <c r="BC207" s="15"/>
      <c r="BD207" s="15"/>
      <c r="BE207" s="15"/>
      <c r="BF207" s="15"/>
      <c r="BG207" s="15"/>
      <c r="BH207" s="15"/>
      <c r="BI207" s="15"/>
      <c r="BJ207" s="15"/>
      <c r="BK207" s="15"/>
      <c r="BL207" s="15"/>
    </row>
    <row r="208" spans="1:64" hidden="1">
      <c r="A208" t="s">
        <v>1886</v>
      </c>
      <c r="B208" t="s">
        <v>1887</v>
      </c>
      <c r="C208" t="s">
        <v>1880</v>
      </c>
      <c r="D208" t="s">
        <v>1881</v>
      </c>
      <c r="R208" t="s">
        <v>1276</v>
      </c>
      <c r="W208" s="15"/>
      <c r="X208" s="15"/>
      <c r="Y208" s="15"/>
      <c r="Z208" s="15"/>
      <c r="AA208" s="15"/>
      <c r="AB208" s="15"/>
      <c r="AC208" s="15"/>
      <c r="AD208" s="15"/>
      <c r="AE208" s="15"/>
      <c r="AG208" s="15"/>
      <c r="AH208" s="15"/>
      <c r="AI208" s="15"/>
      <c r="AK208" s="15"/>
      <c r="AL208" s="15"/>
      <c r="AM208" s="15"/>
      <c r="AN208" s="15"/>
      <c r="AO208" s="15"/>
      <c r="AP208" s="15"/>
      <c r="AQ208" s="15"/>
      <c r="AR208" s="15"/>
      <c r="AS208" s="15"/>
      <c r="AT208" s="15"/>
      <c r="AU208" s="15"/>
      <c r="AV208" s="15"/>
      <c r="AW208" s="15"/>
      <c r="AX208" s="15"/>
      <c r="BA208" s="15"/>
      <c r="BB208" s="16"/>
      <c r="BC208" s="15"/>
      <c r="BD208" s="15"/>
      <c r="BE208" s="15"/>
      <c r="BF208" s="15"/>
      <c r="BG208" s="15"/>
      <c r="BH208" s="15"/>
      <c r="BI208" s="15"/>
      <c r="BJ208" s="15"/>
      <c r="BK208" s="15"/>
      <c r="BL208" s="15"/>
    </row>
    <row r="209" spans="1:64" hidden="1">
      <c r="A209" t="s">
        <v>1886</v>
      </c>
      <c r="B209" t="s">
        <v>1887</v>
      </c>
      <c r="C209" t="s">
        <v>1874</v>
      </c>
      <c r="D209" t="s">
        <v>1875</v>
      </c>
      <c r="R209" t="s">
        <v>1276</v>
      </c>
      <c r="W209" s="15"/>
      <c r="X209" s="15"/>
      <c r="Y209" s="15"/>
      <c r="Z209" s="15"/>
      <c r="AA209" s="15"/>
      <c r="AB209" s="15"/>
      <c r="AC209" s="15"/>
      <c r="AD209" s="15"/>
      <c r="AE209" s="15"/>
      <c r="AG209" s="15"/>
      <c r="AH209" s="15"/>
      <c r="AI209" s="15"/>
      <c r="AK209" s="15"/>
      <c r="AL209" s="15"/>
      <c r="AM209" s="15"/>
      <c r="AN209" s="15"/>
      <c r="AO209" s="15"/>
      <c r="AP209" s="15"/>
      <c r="AQ209" s="15"/>
      <c r="AR209" s="15"/>
      <c r="AS209" s="15"/>
      <c r="AT209" s="15"/>
      <c r="AU209" s="15"/>
      <c r="AV209" s="15"/>
      <c r="AW209" s="15"/>
      <c r="AX209" s="15"/>
      <c r="BA209" s="15"/>
      <c r="BB209" s="16"/>
      <c r="BC209" s="15"/>
      <c r="BD209" s="15"/>
      <c r="BE209" s="15"/>
      <c r="BF209" s="15"/>
      <c r="BG209" s="15"/>
      <c r="BH209" s="15"/>
      <c r="BI209" s="15"/>
      <c r="BJ209" s="15"/>
      <c r="BK209" s="15"/>
      <c r="BL209" s="15"/>
    </row>
    <row r="210" spans="1:64" hidden="1">
      <c r="A210" t="s">
        <v>1888</v>
      </c>
      <c r="B210" t="s">
        <v>1889</v>
      </c>
      <c r="C210" t="s">
        <v>1878</v>
      </c>
      <c r="D210" t="s">
        <v>1879</v>
      </c>
      <c r="R210" t="s">
        <v>1276</v>
      </c>
      <c r="W210" s="15"/>
      <c r="X210" s="15"/>
      <c r="Y210" s="15"/>
      <c r="Z210" s="15"/>
      <c r="AA210" s="15"/>
      <c r="AB210" s="15"/>
      <c r="AC210" s="15"/>
      <c r="AD210" s="15"/>
      <c r="AE210" s="15"/>
      <c r="AG210" s="15"/>
      <c r="AH210" s="15"/>
      <c r="AI210" s="15"/>
      <c r="AK210" s="15"/>
      <c r="AL210" s="15"/>
      <c r="AM210" s="15"/>
      <c r="AN210" s="15"/>
      <c r="AO210" s="15"/>
      <c r="AP210" s="15"/>
      <c r="AQ210" s="15"/>
      <c r="AR210" s="15"/>
      <c r="AS210" s="15"/>
      <c r="AT210" s="15"/>
      <c r="AU210" s="15"/>
      <c r="AV210" s="15"/>
      <c r="AW210" s="15"/>
      <c r="AX210" s="15"/>
      <c r="BA210" s="15"/>
      <c r="BB210" s="16"/>
      <c r="BC210" s="15"/>
      <c r="BD210" s="15"/>
      <c r="BE210" s="15"/>
      <c r="BF210" s="15"/>
      <c r="BG210" s="15"/>
      <c r="BH210" s="15"/>
      <c r="BI210" s="15"/>
      <c r="BJ210" s="15"/>
      <c r="BK210" s="15"/>
      <c r="BL210" s="15"/>
    </row>
    <row r="211" spans="1:64" hidden="1">
      <c r="A211" t="s">
        <v>1888</v>
      </c>
      <c r="B211" t="s">
        <v>1889</v>
      </c>
      <c r="C211" t="s">
        <v>1876</v>
      </c>
      <c r="D211" t="s">
        <v>1877</v>
      </c>
      <c r="R211" t="s">
        <v>1276</v>
      </c>
      <c r="W211" s="15"/>
      <c r="X211" s="15"/>
      <c r="Y211" s="15"/>
      <c r="Z211" s="15"/>
      <c r="AA211" s="15"/>
      <c r="AB211" s="15"/>
      <c r="AC211" s="15"/>
      <c r="AD211" s="15"/>
      <c r="AE211" s="15"/>
      <c r="AG211" s="15"/>
      <c r="AH211" s="15"/>
      <c r="AI211" s="15"/>
      <c r="AK211" s="15"/>
      <c r="AL211" s="15"/>
      <c r="AM211" s="15"/>
      <c r="AN211" s="15"/>
      <c r="AO211" s="15"/>
      <c r="AP211" s="15"/>
      <c r="AQ211" s="15"/>
      <c r="AR211" s="15"/>
      <c r="AS211" s="15"/>
      <c r="AT211" s="15"/>
      <c r="AU211" s="15"/>
      <c r="AV211" s="15"/>
      <c r="AW211" s="15"/>
      <c r="AX211" s="15"/>
      <c r="BA211" s="15"/>
      <c r="BB211" s="16"/>
      <c r="BC211" s="15"/>
      <c r="BD211" s="15"/>
      <c r="BE211" s="15"/>
      <c r="BF211" s="15"/>
      <c r="BG211" s="15"/>
      <c r="BH211" s="15"/>
      <c r="BI211" s="15"/>
      <c r="BJ211" s="15"/>
      <c r="BK211" s="15"/>
      <c r="BL211" s="15"/>
    </row>
    <row r="212" spans="1:64" hidden="1">
      <c r="A212" t="s">
        <v>1888</v>
      </c>
      <c r="B212" t="s">
        <v>1889</v>
      </c>
      <c r="C212" t="s">
        <v>1882</v>
      </c>
      <c r="D212" t="s">
        <v>1883</v>
      </c>
      <c r="R212" t="s">
        <v>1276</v>
      </c>
      <c r="W212" s="15"/>
      <c r="X212" s="15"/>
      <c r="Y212" s="15"/>
      <c r="Z212" s="15"/>
      <c r="AA212" s="15"/>
      <c r="AB212" s="15"/>
      <c r="AC212" s="15"/>
      <c r="AD212" s="15"/>
      <c r="AE212" s="15"/>
      <c r="AG212" s="15"/>
      <c r="AH212" s="15"/>
      <c r="AI212" s="15"/>
      <c r="AK212" s="15"/>
      <c r="AL212" s="15"/>
      <c r="AM212" s="15"/>
      <c r="AN212" s="15"/>
      <c r="AO212" s="15"/>
      <c r="AP212" s="15"/>
      <c r="AQ212" s="15"/>
      <c r="AR212" s="15"/>
      <c r="AS212" s="15"/>
      <c r="AT212" s="15"/>
      <c r="AU212" s="15"/>
      <c r="AV212" s="15"/>
      <c r="AW212" s="15"/>
      <c r="AX212" s="15"/>
      <c r="BA212" s="15"/>
      <c r="BB212" s="16"/>
      <c r="BC212" s="15"/>
      <c r="BD212" s="15"/>
      <c r="BE212" s="15"/>
      <c r="BF212" s="15"/>
      <c r="BG212" s="15"/>
      <c r="BH212" s="15"/>
      <c r="BI212" s="15"/>
      <c r="BJ212" s="15"/>
      <c r="BK212" s="15"/>
      <c r="BL212" s="15"/>
    </row>
    <row r="213" spans="1:64" hidden="1">
      <c r="A213" t="s">
        <v>1888</v>
      </c>
      <c r="B213" t="s">
        <v>1889</v>
      </c>
      <c r="C213" t="s">
        <v>1880</v>
      </c>
      <c r="D213" t="s">
        <v>1881</v>
      </c>
      <c r="R213" t="s">
        <v>1276</v>
      </c>
      <c r="W213" s="15"/>
      <c r="X213" s="15"/>
      <c r="Y213" s="15"/>
      <c r="Z213" s="15"/>
      <c r="AA213" s="15"/>
      <c r="AB213" s="15"/>
      <c r="AC213" s="15"/>
      <c r="AD213" s="15"/>
      <c r="AE213" s="15"/>
      <c r="AG213" s="15"/>
      <c r="AH213" s="15"/>
      <c r="AI213" s="15"/>
      <c r="AK213" s="15"/>
      <c r="AL213" s="15"/>
      <c r="AM213" s="15"/>
      <c r="AN213" s="15"/>
      <c r="AO213" s="15"/>
      <c r="AP213" s="15"/>
      <c r="AQ213" s="15"/>
      <c r="AR213" s="15"/>
      <c r="AS213" s="15"/>
      <c r="AT213" s="15"/>
      <c r="AU213" s="15"/>
      <c r="AV213" s="15"/>
      <c r="AW213" s="15"/>
      <c r="AX213" s="15"/>
      <c r="BA213" s="15"/>
      <c r="BB213" s="16"/>
      <c r="BC213" s="15"/>
      <c r="BD213" s="15"/>
      <c r="BE213" s="15"/>
      <c r="BF213" s="15"/>
      <c r="BG213" s="15"/>
      <c r="BH213" s="15"/>
      <c r="BI213" s="15"/>
      <c r="BJ213" s="15"/>
      <c r="BK213" s="15"/>
      <c r="BL213" s="15"/>
    </row>
    <row r="214" spans="1:64" hidden="1">
      <c r="A214" t="s">
        <v>1888</v>
      </c>
      <c r="B214" t="s">
        <v>1889</v>
      </c>
      <c r="C214" t="s">
        <v>1874</v>
      </c>
      <c r="D214" t="s">
        <v>1875</v>
      </c>
      <c r="R214" t="s">
        <v>1276</v>
      </c>
      <c r="W214" s="15"/>
      <c r="X214" s="15"/>
      <c r="Y214" s="15"/>
      <c r="Z214" s="15"/>
      <c r="AA214" s="15"/>
      <c r="AB214" s="15"/>
      <c r="AC214" s="15"/>
      <c r="AD214" s="15"/>
      <c r="AE214" s="15"/>
      <c r="AG214" s="15"/>
      <c r="AH214" s="15"/>
      <c r="AI214" s="15"/>
      <c r="AK214" s="15"/>
      <c r="AL214" s="15"/>
      <c r="AM214" s="15"/>
      <c r="AN214" s="15"/>
      <c r="AO214" s="15"/>
      <c r="AP214" s="15"/>
      <c r="AQ214" s="15"/>
      <c r="AR214" s="15"/>
      <c r="AS214" s="15"/>
      <c r="AT214" s="15"/>
      <c r="AU214" s="15"/>
      <c r="AV214" s="15"/>
      <c r="AW214" s="15"/>
      <c r="AX214" s="15"/>
      <c r="BA214" s="15"/>
      <c r="BB214" s="16"/>
      <c r="BC214" s="15"/>
      <c r="BD214" s="15"/>
      <c r="BE214" s="15"/>
      <c r="BF214" s="15"/>
      <c r="BG214" s="15"/>
      <c r="BH214" s="15"/>
      <c r="BI214" s="15"/>
      <c r="BJ214" s="15"/>
      <c r="BK214" s="15"/>
      <c r="BL214" s="15"/>
    </row>
    <row r="215" spans="1:64" hidden="1">
      <c r="A215" t="s">
        <v>1647</v>
      </c>
      <c r="B215" t="s">
        <v>2825</v>
      </c>
      <c r="W215" s="15"/>
      <c r="X215" s="15"/>
      <c r="Y215" s="15"/>
      <c r="Z215" s="15"/>
      <c r="AA215" s="15"/>
      <c r="AB215" s="15"/>
      <c r="AC215" s="15"/>
      <c r="AD215" s="15"/>
      <c r="AE215" s="15"/>
      <c r="AG215" s="15"/>
      <c r="AH215" s="15"/>
      <c r="AI215" s="15"/>
      <c r="AK215" s="15"/>
      <c r="AL215" s="15"/>
      <c r="AM215" s="15"/>
      <c r="AN215" s="15"/>
      <c r="AO215" s="15"/>
      <c r="AP215" s="15"/>
      <c r="AQ215" s="15"/>
      <c r="AR215" s="15"/>
      <c r="AS215" s="15"/>
      <c r="AT215" s="15"/>
      <c r="AU215" s="15"/>
      <c r="AV215" s="15"/>
      <c r="AW215" s="15"/>
      <c r="AX215" s="15"/>
      <c r="BA215" s="15"/>
      <c r="BB215" s="16"/>
      <c r="BC215" s="15"/>
      <c r="BD215" s="15"/>
      <c r="BE215" s="15"/>
      <c r="BF215" s="15"/>
      <c r="BG215" s="15"/>
      <c r="BH215" s="15"/>
      <c r="BI215" s="15"/>
      <c r="BJ215" s="15" t="s">
        <v>1157</v>
      </c>
      <c r="BK215" s="15"/>
      <c r="BL215" s="15"/>
    </row>
    <row r="216" spans="1:64" hidden="1">
      <c r="A216" t="s">
        <v>1464</v>
      </c>
      <c r="B216" t="s">
        <v>2044</v>
      </c>
      <c r="C216" t="s">
        <v>1466</v>
      </c>
      <c r="D216" t="s">
        <v>1988</v>
      </c>
      <c r="W216" s="15"/>
      <c r="X216" s="15"/>
      <c r="Y216" s="15"/>
      <c r="Z216" s="15"/>
      <c r="AA216" s="15"/>
      <c r="AB216" s="15"/>
      <c r="AC216" s="15"/>
      <c r="AD216" s="15"/>
      <c r="AE216" s="15"/>
      <c r="AG216" s="15"/>
      <c r="AH216" s="15"/>
      <c r="AI216" s="15"/>
      <c r="AK216" s="15"/>
      <c r="AL216" s="15"/>
      <c r="AM216" s="15" t="s">
        <v>1224</v>
      </c>
      <c r="AN216" s="15"/>
      <c r="AO216" s="15"/>
      <c r="AP216" s="15"/>
      <c r="AQ216" s="15"/>
      <c r="AR216" s="15"/>
      <c r="AS216" s="15"/>
      <c r="AT216" s="15"/>
      <c r="AU216" s="15"/>
      <c r="AV216" s="15"/>
      <c r="AW216" s="15"/>
      <c r="AX216" s="15"/>
      <c r="BA216" s="15"/>
      <c r="BB216" s="16"/>
      <c r="BC216" s="15"/>
      <c r="BD216" s="15"/>
      <c r="BE216" s="15"/>
      <c r="BF216" s="15"/>
      <c r="BG216" s="15"/>
      <c r="BH216" s="15"/>
      <c r="BI216" s="15"/>
      <c r="BJ216" s="15"/>
      <c r="BK216" s="15"/>
      <c r="BL216" s="15"/>
    </row>
    <row r="217" spans="1:64" hidden="1">
      <c r="A217" t="s">
        <v>1461</v>
      </c>
      <c r="B217" t="s">
        <v>2044</v>
      </c>
      <c r="C217" t="s">
        <v>2041</v>
      </c>
      <c r="D217" t="s">
        <v>2042</v>
      </c>
      <c r="M217" t="s">
        <v>1285</v>
      </c>
      <c r="W217" s="15"/>
      <c r="X217" s="15"/>
      <c r="Y217" s="15"/>
      <c r="Z217" s="15"/>
      <c r="AA217" s="15"/>
      <c r="AB217" s="15"/>
      <c r="AC217" s="15"/>
      <c r="AD217" s="15"/>
      <c r="AE217" s="15"/>
      <c r="AG217" s="15"/>
      <c r="AH217" s="15"/>
      <c r="AI217" s="15"/>
      <c r="AK217" s="15"/>
      <c r="AL217" s="15"/>
      <c r="AM217" s="15"/>
      <c r="AN217" s="15"/>
      <c r="AO217" s="15"/>
      <c r="AP217" s="15"/>
      <c r="AQ217" s="15"/>
      <c r="AR217" s="15"/>
      <c r="AS217" s="15"/>
      <c r="AT217" s="15"/>
      <c r="AU217" s="15"/>
      <c r="AV217" s="15"/>
      <c r="AW217" s="15"/>
      <c r="AX217" s="15"/>
      <c r="BA217" s="15"/>
      <c r="BB217" s="16"/>
      <c r="BC217" s="15"/>
      <c r="BD217" s="15"/>
      <c r="BE217" s="15"/>
      <c r="BF217" s="15"/>
      <c r="BG217" s="15"/>
      <c r="BH217" s="15"/>
      <c r="BI217" s="15"/>
      <c r="BJ217" s="15"/>
      <c r="BK217" s="15"/>
      <c r="BL217" s="15"/>
    </row>
    <row r="218" spans="1:64" hidden="1">
      <c r="A218" t="s">
        <v>1461</v>
      </c>
      <c r="B218" t="s">
        <v>2044</v>
      </c>
      <c r="C218" t="s">
        <v>2039</v>
      </c>
      <c r="D218" t="s">
        <v>2040</v>
      </c>
      <c r="M218" t="s">
        <v>1285</v>
      </c>
      <c r="W218" s="15"/>
      <c r="X218" s="15"/>
      <c r="Y218" s="15"/>
      <c r="Z218" s="15"/>
      <c r="AA218" s="15"/>
      <c r="AB218" s="15"/>
      <c r="AC218" s="15"/>
      <c r="AD218" s="15"/>
      <c r="AE218" s="15"/>
      <c r="AG218" s="15"/>
      <c r="AH218" s="15"/>
      <c r="AI218" s="15"/>
      <c r="AK218" s="15"/>
      <c r="AL218" s="15"/>
      <c r="AM218" s="15"/>
      <c r="AN218" s="15"/>
      <c r="AO218" s="15"/>
      <c r="AP218" s="15"/>
      <c r="AQ218" s="15"/>
      <c r="AR218" s="15"/>
      <c r="AS218" s="15"/>
      <c r="AT218" s="15"/>
      <c r="AU218" s="15"/>
      <c r="AV218" s="15"/>
      <c r="AW218" s="15"/>
      <c r="AX218" s="15"/>
      <c r="BA218" s="15"/>
      <c r="BB218" s="16"/>
      <c r="BC218" s="15"/>
      <c r="BD218" s="15"/>
      <c r="BE218" s="15"/>
      <c r="BF218" s="15"/>
      <c r="BG218" s="15"/>
      <c r="BH218" s="15"/>
      <c r="BI218" s="15"/>
      <c r="BJ218" s="15"/>
      <c r="BK218" s="15"/>
      <c r="BL218" s="15"/>
    </row>
    <row r="219" spans="1:64" hidden="1">
      <c r="A219" t="s">
        <v>1461</v>
      </c>
      <c r="B219" t="s">
        <v>2044</v>
      </c>
      <c r="C219" t="s">
        <v>2034</v>
      </c>
      <c r="D219" t="s">
        <v>2035</v>
      </c>
      <c r="M219" t="s">
        <v>1285</v>
      </c>
      <c r="W219" s="15"/>
      <c r="X219" s="15"/>
      <c r="Y219" s="15"/>
      <c r="Z219" s="15"/>
      <c r="AA219" s="15"/>
      <c r="AB219" s="15"/>
      <c r="AC219" s="15"/>
      <c r="AD219" s="15"/>
      <c r="AE219" s="15"/>
      <c r="AG219" s="15"/>
      <c r="AH219" s="15"/>
      <c r="AI219" s="15"/>
      <c r="AK219" s="15"/>
      <c r="AL219" s="15"/>
      <c r="AM219" s="15"/>
      <c r="AN219" s="15"/>
      <c r="AO219" s="15"/>
      <c r="AP219" s="15"/>
      <c r="AQ219" s="15"/>
      <c r="AR219" s="15"/>
      <c r="AS219" s="15"/>
      <c r="AT219" s="15"/>
      <c r="AU219" s="15"/>
      <c r="AV219" s="15"/>
      <c r="AW219" s="15"/>
      <c r="AX219" s="15"/>
      <c r="BA219" s="15"/>
      <c r="BB219" s="16"/>
      <c r="BC219" s="15"/>
      <c r="BD219" s="15"/>
      <c r="BE219" s="15"/>
      <c r="BF219" s="15"/>
      <c r="BG219" s="15"/>
      <c r="BH219" s="15"/>
      <c r="BI219" s="15"/>
      <c r="BJ219" s="15"/>
      <c r="BK219" s="15"/>
      <c r="BL219" s="15"/>
    </row>
    <row r="220" spans="1:64" hidden="1">
      <c r="A220" t="s">
        <v>1464</v>
      </c>
      <c r="B220" t="s">
        <v>2044</v>
      </c>
      <c r="C220" t="s">
        <v>1467</v>
      </c>
      <c r="D220" t="s">
        <v>2639</v>
      </c>
      <c r="W220" s="15"/>
      <c r="X220" s="15"/>
      <c r="Y220" s="15"/>
      <c r="Z220" s="15"/>
      <c r="AA220" s="15"/>
      <c r="AB220" s="15"/>
      <c r="AC220" s="15"/>
      <c r="AD220" s="15"/>
      <c r="AE220" s="15"/>
      <c r="AG220" s="15"/>
      <c r="AH220" s="15"/>
      <c r="AI220" s="15"/>
      <c r="AK220" s="15"/>
      <c r="AL220" s="15"/>
      <c r="AM220" s="15" t="s">
        <v>1224</v>
      </c>
      <c r="AN220" s="15"/>
      <c r="AO220" s="15"/>
      <c r="AP220" s="15"/>
      <c r="AQ220" s="15"/>
      <c r="AR220" s="15"/>
      <c r="AS220" s="15"/>
      <c r="AT220" s="15"/>
      <c r="AU220" s="15"/>
      <c r="AV220" s="15"/>
      <c r="AW220" s="15"/>
      <c r="AX220" s="15"/>
      <c r="BA220" s="15"/>
      <c r="BB220" s="16"/>
      <c r="BC220" s="15"/>
      <c r="BD220" s="15"/>
      <c r="BE220" s="15"/>
      <c r="BF220" s="15"/>
      <c r="BG220" s="15"/>
      <c r="BH220" s="15"/>
      <c r="BI220" s="15"/>
      <c r="BJ220" s="15"/>
      <c r="BK220" s="15"/>
      <c r="BL220" s="15"/>
    </row>
    <row r="221" spans="1:64" hidden="1">
      <c r="A221" t="s">
        <v>1464</v>
      </c>
      <c r="B221" t="s">
        <v>2044</v>
      </c>
      <c r="C221" t="s">
        <v>1465</v>
      </c>
      <c r="D221" t="s">
        <v>2640</v>
      </c>
      <c r="W221" s="15"/>
      <c r="X221" s="15"/>
      <c r="Y221" s="15"/>
      <c r="Z221" s="15"/>
      <c r="AA221" s="15"/>
      <c r="AB221" s="15"/>
      <c r="AC221" s="15"/>
      <c r="AD221" s="15"/>
      <c r="AE221" s="15"/>
      <c r="AG221" s="15"/>
      <c r="AH221" s="15"/>
      <c r="AI221" s="15"/>
      <c r="AK221" s="15"/>
      <c r="AL221" s="15"/>
      <c r="AM221" s="15" t="s">
        <v>1224</v>
      </c>
      <c r="AN221" s="15"/>
      <c r="AO221" s="15"/>
      <c r="AP221" s="15"/>
      <c r="AQ221" s="15"/>
      <c r="AR221" s="15"/>
      <c r="AS221" s="15"/>
      <c r="AT221" s="15"/>
      <c r="AU221" s="15"/>
      <c r="AV221" s="15"/>
      <c r="AW221" s="15"/>
      <c r="AX221" s="15"/>
      <c r="BA221" s="15"/>
      <c r="BB221" s="16"/>
      <c r="BC221" s="15"/>
      <c r="BD221" s="15"/>
      <c r="BE221" s="15"/>
      <c r="BF221" s="15"/>
      <c r="BG221" s="15"/>
      <c r="BH221" s="15"/>
      <c r="BI221" s="15"/>
      <c r="BJ221" s="15"/>
      <c r="BK221" s="15"/>
      <c r="BL221" s="15"/>
    </row>
    <row r="222" spans="1:64" hidden="1">
      <c r="A222" t="s">
        <v>1461</v>
      </c>
      <c r="B222" t="s">
        <v>2044</v>
      </c>
      <c r="C222" t="s">
        <v>1722</v>
      </c>
      <c r="D222" t="s">
        <v>2036</v>
      </c>
      <c r="M222" t="s">
        <v>1285</v>
      </c>
      <c r="W222" s="15"/>
      <c r="X222" s="15"/>
      <c r="Y222" s="15"/>
      <c r="Z222" s="15"/>
      <c r="AA222" s="15"/>
      <c r="AB222" s="15"/>
      <c r="AC222" s="15"/>
      <c r="AD222" s="15"/>
      <c r="AE222" s="15"/>
      <c r="AG222" s="15"/>
      <c r="AH222" s="15"/>
      <c r="AI222" s="15"/>
      <c r="AK222" s="15"/>
      <c r="AL222" s="15"/>
      <c r="AM222" s="15"/>
      <c r="AN222" s="15"/>
      <c r="AO222" s="15"/>
      <c r="AP222" s="15"/>
      <c r="AQ222" s="15"/>
      <c r="AR222" s="15"/>
      <c r="AS222" s="15"/>
      <c r="AT222" s="15"/>
      <c r="AU222" s="15"/>
      <c r="AV222" s="15"/>
      <c r="AW222" s="15"/>
      <c r="AX222" s="15"/>
      <c r="BA222" s="15"/>
      <c r="BB222" s="16"/>
      <c r="BC222" s="15"/>
      <c r="BD222" s="15"/>
      <c r="BE222" s="15"/>
      <c r="BF222" s="15"/>
      <c r="BG222" s="15"/>
      <c r="BH222" s="15"/>
      <c r="BI222" s="15"/>
      <c r="BJ222" s="15"/>
      <c r="BK222" s="15"/>
      <c r="BL222" s="15"/>
    </row>
    <row r="223" spans="1:64" hidden="1">
      <c r="A223" t="s">
        <v>1461</v>
      </c>
      <c r="B223" t="s">
        <v>2044</v>
      </c>
      <c r="C223" t="s">
        <v>1462</v>
      </c>
      <c r="D223" t="s">
        <v>2576</v>
      </c>
      <c r="W223" s="15"/>
      <c r="X223" s="15"/>
      <c r="Y223" s="15"/>
      <c r="Z223" s="15"/>
      <c r="AA223" s="15"/>
      <c r="AB223" s="15"/>
      <c r="AC223" s="15"/>
      <c r="AD223" s="15"/>
      <c r="AE223" s="15"/>
      <c r="AG223" s="15"/>
      <c r="AH223" s="15"/>
      <c r="AI223" s="15"/>
      <c r="AK223" s="15"/>
      <c r="AL223" s="15"/>
      <c r="AM223" s="15"/>
      <c r="AN223" s="15"/>
      <c r="AO223" s="15"/>
      <c r="AP223" s="15"/>
      <c r="AQ223" s="15"/>
      <c r="AR223" s="15" t="s">
        <v>1210</v>
      </c>
      <c r="AS223" s="15"/>
      <c r="AT223" s="15"/>
      <c r="AU223" s="15"/>
      <c r="AV223" s="15"/>
      <c r="AW223" s="15"/>
      <c r="AX223" s="15"/>
      <c r="BA223" s="15"/>
      <c r="BB223" s="16"/>
      <c r="BC223" s="15"/>
      <c r="BD223" s="15"/>
      <c r="BE223" s="15"/>
      <c r="BF223" s="15"/>
      <c r="BG223" s="15"/>
      <c r="BH223" s="15"/>
      <c r="BI223" s="15"/>
      <c r="BJ223" s="15"/>
      <c r="BK223" s="15"/>
      <c r="BL223" s="15"/>
    </row>
    <row r="224" spans="1:64" hidden="1">
      <c r="A224" t="s">
        <v>1461</v>
      </c>
      <c r="B224" t="s">
        <v>2044</v>
      </c>
      <c r="C224" t="s">
        <v>1463</v>
      </c>
      <c r="D224" t="s">
        <v>2575</v>
      </c>
      <c r="W224" s="15"/>
      <c r="X224" s="15"/>
      <c r="Y224" s="15"/>
      <c r="Z224" s="15"/>
      <c r="AA224" s="15"/>
      <c r="AB224" s="15"/>
      <c r="AC224" s="15"/>
      <c r="AD224" s="15"/>
      <c r="AE224" s="15"/>
      <c r="AG224" s="15"/>
      <c r="AH224" s="15"/>
      <c r="AI224" s="15"/>
      <c r="AK224" s="15"/>
      <c r="AL224" s="15"/>
      <c r="AM224" s="15"/>
      <c r="AN224" s="15"/>
      <c r="AO224" s="15"/>
      <c r="AP224" s="15"/>
      <c r="AQ224" s="15"/>
      <c r="AR224" s="15" t="s">
        <v>1210</v>
      </c>
      <c r="AS224" s="15"/>
      <c r="AT224" s="15"/>
      <c r="AU224" s="15"/>
      <c r="AV224" s="15"/>
      <c r="AW224" s="15"/>
      <c r="AX224" s="15"/>
      <c r="BA224" s="15"/>
      <c r="BB224" s="16"/>
      <c r="BC224" s="15"/>
      <c r="BD224" s="15"/>
      <c r="BE224" s="15"/>
      <c r="BF224" s="15"/>
      <c r="BG224" s="15"/>
      <c r="BH224" s="15"/>
      <c r="BI224" s="15"/>
      <c r="BJ224" s="15"/>
      <c r="BK224" s="15"/>
      <c r="BL224" s="15"/>
    </row>
    <row r="225" spans="1:64" hidden="1">
      <c r="A225" t="s">
        <v>1461</v>
      </c>
      <c r="B225" t="s">
        <v>2044</v>
      </c>
      <c r="C225" t="s">
        <v>2037</v>
      </c>
      <c r="D225" t="s">
        <v>2038</v>
      </c>
      <c r="M225" t="s">
        <v>1285</v>
      </c>
      <c r="W225" s="15"/>
      <c r="X225" s="15"/>
      <c r="Y225" s="15"/>
      <c r="Z225" s="15"/>
      <c r="AA225" s="15"/>
      <c r="AB225" s="15"/>
      <c r="AC225" s="15"/>
      <c r="AD225" s="15"/>
      <c r="AE225" s="15"/>
      <c r="AG225" s="15"/>
      <c r="AH225" s="15"/>
      <c r="AI225" s="15"/>
      <c r="AK225" s="15"/>
      <c r="AL225" s="15"/>
      <c r="AM225" s="15"/>
      <c r="AN225" s="15"/>
      <c r="AO225" s="15"/>
      <c r="AP225" s="15"/>
      <c r="AQ225" s="15"/>
      <c r="AR225" s="15"/>
      <c r="AS225" s="15"/>
      <c r="AT225" s="15"/>
      <c r="AU225" s="15"/>
      <c r="AV225" s="15"/>
      <c r="AW225" s="15"/>
      <c r="AX225" s="15"/>
      <c r="BA225" s="15"/>
      <c r="BB225" s="16"/>
      <c r="BC225" s="15"/>
      <c r="BD225" s="15"/>
      <c r="BE225" s="15"/>
      <c r="BF225" s="15"/>
      <c r="BG225" s="15"/>
      <c r="BH225" s="15"/>
      <c r="BI225" s="15"/>
      <c r="BJ225" s="15"/>
      <c r="BK225" s="15"/>
      <c r="BL225" s="15"/>
    </row>
    <row r="226" spans="1:64" hidden="1">
      <c r="A226" t="s">
        <v>1369</v>
      </c>
      <c r="B226" t="s">
        <v>2688</v>
      </c>
      <c r="W226" s="15"/>
      <c r="X226" s="15"/>
      <c r="Y226" s="15"/>
      <c r="Z226" s="15"/>
      <c r="AA226" s="15"/>
      <c r="AB226" s="15"/>
      <c r="AC226" s="15"/>
      <c r="AD226" s="15"/>
      <c r="AE226" s="15"/>
      <c r="AG226" s="15"/>
      <c r="AH226" s="15" t="s">
        <v>1234</v>
      </c>
      <c r="AI226" s="15"/>
      <c r="AK226" s="15"/>
      <c r="AL226" s="15"/>
      <c r="AM226" s="15"/>
      <c r="AN226" s="15"/>
      <c r="AO226" s="15"/>
      <c r="AP226" s="15"/>
      <c r="AQ226" s="15"/>
      <c r="AR226" s="15"/>
      <c r="AS226" s="15"/>
      <c r="AT226" s="15"/>
      <c r="AU226" s="15"/>
      <c r="AV226" s="15"/>
      <c r="AW226" s="15"/>
      <c r="AX226" s="15"/>
      <c r="BA226" s="15"/>
      <c r="BB226" s="16"/>
      <c r="BC226" s="15"/>
      <c r="BD226" s="15"/>
      <c r="BE226" s="15"/>
      <c r="BF226" s="15"/>
      <c r="BG226" s="15"/>
      <c r="BH226" s="15"/>
      <c r="BI226" s="15"/>
      <c r="BJ226" s="15"/>
      <c r="BK226" s="15"/>
      <c r="BL226" s="15"/>
    </row>
    <row r="227" spans="1:64" hidden="1">
      <c r="A227" t="s">
        <v>1394</v>
      </c>
      <c r="B227" t="s">
        <v>2682</v>
      </c>
      <c r="W227" s="15"/>
      <c r="X227" s="15"/>
      <c r="Y227" s="15"/>
      <c r="Z227" s="15"/>
      <c r="AA227" s="15"/>
      <c r="AB227" s="15"/>
      <c r="AC227" s="15"/>
      <c r="AD227" s="15"/>
      <c r="AE227" s="15"/>
      <c r="AG227" s="15"/>
      <c r="AH227" s="15" t="s">
        <v>1234</v>
      </c>
      <c r="AI227" s="15"/>
      <c r="AK227" s="15"/>
      <c r="AL227" s="15"/>
      <c r="AM227" s="15"/>
      <c r="AN227" s="15"/>
      <c r="AO227" s="15"/>
      <c r="AP227" s="15"/>
      <c r="AQ227" s="15"/>
      <c r="AR227" s="15"/>
      <c r="AS227" s="15"/>
      <c r="AT227" s="15"/>
      <c r="AU227" s="15"/>
      <c r="AV227" s="15"/>
      <c r="AW227" s="15"/>
      <c r="AX227" s="15"/>
      <c r="BA227" s="15"/>
      <c r="BB227" s="16"/>
      <c r="BC227" s="15"/>
      <c r="BD227" s="15"/>
      <c r="BE227" s="15"/>
      <c r="BF227" s="15"/>
      <c r="BG227" s="15"/>
      <c r="BH227" s="15"/>
      <c r="BI227" s="15"/>
      <c r="BJ227" s="15"/>
      <c r="BK227" s="15"/>
      <c r="BL227" s="15"/>
    </row>
    <row r="228" spans="1:64" hidden="1">
      <c r="A228" t="s">
        <v>1451</v>
      </c>
      <c r="B228" t="s">
        <v>2692</v>
      </c>
      <c r="W228" s="15"/>
      <c r="X228" s="15"/>
      <c r="Y228" s="15"/>
      <c r="Z228" s="15"/>
      <c r="AA228" s="15"/>
      <c r="AB228" s="15"/>
      <c r="AC228" s="15"/>
      <c r="AD228" s="15"/>
      <c r="AE228" s="15"/>
      <c r="AG228" s="15"/>
      <c r="AH228" s="15" t="s">
        <v>1234</v>
      </c>
      <c r="AI228" s="15"/>
      <c r="AK228" s="15"/>
      <c r="AL228" s="15"/>
      <c r="AM228" s="15"/>
      <c r="AN228" s="15"/>
      <c r="AO228" s="15"/>
      <c r="AP228" s="15"/>
      <c r="AQ228" s="15"/>
      <c r="AR228" s="15"/>
      <c r="AS228" s="15"/>
      <c r="AT228" s="15"/>
      <c r="AU228" s="15"/>
      <c r="AV228" s="15"/>
      <c r="AW228" s="15"/>
      <c r="AX228" s="15"/>
      <c r="BA228" s="15"/>
      <c r="BB228" s="16"/>
      <c r="BC228" s="15"/>
      <c r="BD228" s="15"/>
      <c r="BE228" s="15"/>
      <c r="BF228" s="15"/>
      <c r="BG228" s="15"/>
      <c r="BH228" s="15"/>
      <c r="BI228" s="15"/>
      <c r="BJ228" s="15"/>
      <c r="BK228" s="15"/>
      <c r="BL228" s="15"/>
    </row>
    <row r="229" spans="1:64" hidden="1">
      <c r="A229" t="s">
        <v>1332</v>
      </c>
      <c r="B229" t="s">
        <v>2681</v>
      </c>
      <c r="W229" s="15"/>
      <c r="X229" s="15"/>
      <c r="Y229" s="15"/>
      <c r="Z229" s="15"/>
      <c r="AA229" s="15"/>
      <c r="AB229" s="15"/>
      <c r="AC229" s="15"/>
      <c r="AD229" s="15"/>
      <c r="AE229" s="15"/>
      <c r="AG229" s="15"/>
      <c r="AH229" s="15" t="s">
        <v>1234</v>
      </c>
      <c r="AI229" s="15"/>
      <c r="AK229" s="15"/>
      <c r="AL229" s="15"/>
      <c r="AM229" s="15"/>
      <c r="AN229" s="15"/>
      <c r="AO229" s="15"/>
      <c r="AP229" s="15"/>
      <c r="AQ229" s="15"/>
      <c r="AR229" s="15"/>
      <c r="AS229" s="15"/>
      <c r="AT229" s="15"/>
      <c r="AU229" s="15"/>
      <c r="AV229" s="15"/>
      <c r="AW229" s="15"/>
      <c r="AX229" s="15"/>
      <c r="BA229" s="15"/>
      <c r="BB229" s="16"/>
      <c r="BC229" s="15"/>
      <c r="BD229" s="15"/>
      <c r="BE229" s="15"/>
      <c r="BF229" s="15"/>
      <c r="BG229" s="15"/>
      <c r="BH229" s="15"/>
      <c r="BI229" s="15"/>
      <c r="BJ229" s="15"/>
      <c r="BK229" s="15"/>
      <c r="BL229" s="15"/>
    </row>
    <row r="230" spans="1:64" hidden="1">
      <c r="A230" t="s">
        <v>1832</v>
      </c>
      <c r="B230" t="s">
        <v>2680</v>
      </c>
      <c r="W230" s="15"/>
      <c r="X230" s="15"/>
      <c r="Y230" s="15"/>
      <c r="Z230" s="15"/>
      <c r="AA230" s="15"/>
      <c r="AB230" s="15"/>
      <c r="AC230" s="15"/>
      <c r="AD230" s="15"/>
      <c r="AE230" s="15"/>
      <c r="AG230" s="15"/>
      <c r="AH230" s="15" t="s">
        <v>1234</v>
      </c>
      <c r="AI230" s="15"/>
      <c r="AK230" s="15"/>
      <c r="AL230" s="15"/>
      <c r="AM230" s="15"/>
      <c r="AN230" s="15"/>
      <c r="AO230" s="15"/>
      <c r="AP230" s="15"/>
      <c r="AQ230" s="15"/>
      <c r="AR230" s="15"/>
      <c r="AS230" s="15"/>
      <c r="AT230" s="15"/>
      <c r="AU230" s="15"/>
      <c r="AV230" s="15"/>
      <c r="AW230" s="15"/>
      <c r="AX230" s="15"/>
      <c r="BA230" s="15"/>
      <c r="BB230" s="16"/>
      <c r="BC230" s="15"/>
      <c r="BD230" s="15"/>
      <c r="BE230" s="15"/>
      <c r="BF230" s="15"/>
      <c r="BG230" s="15"/>
      <c r="BH230" s="15"/>
      <c r="BI230" s="15"/>
      <c r="BJ230" s="15"/>
      <c r="BK230" s="15"/>
      <c r="BL230" s="15"/>
    </row>
    <row r="231" spans="1:64" hidden="1">
      <c r="A231" t="s">
        <v>1581</v>
      </c>
      <c r="B231" t="s">
        <v>2703</v>
      </c>
      <c r="W231" s="15"/>
      <c r="X231" s="15"/>
      <c r="Y231" s="15"/>
      <c r="Z231" s="15"/>
      <c r="AA231" s="15"/>
      <c r="AB231" s="15"/>
      <c r="AC231" s="15"/>
      <c r="AD231" s="15"/>
      <c r="AE231" s="15"/>
      <c r="AG231" s="15"/>
      <c r="AH231" s="15" t="s">
        <v>1234</v>
      </c>
      <c r="AI231" s="15"/>
      <c r="AK231" s="15"/>
      <c r="AL231" s="15"/>
      <c r="AM231" s="15"/>
      <c r="AN231" s="15"/>
      <c r="AO231" s="15"/>
      <c r="AP231" s="15"/>
      <c r="AQ231" s="15"/>
      <c r="AR231" s="15"/>
      <c r="AS231" s="15"/>
      <c r="AT231" s="15"/>
      <c r="AU231" s="15"/>
      <c r="AV231" s="15"/>
      <c r="AW231" s="15"/>
      <c r="AX231" s="15"/>
      <c r="BA231" s="15"/>
      <c r="BB231" s="16"/>
      <c r="BC231" s="15"/>
      <c r="BD231" s="15"/>
      <c r="BE231" s="15"/>
      <c r="BF231" s="15"/>
      <c r="BG231" s="15"/>
      <c r="BH231" s="15"/>
      <c r="BI231" s="15"/>
      <c r="BJ231" s="15"/>
      <c r="BK231" s="15"/>
      <c r="BL231" s="15"/>
    </row>
    <row r="232" spans="1:64" hidden="1">
      <c r="A232" t="s">
        <v>1579</v>
      </c>
      <c r="B232" t="s">
        <v>2694</v>
      </c>
      <c r="W232" s="15"/>
      <c r="X232" s="15"/>
      <c r="Y232" s="15"/>
      <c r="Z232" s="15"/>
      <c r="AA232" s="15"/>
      <c r="AB232" s="15"/>
      <c r="AC232" s="15"/>
      <c r="AD232" s="15"/>
      <c r="AE232" s="15"/>
      <c r="AG232" s="15"/>
      <c r="AH232" s="15" t="s">
        <v>1234</v>
      </c>
      <c r="AI232" s="15"/>
      <c r="AK232" s="15"/>
      <c r="AL232" s="15"/>
      <c r="AM232" s="15"/>
      <c r="AN232" s="15"/>
      <c r="AO232" s="15"/>
      <c r="AP232" s="15"/>
      <c r="AQ232" s="15"/>
      <c r="AR232" s="15"/>
      <c r="AS232" s="15"/>
      <c r="AT232" s="15"/>
      <c r="AU232" s="15"/>
      <c r="AV232" s="15"/>
      <c r="AW232" s="15"/>
      <c r="AX232" s="15"/>
      <c r="BA232" s="15"/>
      <c r="BB232" s="16"/>
      <c r="BC232" s="15"/>
      <c r="BD232" s="15"/>
      <c r="BE232" s="15"/>
      <c r="BF232" s="15"/>
      <c r="BG232" s="15"/>
      <c r="BH232" s="15"/>
      <c r="BI232" s="15"/>
      <c r="BJ232" s="15"/>
      <c r="BK232" s="15"/>
      <c r="BL232" s="15"/>
    </row>
    <row r="233" spans="1:64" hidden="1">
      <c r="A233" t="s">
        <v>1578</v>
      </c>
      <c r="B233" t="s">
        <v>2693</v>
      </c>
      <c r="W233" s="15"/>
      <c r="X233" s="15"/>
      <c r="Y233" s="15"/>
      <c r="Z233" s="15"/>
      <c r="AA233" s="15"/>
      <c r="AB233" s="15"/>
      <c r="AC233" s="15"/>
      <c r="AD233" s="15"/>
      <c r="AE233" s="15"/>
      <c r="AG233" s="15"/>
      <c r="AH233" s="15" t="s">
        <v>1234</v>
      </c>
      <c r="AI233" s="15"/>
      <c r="AK233" s="15"/>
      <c r="AL233" s="15"/>
      <c r="AM233" s="15"/>
      <c r="AN233" s="15"/>
      <c r="AO233" s="15"/>
      <c r="AP233" s="15"/>
      <c r="AQ233" s="15"/>
      <c r="AR233" s="15"/>
      <c r="AS233" s="15"/>
      <c r="AT233" s="15"/>
      <c r="AU233" s="15"/>
      <c r="AV233" s="15"/>
      <c r="AW233" s="15"/>
      <c r="AX233" s="15"/>
      <c r="BA233" s="15"/>
      <c r="BB233" s="16"/>
      <c r="BC233" s="15"/>
      <c r="BD233" s="15"/>
      <c r="BE233" s="15"/>
      <c r="BF233" s="15"/>
      <c r="BG233" s="15"/>
      <c r="BH233" s="15"/>
      <c r="BI233" s="15"/>
      <c r="BJ233" s="15"/>
      <c r="BK233" s="15"/>
      <c r="BL233" s="15"/>
    </row>
    <row r="234" spans="1:64" hidden="1">
      <c r="A234" t="s">
        <v>1580</v>
      </c>
      <c r="B234" t="s">
        <v>2683</v>
      </c>
      <c r="W234" s="15"/>
      <c r="X234" s="15"/>
      <c r="Y234" s="15"/>
      <c r="Z234" s="15"/>
      <c r="AA234" s="15"/>
      <c r="AB234" s="15"/>
      <c r="AC234" s="15"/>
      <c r="AD234" s="15"/>
      <c r="AE234" s="15"/>
      <c r="AG234" s="15"/>
      <c r="AH234" s="15" t="s">
        <v>1234</v>
      </c>
      <c r="AI234" s="15"/>
      <c r="AK234" s="15"/>
      <c r="AL234" s="15"/>
      <c r="AM234" s="15"/>
      <c r="AN234" s="15"/>
      <c r="AO234" s="15"/>
      <c r="AP234" s="15"/>
      <c r="AQ234" s="15"/>
      <c r="AR234" s="15"/>
      <c r="AS234" s="15"/>
      <c r="AT234" s="15"/>
      <c r="AU234" s="15"/>
      <c r="AV234" s="15"/>
      <c r="AW234" s="15"/>
      <c r="AX234" s="15"/>
      <c r="BA234" s="15"/>
      <c r="BB234" s="16"/>
      <c r="BC234" s="15"/>
      <c r="BD234" s="15"/>
      <c r="BE234" s="15"/>
      <c r="BF234" s="15"/>
      <c r="BG234" s="15"/>
      <c r="BH234" s="15"/>
      <c r="BI234" s="15"/>
      <c r="BJ234" s="15"/>
      <c r="BK234" s="15"/>
      <c r="BL234" s="15"/>
    </row>
    <row r="235" spans="1:64" hidden="1">
      <c r="A235" t="s">
        <v>1837</v>
      </c>
      <c r="B235" t="s">
        <v>2698</v>
      </c>
      <c r="W235" s="15"/>
      <c r="X235" s="15"/>
      <c r="Y235" s="15"/>
      <c r="Z235" s="15"/>
      <c r="AA235" s="15"/>
      <c r="AB235" s="15"/>
      <c r="AC235" s="15"/>
      <c r="AD235" s="15"/>
      <c r="AE235" s="15"/>
      <c r="AG235" s="15"/>
      <c r="AH235" s="15" t="s">
        <v>1234</v>
      </c>
      <c r="AI235" s="15"/>
      <c r="AK235" s="15"/>
      <c r="AL235" s="15"/>
      <c r="AM235" s="15"/>
      <c r="AN235" s="15"/>
      <c r="AO235" s="15"/>
      <c r="AP235" s="15"/>
      <c r="AQ235" s="15"/>
      <c r="AR235" s="15"/>
      <c r="AS235" s="15"/>
      <c r="AT235" s="15"/>
      <c r="AU235" s="15"/>
      <c r="AV235" s="15"/>
      <c r="AW235" s="15"/>
      <c r="AX235" s="15"/>
      <c r="BA235" s="15"/>
      <c r="BB235" s="16"/>
      <c r="BC235" s="15"/>
      <c r="BD235" s="15"/>
      <c r="BE235" s="15"/>
      <c r="BF235" s="15"/>
      <c r="BG235" s="15"/>
      <c r="BH235" s="15"/>
      <c r="BI235" s="15"/>
      <c r="BJ235" s="15"/>
      <c r="BK235" s="15"/>
      <c r="BL235" s="15"/>
    </row>
    <row r="236" spans="1:64" hidden="1">
      <c r="A236" t="s">
        <v>1443</v>
      </c>
      <c r="B236" t="s">
        <v>2624</v>
      </c>
      <c r="C236" t="s">
        <v>1448</v>
      </c>
      <c r="D236" t="s">
        <v>2620</v>
      </c>
      <c r="W236" s="15"/>
      <c r="X236" s="15"/>
      <c r="Y236" s="15"/>
      <c r="Z236" s="15"/>
      <c r="AA236" s="15"/>
      <c r="AB236" s="15"/>
      <c r="AC236" s="15"/>
      <c r="AD236" s="15"/>
      <c r="AE236" s="15"/>
      <c r="AG236" s="15"/>
      <c r="AH236" s="15"/>
      <c r="AI236" s="15"/>
      <c r="AK236" s="15"/>
      <c r="AL236" s="15"/>
      <c r="AM236" s="15"/>
      <c r="AN236" s="15" t="s">
        <v>1221</v>
      </c>
      <c r="AO236" s="15"/>
      <c r="AP236" s="15"/>
      <c r="AQ236" s="15"/>
      <c r="AR236" s="15"/>
      <c r="AS236" s="15"/>
      <c r="AT236" s="15"/>
      <c r="AU236" s="15"/>
      <c r="AV236" s="15"/>
      <c r="AW236" s="15"/>
      <c r="AX236" s="15"/>
      <c r="BA236" s="15"/>
      <c r="BB236" s="16"/>
      <c r="BC236" s="15"/>
      <c r="BD236" s="15"/>
      <c r="BE236" s="15"/>
      <c r="BF236" s="15"/>
      <c r="BG236" s="15"/>
      <c r="BH236" s="15"/>
      <c r="BI236" s="15"/>
      <c r="BJ236" s="15"/>
      <c r="BK236" s="15"/>
      <c r="BL236" s="15"/>
    </row>
    <row r="237" spans="1:64" hidden="1">
      <c r="A237" t="s">
        <v>1443</v>
      </c>
      <c r="B237" t="s">
        <v>2624</v>
      </c>
      <c r="C237" t="s">
        <v>1447</v>
      </c>
      <c r="D237" t="s">
        <v>2619</v>
      </c>
      <c r="W237" s="15"/>
      <c r="X237" s="15"/>
      <c r="Y237" s="15"/>
      <c r="Z237" s="15"/>
      <c r="AA237" s="15"/>
      <c r="AB237" s="15"/>
      <c r="AC237" s="15"/>
      <c r="AD237" s="15"/>
      <c r="AE237" s="15"/>
      <c r="AG237" s="15"/>
      <c r="AH237" s="15"/>
      <c r="AI237" s="15"/>
      <c r="AK237" s="15"/>
      <c r="AL237" s="15"/>
      <c r="AM237" s="15"/>
      <c r="AN237" s="15" t="s">
        <v>1221</v>
      </c>
      <c r="AO237" s="15"/>
      <c r="AP237" s="15"/>
      <c r="AQ237" s="15"/>
      <c r="AR237" s="15"/>
      <c r="AS237" s="15"/>
      <c r="AT237" s="15"/>
      <c r="AU237" s="15"/>
      <c r="AV237" s="15"/>
      <c r="AW237" s="15"/>
      <c r="AX237" s="15"/>
      <c r="BA237" s="15"/>
      <c r="BB237" s="16"/>
      <c r="BC237" s="15"/>
      <c r="BD237" s="15"/>
      <c r="BE237" s="15"/>
      <c r="BF237" s="15"/>
      <c r="BG237" s="15"/>
      <c r="BH237" s="15"/>
      <c r="BI237" s="15"/>
      <c r="BJ237" s="15"/>
      <c r="BK237" s="15"/>
      <c r="BL237" s="15"/>
    </row>
    <row r="238" spans="1:64" hidden="1">
      <c r="A238" t="s">
        <v>1443</v>
      </c>
      <c r="B238" t="s">
        <v>2624</v>
      </c>
      <c r="C238" t="s">
        <v>1444</v>
      </c>
      <c r="D238" t="s">
        <v>2616</v>
      </c>
      <c r="W238" s="15"/>
      <c r="X238" s="15"/>
      <c r="Y238" s="15"/>
      <c r="Z238" s="15"/>
      <c r="AA238" s="15"/>
      <c r="AB238" s="15"/>
      <c r="AC238" s="15"/>
      <c r="AD238" s="15"/>
      <c r="AE238" s="15"/>
      <c r="AG238" s="15"/>
      <c r="AH238" s="15"/>
      <c r="AI238" s="15"/>
      <c r="AK238" s="15"/>
      <c r="AL238" s="15"/>
      <c r="AM238" s="15"/>
      <c r="AN238" s="15" t="s">
        <v>1221</v>
      </c>
      <c r="AO238" s="15"/>
      <c r="AP238" s="15"/>
      <c r="AQ238" s="15"/>
      <c r="AR238" s="15"/>
      <c r="AS238" s="15"/>
      <c r="AT238" s="15"/>
      <c r="AU238" s="15"/>
      <c r="AV238" s="15"/>
      <c r="AW238" s="15"/>
      <c r="AX238" s="15"/>
      <c r="BA238" s="15"/>
      <c r="BB238" s="16"/>
      <c r="BC238" s="15"/>
      <c r="BD238" s="15"/>
      <c r="BE238" s="15"/>
      <c r="BF238" s="15"/>
      <c r="BG238" s="15"/>
      <c r="BH238" s="15"/>
      <c r="BI238" s="15"/>
      <c r="BJ238" s="15"/>
      <c r="BK238" s="15"/>
      <c r="BL238" s="15"/>
    </row>
    <row r="239" spans="1:64" hidden="1">
      <c r="A239" t="s">
        <v>1443</v>
      </c>
      <c r="B239" t="s">
        <v>2624</v>
      </c>
      <c r="C239" t="s">
        <v>1446</v>
      </c>
      <c r="D239" t="s">
        <v>2618</v>
      </c>
      <c r="W239" s="15"/>
      <c r="X239" s="15"/>
      <c r="Y239" s="15"/>
      <c r="Z239" s="15"/>
      <c r="AA239" s="15"/>
      <c r="AB239" s="15"/>
      <c r="AC239" s="15"/>
      <c r="AD239" s="15"/>
      <c r="AE239" s="15"/>
      <c r="AG239" s="15"/>
      <c r="AH239" s="15"/>
      <c r="AI239" s="15"/>
      <c r="AK239" s="15"/>
      <c r="AL239" s="15"/>
      <c r="AM239" s="15"/>
      <c r="AN239" s="15" t="s">
        <v>1221</v>
      </c>
      <c r="AO239" s="15"/>
      <c r="AP239" s="15"/>
      <c r="AQ239" s="15"/>
      <c r="AR239" s="15"/>
      <c r="AS239" s="15"/>
      <c r="AT239" s="15"/>
      <c r="AU239" s="15"/>
      <c r="AV239" s="15"/>
      <c r="AW239" s="15"/>
      <c r="AX239" s="15"/>
      <c r="BA239" s="15"/>
      <c r="BB239" s="16"/>
      <c r="BC239" s="15"/>
      <c r="BD239" s="15"/>
      <c r="BE239" s="15"/>
      <c r="BF239" s="15"/>
      <c r="BG239" s="15"/>
      <c r="BH239" s="15"/>
      <c r="BI239" s="15"/>
      <c r="BJ239" s="15"/>
      <c r="BK239" s="15"/>
      <c r="BL239" s="15"/>
    </row>
    <row r="240" spans="1:64" hidden="1">
      <c r="A240" t="s">
        <v>1443</v>
      </c>
      <c r="B240" t="s">
        <v>2624</v>
      </c>
      <c r="C240" t="s">
        <v>1445</v>
      </c>
      <c r="D240" t="s">
        <v>2617</v>
      </c>
      <c r="W240" s="15"/>
      <c r="X240" s="15"/>
      <c r="Y240" s="15"/>
      <c r="Z240" s="15"/>
      <c r="AA240" s="15"/>
      <c r="AB240" s="15"/>
      <c r="AC240" s="15"/>
      <c r="AD240" s="15"/>
      <c r="AE240" s="15"/>
      <c r="AG240" s="15"/>
      <c r="AH240" s="15"/>
      <c r="AI240" s="15"/>
      <c r="AK240" s="15"/>
      <c r="AL240" s="15"/>
      <c r="AM240" s="15"/>
      <c r="AN240" s="15" t="s">
        <v>1221</v>
      </c>
      <c r="AO240" s="15"/>
      <c r="AP240" s="15"/>
      <c r="AQ240" s="15"/>
      <c r="AR240" s="15"/>
      <c r="AS240" s="15"/>
      <c r="AT240" s="15"/>
      <c r="AU240" s="15"/>
      <c r="AV240" s="15"/>
      <c r="AW240" s="15"/>
      <c r="AX240" s="15"/>
      <c r="BA240" s="15"/>
      <c r="BB240" s="16"/>
      <c r="BC240" s="15"/>
      <c r="BD240" s="15"/>
      <c r="BE240" s="15"/>
      <c r="BF240" s="15"/>
      <c r="BG240" s="15"/>
      <c r="BH240" s="15"/>
      <c r="BI240" s="15"/>
      <c r="BJ240" s="15"/>
      <c r="BK240" s="15"/>
      <c r="BL240" s="15"/>
    </row>
    <row r="241" spans="1:64" hidden="1">
      <c r="A241" t="s">
        <v>1679</v>
      </c>
      <c r="B241" t="s">
        <v>2592</v>
      </c>
      <c r="C241" t="s">
        <v>1685</v>
      </c>
      <c r="D241" t="s">
        <v>2597</v>
      </c>
      <c r="W241" s="15"/>
      <c r="X241" s="15"/>
      <c r="Y241" s="15"/>
      <c r="Z241" s="15"/>
      <c r="AA241" s="15"/>
      <c r="AB241" s="15"/>
      <c r="AC241" s="15"/>
      <c r="AD241" s="15"/>
      <c r="AE241" s="15"/>
      <c r="AG241" s="15"/>
      <c r="AH241" s="15"/>
      <c r="AI241" s="15"/>
      <c r="AK241" s="15"/>
      <c r="AL241" s="15"/>
      <c r="AM241" s="15"/>
      <c r="AN241" s="15"/>
      <c r="AO241" s="15"/>
      <c r="AP241" s="15"/>
      <c r="AQ241" s="15"/>
      <c r="AR241" s="15" t="s">
        <v>1210</v>
      </c>
      <c r="AS241" s="15"/>
      <c r="AT241" s="15"/>
      <c r="AU241" s="15"/>
      <c r="AV241" s="15"/>
      <c r="AW241" s="15"/>
      <c r="AX241" s="15"/>
      <c r="BA241" s="15"/>
      <c r="BB241" s="16"/>
      <c r="BC241" s="15"/>
      <c r="BD241" s="15"/>
      <c r="BE241" s="15"/>
      <c r="BF241" s="15"/>
      <c r="BG241" s="15"/>
      <c r="BH241" s="15"/>
      <c r="BI241" s="15"/>
      <c r="BJ241" s="15"/>
      <c r="BK241" s="15"/>
      <c r="BL241" s="15"/>
    </row>
    <row r="242" spans="1:64" hidden="1">
      <c r="A242" t="s">
        <v>1679</v>
      </c>
      <c r="B242" t="s">
        <v>2592</v>
      </c>
      <c r="C242" t="s">
        <v>1686</v>
      </c>
      <c r="D242" t="s">
        <v>2595</v>
      </c>
      <c r="W242" s="15"/>
      <c r="X242" s="15"/>
      <c r="Y242" s="15"/>
      <c r="Z242" s="15"/>
      <c r="AA242" s="15"/>
      <c r="AB242" s="15"/>
      <c r="AC242" s="15"/>
      <c r="AD242" s="15"/>
      <c r="AE242" s="15"/>
      <c r="AG242" s="15"/>
      <c r="AH242" s="15"/>
      <c r="AI242" s="15"/>
      <c r="AK242" s="15"/>
      <c r="AL242" s="15"/>
      <c r="AM242" s="15"/>
      <c r="AN242" s="15"/>
      <c r="AO242" s="15"/>
      <c r="AP242" s="15"/>
      <c r="AQ242" s="15"/>
      <c r="AR242" s="15" t="s">
        <v>1210</v>
      </c>
      <c r="AS242" s="15"/>
      <c r="AT242" s="15"/>
      <c r="AU242" s="15"/>
      <c r="AV242" s="15"/>
      <c r="AW242" s="15"/>
      <c r="AX242" s="15"/>
      <c r="BA242" s="15"/>
      <c r="BB242" s="16"/>
      <c r="BC242" s="15"/>
      <c r="BD242" s="15"/>
      <c r="BE242" s="15"/>
      <c r="BF242" s="15"/>
      <c r="BG242" s="15"/>
      <c r="BH242" s="15"/>
      <c r="BI242" s="15"/>
      <c r="BJ242" s="15"/>
      <c r="BK242" s="15"/>
      <c r="BL242" s="15"/>
    </row>
    <row r="243" spans="1:64" hidden="1">
      <c r="A243" t="s">
        <v>1679</v>
      </c>
      <c r="B243" t="s">
        <v>2592</v>
      </c>
      <c r="C243" t="s">
        <v>1687</v>
      </c>
      <c r="D243" t="s">
        <v>2596</v>
      </c>
      <c r="W243" s="15"/>
      <c r="X243" s="15"/>
      <c r="Y243" s="15"/>
      <c r="Z243" s="15"/>
      <c r="AA243" s="15"/>
      <c r="AB243" s="15"/>
      <c r="AC243" s="15"/>
      <c r="AD243" s="15"/>
      <c r="AE243" s="15"/>
      <c r="AG243" s="15"/>
      <c r="AH243" s="15"/>
      <c r="AI243" s="15"/>
      <c r="AK243" s="15"/>
      <c r="AL243" s="15"/>
      <c r="AM243" s="15"/>
      <c r="AN243" s="15"/>
      <c r="AO243" s="15"/>
      <c r="AP243" s="15"/>
      <c r="AQ243" s="15"/>
      <c r="AR243" s="15" t="s">
        <v>1210</v>
      </c>
      <c r="AS243" s="15"/>
      <c r="AT243" s="15"/>
      <c r="AU243" s="15"/>
      <c r="AV243" s="15"/>
      <c r="AW243" s="15"/>
      <c r="AX243" s="15"/>
      <c r="BA243" s="15"/>
      <c r="BB243" s="16"/>
      <c r="BC243" s="15"/>
      <c r="BD243" s="15"/>
      <c r="BE243" s="15"/>
      <c r="BF243" s="15"/>
      <c r="BG243" s="15"/>
      <c r="BH243" s="15"/>
      <c r="BI243" s="15"/>
      <c r="BJ243" s="15"/>
      <c r="BK243" s="15"/>
      <c r="BL243" s="15"/>
    </row>
    <row r="244" spans="1:64" hidden="1">
      <c r="A244" t="s">
        <v>1679</v>
      </c>
      <c r="B244" t="s">
        <v>2592</v>
      </c>
      <c r="C244" t="s">
        <v>1688</v>
      </c>
      <c r="D244" t="s">
        <v>2598</v>
      </c>
      <c r="W244" s="15"/>
      <c r="X244" s="15"/>
      <c r="Y244" s="15"/>
      <c r="Z244" s="15"/>
      <c r="AA244" s="15"/>
      <c r="AB244" s="15"/>
      <c r="AC244" s="15"/>
      <c r="AD244" s="15"/>
      <c r="AE244" s="15"/>
      <c r="AG244" s="15"/>
      <c r="AH244" s="15"/>
      <c r="AI244" s="15"/>
      <c r="AK244" s="15"/>
      <c r="AL244" s="15"/>
      <c r="AM244" s="15"/>
      <c r="AN244" s="15"/>
      <c r="AO244" s="15"/>
      <c r="AP244" s="15"/>
      <c r="AQ244" s="15"/>
      <c r="AR244" s="15" t="s">
        <v>1210</v>
      </c>
      <c r="AS244" s="15"/>
      <c r="AT244" s="15"/>
      <c r="AU244" s="15"/>
      <c r="AV244" s="15"/>
      <c r="AW244" s="15"/>
      <c r="AX244" s="15"/>
      <c r="BA244" s="15"/>
      <c r="BB244" s="16"/>
      <c r="BC244" s="15"/>
      <c r="BD244" s="15"/>
      <c r="BE244" s="15"/>
      <c r="BF244" s="15"/>
      <c r="BG244" s="15"/>
      <c r="BH244" s="15"/>
      <c r="BI244" s="15"/>
      <c r="BJ244" s="15"/>
      <c r="BK244" s="15"/>
      <c r="BL244" s="15"/>
    </row>
    <row r="245" spans="1:64" hidden="1">
      <c r="A245" t="s">
        <v>1679</v>
      </c>
      <c r="B245" t="s">
        <v>2592</v>
      </c>
      <c r="C245" t="s">
        <v>1689</v>
      </c>
      <c r="D245" t="s">
        <v>2594</v>
      </c>
      <c r="W245" s="15"/>
      <c r="X245" s="15"/>
      <c r="Y245" s="15"/>
      <c r="Z245" s="15"/>
      <c r="AA245" s="15"/>
      <c r="AB245" s="15"/>
      <c r="AC245" s="15"/>
      <c r="AD245" s="15"/>
      <c r="AE245" s="15"/>
      <c r="AG245" s="15"/>
      <c r="AH245" s="15"/>
      <c r="AI245" s="15"/>
      <c r="AK245" s="15"/>
      <c r="AL245" s="15"/>
      <c r="AM245" s="15"/>
      <c r="AN245" s="15"/>
      <c r="AO245" s="15"/>
      <c r="AP245" s="15"/>
      <c r="AQ245" s="15"/>
      <c r="AR245" s="15" t="s">
        <v>1210</v>
      </c>
      <c r="AS245" s="15"/>
      <c r="AT245" s="15"/>
      <c r="AU245" s="15"/>
      <c r="AV245" s="15"/>
      <c r="AW245" s="15"/>
      <c r="AX245" s="15"/>
      <c r="BA245" s="15"/>
      <c r="BB245" s="16"/>
      <c r="BC245" s="15"/>
      <c r="BD245" s="15"/>
      <c r="BE245" s="15"/>
      <c r="BF245" s="15"/>
      <c r="BG245" s="15"/>
      <c r="BH245" s="15"/>
      <c r="BI245" s="15"/>
      <c r="BJ245" s="15"/>
      <c r="BK245" s="15"/>
      <c r="BL245" s="15"/>
    </row>
    <row r="246" spans="1:64" hidden="1">
      <c r="A246" t="s">
        <v>1679</v>
      </c>
      <c r="B246" t="s">
        <v>2592</v>
      </c>
      <c r="C246" t="s">
        <v>1690</v>
      </c>
      <c r="D246" t="s">
        <v>2593</v>
      </c>
      <c r="W246" s="15"/>
      <c r="X246" s="15"/>
      <c r="Y246" s="15"/>
      <c r="Z246" s="15"/>
      <c r="AA246" s="15"/>
      <c r="AB246" s="15"/>
      <c r="AC246" s="15"/>
      <c r="AD246" s="15"/>
      <c r="AE246" s="15"/>
      <c r="AG246" s="15"/>
      <c r="AH246" s="15"/>
      <c r="AI246" s="15"/>
      <c r="AK246" s="15"/>
      <c r="AL246" s="15"/>
      <c r="AM246" s="15"/>
      <c r="AN246" s="15"/>
      <c r="AO246" s="15"/>
      <c r="AP246" s="15"/>
      <c r="AQ246" s="15"/>
      <c r="AR246" s="15" t="s">
        <v>1210</v>
      </c>
      <c r="AS246" s="15"/>
      <c r="AT246" s="15"/>
      <c r="AU246" s="15"/>
      <c r="AV246" s="15"/>
      <c r="AW246" s="15"/>
      <c r="AX246" s="15"/>
      <c r="BA246" s="15"/>
      <c r="BB246" s="16"/>
      <c r="BC246" s="15"/>
      <c r="BD246" s="15"/>
      <c r="BE246" s="15"/>
      <c r="BF246" s="15"/>
      <c r="BG246" s="15"/>
      <c r="BH246" s="15"/>
      <c r="BI246" s="15"/>
      <c r="BJ246" s="15"/>
      <c r="BK246" s="15"/>
      <c r="BL246" s="15"/>
    </row>
    <row r="247" spans="1:64" hidden="1">
      <c r="A247" t="s">
        <v>1679</v>
      </c>
      <c r="B247" t="s">
        <v>1850</v>
      </c>
      <c r="C247" t="s">
        <v>2800</v>
      </c>
      <c r="D247" t="s">
        <v>1847</v>
      </c>
      <c r="U247" t="s">
        <v>1272</v>
      </c>
      <c r="W247" s="15"/>
      <c r="X247" s="15"/>
      <c r="Y247" s="15"/>
      <c r="Z247" s="15"/>
      <c r="AA247" s="15"/>
      <c r="AB247" s="15"/>
      <c r="AC247" s="15"/>
      <c r="AD247" s="15"/>
      <c r="AE247" s="15"/>
      <c r="AG247" s="15"/>
      <c r="AH247" s="15"/>
      <c r="AI247" s="15"/>
      <c r="AK247" s="15"/>
      <c r="AL247" s="15"/>
      <c r="AM247" s="15"/>
      <c r="AN247" s="15"/>
      <c r="AO247" s="15"/>
      <c r="AP247" s="15"/>
      <c r="AQ247" s="15"/>
      <c r="AR247" s="15"/>
      <c r="AS247" s="15"/>
      <c r="AT247" s="15"/>
      <c r="AU247" s="15"/>
      <c r="AV247" s="15"/>
      <c r="AW247" s="15"/>
      <c r="AX247" s="15"/>
      <c r="BA247" s="15"/>
      <c r="BB247" s="16"/>
      <c r="BC247" s="15"/>
      <c r="BD247" s="15"/>
      <c r="BE247" s="15"/>
      <c r="BF247" s="15"/>
      <c r="BG247" s="15"/>
      <c r="BH247" s="15"/>
      <c r="BI247" s="15"/>
      <c r="BJ247" s="15"/>
      <c r="BK247" s="15"/>
      <c r="BL247" s="15"/>
    </row>
    <row r="248" spans="1:64" hidden="1">
      <c r="A248" t="s">
        <v>1679</v>
      </c>
      <c r="B248" t="s">
        <v>1850</v>
      </c>
      <c r="C248" t="s">
        <v>2799</v>
      </c>
      <c r="D248" t="s">
        <v>1846</v>
      </c>
      <c r="U248" t="s">
        <v>1272</v>
      </c>
      <c r="W248" s="15"/>
      <c r="X248" s="15"/>
      <c r="Y248" s="15"/>
      <c r="Z248" s="15"/>
      <c r="AA248" s="15"/>
      <c r="AB248" s="15"/>
      <c r="AC248" s="15"/>
      <c r="AD248" s="15"/>
      <c r="AE248" s="15"/>
      <c r="AG248" s="15"/>
      <c r="AH248" s="15"/>
      <c r="AI248" s="15"/>
      <c r="AK248" s="15"/>
      <c r="AL248" s="15"/>
      <c r="AM248" s="15"/>
      <c r="AN248" s="15"/>
      <c r="AO248" s="15"/>
      <c r="AP248" s="15"/>
      <c r="AQ248" s="15"/>
      <c r="AR248" s="15"/>
      <c r="AS248" s="15"/>
      <c r="AT248" s="15"/>
      <c r="AU248" s="15"/>
      <c r="AV248" s="15"/>
      <c r="AW248" s="15"/>
      <c r="AX248" s="15"/>
      <c r="BA248" s="15"/>
      <c r="BB248" s="16"/>
      <c r="BC248" s="15"/>
      <c r="BD248" s="15"/>
      <c r="BE248" s="15"/>
      <c r="BF248" s="15"/>
      <c r="BG248" s="15"/>
      <c r="BH248" s="15"/>
      <c r="BI248" s="15"/>
      <c r="BJ248" s="15"/>
      <c r="BK248" s="15"/>
      <c r="BL248" s="15"/>
    </row>
    <row r="249" spans="1:64" hidden="1">
      <c r="A249" t="s">
        <v>1679</v>
      </c>
      <c r="B249" t="s">
        <v>1850</v>
      </c>
      <c r="C249" t="s">
        <v>2801</v>
      </c>
      <c r="D249" t="s">
        <v>1848</v>
      </c>
      <c r="U249" t="s">
        <v>1272</v>
      </c>
      <c r="W249" s="15"/>
      <c r="X249" s="15"/>
      <c r="Y249" s="15"/>
      <c r="Z249" s="15"/>
      <c r="AA249" s="15"/>
      <c r="AB249" s="15"/>
      <c r="AC249" s="15"/>
      <c r="AD249" s="15"/>
      <c r="AE249" s="15"/>
      <c r="AG249" s="15"/>
      <c r="AH249" s="15"/>
      <c r="AI249" s="15"/>
      <c r="AK249" s="15"/>
      <c r="AL249" s="15"/>
      <c r="AM249" s="15"/>
      <c r="AN249" s="15"/>
      <c r="AO249" s="15"/>
      <c r="AP249" s="15"/>
      <c r="AQ249" s="15"/>
      <c r="AR249" s="15"/>
      <c r="AS249" s="15"/>
      <c r="AT249" s="15"/>
      <c r="AU249" s="15"/>
      <c r="AV249" s="15"/>
      <c r="AW249" s="15"/>
      <c r="AX249" s="15"/>
      <c r="BA249" s="15"/>
      <c r="BB249" s="16"/>
      <c r="BC249" s="15"/>
      <c r="BD249" s="15"/>
      <c r="BE249" s="15"/>
      <c r="BF249" s="15"/>
      <c r="BG249" s="15"/>
      <c r="BH249" s="15"/>
      <c r="BI249" s="15"/>
      <c r="BJ249" s="15"/>
      <c r="BK249" s="15"/>
      <c r="BL249" s="15"/>
    </row>
    <row r="250" spans="1:64" hidden="1">
      <c r="A250" t="s">
        <v>1450</v>
      </c>
      <c r="B250" t="s">
        <v>2691</v>
      </c>
      <c r="W250" s="15"/>
      <c r="X250" s="15"/>
      <c r="Y250" s="15"/>
      <c r="Z250" s="15"/>
      <c r="AA250" s="15"/>
      <c r="AB250" s="15"/>
      <c r="AC250" s="15"/>
      <c r="AD250" s="15"/>
      <c r="AE250" s="15"/>
      <c r="AG250" s="15"/>
      <c r="AH250" s="15" t="s">
        <v>1234</v>
      </c>
      <c r="AI250" s="15"/>
      <c r="AK250" s="15"/>
      <c r="AL250" s="15"/>
      <c r="AM250" s="15"/>
      <c r="AN250" s="15"/>
      <c r="AO250" s="15"/>
      <c r="AP250" s="15"/>
      <c r="AQ250" s="15"/>
      <c r="AR250" s="15"/>
      <c r="AS250" s="15"/>
      <c r="AT250" s="15"/>
      <c r="AU250" s="15"/>
      <c r="AV250" s="15"/>
      <c r="AW250" s="15"/>
      <c r="AX250" s="15"/>
      <c r="BA250" s="15"/>
      <c r="BB250" s="16"/>
      <c r="BC250" s="15"/>
      <c r="BD250" s="15"/>
      <c r="BE250" s="15"/>
      <c r="BF250" s="15"/>
      <c r="BG250" s="15"/>
      <c r="BH250" s="15"/>
      <c r="BI250" s="15"/>
      <c r="BJ250" s="15"/>
      <c r="BK250" s="15"/>
      <c r="BL250" s="15"/>
    </row>
    <row r="251" spans="1:64" hidden="1">
      <c r="A251" t="s">
        <v>1395</v>
      </c>
      <c r="B251" t="s">
        <v>2569</v>
      </c>
      <c r="W251" s="15"/>
      <c r="X251" s="15"/>
      <c r="Y251" s="15"/>
      <c r="Z251" s="15"/>
      <c r="AA251" s="15"/>
      <c r="AB251" s="15"/>
      <c r="AC251" s="15"/>
      <c r="AD251" s="15"/>
      <c r="AE251" s="15"/>
      <c r="AG251" s="15"/>
      <c r="AH251" s="15"/>
      <c r="AI251" s="15"/>
      <c r="AK251" s="15"/>
      <c r="AL251" s="15"/>
      <c r="AM251" s="15"/>
      <c r="AN251" s="15"/>
      <c r="AO251" s="15"/>
      <c r="AP251" s="15"/>
      <c r="AQ251" s="15" t="s">
        <v>1214</v>
      </c>
      <c r="AR251" s="15"/>
      <c r="AS251" s="15"/>
      <c r="AT251" s="15"/>
      <c r="AU251" s="15"/>
      <c r="AV251" s="15"/>
      <c r="AW251" s="15"/>
      <c r="AX251" s="15"/>
      <c r="BA251" s="15"/>
      <c r="BB251" s="16"/>
      <c r="BC251" s="15"/>
      <c r="BD251" s="15"/>
      <c r="BE251" s="15"/>
      <c r="BF251" s="15"/>
      <c r="BG251" s="15"/>
      <c r="BH251" s="15"/>
      <c r="BI251" s="15"/>
      <c r="BJ251" s="15"/>
      <c r="BK251" s="15"/>
      <c r="BL251" s="15"/>
    </row>
    <row r="252" spans="1:64" hidden="1">
      <c r="A252" t="s">
        <v>2064</v>
      </c>
      <c r="B252" t="s">
        <v>2065</v>
      </c>
      <c r="J252" s="27" t="s">
        <v>1288</v>
      </c>
      <c r="W252" s="15"/>
      <c r="X252" s="15"/>
      <c r="Y252" s="15"/>
      <c r="Z252" s="15"/>
      <c r="AA252" s="15"/>
      <c r="AB252" s="15"/>
      <c r="AC252" s="15"/>
      <c r="AD252" s="15"/>
      <c r="AE252" s="15"/>
      <c r="AG252" s="15"/>
      <c r="AH252" s="15"/>
      <c r="AI252" s="15"/>
      <c r="AK252" s="15"/>
      <c r="AL252" s="15"/>
      <c r="AM252" s="15"/>
      <c r="AN252" s="15"/>
      <c r="AO252" s="15"/>
      <c r="AP252" s="15"/>
      <c r="AQ252" s="15"/>
      <c r="AR252" s="15"/>
      <c r="AS252" s="15"/>
      <c r="AT252" s="15"/>
      <c r="AU252" s="15"/>
      <c r="AV252" s="15"/>
      <c r="AW252" s="15"/>
      <c r="AX252" s="15"/>
      <c r="BA252" s="15"/>
      <c r="BB252" s="16"/>
      <c r="BC252" s="15"/>
      <c r="BD252" s="15"/>
      <c r="BE252" s="15"/>
      <c r="BF252" s="15"/>
      <c r="BG252" s="15"/>
      <c r="BH252" s="15"/>
      <c r="BI252" s="15"/>
      <c r="BJ252" s="15"/>
      <c r="BK252" s="15"/>
      <c r="BL252" s="15"/>
    </row>
    <row r="253" spans="1:64" hidden="1">
      <c r="A253" t="s">
        <v>1605</v>
      </c>
      <c r="B253" t="s">
        <v>2300</v>
      </c>
      <c r="W253" s="15"/>
      <c r="X253" s="15"/>
      <c r="Y253" s="15"/>
      <c r="Z253" s="15"/>
      <c r="AA253" s="15"/>
      <c r="AB253" s="15" t="s">
        <v>1250</v>
      </c>
      <c r="AC253" s="15"/>
      <c r="AD253" s="15"/>
      <c r="AE253" s="15"/>
      <c r="AG253" s="15"/>
      <c r="AH253" s="15"/>
      <c r="AI253" s="15"/>
      <c r="AK253" s="15"/>
      <c r="AL253" s="15"/>
      <c r="AM253" s="15"/>
      <c r="AN253" s="15"/>
      <c r="AO253" s="15"/>
      <c r="AP253" s="15"/>
      <c r="AQ253" s="15"/>
      <c r="AR253" s="15"/>
      <c r="AS253" s="15"/>
      <c r="AT253" s="15"/>
      <c r="AU253" s="15"/>
      <c r="AV253" s="15"/>
      <c r="AW253" s="15"/>
      <c r="AX253" s="15"/>
      <c r="BA253" s="15"/>
      <c r="BB253" s="16"/>
      <c r="BC253" s="15"/>
      <c r="BD253" s="15"/>
      <c r="BE253" s="15"/>
      <c r="BF253" s="15"/>
      <c r="BG253" s="15"/>
      <c r="BH253" s="15"/>
      <c r="BI253" s="15"/>
      <c r="BJ253" s="15"/>
      <c r="BK253" s="15"/>
      <c r="BL253" s="15"/>
    </row>
    <row r="254" spans="1:64" hidden="1">
      <c r="A254" t="s">
        <v>2058</v>
      </c>
      <c r="B254" t="s">
        <v>2059</v>
      </c>
      <c r="J254" s="27" t="s">
        <v>1288</v>
      </c>
      <c r="W254" s="15"/>
      <c r="X254" s="15"/>
      <c r="Y254" s="15"/>
      <c r="Z254" s="15"/>
      <c r="AA254" s="15"/>
      <c r="AB254" s="15"/>
      <c r="AC254" s="15"/>
      <c r="AD254" s="15"/>
      <c r="AE254" s="15"/>
      <c r="AG254" s="15"/>
      <c r="AH254" s="15"/>
      <c r="AI254" s="15"/>
      <c r="AK254" s="15"/>
      <c r="AL254" s="15"/>
      <c r="AM254" s="15"/>
      <c r="AN254" s="15"/>
      <c r="AO254" s="15"/>
      <c r="AP254" s="15"/>
      <c r="AQ254" s="15"/>
      <c r="AR254" s="15"/>
      <c r="AS254" s="15"/>
      <c r="AT254" s="15"/>
      <c r="AU254" s="15"/>
      <c r="AV254" s="15"/>
      <c r="AW254" s="15"/>
      <c r="AX254" s="15"/>
      <c r="BA254" s="15"/>
      <c r="BB254" s="16"/>
      <c r="BC254" s="15"/>
      <c r="BD254" s="15"/>
      <c r="BE254" s="15"/>
      <c r="BF254" s="15"/>
      <c r="BG254" s="15"/>
      <c r="BH254" s="15"/>
      <c r="BI254" s="15"/>
      <c r="BJ254" s="15"/>
      <c r="BK254" s="15"/>
      <c r="BL254" s="15"/>
    </row>
    <row r="255" spans="1:64" hidden="1">
      <c r="A255" t="s">
        <v>1453</v>
      </c>
      <c r="B255" t="s">
        <v>2503</v>
      </c>
      <c r="W255" s="15"/>
      <c r="X255" s="15"/>
      <c r="Y255" s="15"/>
      <c r="Z255" s="15"/>
      <c r="AA255" s="15"/>
      <c r="AB255" s="15"/>
      <c r="AC255" s="15"/>
      <c r="AD255" s="15"/>
      <c r="AE255" s="15"/>
      <c r="AG255" s="15"/>
      <c r="AH255" s="15"/>
      <c r="AI255" s="15"/>
      <c r="AK255" s="15"/>
      <c r="AL255" s="15"/>
      <c r="AM255" s="15"/>
      <c r="AN255" s="15"/>
      <c r="AO255" s="15"/>
      <c r="AP255" s="15"/>
      <c r="AQ255" s="15"/>
      <c r="AR255" s="15"/>
      <c r="AS255" s="15"/>
      <c r="AT255" s="15"/>
      <c r="AU255" s="15"/>
      <c r="AV255" s="15"/>
      <c r="AW255" s="15"/>
      <c r="AX255" s="15"/>
      <c r="AZ255" t="s">
        <v>1189</v>
      </c>
      <c r="BA255" s="15"/>
      <c r="BB255" s="16"/>
      <c r="BC255" s="15"/>
      <c r="BD255" s="15"/>
      <c r="BE255" s="15"/>
      <c r="BF255" s="15"/>
      <c r="BG255" s="15"/>
      <c r="BH255" s="15"/>
      <c r="BI255" s="15"/>
      <c r="BJ255" s="15"/>
      <c r="BK255" s="15"/>
      <c r="BL255" s="15"/>
    </row>
    <row r="256" spans="1:64" hidden="1">
      <c r="A256" t="s">
        <v>1454</v>
      </c>
      <c r="B256" t="s">
        <v>2012</v>
      </c>
      <c r="C256" t="s">
        <v>2015</v>
      </c>
      <c r="D256" t="s">
        <v>2016</v>
      </c>
      <c r="N256" t="s">
        <v>1283</v>
      </c>
      <c r="W256" s="15"/>
      <c r="X256" s="15"/>
      <c r="Y256" s="15"/>
      <c r="Z256" s="15"/>
      <c r="AA256" s="15"/>
      <c r="AB256" s="15"/>
      <c r="AC256" s="15"/>
      <c r="AD256" s="15"/>
      <c r="AE256" s="15"/>
      <c r="AG256" s="15"/>
      <c r="AH256" s="15"/>
      <c r="AI256" s="15"/>
      <c r="AK256" s="15"/>
      <c r="AL256" s="15"/>
      <c r="AM256" s="15"/>
      <c r="AN256" s="15"/>
      <c r="AO256" s="15"/>
      <c r="AP256" s="15"/>
      <c r="AQ256" s="15"/>
      <c r="AR256" s="15"/>
      <c r="AS256" s="15"/>
      <c r="AT256" s="15"/>
      <c r="AU256" s="15"/>
      <c r="AV256" s="15"/>
      <c r="AW256" s="15"/>
      <c r="AX256" s="15"/>
      <c r="BA256" s="15"/>
      <c r="BB256" s="16"/>
      <c r="BC256" s="15"/>
      <c r="BD256" s="15"/>
      <c r="BE256" s="15"/>
      <c r="BF256" s="15"/>
      <c r="BG256" s="15"/>
      <c r="BH256" s="15"/>
      <c r="BI256" s="15"/>
      <c r="BJ256" s="15"/>
      <c r="BK256" s="15"/>
      <c r="BL256" s="15"/>
    </row>
    <row r="257" spans="1:64" hidden="1">
      <c r="A257" t="s">
        <v>1454</v>
      </c>
      <c r="B257" t="s">
        <v>2012</v>
      </c>
      <c r="C257" t="s">
        <v>2017</v>
      </c>
      <c r="D257" t="s">
        <v>2018</v>
      </c>
      <c r="N257" t="s">
        <v>1283</v>
      </c>
      <c r="W257" s="15"/>
      <c r="X257" s="15"/>
      <c r="Y257" s="15"/>
      <c r="Z257" s="15"/>
      <c r="AA257" s="15"/>
      <c r="AB257" s="15"/>
      <c r="AC257" s="15"/>
      <c r="AD257" s="15"/>
      <c r="AE257" s="15"/>
      <c r="AG257" s="15"/>
      <c r="AH257" s="15"/>
      <c r="AI257" s="15"/>
      <c r="AK257" s="15"/>
      <c r="AL257" s="15"/>
      <c r="AM257" s="15"/>
      <c r="AN257" s="15"/>
      <c r="AO257" s="15"/>
      <c r="AP257" s="15"/>
      <c r="AQ257" s="15"/>
      <c r="AR257" s="15"/>
      <c r="AS257" s="15"/>
      <c r="AT257" s="15"/>
      <c r="AU257" s="15"/>
      <c r="AV257" s="15"/>
      <c r="AW257" s="15"/>
      <c r="AX257" s="15"/>
      <c r="BA257" s="15"/>
      <c r="BB257" s="16"/>
      <c r="BC257" s="15"/>
      <c r="BD257" s="15"/>
      <c r="BE257" s="15"/>
      <c r="BF257" s="15"/>
      <c r="BG257" s="15"/>
      <c r="BH257" s="15"/>
      <c r="BI257" s="15"/>
      <c r="BJ257" s="15"/>
      <c r="BK257" s="15"/>
      <c r="BL257" s="15"/>
    </row>
    <row r="258" spans="1:64" hidden="1">
      <c r="A258" t="s">
        <v>1454</v>
      </c>
      <c r="B258" t="s">
        <v>2012</v>
      </c>
      <c r="C258" t="s">
        <v>2013</v>
      </c>
      <c r="D258" t="s">
        <v>2014</v>
      </c>
      <c r="N258" t="s">
        <v>1283</v>
      </c>
      <c r="W258" s="15"/>
      <c r="X258" s="15"/>
      <c r="Y258" s="15"/>
      <c r="Z258" s="15"/>
      <c r="AA258" s="15"/>
      <c r="AB258" s="15"/>
      <c r="AC258" s="15"/>
      <c r="AD258" s="15"/>
      <c r="AE258" s="15"/>
      <c r="AG258" s="15"/>
      <c r="AH258" s="15"/>
      <c r="AI258" s="15"/>
      <c r="AK258" s="15"/>
      <c r="AL258" s="15"/>
      <c r="AM258" s="15"/>
      <c r="AN258" s="15"/>
      <c r="AO258" s="15"/>
      <c r="AP258" s="15"/>
      <c r="AQ258" s="15"/>
      <c r="AR258" s="15"/>
      <c r="AS258" s="15"/>
      <c r="AT258" s="15"/>
      <c r="AU258" s="15"/>
      <c r="AV258" s="15"/>
      <c r="AW258" s="15"/>
      <c r="AX258" s="15"/>
      <c r="BA258" s="15"/>
      <c r="BB258" s="16"/>
      <c r="BC258" s="15"/>
      <c r="BD258" s="15"/>
      <c r="BE258" s="15"/>
      <c r="BF258" s="15"/>
      <c r="BG258" s="15"/>
      <c r="BH258" s="15"/>
      <c r="BI258" s="15"/>
      <c r="BJ258" s="15"/>
      <c r="BK258" s="15"/>
      <c r="BL258" s="15"/>
    </row>
    <row r="259" spans="1:64" hidden="1">
      <c r="A259" t="s">
        <v>1454</v>
      </c>
      <c r="B259" t="s">
        <v>2012</v>
      </c>
      <c r="W259" s="15"/>
      <c r="X259" s="15"/>
      <c r="Y259" s="15"/>
      <c r="Z259" s="15"/>
      <c r="AA259" s="15"/>
      <c r="AB259" s="15"/>
      <c r="AC259" s="15"/>
      <c r="AD259" s="15"/>
      <c r="AE259" s="15"/>
      <c r="AG259" s="15"/>
      <c r="AH259" s="15"/>
      <c r="AI259" s="15"/>
      <c r="AK259" s="15"/>
      <c r="AL259" s="15"/>
      <c r="AM259" s="15"/>
      <c r="AN259" s="15"/>
      <c r="AO259" s="15"/>
      <c r="AP259" s="15"/>
      <c r="AQ259" s="15"/>
      <c r="AR259" s="15"/>
      <c r="AS259" s="15"/>
      <c r="AT259" s="15"/>
      <c r="AU259" s="15"/>
      <c r="AV259" s="15"/>
      <c r="AW259" s="15"/>
      <c r="AX259" s="15"/>
      <c r="AZ259" t="s">
        <v>1189</v>
      </c>
      <c r="BA259" s="15"/>
      <c r="BB259" s="16"/>
      <c r="BC259" s="15"/>
      <c r="BD259" s="15"/>
      <c r="BE259" s="15"/>
      <c r="BF259" s="15"/>
      <c r="BG259" s="15"/>
      <c r="BH259" s="15"/>
      <c r="BI259" s="15"/>
      <c r="BJ259" s="15"/>
      <c r="BK259" s="15"/>
      <c r="BL259" s="15"/>
    </row>
    <row r="260" spans="1:64" hidden="1">
      <c r="A260" t="s">
        <v>1362</v>
      </c>
      <c r="B260" t="s">
        <v>2314</v>
      </c>
      <c r="W260" s="15"/>
      <c r="X260" s="15"/>
      <c r="Y260" s="15"/>
      <c r="Z260" s="15"/>
      <c r="AA260" s="15"/>
      <c r="AB260" s="15" t="s">
        <v>1250</v>
      </c>
      <c r="AC260" s="15"/>
      <c r="AD260" s="15"/>
      <c r="AE260" s="15"/>
      <c r="AG260" s="15"/>
      <c r="AH260" s="15"/>
      <c r="AI260" s="15"/>
      <c r="AK260" s="15"/>
      <c r="AL260" s="15"/>
      <c r="AM260" s="15"/>
      <c r="AN260" s="15"/>
      <c r="AO260" s="15"/>
      <c r="AP260" s="15"/>
      <c r="AQ260" s="15"/>
      <c r="AR260" s="15"/>
      <c r="AS260" s="15"/>
      <c r="AT260" s="15"/>
      <c r="AU260" s="15"/>
      <c r="AV260" s="15"/>
      <c r="AW260" s="15"/>
      <c r="AX260" s="15"/>
      <c r="BA260" s="15"/>
      <c r="BB260" s="16"/>
      <c r="BC260" s="15"/>
      <c r="BD260" s="15"/>
      <c r="BE260" s="15"/>
      <c r="BF260" s="15"/>
      <c r="BG260" s="15"/>
      <c r="BH260" s="15"/>
      <c r="BI260" s="15"/>
      <c r="BJ260" s="15"/>
      <c r="BK260" s="15"/>
      <c r="BL260" s="15"/>
    </row>
    <row r="261" spans="1:64" hidden="1">
      <c r="A261" t="s">
        <v>1460</v>
      </c>
      <c r="B261" t="s">
        <v>1460</v>
      </c>
      <c r="W261" s="15"/>
      <c r="X261" s="15"/>
      <c r="Y261" s="15"/>
      <c r="Z261" s="15"/>
      <c r="AA261" s="15"/>
      <c r="AB261" s="15"/>
      <c r="AC261" s="15"/>
      <c r="AD261" s="15"/>
      <c r="AE261" s="15"/>
      <c r="AF261" t="s">
        <v>1239</v>
      </c>
      <c r="AG261" s="15"/>
      <c r="AH261" s="15"/>
      <c r="AI261" s="15"/>
      <c r="AK261" s="15"/>
      <c r="AL261" s="15"/>
      <c r="AM261" s="15"/>
      <c r="AN261" s="15"/>
      <c r="AO261" s="15"/>
      <c r="AP261" s="15"/>
      <c r="AQ261" s="15"/>
      <c r="AR261" s="15"/>
      <c r="AS261" s="15"/>
      <c r="AT261" s="15"/>
      <c r="AU261" s="15"/>
      <c r="AV261" s="15"/>
      <c r="AW261" s="15"/>
      <c r="AX261" s="15"/>
      <c r="BA261" s="15"/>
      <c r="BB261" s="16"/>
      <c r="BC261" s="15"/>
      <c r="BD261" s="15"/>
      <c r="BE261" s="15"/>
      <c r="BF261" s="15"/>
      <c r="BG261" s="15"/>
      <c r="BH261" s="15"/>
      <c r="BI261" s="15"/>
      <c r="BJ261" s="15"/>
      <c r="BK261" s="15"/>
      <c r="BL261" s="15"/>
    </row>
    <row r="262" spans="1:64" hidden="1">
      <c r="A262" t="s">
        <v>2697</v>
      </c>
      <c r="B262" t="s">
        <v>2696</v>
      </c>
      <c r="W262" s="15"/>
      <c r="X262" s="15"/>
      <c r="Y262" s="15"/>
      <c r="Z262" s="15"/>
      <c r="AA262" s="15"/>
      <c r="AB262" s="15"/>
      <c r="AC262" s="15"/>
      <c r="AD262" s="15"/>
      <c r="AE262" s="15"/>
      <c r="AG262" s="15"/>
      <c r="AH262" s="15" t="s">
        <v>1234</v>
      </c>
      <c r="AI262" s="15"/>
      <c r="AK262" s="15"/>
      <c r="AL262" s="15"/>
      <c r="AM262" s="15"/>
      <c r="AN262" s="15"/>
      <c r="AO262" s="15"/>
      <c r="AP262" s="15"/>
      <c r="AQ262" s="15"/>
      <c r="AR262" s="15"/>
      <c r="AS262" s="15"/>
      <c r="AT262" s="15"/>
      <c r="AU262" s="15"/>
      <c r="AV262" s="15"/>
      <c r="AW262" s="15"/>
      <c r="AX262" s="15"/>
      <c r="BA262" s="15"/>
      <c r="BB262" s="16"/>
      <c r="BC262" s="15"/>
      <c r="BD262" s="15"/>
      <c r="BE262" s="15"/>
      <c r="BF262" s="15"/>
      <c r="BG262" s="15"/>
      <c r="BH262" s="15"/>
      <c r="BI262" s="15"/>
      <c r="BJ262" s="15"/>
      <c r="BK262" s="15"/>
      <c r="BL262" s="15"/>
    </row>
    <row r="263" spans="1:64" hidden="1">
      <c r="A263" t="s">
        <v>2102</v>
      </c>
      <c r="B263" t="s">
        <v>2103</v>
      </c>
      <c r="C263" t="s">
        <v>2104</v>
      </c>
      <c r="D263" t="s">
        <v>2105</v>
      </c>
      <c r="H263" t="s">
        <v>1292</v>
      </c>
      <c r="W263" s="15"/>
      <c r="X263" s="15"/>
      <c r="Y263" s="15"/>
      <c r="Z263" s="15"/>
      <c r="AA263" s="15"/>
      <c r="AB263" s="15"/>
      <c r="AC263" s="15"/>
      <c r="AD263" s="15"/>
      <c r="AE263" s="15"/>
      <c r="AG263" s="15"/>
      <c r="AH263" s="15"/>
      <c r="AI263" s="15"/>
      <c r="AK263" s="15"/>
      <c r="AL263" s="15"/>
      <c r="AM263" s="15"/>
      <c r="AN263" s="15"/>
      <c r="AO263" s="15"/>
      <c r="AP263" s="15"/>
      <c r="AQ263" s="15"/>
      <c r="AR263" s="15"/>
      <c r="AS263" s="15"/>
      <c r="AT263" s="15"/>
      <c r="AU263" s="15"/>
      <c r="AV263" s="15"/>
      <c r="AW263" s="15"/>
      <c r="AX263" s="15"/>
      <c r="BA263" s="15"/>
      <c r="BB263" s="16"/>
      <c r="BC263" s="15"/>
      <c r="BD263" s="15"/>
      <c r="BE263" s="15"/>
      <c r="BF263" s="15"/>
      <c r="BG263" s="15"/>
      <c r="BH263" s="15"/>
      <c r="BI263" s="15"/>
      <c r="BJ263" s="15"/>
      <c r="BK263" s="15"/>
      <c r="BL263" s="15"/>
    </row>
    <row r="264" spans="1:64" hidden="1">
      <c r="A264" t="s">
        <v>2102</v>
      </c>
      <c r="B264" t="s">
        <v>2103</v>
      </c>
      <c r="C264" t="s">
        <v>2106</v>
      </c>
      <c r="D264" t="s">
        <v>2107</v>
      </c>
      <c r="H264" t="s">
        <v>1292</v>
      </c>
      <c r="W264" s="15"/>
      <c r="X264" s="15"/>
      <c r="Y264" s="15"/>
      <c r="Z264" s="15"/>
      <c r="AA264" s="15"/>
      <c r="AB264" s="15"/>
      <c r="AC264" s="15"/>
      <c r="AD264" s="15"/>
      <c r="AE264" s="15"/>
      <c r="AG264" s="15"/>
      <c r="AH264" s="15"/>
      <c r="AI264" s="15"/>
      <c r="AK264" s="15"/>
      <c r="AL264" s="15"/>
      <c r="AM264" s="15"/>
      <c r="AN264" s="15"/>
      <c r="AO264" s="15"/>
      <c r="AP264" s="15"/>
      <c r="AQ264" s="15"/>
      <c r="AR264" s="15"/>
      <c r="AS264" s="15"/>
      <c r="AT264" s="15"/>
      <c r="AU264" s="15"/>
      <c r="AV264" s="15"/>
      <c r="AW264" s="15"/>
      <c r="AX264" s="15"/>
      <c r="BA264" s="15"/>
      <c r="BB264" s="16"/>
      <c r="BC264" s="15"/>
      <c r="BD264" s="15"/>
      <c r="BE264" s="15"/>
      <c r="BF264" s="15"/>
      <c r="BG264" s="15"/>
      <c r="BH264" s="15"/>
      <c r="BI264" s="15"/>
      <c r="BJ264" s="15"/>
      <c r="BK264" s="15"/>
      <c r="BL264" s="15"/>
    </row>
    <row r="265" spans="1:64" hidden="1">
      <c r="A265" t="s">
        <v>1628</v>
      </c>
      <c r="B265" t="s">
        <v>2442</v>
      </c>
      <c r="C265" t="s">
        <v>1629</v>
      </c>
      <c r="D265" t="s">
        <v>2443</v>
      </c>
      <c r="W265" s="15"/>
      <c r="X265" s="15"/>
      <c r="Y265" s="15"/>
      <c r="Z265" s="15"/>
      <c r="AA265" s="15"/>
      <c r="AB265" s="15"/>
      <c r="AC265" s="15"/>
      <c r="AD265" s="15"/>
      <c r="AE265" s="15"/>
      <c r="AG265" s="15"/>
      <c r="AH265" s="15"/>
      <c r="AI265" s="15"/>
      <c r="AK265" s="15"/>
      <c r="AL265" s="15"/>
      <c r="AM265" s="15"/>
      <c r="AN265" s="15"/>
      <c r="AO265" s="15"/>
      <c r="AP265" s="15"/>
      <c r="AQ265" s="15"/>
      <c r="AR265" s="15"/>
      <c r="AS265" s="15"/>
      <c r="AT265" s="15"/>
      <c r="AU265" s="15"/>
      <c r="AV265" s="15"/>
      <c r="AW265" s="15"/>
      <c r="AX265" s="15"/>
      <c r="BA265" s="15"/>
      <c r="BB265" s="16"/>
      <c r="BC265" s="15"/>
      <c r="BD265" s="15"/>
      <c r="BE265" s="15" t="s">
        <v>1174</v>
      </c>
      <c r="BF265" s="15"/>
      <c r="BG265" s="15"/>
      <c r="BH265" s="15"/>
      <c r="BI265" s="15"/>
      <c r="BJ265" s="15"/>
      <c r="BK265" s="15"/>
      <c r="BL265" s="15"/>
    </row>
    <row r="266" spans="1:64" hidden="1">
      <c r="A266" t="s">
        <v>1628</v>
      </c>
      <c r="B266" t="s">
        <v>2442</v>
      </c>
      <c r="C266" t="s">
        <v>1630</v>
      </c>
      <c r="D266" t="s">
        <v>2444</v>
      </c>
      <c r="W266" s="15"/>
      <c r="X266" s="15"/>
      <c r="Y266" s="15"/>
      <c r="Z266" s="15"/>
      <c r="AA266" s="15"/>
      <c r="AB266" s="15"/>
      <c r="AC266" s="15"/>
      <c r="AD266" s="15"/>
      <c r="AE266" s="15"/>
      <c r="AG266" s="15"/>
      <c r="AH266" s="15"/>
      <c r="AI266" s="15"/>
      <c r="AK266" s="15"/>
      <c r="AL266" s="15"/>
      <c r="AM266" s="15"/>
      <c r="AN266" s="15"/>
      <c r="AO266" s="15"/>
      <c r="AP266" s="15"/>
      <c r="AQ266" s="15"/>
      <c r="AR266" s="15"/>
      <c r="AS266" s="15"/>
      <c r="AT266" s="15"/>
      <c r="AU266" s="15"/>
      <c r="AV266" s="15"/>
      <c r="AW266" s="15"/>
      <c r="AX266" s="15"/>
      <c r="BA266" s="15"/>
      <c r="BB266" s="16"/>
      <c r="BC266" s="15"/>
      <c r="BD266" s="15"/>
      <c r="BE266" s="15" t="s">
        <v>1174</v>
      </c>
      <c r="BF266" s="15"/>
      <c r="BG266" s="15"/>
      <c r="BH266" s="15"/>
      <c r="BI266" s="15"/>
      <c r="BJ266" s="15"/>
      <c r="BK266" s="15"/>
      <c r="BL266" s="15"/>
    </row>
    <row r="267" spans="1:64" hidden="1">
      <c r="A267" t="s">
        <v>2137</v>
      </c>
      <c r="B267" t="s">
        <v>2138</v>
      </c>
      <c r="C267" t="s">
        <v>2139</v>
      </c>
      <c r="D267" t="s">
        <v>2140</v>
      </c>
      <c r="H267" t="s">
        <v>1292</v>
      </c>
      <c r="W267" s="15"/>
      <c r="X267" s="15"/>
      <c r="Y267" s="15"/>
      <c r="Z267" s="15"/>
      <c r="AA267" s="15"/>
      <c r="AB267" s="15"/>
      <c r="AC267" s="15"/>
      <c r="AD267" s="15"/>
      <c r="AE267" s="15"/>
      <c r="AG267" s="15"/>
      <c r="AH267" s="15"/>
      <c r="AI267" s="15"/>
      <c r="AK267" s="15"/>
      <c r="AL267" s="15"/>
      <c r="AM267" s="15"/>
      <c r="AN267" s="15"/>
      <c r="AO267" s="15"/>
      <c r="AP267" s="15"/>
      <c r="AQ267" s="15"/>
      <c r="AR267" s="15"/>
      <c r="AS267" s="15"/>
      <c r="AT267" s="15"/>
      <c r="AU267" s="15"/>
      <c r="AV267" s="15"/>
      <c r="AW267" s="15"/>
      <c r="AX267" s="15"/>
      <c r="BA267" s="15"/>
      <c r="BB267" s="16"/>
      <c r="BC267" s="15"/>
      <c r="BD267" s="15"/>
      <c r="BE267" s="15"/>
      <c r="BF267" s="15"/>
      <c r="BG267" s="15"/>
      <c r="BH267" s="15"/>
      <c r="BI267" s="15"/>
      <c r="BJ267" s="15"/>
      <c r="BK267" s="15"/>
      <c r="BL267" s="15"/>
    </row>
    <row r="268" spans="1:64" hidden="1">
      <c r="A268" t="s">
        <v>2137</v>
      </c>
      <c r="B268" t="s">
        <v>2138</v>
      </c>
      <c r="C268" t="s">
        <v>2141</v>
      </c>
      <c r="D268" t="s">
        <v>2142</v>
      </c>
      <c r="H268" t="s">
        <v>1292</v>
      </c>
      <c r="W268" s="15"/>
      <c r="X268" s="15"/>
      <c r="Y268" s="15"/>
      <c r="Z268" s="15"/>
      <c r="AA268" s="15"/>
      <c r="AB268" s="15"/>
      <c r="AC268" s="15"/>
      <c r="AD268" s="15"/>
      <c r="AE268" s="15"/>
      <c r="AG268" s="15"/>
      <c r="AH268" s="15"/>
      <c r="AI268" s="15"/>
      <c r="AK268" s="15"/>
      <c r="AL268" s="15"/>
      <c r="AM268" s="15"/>
      <c r="AN268" s="15"/>
      <c r="AO268" s="15"/>
      <c r="AP268" s="15"/>
      <c r="AQ268" s="15"/>
      <c r="AR268" s="15"/>
      <c r="AS268" s="15"/>
      <c r="AT268" s="15"/>
      <c r="AU268" s="15"/>
      <c r="AV268" s="15"/>
      <c r="AW268" s="15"/>
      <c r="AX268" s="15"/>
      <c r="BA268" s="15"/>
      <c r="BB268" s="16"/>
      <c r="BC268" s="15"/>
      <c r="BD268" s="15"/>
      <c r="BE268" s="15"/>
      <c r="BF268" s="15"/>
      <c r="BG268" s="15"/>
      <c r="BH268" s="15"/>
      <c r="BI268" s="15"/>
      <c r="BJ268" s="15"/>
      <c r="BK268" s="15"/>
      <c r="BL268" s="15"/>
    </row>
    <row r="269" spans="1:64" hidden="1">
      <c r="A269" t="s">
        <v>1393</v>
      </c>
      <c r="B269" t="s">
        <v>2307</v>
      </c>
      <c r="W269" s="15"/>
      <c r="X269" s="15"/>
      <c r="Y269" s="15"/>
      <c r="Z269" s="15"/>
      <c r="AA269" s="15"/>
      <c r="AB269" s="15" t="s">
        <v>1250</v>
      </c>
      <c r="AC269" s="15"/>
      <c r="AD269" s="15"/>
      <c r="AE269" s="15"/>
      <c r="AG269" s="15"/>
      <c r="AH269" s="15"/>
      <c r="AI269" s="15"/>
      <c r="AK269" s="15"/>
      <c r="AL269" s="15"/>
      <c r="AM269" s="15"/>
      <c r="AN269" s="15"/>
      <c r="AO269" s="15"/>
      <c r="AP269" s="15"/>
      <c r="AQ269" s="15"/>
      <c r="AR269" s="15"/>
      <c r="AS269" s="15"/>
      <c r="AT269" s="15"/>
      <c r="AU269" s="15"/>
      <c r="AV269" s="15"/>
      <c r="AW269" s="15"/>
      <c r="AX269" s="15"/>
      <c r="BA269" s="15"/>
      <c r="BB269" s="16"/>
      <c r="BC269" s="15"/>
      <c r="BD269" s="15"/>
      <c r="BE269" s="15"/>
      <c r="BF269" s="15"/>
      <c r="BG269" s="15"/>
      <c r="BH269" s="15"/>
      <c r="BI269" s="15"/>
      <c r="BJ269" s="15"/>
      <c r="BK269" s="15"/>
      <c r="BL269" s="15"/>
    </row>
    <row r="270" spans="1:64" hidden="1">
      <c r="A270" t="s">
        <v>1468</v>
      </c>
      <c r="B270" t="s">
        <v>1468</v>
      </c>
      <c r="W270" s="15"/>
      <c r="X270" s="15"/>
      <c r="Y270" s="15"/>
      <c r="Z270" s="15"/>
      <c r="AA270" s="15"/>
      <c r="AB270" s="15"/>
      <c r="AC270" s="15"/>
      <c r="AD270" s="15"/>
      <c r="AE270" s="15"/>
      <c r="AF270" t="s">
        <v>1239</v>
      </c>
      <c r="AG270" s="15"/>
      <c r="AH270" s="15"/>
      <c r="AI270" s="15"/>
      <c r="AK270" s="15"/>
      <c r="AL270" s="15"/>
      <c r="AM270" s="15"/>
      <c r="AN270" s="15"/>
      <c r="AO270" s="15"/>
      <c r="AP270" s="15"/>
      <c r="AQ270" s="15"/>
      <c r="AR270" s="15"/>
      <c r="AS270" s="15"/>
      <c r="AT270" s="15"/>
      <c r="AU270" s="15"/>
      <c r="AV270" s="15"/>
      <c r="AW270" s="15"/>
      <c r="AX270" s="15"/>
      <c r="BA270" s="15"/>
      <c r="BB270" s="16"/>
      <c r="BC270" s="15"/>
      <c r="BD270" s="15"/>
      <c r="BE270" s="15"/>
      <c r="BF270" s="15"/>
      <c r="BG270" s="15"/>
      <c r="BH270" s="15"/>
      <c r="BI270" s="15"/>
      <c r="BJ270" s="15"/>
      <c r="BK270" s="15"/>
      <c r="BL270" s="15"/>
    </row>
    <row r="271" spans="1:64" hidden="1">
      <c r="A271" t="s">
        <v>1321</v>
      </c>
      <c r="B271" t="s">
        <v>2567</v>
      </c>
      <c r="W271" s="15"/>
      <c r="X271" s="15"/>
      <c r="Y271" s="15"/>
      <c r="Z271" s="15"/>
      <c r="AA271" s="15"/>
      <c r="AB271" s="15"/>
      <c r="AC271" s="15"/>
      <c r="AD271" s="15"/>
      <c r="AE271" s="15"/>
      <c r="AG271" s="15"/>
      <c r="AH271" s="15"/>
      <c r="AI271" s="15"/>
      <c r="AK271" s="15"/>
      <c r="AL271" s="15"/>
      <c r="AM271" s="15"/>
      <c r="AN271" s="15"/>
      <c r="AO271" s="15"/>
      <c r="AP271" s="15"/>
      <c r="AQ271" s="15" t="s">
        <v>1214</v>
      </c>
      <c r="AR271" s="15"/>
      <c r="AS271" s="15"/>
      <c r="AT271" s="15"/>
      <c r="AU271" s="15"/>
      <c r="AV271" s="15"/>
      <c r="AW271" s="15"/>
      <c r="AX271" s="15"/>
      <c r="BA271" s="15"/>
      <c r="BB271" s="16"/>
      <c r="BC271" s="15"/>
      <c r="BD271" s="15"/>
      <c r="BE271" s="15"/>
      <c r="BF271" s="15"/>
      <c r="BG271" s="15"/>
      <c r="BH271" s="15"/>
      <c r="BI271" s="15"/>
      <c r="BJ271" s="15"/>
      <c r="BK271" s="15"/>
      <c r="BL271" s="15"/>
    </row>
    <row r="272" spans="1:64" hidden="1">
      <c r="A272" t="s">
        <v>1481</v>
      </c>
      <c r="B272" t="s">
        <v>2568</v>
      </c>
      <c r="W272" s="15"/>
      <c r="X272" s="15"/>
      <c r="Y272" s="15"/>
      <c r="Z272" s="15"/>
      <c r="AA272" s="15"/>
      <c r="AB272" s="15"/>
      <c r="AC272" s="15"/>
      <c r="AD272" s="15"/>
      <c r="AE272" s="15"/>
      <c r="AG272" s="15"/>
      <c r="AH272" s="15"/>
      <c r="AI272" s="15"/>
      <c r="AK272" s="15"/>
      <c r="AL272" s="15"/>
      <c r="AM272" s="15"/>
      <c r="AN272" s="15"/>
      <c r="AO272" s="15"/>
      <c r="AP272" s="15"/>
      <c r="AQ272" s="15" t="s">
        <v>1214</v>
      </c>
      <c r="AR272" s="15"/>
      <c r="AS272" s="15"/>
      <c r="AT272" s="15"/>
      <c r="AU272" s="15"/>
      <c r="AV272" s="15"/>
      <c r="AW272" s="15"/>
      <c r="AX272" s="15"/>
      <c r="BA272" s="15"/>
      <c r="BB272" s="16"/>
      <c r="BC272" s="15"/>
      <c r="BD272" s="15"/>
      <c r="BE272" s="15"/>
      <c r="BF272" s="15"/>
      <c r="BG272" s="15"/>
      <c r="BH272" s="15"/>
      <c r="BI272" s="15"/>
      <c r="BJ272" s="15"/>
      <c r="BK272" s="15"/>
      <c r="BL272" s="15"/>
    </row>
    <row r="273" spans="1:64" hidden="1">
      <c r="A273" t="s">
        <v>1307</v>
      </c>
      <c r="B273" t="s">
        <v>2774</v>
      </c>
      <c r="C273" t="s">
        <v>1794</v>
      </c>
      <c r="D273" t="s">
        <v>2796</v>
      </c>
      <c r="W273" s="15"/>
      <c r="X273" s="15"/>
      <c r="Y273" s="15" t="s">
        <v>1260</v>
      </c>
      <c r="Z273" s="15"/>
      <c r="AA273" s="15"/>
      <c r="AB273" s="15"/>
      <c r="AC273" s="15"/>
      <c r="AD273" s="15"/>
      <c r="AE273" s="15"/>
      <c r="AG273" s="15"/>
      <c r="AH273" s="15"/>
      <c r="AI273" s="15"/>
      <c r="AK273" s="15"/>
      <c r="AL273" s="15"/>
      <c r="AM273" s="15"/>
      <c r="AN273" s="15"/>
      <c r="AO273" s="15"/>
      <c r="AP273" s="15"/>
      <c r="AQ273" s="15"/>
      <c r="AR273" s="15"/>
      <c r="AS273" s="15"/>
      <c r="AT273" s="15"/>
      <c r="AU273" s="15"/>
      <c r="AV273" s="15"/>
      <c r="AW273" s="15"/>
      <c r="AX273" s="15"/>
      <c r="BA273" s="15"/>
      <c r="BB273" s="16"/>
      <c r="BC273" s="15"/>
      <c r="BD273" s="15"/>
      <c r="BE273" s="15"/>
      <c r="BF273" s="15"/>
      <c r="BG273" s="15"/>
      <c r="BH273" s="15"/>
      <c r="BI273" s="15"/>
      <c r="BJ273" s="15"/>
      <c r="BK273" s="15"/>
      <c r="BL273" s="15"/>
    </row>
    <row r="274" spans="1:64" hidden="1">
      <c r="A274" t="s">
        <v>1307</v>
      </c>
      <c r="B274" t="s">
        <v>2774</v>
      </c>
      <c r="C274" t="s">
        <v>1795</v>
      </c>
      <c r="D274" t="s">
        <v>2792</v>
      </c>
      <c r="W274" s="15"/>
      <c r="X274" s="15"/>
      <c r="Y274" s="15" t="s">
        <v>1260</v>
      </c>
      <c r="Z274" s="15"/>
      <c r="AA274" s="15"/>
      <c r="AB274" s="15"/>
      <c r="AC274" s="15"/>
      <c r="AD274" s="15"/>
      <c r="AE274" s="15"/>
      <c r="AG274" s="15"/>
      <c r="AH274" s="15"/>
      <c r="AI274" s="15"/>
      <c r="AK274" s="15"/>
      <c r="AL274" s="15"/>
      <c r="AM274" s="15"/>
      <c r="AN274" s="15"/>
      <c r="AO274" s="15"/>
      <c r="AP274" s="15"/>
      <c r="AQ274" s="15"/>
      <c r="AR274" s="15"/>
      <c r="AS274" s="15"/>
      <c r="AT274" s="15"/>
      <c r="AU274" s="15"/>
      <c r="AV274" s="15"/>
      <c r="AW274" s="15"/>
      <c r="AX274" s="15"/>
      <c r="BA274" s="15"/>
      <c r="BB274" s="16"/>
      <c r="BC274" s="15"/>
      <c r="BD274" s="15"/>
      <c r="BE274" s="15"/>
      <c r="BF274" s="15"/>
      <c r="BG274" s="15"/>
      <c r="BH274" s="15"/>
      <c r="BI274" s="15"/>
      <c r="BJ274" s="15"/>
      <c r="BK274" s="15"/>
      <c r="BL274" s="15"/>
    </row>
    <row r="275" spans="1:64" hidden="1">
      <c r="A275" t="s">
        <v>1307</v>
      </c>
      <c r="B275" t="s">
        <v>2774</v>
      </c>
      <c r="C275" t="s">
        <v>1799</v>
      </c>
      <c r="D275" t="s">
        <v>2794</v>
      </c>
      <c r="W275" s="15"/>
      <c r="X275" s="15"/>
      <c r="Y275" s="15" t="s">
        <v>1260</v>
      </c>
      <c r="Z275" s="15"/>
      <c r="AA275" s="15"/>
      <c r="AB275" s="15"/>
      <c r="AC275" s="15"/>
      <c r="AD275" s="15"/>
      <c r="AE275" s="15"/>
      <c r="AG275" s="15"/>
      <c r="AH275" s="15"/>
      <c r="AI275" s="15"/>
      <c r="AK275" s="15"/>
      <c r="AL275" s="15"/>
      <c r="AM275" s="15"/>
      <c r="AN275" s="15"/>
      <c r="AO275" s="15"/>
      <c r="AP275" s="15"/>
      <c r="AQ275" s="15"/>
      <c r="AR275" s="15"/>
      <c r="AS275" s="15"/>
      <c r="AT275" s="15"/>
      <c r="AU275" s="15"/>
      <c r="AV275" s="15"/>
      <c r="AW275" s="15"/>
      <c r="AX275" s="15"/>
      <c r="BA275" s="15"/>
      <c r="BB275" s="16"/>
      <c r="BC275" s="15"/>
      <c r="BD275" s="15"/>
      <c r="BE275" s="15"/>
      <c r="BF275" s="15"/>
      <c r="BG275" s="15"/>
      <c r="BH275" s="15"/>
      <c r="BI275" s="15"/>
      <c r="BJ275" s="15"/>
      <c r="BK275" s="15"/>
      <c r="BL275" s="15"/>
    </row>
    <row r="276" spans="1:64" hidden="1">
      <c r="A276" t="s">
        <v>1307</v>
      </c>
      <c r="B276" t="s">
        <v>2774</v>
      </c>
      <c r="C276" t="s">
        <v>1796</v>
      </c>
      <c r="D276" t="s">
        <v>2795</v>
      </c>
      <c r="W276" s="15"/>
      <c r="X276" s="15"/>
      <c r="Y276" s="15" t="s">
        <v>1260</v>
      </c>
      <c r="Z276" s="15"/>
      <c r="AA276" s="15"/>
      <c r="AB276" s="15"/>
      <c r="AC276" s="15"/>
      <c r="AD276" s="15"/>
      <c r="AE276" s="15"/>
      <c r="AG276" s="15"/>
      <c r="AH276" s="15"/>
      <c r="AI276" s="15"/>
      <c r="AK276" s="15"/>
      <c r="AL276" s="15"/>
      <c r="AM276" s="15"/>
      <c r="AN276" s="15"/>
      <c r="AO276" s="15"/>
      <c r="AP276" s="15"/>
      <c r="AQ276" s="15"/>
      <c r="AR276" s="15"/>
      <c r="AS276" s="15"/>
      <c r="AT276" s="15"/>
      <c r="AU276" s="15"/>
      <c r="AV276" s="15"/>
      <c r="AW276" s="15"/>
      <c r="AX276" s="15"/>
      <c r="BA276" s="15"/>
      <c r="BB276" s="16"/>
      <c r="BC276" s="15"/>
      <c r="BD276" s="15"/>
      <c r="BE276" s="15"/>
      <c r="BF276" s="15"/>
      <c r="BG276" s="15"/>
      <c r="BH276" s="15"/>
      <c r="BI276" s="15"/>
      <c r="BJ276" s="15"/>
      <c r="BK276" s="15"/>
      <c r="BL276" s="15"/>
    </row>
    <row r="277" spans="1:64" hidden="1">
      <c r="A277" t="s">
        <v>1307</v>
      </c>
      <c r="B277" t="s">
        <v>2774</v>
      </c>
      <c r="C277" t="s">
        <v>1800</v>
      </c>
      <c r="D277" t="s">
        <v>2797</v>
      </c>
      <c r="W277" s="15"/>
      <c r="X277" s="15"/>
      <c r="Y277" s="15" t="s">
        <v>1260</v>
      </c>
      <c r="Z277" s="15"/>
      <c r="AA277" s="15"/>
      <c r="AB277" s="15"/>
      <c r="AC277" s="15"/>
      <c r="AD277" s="15"/>
      <c r="AE277" s="15"/>
      <c r="AG277" s="15"/>
      <c r="AH277" s="15"/>
      <c r="AI277" s="15"/>
      <c r="AK277" s="15"/>
      <c r="AL277" s="15"/>
      <c r="AM277" s="15"/>
      <c r="AN277" s="15"/>
      <c r="AO277" s="15"/>
      <c r="AP277" s="15"/>
      <c r="AQ277" s="15"/>
      <c r="AR277" s="15"/>
      <c r="AS277" s="15"/>
      <c r="AT277" s="15"/>
      <c r="AU277" s="15"/>
      <c r="AV277" s="15"/>
      <c r="AW277" s="15"/>
      <c r="AX277" s="15"/>
      <c r="BA277" s="15"/>
      <c r="BB277" s="16"/>
      <c r="BC277" s="15"/>
      <c r="BD277" s="15"/>
      <c r="BE277" s="15"/>
      <c r="BF277" s="15"/>
      <c r="BG277" s="15"/>
      <c r="BH277" s="15"/>
      <c r="BI277" s="15"/>
      <c r="BJ277" s="15"/>
      <c r="BK277" s="15"/>
      <c r="BL277" s="15"/>
    </row>
    <row r="278" spans="1:64" hidden="1">
      <c r="A278" t="s">
        <v>1307</v>
      </c>
      <c r="B278" t="s">
        <v>2774</v>
      </c>
      <c r="C278" t="s">
        <v>1798</v>
      </c>
      <c r="D278" t="s">
        <v>2793</v>
      </c>
      <c r="W278" s="15"/>
      <c r="X278" s="15"/>
      <c r="Y278" s="15" t="s">
        <v>1260</v>
      </c>
      <c r="Z278" s="15"/>
      <c r="AA278" s="15"/>
      <c r="AB278" s="15"/>
      <c r="AC278" s="15"/>
      <c r="AD278" s="15"/>
      <c r="AE278" s="15"/>
      <c r="AG278" s="15"/>
      <c r="AH278" s="15"/>
      <c r="AI278" s="15"/>
      <c r="AK278" s="15"/>
      <c r="AL278" s="15"/>
      <c r="AM278" s="15"/>
      <c r="AN278" s="15"/>
      <c r="AO278" s="15"/>
      <c r="AP278" s="15"/>
      <c r="AQ278" s="15"/>
      <c r="AR278" s="15"/>
      <c r="AS278" s="15"/>
      <c r="AT278" s="15"/>
      <c r="AU278" s="15"/>
      <c r="AV278" s="15"/>
      <c r="AW278" s="15"/>
      <c r="AX278" s="15"/>
      <c r="BA278" s="15"/>
      <c r="BB278" s="16"/>
      <c r="BC278" s="15"/>
      <c r="BD278" s="15"/>
      <c r="BE278" s="15"/>
      <c r="BF278" s="15"/>
      <c r="BG278" s="15"/>
      <c r="BH278" s="15"/>
      <c r="BI278" s="15"/>
      <c r="BJ278" s="15"/>
      <c r="BK278" s="15"/>
      <c r="BL278" s="15"/>
    </row>
    <row r="279" spans="1:64" hidden="1">
      <c r="A279" t="s">
        <v>1756</v>
      </c>
      <c r="B279" t="s">
        <v>2773</v>
      </c>
      <c r="C279" t="s">
        <v>1777</v>
      </c>
      <c r="D279" t="s">
        <v>2787</v>
      </c>
      <c r="W279" s="15"/>
      <c r="X279" s="15"/>
      <c r="Y279" s="15" t="s">
        <v>1260</v>
      </c>
      <c r="Z279" s="15"/>
      <c r="AA279" s="15"/>
      <c r="AB279" s="15"/>
      <c r="AC279" s="15"/>
      <c r="AD279" s="15"/>
      <c r="AE279" s="15"/>
      <c r="AG279" s="15"/>
      <c r="AH279" s="15"/>
      <c r="AI279" s="15"/>
      <c r="AK279" s="15"/>
      <c r="AL279" s="15"/>
      <c r="AM279" s="15"/>
      <c r="AN279" s="15"/>
      <c r="AO279" s="15"/>
      <c r="AP279" s="15"/>
      <c r="AQ279" s="15"/>
      <c r="AR279" s="15"/>
      <c r="AS279" s="15"/>
      <c r="AT279" s="15"/>
      <c r="AU279" s="15"/>
      <c r="AV279" s="15"/>
      <c r="AW279" s="15"/>
      <c r="AX279" s="15"/>
      <c r="BA279" s="15"/>
      <c r="BB279" s="16"/>
      <c r="BC279" s="15"/>
      <c r="BD279" s="15"/>
      <c r="BE279" s="15"/>
      <c r="BF279" s="15"/>
      <c r="BG279" s="15"/>
      <c r="BH279" s="15"/>
      <c r="BI279" s="15"/>
      <c r="BJ279" s="15"/>
      <c r="BK279" s="15"/>
      <c r="BL279" s="15"/>
    </row>
    <row r="280" spans="1:64" hidden="1">
      <c r="A280" t="s">
        <v>1756</v>
      </c>
      <c r="B280" t="s">
        <v>2773</v>
      </c>
      <c r="C280" t="s">
        <v>1762</v>
      </c>
      <c r="D280" t="s">
        <v>2782</v>
      </c>
      <c r="W280" s="15"/>
      <c r="X280" s="15"/>
      <c r="Y280" s="15" t="s">
        <v>1260</v>
      </c>
      <c r="Z280" s="15"/>
      <c r="AA280" s="15"/>
      <c r="AB280" s="15"/>
      <c r="AC280" s="15"/>
      <c r="AD280" s="15"/>
      <c r="AE280" s="15"/>
      <c r="AG280" s="15"/>
      <c r="AH280" s="15"/>
      <c r="AI280" s="15"/>
      <c r="AK280" s="15"/>
      <c r="AL280" s="15"/>
      <c r="AM280" s="15"/>
      <c r="AN280" s="15"/>
      <c r="AO280" s="15"/>
      <c r="AP280" s="15"/>
      <c r="AQ280" s="15"/>
      <c r="AR280" s="15"/>
      <c r="AS280" s="15"/>
      <c r="AT280" s="15"/>
      <c r="AU280" s="15"/>
      <c r="AV280" s="15"/>
      <c r="AW280" s="15"/>
      <c r="AX280" s="15"/>
      <c r="BA280" s="15"/>
      <c r="BB280" s="16"/>
      <c r="BC280" s="15"/>
      <c r="BD280" s="15"/>
      <c r="BE280" s="15"/>
      <c r="BF280" s="15"/>
      <c r="BG280" s="15"/>
      <c r="BH280" s="15"/>
      <c r="BI280" s="15"/>
      <c r="BJ280" s="15"/>
      <c r="BK280" s="15"/>
      <c r="BL280" s="15"/>
    </row>
    <row r="281" spans="1:64" hidden="1">
      <c r="A281" t="s">
        <v>1756</v>
      </c>
      <c r="B281" t="s">
        <v>2773</v>
      </c>
      <c r="C281" t="s">
        <v>1772</v>
      </c>
      <c r="D281" t="s">
        <v>2784</v>
      </c>
      <c r="W281" s="15"/>
      <c r="X281" s="15"/>
      <c r="Y281" s="15" t="s">
        <v>1260</v>
      </c>
      <c r="Z281" s="15"/>
      <c r="AA281" s="15"/>
      <c r="AB281" s="15"/>
      <c r="AC281" s="15"/>
      <c r="AD281" s="15"/>
      <c r="AE281" s="15"/>
      <c r="AG281" s="15"/>
      <c r="AH281" s="15"/>
      <c r="AI281" s="15"/>
      <c r="AK281" s="15"/>
      <c r="AL281" s="15"/>
      <c r="AM281" s="15"/>
      <c r="AN281" s="15"/>
      <c r="AO281" s="15"/>
      <c r="AP281" s="15"/>
      <c r="AQ281" s="15"/>
      <c r="AR281" s="15"/>
      <c r="AS281" s="15"/>
      <c r="AT281" s="15"/>
      <c r="AU281" s="15"/>
      <c r="AV281" s="15"/>
      <c r="AW281" s="15"/>
      <c r="AX281" s="15"/>
      <c r="BA281" s="15"/>
      <c r="BB281" s="16"/>
      <c r="BC281" s="15"/>
      <c r="BD281" s="15"/>
      <c r="BE281" s="15"/>
      <c r="BF281" s="15"/>
      <c r="BG281" s="15"/>
      <c r="BH281" s="15"/>
      <c r="BI281" s="15"/>
      <c r="BJ281" s="15"/>
      <c r="BK281" s="15"/>
      <c r="BL281" s="15"/>
    </row>
    <row r="282" spans="1:64" hidden="1">
      <c r="A282" t="s">
        <v>1756</v>
      </c>
      <c r="B282" t="s">
        <v>2773</v>
      </c>
      <c r="C282" t="s">
        <v>1776</v>
      </c>
      <c r="D282" t="s">
        <v>2786</v>
      </c>
      <c r="W282" s="15"/>
      <c r="X282" s="15"/>
      <c r="Y282" s="15" t="s">
        <v>1260</v>
      </c>
      <c r="Z282" s="15"/>
      <c r="AA282" s="15"/>
      <c r="AB282" s="15"/>
      <c r="AC282" s="15"/>
      <c r="AD282" s="15"/>
      <c r="AE282" s="15"/>
      <c r="AG282" s="15"/>
      <c r="AH282" s="15"/>
      <c r="AI282" s="15"/>
      <c r="AK282" s="15"/>
      <c r="AL282" s="15"/>
      <c r="AM282" s="15"/>
      <c r="AN282" s="15"/>
      <c r="AO282" s="15"/>
      <c r="AP282" s="15"/>
      <c r="AQ282" s="15"/>
      <c r="AR282" s="15"/>
      <c r="AS282" s="15"/>
      <c r="AT282" s="15"/>
      <c r="AU282" s="15"/>
      <c r="AV282" s="15"/>
      <c r="AW282" s="15"/>
      <c r="AX282" s="15"/>
      <c r="BA282" s="15"/>
      <c r="BB282" s="16"/>
      <c r="BC282" s="15"/>
      <c r="BD282" s="15"/>
      <c r="BE282" s="15"/>
      <c r="BF282" s="15"/>
      <c r="BG282" s="15"/>
      <c r="BH282" s="15"/>
      <c r="BI282" s="15"/>
      <c r="BJ282" s="15"/>
      <c r="BK282" s="15"/>
      <c r="BL282" s="15"/>
    </row>
    <row r="283" spans="1:64" hidden="1">
      <c r="A283" t="s">
        <v>1756</v>
      </c>
      <c r="B283" t="s">
        <v>2773</v>
      </c>
      <c r="C283" t="s">
        <v>1779</v>
      </c>
      <c r="D283" t="s">
        <v>2785</v>
      </c>
      <c r="W283" s="15"/>
      <c r="X283" s="15"/>
      <c r="Y283" s="15" t="s">
        <v>1260</v>
      </c>
      <c r="Z283" s="15"/>
      <c r="AA283" s="15"/>
      <c r="AB283" s="15"/>
      <c r="AC283" s="15"/>
      <c r="AD283" s="15"/>
      <c r="AE283" s="15"/>
      <c r="AG283" s="15"/>
      <c r="AH283" s="15"/>
      <c r="AI283" s="15"/>
      <c r="AK283" s="15"/>
      <c r="AL283" s="15"/>
      <c r="AM283" s="15"/>
      <c r="AN283" s="15"/>
      <c r="AO283" s="15"/>
      <c r="AP283" s="15"/>
      <c r="AQ283" s="15"/>
      <c r="AR283" s="15"/>
      <c r="AS283" s="15"/>
      <c r="AT283" s="15"/>
      <c r="AU283" s="15"/>
      <c r="AV283" s="15"/>
      <c r="AW283" s="15"/>
      <c r="AX283" s="15"/>
      <c r="BA283" s="15"/>
      <c r="BB283" s="16"/>
      <c r="BC283" s="15"/>
      <c r="BD283" s="15"/>
      <c r="BE283" s="15"/>
      <c r="BF283" s="15"/>
      <c r="BG283" s="15"/>
      <c r="BH283" s="15"/>
      <c r="BI283" s="15"/>
      <c r="BJ283" s="15"/>
      <c r="BK283" s="15"/>
      <c r="BL283" s="15"/>
    </row>
    <row r="284" spans="1:64" hidden="1">
      <c r="A284" t="s">
        <v>1756</v>
      </c>
      <c r="B284" t="s">
        <v>2773</v>
      </c>
      <c r="C284" t="s">
        <v>1759</v>
      </c>
      <c r="D284" t="s">
        <v>2783</v>
      </c>
      <c r="W284" s="15"/>
      <c r="X284" s="15"/>
      <c r="Y284" s="15" t="s">
        <v>1260</v>
      </c>
      <c r="Z284" s="15"/>
      <c r="AA284" s="15"/>
      <c r="AB284" s="15"/>
      <c r="AC284" s="15"/>
      <c r="AD284" s="15"/>
      <c r="AE284" s="15"/>
      <c r="AG284" s="15"/>
      <c r="AH284" s="15"/>
      <c r="AI284" s="15"/>
      <c r="AK284" s="15"/>
      <c r="AL284" s="15"/>
      <c r="AM284" s="15"/>
      <c r="AN284" s="15"/>
      <c r="AO284" s="15"/>
      <c r="AP284" s="15"/>
      <c r="AQ284" s="15"/>
      <c r="AR284" s="15"/>
      <c r="AS284" s="15"/>
      <c r="AT284" s="15"/>
      <c r="AU284" s="15"/>
      <c r="AV284" s="15"/>
      <c r="AW284" s="15"/>
      <c r="AX284" s="15"/>
      <c r="BA284" s="15"/>
      <c r="BB284" s="16"/>
      <c r="BC284" s="15"/>
      <c r="BD284" s="15"/>
      <c r="BE284" s="15"/>
      <c r="BF284" s="15"/>
      <c r="BG284" s="15"/>
      <c r="BH284" s="15"/>
      <c r="BI284" s="15"/>
      <c r="BJ284" s="15"/>
      <c r="BK284" s="15"/>
      <c r="BL284" s="15"/>
    </row>
    <row r="285" spans="1:64" hidden="1">
      <c r="A285" t="s">
        <v>1872</v>
      </c>
      <c r="B285" t="s">
        <v>1873</v>
      </c>
      <c r="C285" t="s">
        <v>1878</v>
      </c>
      <c r="D285" t="s">
        <v>1879</v>
      </c>
      <c r="R285" t="s">
        <v>1276</v>
      </c>
      <c r="W285" s="15"/>
      <c r="X285" s="15"/>
      <c r="Y285" s="15"/>
      <c r="Z285" s="15"/>
      <c r="AA285" s="15"/>
      <c r="AB285" s="15"/>
      <c r="AC285" s="15"/>
      <c r="AD285" s="15"/>
      <c r="AE285" s="15"/>
      <c r="AG285" s="15"/>
      <c r="AH285" s="15"/>
      <c r="AI285" s="15"/>
      <c r="AK285" s="15"/>
      <c r="AL285" s="15"/>
      <c r="AM285" s="15"/>
      <c r="AN285" s="15"/>
      <c r="AO285" s="15"/>
      <c r="AP285" s="15"/>
      <c r="AQ285" s="15"/>
      <c r="AR285" s="15"/>
      <c r="AS285" s="15"/>
      <c r="AT285" s="15"/>
      <c r="AU285" s="15"/>
      <c r="AV285" s="15"/>
      <c r="AW285" s="15"/>
      <c r="AX285" s="15"/>
      <c r="BA285" s="15"/>
      <c r="BB285" s="16"/>
      <c r="BC285" s="15"/>
      <c r="BD285" s="15"/>
      <c r="BE285" s="15"/>
      <c r="BF285" s="15"/>
      <c r="BG285" s="15"/>
      <c r="BH285" s="15"/>
      <c r="BI285" s="15"/>
      <c r="BJ285" s="15"/>
      <c r="BK285" s="15"/>
      <c r="BL285" s="15"/>
    </row>
    <row r="286" spans="1:64" hidden="1">
      <c r="A286" t="s">
        <v>1872</v>
      </c>
      <c r="B286" t="s">
        <v>1873</v>
      </c>
      <c r="C286" t="s">
        <v>1876</v>
      </c>
      <c r="D286" t="s">
        <v>1877</v>
      </c>
      <c r="R286" t="s">
        <v>1276</v>
      </c>
      <c r="W286" s="15"/>
      <c r="X286" s="15"/>
      <c r="Y286" s="15"/>
      <c r="Z286" s="15"/>
      <c r="AA286" s="15"/>
      <c r="AB286" s="15"/>
      <c r="AC286" s="15"/>
      <c r="AD286" s="15"/>
      <c r="AE286" s="15"/>
      <c r="AG286" s="15"/>
      <c r="AH286" s="15"/>
      <c r="AI286" s="15"/>
      <c r="AK286" s="15"/>
      <c r="AL286" s="15"/>
      <c r="AM286" s="15"/>
      <c r="AN286" s="15"/>
      <c r="AO286" s="15"/>
      <c r="AP286" s="15"/>
      <c r="AQ286" s="15"/>
      <c r="AR286" s="15"/>
      <c r="AS286" s="15"/>
      <c r="AT286" s="15"/>
      <c r="AU286" s="15"/>
      <c r="AV286" s="15"/>
      <c r="AW286" s="15"/>
      <c r="AX286" s="15"/>
      <c r="BA286" s="15"/>
      <c r="BB286" s="16"/>
      <c r="BC286" s="15"/>
      <c r="BD286" s="15"/>
      <c r="BE286" s="15"/>
      <c r="BF286" s="15"/>
      <c r="BG286" s="15"/>
      <c r="BH286" s="15"/>
      <c r="BI286" s="15"/>
      <c r="BJ286" s="15"/>
      <c r="BK286" s="15"/>
      <c r="BL286" s="15"/>
    </row>
    <row r="287" spans="1:64" hidden="1">
      <c r="A287" t="s">
        <v>1872</v>
      </c>
      <c r="B287" t="s">
        <v>1873</v>
      </c>
      <c r="C287" t="s">
        <v>1882</v>
      </c>
      <c r="D287" t="s">
        <v>1883</v>
      </c>
      <c r="R287" t="s">
        <v>1276</v>
      </c>
      <c r="W287" s="15"/>
      <c r="X287" s="15"/>
      <c r="Y287" s="15"/>
      <c r="Z287" s="15"/>
      <c r="AA287" s="15"/>
      <c r="AB287" s="15"/>
      <c r="AC287" s="15"/>
      <c r="AD287" s="15"/>
      <c r="AE287" s="15"/>
      <c r="AG287" s="15"/>
      <c r="AH287" s="15"/>
      <c r="AI287" s="15"/>
      <c r="AK287" s="15"/>
      <c r="AL287" s="15"/>
      <c r="AM287" s="15"/>
      <c r="AN287" s="15"/>
      <c r="AO287" s="15"/>
      <c r="AP287" s="15"/>
      <c r="AQ287" s="15"/>
      <c r="AR287" s="15"/>
      <c r="AS287" s="15"/>
      <c r="AT287" s="15"/>
      <c r="AU287" s="15"/>
      <c r="AV287" s="15"/>
      <c r="AW287" s="15"/>
      <c r="AX287" s="15"/>
      <c r="BA287" s="15"/>
      <c r="BB287" s="16"/>
      <c r="BC287" s="15"/>
      <c r="BD287" s="15"/>
      <c r="BE287" s="15"/>
      <c r="BF287" s="15"/>
      <c r="BG287" s="15"/>
      <c r="BH287" s="15"/>
      <c r="BI287" s="15"/>
      <c r="BJ287" s="15"/>
      <c r="BK287" s="15"/>
      <c r="BL287" s="15"/>
    </row>
    <row r="288" spans="1:64" hidden="1">
      <c r="A288" t="s">
        <v>1872</v>
      </c>
      <c r="B288" t="s">
        <v>1873</v>
      </c>
      <c r="C288" t="s">
        <v>1880</v>
      </c>
      <c r="D288" t="s">
        <v>1881</v>
      </c>
      <c r="R288" t="s">
        <v>1276</v>
      </c>
      <c r="W288" s="15"/>
      <c r="X288" s="15"/>
      <c r="Y288" s="15"/>
      <c r="Z288" s="15"/>
      <c r="AA288" s="15"/>
      <c r="AB288" s="15"/>
      <c r="AC288" s="15"/>
      <c r="AD288" s="15"/>
      <c r="AE288" s="15"/>
      <c r="AG288" s="15"/>
      <c r="AH288" s="15"/>
      <c r="AI288" s="15"/>
      <c r="AK288" s="15"/>
      <c r="AL288" s="15"/>
      <c r="AM288" s="15"/>
      <c r="AN288" s="15"/>
      <c r="AO288" s="15"/>
      <c r="AP288" s="15"/>
      <c r="AQ288" s="15"/>
      <c r="AR288" s="15"/>
      <c r="AS288" s="15"/>
      <c r="AT288" s="15"/>
      <c r="AU288" s="15"/>
      <c r="AV288" s="15"/>
      <c r="AW288" s="15"/>
      <c r="AX288" s="15"/>
      <c r="BA288" s="15"/>
      <c r="BB288" s="16"/>
      <c r="BC288" s="15"/>
      <c r="BD288" s="15"/>
      <c r="BE288" s="15"/>
      <c r="BF288" s="15"/>
      <c r="BG288" s="15"/>
      <c r="BH288" s="15"/>
      <c r="BI288" s="15"/>
      <c r="BJ288" s="15"/>
      <c r="BK288" s="15"/>
      <c r="BL288" s="15"/>
    </row>
    <row r="289" spans="1:64" hidden="1">
      <c r="A289" t="s">
        <v>1872</v>
      </c>
      <c r="B289" t="s">
        <v>1873</v>
      </c>
      <c r="C289" t="s">
        <v>1874</v>
      </c>
      <c r="D289" t="s">
        <v>1875</v>
      </c>
      <c r="R289" t="s">
        <v>1276</v>
      </c>
      <c r="W289" s="15"/>
      <c r="X289" s="15"/>
      <c r="Y289" s="15"/>
      <c r="Z289" s="15"/>
      <c r="AA289" s="15"/>
      <c r="AB289" s="15"/>
      <c r="AC289" s="15"/>
      <c r="AD289" s="15"/>
      <c r="AE289" s="15"/>
      <c r="AG289" s="15"/>
      <c r="AH289" s="15"/>
      <c r="AI289" s="15"/>
      <c r="AK289" s="15"/>
      <c r="AL289" s="15"/>
      <c r="AM289" s="15"/>
      <c r="AN289" s="15"/>
      <c r="AO289" s="15"/>
      <c r="AP289" s="15"/>
      <c r="AQ289" s="15"/>
      <c r="AR289" s="15"/>
      <c r="AS289" s="15"/>
      <c r="AT289" s="15"/>
      <c r="AU289" s="15"/>
      <c r="AV289" s="15"/>
      <c r="AW289" s="15"/>
      <c r="AX289" s="15"/>
      <c r="BA289" s="15"/>
      <c r="BB289" s="16"/>
      <c r="BC289" s="15"/>
      <c r="BD289" s="15"/>
      <c r="BE289" s="15"/>
      <c r="BF289" s="15"/>
      <c r="BG289" s="15"/>
      <c r="BH289" s="15"/>
      <c r="BI289" s="15"/>
      <c r="BJ289" s="15"/>
      <c r="BK289" s="15"/>
      <c r="BL289" s="15"/>
    </row>
    <row r="290" spans="1:64" hidden="1">
      <c r="A290" t="s">
        <v>1606</v>
      </c>
      <c r="B290" t="s">
        <v>2299</v>
      </c>
      <c r="W290" s="15"/>
      <c r="X290" s="15"/>
      <c r="Y290" s="15"/>
      <c r="Z290" s="15"/>
      <c r="AA290" s="15"/>
      <c r="AB290" s="15" t="s">
        <v>1250</v>
      </c>
      <c r="AC290" s="15"/>
      <c r="AD290" s="15"/>
      <c r="AE290" s="15"/>
      <c r="AG290" s="15"/>
      <c r="AH290" s="15"/>
      <c r="AI290" s="15"/>
      <c r="AK290" s="15"/>
      <c r="AL290" s="15"/>
      <c r="AM290" s="15"/>
      <c r="AN290" s="15"/>
      <c r="AO290" s="15"/>
      <c r="AP290" s="15"/>
      <c r="AQ290" s="15"/>
      <c r="AR290" s="15"/>
      <c r="AS290" s="15"/>
      <c r="AT290" s="15"/>
      <c r="AU290" s="15"/>
      <c r="AV290" s="15"/>
      <c r="AW290" s="15"/>
      <c r="AX290" s="15"/>
      <c r="BA290" s="15"/>
      <c r="BB290" s="16"/>
      <c r="BC290" s="15"/>
      <c r="BD290" s="15"/>
      <c r="BE290" s="15"/>
      <c r="BF290" s="15"/>
      <c r="BG290" s="15"/>
      <c r="BH290" s="15"/>
      <c r="BI290" s="15"/>
      <c r="BJ290" s="15"/>
      <c r="BK290" s="15"/>
      <c r="BL290" s="15"/>
    </row>
    <row r="291" spans="1:64" hidden="1">
      <c r="A291" t="s">
        <v>1480</v>
      </c>
      <c r="B291" t="s">
        <v>2608</v>
      </c>
      <c r="W291" s="15"/>
      <c r="X291" s="15"/>
      <c r="Y291" s="15"/>
      <c r="Z291" s="15"/>
      <c r="AA291" s="15"/>
      <c r="AB291" s="15"/>
      <c r="AC291" s="15"/>
      <c r="AD291" s="15"/>
      <c r="AE291" s="15"/>
      <c r="AG291" s="15"/>
      <c r="AH291" s="15"/>
      <c r="AI291" s="15"/>
      <c r="AK291" s="15"/>
      <c r="AL291" s="15"/>
      <c r="AM291" s="15"/>
      <c r="AN291" s="15"/>
      <c r="AO291" s="15"/>
      <c r="AP291" s="15" t="s">
        <v>1217</v>
      </c>
      <c r="AQ291" s="15"/>
      <c r="AR291" s="15"/>
      <c r="AS291" s="15"/>
      <c r="AT291" s="15"/>
      <c r="AU291" s="15"/>
      <c r="AV291" s="15"/>
      <c r="AW291" s="15"/>
      <c r="AX291" s="15"/>
      <c r="BA291" s="15"/>
      <c r="BB291" s="16"/>
      <c r="BC291" s="15"/>
      <c r="BD291" s="15"/>
      <c r="BE291" s="15"/>
      <c r="BF291" s="15"/>
      <c r="BG291" s="15"/>
      <c r="BH291" s="15"/>
      <c r="BI291" s="15"/>
      <c r="BJ291" s="15"/>
      <c r="BK291" s="15"/>
      <c r="BL291" s="15"/>
    </row>
    <row r="292" spans="1:64" hidden="1">
      <c r="A292" t="s">
        <v>1482</v>
      </c>
      <c r="B292" t="s">
        <v>2293</v>
      </c>
      <c r="W292" s="15"/>
      <c r="X292" s="15"/>
      <c r="Y292" s="15"/>
      <c r="Z292" s="15"/>
      <c r="AA292" s="15"/>
      <c r="AB292" s="15" t="s">
        <v>1250</v>
      </c>
      <c r="AC292" s="15"/>
      <c r="AD292" s="15"/>
      <c r="AE292" s="15"/>
      <c r="AG292" s="15"/>
      <c r="AH292" s="15"/>
      <c r="AI292" s="15"/>
      <c r="AK292" s="15"/>
      <c r="AL292" s="15"/>
      <c r="AM292" s="15"/>
      <c r="AN292" s="15"/>
      <c r="AO292" s="15"/>
      <c r="AP292" s="15"/>
      <c r="AQ292" s="15"/>
      <c r="AR292" s="15"/>
      <c r="AS292" s="15"/>
      <c r="AT292" s="15"/>
      <c r="AU292" s="15"/>
      <c r="AV292" s="15"/>
      <c r="AW292" s="15"/>
      <c r="AX292" s="15"/>
      <c r="BA292" s="15"/>
      <c r="BB292" s="16"/>
      <c r="BC292" s="15"/>
      <c r="BD292" s="15"/>
      <c r="BE292" s="15"/>
      <c r="BF292" s="15"/>
      <c r="BG292" s="15"/>
      <c r="BH292" s="15"/>
      <c r="BI292" s="15"/>
      <c r="BJ292" s="15"/>
      <c r="BK292" s="15"/>
      <c r="BL292" s="15"/>
    </row>
    <row r="293" spans="1:64" hidden="1">
      <c r="A293" t="s">
        <v>1902</v>
      </c>
      <c r="B293" t="s">
        <v>1903</v>
      </c>
      <c r="C293" t="s">
        <v>1878</v>
      </c>
      <c r="D293" t="s">
        <v>1879</v>
      </c>
      <c r="R293" t="s">
        <v>1276</v>
      </c>
      <c r="W293" s="15"/>
      <c r="X293" s="15"/>
      <c r="Y293" s="15"/>
      <c r="Z293" s="15"/>
      <c r="AA293" s="15"/>
      <c r="AB293" s="15"/>
      <c r="AC293" s="15"/>
      <c r="AD293" s="15"/>
      <c r="AE293" s="15"/>
      <c r="AG293" s="15"/>
      <c r="AH293" s="15"/>
      <c r="AI293" s="15"/>
      <c r="AK293" s="15"/>
      <c r="AL293" s="15"/>
      <c r="AM293" s="15"/>
      <c r="AN293" s="15"/>
      <c r="AO293" s="15"/>
      <c r="AP293" s="15"/>
      <c r="AQ293" s="15"/>
      <c r="AR293" s="15"/>
      <c r="AS293" s="15"/>
      <c r="AT293" s="15"/>
      <c r="AU293" s="15"/>
      <c r="AV293" s="15"/>
      <c r="AW293" s="15"/>
      <c r="AX293" s="15"/>
      <c r="BA293" s="15"/>
      <c r="BB293" s="16"/>
      <c r="BC293" s="15"/>
      <c r="BD293" s="15"/>
      <c r="BE293" s="15"/>
      <c r="BF293" s="15"/>
      <c r="BG293" s="15"/>
      <c r="BH293" s="15"/>
      <c r="BI293" s="15"/>
      <c r="BJ293" s="15"/>
      <c r="BK293" s="15"/>
      <c r="BL293" s="15"/>
    </row>
    <row r="294" spans="1:64" hidden="1">
      <c r="A294" t="s">
        <v>1902</v>
      </c>
      <c r="B294" t="s">
        <v>1903</v>
      </c>
      <c r="C294" t="s">
        <v>1876</v>
      </c>
      <c r="D294" t="s">
        <v>1877</v>
      </c>
      <c r="R294" t="s">
        <v>1276</v>
      </c>
      <c r="W294" s="15"/>
      <c r="X294" s="15"/>
      <c r="Y294" s="15"/>
      <c r="Z294" s="15"/>
      <c r="AA294" s="15"/>
      <c r="AB294" s="15"/>
      <c r="AC294" s="15"/>
      <c r="AD294" s="15"/>
      <c r="AE294" s="15"/>
      <c r="AG294" s="15"/>
      <c r="AH294" s="15"/>
      <c r="AI294" s="15"/>
      <c r="AK294" s="15"/>
      <c r="AL294" s="15"/>
      <c r="AM294" s="15"/>
      <c r="AN294" s="15"/>
      <c r="AO294" s="15"/>
      <c r="AP294" s="15"/>
      <c r="AQ294" s="15"/>
      <c r="AR294" s="15"/>
      <c r="AS294" s="15"/>
      <c r="AT294" s="15"/>
      <c r="AU294" s="15"/>
      <c r="AV294" s="15"/>
      <c r="AW294" s="15"/>
      <c r="AX294" s="15"/>
      <c r="BA294" s="15"/>
      <c r="BB294" s="16"/>
      <c r="BC294" s="15"/>
      <c r="BD294" s="15"/>
      <c r="BE294" s="15"/>
      <c r="BF294" s="15"/>
      <c r="BG294" s="15"/>
      <c r="BH294" s="15"/>
      <c r="BI294" s="15"/>
      <c r="BJ294" s="15"/>
      <c r="BK294" s="15"/>
      <c r="BL294" s="15"/>
    </row>
    <row r="295" spans="1:64" hidden="1">
      <c r="A295" t="s">
        <v>1902</v>
      </c>
      <c r="B295" t="s">
        <v>1903</v>
      </c>
      <c r="C295" t="s">
        <v>1882</v>
      </c>
      <c r="D295" t="s">
        <v>1883</v>
      </c>
      <c r="R295" t="s">
        <v>1276</v>
      </c>
      <c r="W295" s="15"/>
      <c r="X295" s="15"/>
      <c r="Y295" s="15"/>
      <c r="Z295" s="15"/>
      <c r="AA295" s="15"/>
      <c r="AB295" s="15"/>
      <c r="AC295" s="15"/>
      <c r="AD295" s="15"/>
      <c r="AE295" s="15"/>
      <c r="AG295" s="15"/>
      <c r="AH295" s="15"/>
      <c r="AI295" s="15"/>
      <c r="AK295" s="15"/>
      <c r="AL295" s="15"/>
      <c r="AM295" s="15"/>
      <c r="AN295" s="15"/>
      <c r="AO295" s="15"/>
      <c r="AP295" s="15"/>
      <c r="AQ295" s="15"/>
      <c r="AR295" s="15"/>
      <c r="AS295" s="15"/>
      <c r="AT295" s="15"/>
      <c r="AU295" s="15"/>
      <c r="AV295" s="15"/>
      <c r="AW295" s="15"/>
      <c r="AX295" s="15"/>
      <c r="BA295" s="15"/>
      <c r="BB295" s="16"/>
      <c r="BC295" s="15"/>
      <c r="BD295" s="15"/>
      <c r="BE295" s="15"/>
      <c r="BF295" s="15"/>
      <c r="BG295" s="15"/>
      <c r="BH295" s="15"/>
      <c r="BI295" s="15"/>
      <c r="BJ295" s="15"/>
      <c r="BK295" s="15"/>
      <c r="BL295" s="15"/>
    </row>
    <row r="296" spans="1:64" hidden="1">
      <c r="A296" t="s">
        <v>1902</v>
      </c>
      <c r="B296" t="s">
        <v>1903</v>
      </c>
      <c r="C296" t="s">
        <v>1880</v>
      </c>
      <c r="D296" t="s">
        <v>1881</v>
      </c>
      <c r="R296" t="s">
        <v>1276</v>
      </c>
      <c r="W296" s="15"/>
      <c r="X296" s="15"/>
      <c r="Y296" s="15"/>
      <c r="Z296" s="15"/>
      <c r="AA296" s="15"/>
      <c r="AB296" s="15"/>
      <c r="AC296" s="15"/>
      <c r="AD296" s="15"/>
      <c r="AE296" s="15"/>
      <c r="AG296" s="15"/>
      <c r="AH296" s="15"/>
      <c r="AI296" s="15"/>
      <c r="AK296" s="15"/>
      <c r="AL296" s="15"/>
      <c r="AM296" s="15"/>
      <c r="AN296" s="15"/>
      <c r="AO296" s="15"/>
      <c r="AP296" s="15"/>
      <c r="AQ296" s="15"/>
      <c r="AR296" s="15"/>
      <c r="AS296" s="15"/>
      <c r="AT296" s="15"/>
      <c r="AU296" s="15"/>
      <c r="AV296" s="15"/>
      <c r="AW296" s="15"/>
      <c r="AX296" s="15"/>
      <c r="BA296" s="15"/>
      <c r="BB296" s="16"/>
      <c r="BC296" s="15"/>
      <c r="BD296" s="15"/>
      <c r="BE296" s="15"/>
      <c r="BF296" s="15"/>
      <c r="BG296" s="15"/>
      <c r="BH296" s="15"/>
      <c r="BI296" s="15"/>
      <c r="BJ296" s="15"/>
      <c r="BK296" s="15"/>
      <c r="BL296" s="15"/>
    </row>
    <row r="297" spans="1:64" hidden="1">
      <c r="A297" t="s">
        <v>1902</v>
      </c>
      <c r="B297" t="s">
        <v>1903</v>
      </c>
      <c r="C297" t="s">
        <v>1874</v>
      </c>
      <c r="D297" t="s">
        <v>1875</v>
      </c>
      <c r="R297" t="s">
        <v>1276</v>
      </c>
      <c r="W297" s="15"/>
      <c r="X297" s="15"/>
      <c r="Y297" s="15"/>
      <c r="Z297" s="15"/>
      <c r="AA297" s="15"/>
      <c r="AB297" s="15"/>
      <c r="AC297" s="15"/>
      <c r="AD297" s="15"/>
      <c r="AE297" s="15"/>
      <c r="AG297" s="15"/>
      <c r="AH297" s="15"/>
      <c r="AI297" s="15"/>
      <c r="AK297" s="15"/>
      <c r="AL297" s="15"/>
      <c r="AM297" s="15"/>
      <c r="AN297" s="15"/>
      <c r="AO297" s="15"/>
      <c r="AP297" s="15"/>
      <c r="AQ297" s="15"/>
      <c r="AR297" s="15"/>
      <c r="AS297" s="15"/>
      <c r="AT297" s="15"/>
      <c r="AU297" s="15"/>
      <c r="AV297" s="15"/>
      <c r="AW297" s="15"/>
      <c r="AX297" s="15"/>
      <c r="BA297" s="15"/>
      <c r="BB297" s="16"/>
      <c r="BC297" s="15"/>
      <c r="BD297" s="15"/>
      <c r="BE297" s="15"/>
      <c r="BF297" s="15"/>
      <c r="BG297" s="15"/>
      <c r="BH297" s="15"/>
      <c r="BI297" s="15"/>
      <c r="BJ297" s="15"/>
      <c r="BK297" s="15"/>
      <c r="BL297" s="15"/>
    </row>
    <row r="298" spans="1:64">
      <c r="A298" t="s">
        <v>1296</v>
      </c>
      <c r="B298" t="s">
        <v>1297</v>
      </c>
      <c r="C298" t="s">
        <v>1495</v>
      </c>
      <c r="D298" t="s">
        <v>1496</v>
      </c>
      <c r="E298" t="s">
        <v>3017</v>
      </c>
      <c r="F298" t="s">
        <v>2989</v>
      </c>
      <c r="T298" t="s">
        <v>1273</v>
      </c>
      <c r="V298" t="s">
        <v>1270</v>
      </c>
      <c r="W298" s="15"/>
      <c r="X298" s="15"/>
      <c r="Y298" s="15"/>
      <c r="Z298" s="15"/>
      <c r="AA298" s="15"/>
      <c r="AB298" s="15"/>
      <c r="AC298" s="15"/>
      <c r="AD298" s="15"/>
      <c r="AE298" s="15"/>
      <c r="AG298" s="15"/>
      <c r="AH298" s="15"/>
      <c r="AI298" s="15"/>
      <c r="AK298" s="15"/>
      <c r="AL298" s="15" t="s">
        <v>1227</v>
      </c>
      <c r="AM298" s="15"/>
      <c r="AN298" s="15"/>
      <c r="AO298" s="15"/>
      <c r="AP298" s="15"/>
      <c r="AQ298" s="15"/>
      <c r="AR298" s="15"/>
      <c r="AS298" s="15"/>
      <c r="AT298" s="15"/>
      <c r="AU298" s="15"/>
      <c r="AV298" s="15"/>
      <c r="AW298" s="15"/>
      <c r="AX298" s="15"/>
      <c r="BA298" s="15"/>
      <c r="BB298" s="16"/>
      <c r="BC298" s="15"/>
      <c r="BD298" s="15"/>
      <c r="BE298" s="15"/>
      <c r="BF298" s="15"/>
      <c r="BG298" s="15"/>
      <c r="BH298" s="15"/>
      <c r="BI298" s="15"/>
      <c r="BJ298" s="15"/>
      <c r="BK298" s="15" t="s">
        <v>1153</v>
      </c>
      <c r="BL298" s="15"/>
    </row>
    <row r="299" spans="1:64">
      <c r="A299" t="s">
        <v>1296</v>
      </c>
      <c r="B299" t="s">
        <v>1297</v>
      </c>
      <c r="C299" t="s">
        <v>1495</v>
      </c>
      <c r="D299" t="s">
        <v>1496</v>
      </c>
      <c r="E299" t="s">
        <v>3018</v>
      </c>
      <c r="F299" t="s">
        <v>2988</v>
      </c>
      <c r="T299" t="s">
        <v>1273</v>
      </c>
      <c r="V299" t="s">
        <v>1270</v>
      </c>
      <c r="W299" s="15"/>
      <c r="X299" s="15"/>
      <c r="Y299" s="15"/>
      <c r="Z299" s="15"/>
      <c r="AA299" s="15"/>
      <c r="AB299" s="15"/>
      <c r="AC299" s="15"/>
      <c r="AD299" s="15"/>
      <c r="AE299" s="15"/>
      <c r="AG299" s="15"/>
      <c r="AH299" s="15"/>
      <c r="AI299" s="15"/>
      <c r="AK299" s="15"/>
      <c r="AL299" s="15" t="s">
        <v>1227</v>
      </c>
      <c r="AM299" s="15"/>
      <c r="AN299" s="15"/>
      <c r="AO299" s="15"/>
      <c r="AP299" s="15"/>
      <c r="AQ299" s="15"/>
      <c r="AR299" s="15"/>
      <c r="AS299" s="15"/>
      <c r="AT299" s="15"/>
      <c r="AU299" s="15"/>
      <c r="AV299" s="15"/>
      <c r="AW299" s="15"/>
      <c r="AX299" s="15"/>
      <c r="BA299" s="15"/>
      <c r="BB299" s="16"/>
      <c r="BC299" s="15"/>
      <c r="BD299" s="15"/>
      <c r="BE299" s="15"/>
      <c r="BF299" s="15"/>
      <c r="BG299" s="15"/>
      <c r="BH299" s="15"/>
      <c r="BI299" s="15"/>
      <c r="BJ299" s="15"/>
      <c r="BK299" s="15" t="s">
        <v>1153</v>
      </c>
      <c r="BL299" s="15"/>
    </row>
    <row r="300" spans="1:64">
      <c r="A300" t="s">
        <v>1296</v>
      </c>
      <c r="B300" t="s">
        <v>1297</v>
      </c>
      <c r="C300" t="s">
        <v>1495</v>
      </c>
      <c r="D300" t="s">
        <v>1496</v>
      </c>
      <c r="E300" t="s">
        <v>3020</v>
      </c>
      <c r="F300" t="s">
        <v>2986</v>
      </c>
      <c r="T300" t="s">
        <v>1273</v>
      </c>
      <c r="V300" t="s">
        <v>1270</v>
      </c>
      <c r="W300" s="15"/>
      <c r="X300" s="15"/>
      <c r="Y300" s="15"/>
      <c r="Z300" s="15"/>
      <c r="AA300" s="15"/>
      <c r="AB300" s="15"/>
      <c r="AC300" s="15"/>
      <c r="AD300" s="15"/>
      <c r="AE300" s="15"/>
      <c r="AG300" s="15"/>
      <c r="AH300" s="15"/>
      <c r="AI300" s="15"/>
      <c r="AK300" s="15"/>
      <c r="AL300" s="15" t="s">
        <v>1227</v>
      </c>
      <c r="AM300" s="15"/>
      <c r="AN300" s="15"/>
      <c r="AO300" s="15"/>
      <c r="AP300" s="15"/>
      <c r="AQ300" s="15"/>
      <c r="AR300" s="15"/>
      <c r="AS300" s="15"/>
      <c r="AT300" s="15"/>
      <c r="AU300" s="15"/>
      <c r="AV300" s="15"/>
      <c r="AW300" s="15"/>
      <c r="AX300" s="15"/>
      <c r="BA300" s="15"/>
      <c r="BB300" s="16"/>
      <c r="BC300" s="15"/>
      <c r="BD300" s="15"/>
      <c r="BE300" s="15"/>
      <c r="BF300" s="15"/>
      <c r="BG300" s="15"/>
      <c r="BH300" s="15"/>
      <c r="BI300" s="15"/>
      <c r="BJ300" s="15"/>
      <c r="BK300" s="15" t="s">
        <v>1153</v>
      </c>
      <c r="BL300" s="15"/>
    </row>
    <row r="301" spans="1:64">
      <c r="A301" t="s">
        <v>1296</v>
      </c>
      <c r="B301" t="s">
        <v>1297</v>
      </c>
      <c r="C301" t="s">
        <v>1495</v>
      </c>
      <c r="D301" t="s">
        <v>1496</v>
      </c>
      <c r="E301" t="s">
        <v>3019</v>
      </c>
      <c r="F301" t="s">
        <v>2987</v>
      </c>
      <c r="T301" t="s">
        <v>1273</v>
      </c>
      <c r="V301" t="s">
        <v>1270</v>
      </c>
      <c r="W301" s="15"/>
      <c r="X301" s="15"/>
      <c r="Y301" s="15"/>
      <c r="Z301" s="15"/>
      <c r="AA301" s="15"/>
      <c r="AB301" s="15"/>
      <c r="AC301" s="15"/>
      <c r="AD301" s="15"/>
      <c r="AE301" s="15"/>
      <c r="AG301" s="15"/>
      <c r="AH301" s="15"/>
      <c r="AI301" s="15"/>
      <c r="AK301" s="15"/>
      <c r="AL301" s="15" t="s">
        <v>1227</v>
      </c>
      <c r="AM301" s="15"/>
      <c r="AN301" s="15"/>
      <c r="AO301" s="15"/>
      <c r="AP301" s="15"/>
      <c r="AQ301" s="15"/>
      <c r="AR301" s="15"/>
      <c r="AS301" s="15"/>
      <c r="AT301" s="15"/>
      <c r="AU301" s="15"/>
      <c r="AV301" s="15"/>
      <c r="AW301" s="15"/>
      <c r="AX301" s="15"/>
      <c r="BA301" s="15"/>
      <c r="BB301" s="16"/>
      <c r="BC301" s="15"/>
      <c r="BD301" s="15"/>
      <c r="BE301" s="15"/>
      <c r="BF301" s="15"/>
      <c r="BG301" s="15"/>
      <c r="BH301" s="15"/>
      <c r="BI301" s="15"/>
      <c r="BJ301" s="15"/>
      <c r="BK301" s="15" t="s">
        <v>1153</v>
      </c>
      <c r="BL301" s="15"/>
    </row>
    <row r="302" spans="1:64">
      <c r="A302" t="s">
        <v>1296</v>
      </c>
      <c r="B302" t="s">
        <v>1297</v>
      </c>
      <c r="C302" t="s">
        <v>1298</v>
      </c>
      <c r="D302" t="s">
        <v>1299</v>
      </c>
      <c r="E302" t="s">
        <v>2529</v>
      </c>
      <c r="F302" t="s">
        <v>2991</v>
      </c>
      <c r="T302" t="s">
        <v>1273</v>
      </c>
      <c r="V302" t="s">
        <v>1270</v>
      </c>
      <c r="W302" s="15"/>
      <c r="X302" s="15"/>
      <c r="Y302" s="15"/>
      <c r="Z302" s="15"/>
      <c r="AA302" s="15"/>
      <c r="AB302" s="15"/>
      <c r="AC302" s="15"/>
      <c r="AD302" s="15"/>
      <c r="AE302" s="15"/>
      <c r="AG302" s="15"/>
      <c r="AH302" s="15"/>
      <c r="AI302" s="15"/>
      <c r="AK302" s="15"/>
      <c r="AL302" s="15" t="s">
        <v>1227</v>
      </c>
      <c r="AM302" s="15"/>
      <c r="AN302" s="15"/>
      <c r="AO302" s="15"/>
      <c r="AP302" s="15"/>
      <c r="AQ302" s="15"/>
      <c r="AR302" s="15"/>
      <c r="AS302" s="15"/>
      <c r="AT302" s="15"/>
      <c r="AU302" s="15"/>
      <c r="AV302" s="15"/>
      <c r="AW302" s="15"/>
      <c r="AX302" s="15"/>
      <c r="BA302" s="15"/>
      <c r="BB302" s="16"/>
      <c r="BC302" s="15"/>
      <c r="BD302" s="15"/>
      <c r="BE302" s="15"/>
      <c r="BF302" s="15"/>
      <c r="BG302" s="15"/>
      <c r="BH302" s="15"/>
      <c r="BI302" s="15"/>
      <c r="BJ302" s="15"/>
      <c r="BK302" s="15" t="s">
        <v>1153</v>
      </c>
    </row>
    <row r="303" spans="1:64">
      <c r="A303" t="s">
        <v>1296</v>
      </c>
      <c r="B303" t="s">
        <v>1297</v>
      </c>
      <c r="C303" t="s">
        <v>1298</v>
      </c>
      <c r="D303" t="s">
        <v>1299</v>
      </c>
      <c r="E303" t="s">
        <v>3014</v>
      </c>
      <c r="F303" t="s">
        <v>2990</v>
      </c>
      <c r="T303" t="s">
        <v>1273</v>
      </c>
      <c r="V303" t="s">
        <v>1270</v>
      </c>
      <c r="W303" s="15"/>
      <c r="X303" s="15"/>
      <c r="Y303" s="15"/>
      <c r="Z303" s="15"/>
      <c r="AA303" s="15"/>
      <c r="AB303" s="15"/>
      <c r="AC303" s="15"/>
      <c r="AD303" s="15"/>
      <c r="AE303" s="15"/>
      <c r="AG303" s="15"/>
      <c r="AH303" s="15"/>
      <c r="AI303" s="15"/>
      <c r="AK303" s="15"/>
      <c r="AL303" s="15" t="s">
        <v>1227</v>
      </c>
      <c r="AM303" s="15"/>
      <c r="AN303" s="15"/>
      <c r="AO303" s="15"/>
      <c r="AP303" s="15"/>
      <c r="AQ303" s="15"/>
      <c r="AR303" s="15"/>
      <c r="AS303" s="15"/>
      <c r="AT303" s="15"/>
      <c r="AU303" s="15"/>
      <c r="AV303" s="15"/>
      <c r="AW303" s="15"/>
      <c r="AX303" s="15"/>
      <c r="BA303" s="15"/>
      <c r="BB303" s="16"/>
      <c r="BC303" s="15"/>
      <c r="BD303" s="15"/>
      <c r="BE303" s="15"/>
      <c r="BF303" s="15"/>
      <c r="BG303" s="15"/>
      <c r="BH303" s="15"/>
      <c r="BI303" s="15"/>
      <c r="BJ303" s="15"/>
      <c r="BK303" s="15" t="s">
        <v>1153</v>
      </c>
    </row>
    <row r="304" spans="1:64">
      <c r="A304" t="s">
        <v>1296</v>
      </c>
      <c r="B304" t="s">
        <v>1297</v>
      </c>
      <c r="C304" t="s">
        <v>1298</v>
      </c>
      <c r="D304" t="s">
        <v>1299</v>
      </c>
      <c r="E304" t="s">
        <v>3016</v>
      </c>
      <c r="F304" t="s">
        <v>2993</v>
      </c>
      <c r="T304" t="s">
        <v>1273</v>
      </c>
      <c r="V304" t="s">
        <v>1270</v>
      </c>
      <c r="W304" s="15"/>
      <c r="X304" s="15"/>
      <c r="Y304" s="15"/>
      <c r="Z304" s="15"/>
      <c r="AA304" s="15"/>
      <c r="AB304" s="15"/>
      <c r="AC304" s="15"/>
      <c r="AD304" s="15"/>
      <c r="AE304" s="15"/>
      <c r="AG304" s="15"/>
      <c r="AH304" s="15"/>
      <c r="AI304" s="15"/>
      <c r="AK304" s="15"/>
      <c r="AL304" s="15" t="s">
        <v>1227</v>
      </c>
      <c r="AM304" s="15"/>
      <c r="AN304" s="15"/>
      <c r="AO304" s="15"/>
      <c r="AP304" s="15"/>
      <c r="AQ304" s="15"/>
      <c r="AR304" s="15"/>
      <c r="AS304" s="15"/>
      <c r="AT304" s="15"/>
      <c r="AU304" s="15"/>
      <c r="AV304" s="15"/>
      <c r="AW304" s="15"/>
      <c r="AX304" s="15"/>
      <c r="BA304" s="15"/>
      <c r="BB304" s="16"/>
      <c r="BC304" s="15"/>
      <c r="BD304" s="15"/>
      <c r="BE304" s="15"/>
      <c r="BF304" s="15"/>
      <c r="BG304" s="15"/>
      <c r="BH304" s="15"/>
      <c r="BI304" s="15"/>
      <c r="BJ304" s="15"/>
      <c r="BK304" s="15" t="s">
        <v>1153</v>
      </c>
    </row>
    <row r="305" spans="1:64">
      <c r="A305" t="s">
        <v>1296</v>
      </c>
      <c r="B305" t="s">
        <v>1297</v>
      </c>
      <c r="C305" t="s">
        <v>1298</v>
      </c>
      <c r="D305" t="s">
        <v>1299</v>
      </c>
      <c r="E305" t="s">
        <v>3015</v>
      </c>
      <c r="F305" t="s">
        <v>2992</v>
      </c>
      <c r="T305" t="s">
        <v>1273</v>
      </c>
      <c r="V305" t="s">
        <v>1270</v>
      </c>
      <c r="W305" s="15"/>
      <c r="X305" s="15"/>
      <c r="Y305" s="15"/>
      <c r="Z305" s="15"/>
      <c r="AA305" s="15"/>
      <c r="AB305" s="15"/>
      <c r="AC305" s="15"/>
      <c r="AD305" s="15"/>
      <c r="AE305" s="15"/>
      <c r="AG305" s="15"/>
      <c r="AH305" s="15"/>
      <c r="AI305" s="15"/>
      <c r="AK305" s="15"/>
      <c r="AL305" s="15" t="s">
        <v>1227</v>
      </c>
      <c r="AM305" s="15"/>
      <c r="AN305" s="15"/>
      <c r="AO305" s="15"/>
      <c r="AP305" s="15"/>
      <c r="AQ305" s="15"/>
      <c r="AR305" s="15"/>
      <c r="AS305" s="15"/>
      <c r="AT305" s="15"/>
      <c r="AU305" s="15"/>
      <c r="AV305" s="15"/>
      <c r="AW305" s="15"/>
      <c r="AX305" s="15"/>
      <c r="BA305" s="15"/>
      <c r="BB305" s="16"/>
      <c r="BC305" s="15"/>
      <c r="BD305" s="15"/>
      <c r="BE305" s="15"/>
      <c r="BF305" s="15"/>
      <c r="BG305" s="15"/>
      <c r="BH305" s="15"/>
      <c r="BI305" s="15"/>
      <c r="BJ305" s="15"/>
      <c r="BK305" s="15" t="s">
        <v>1153</v>
      </c>
    </row>
    <row r="306" spans="1:64" hidden="1">
      <c r="A306" t="s">
        <v>1491</v>
      </c>
      <c r="B306" t="s">
        <v>2296</v>
      </c>
      <c r="W306" s="15"/>
      <c r="X306" s="15"/>
      <c r="Y306" s="15"/>
      <c r="Z306" s="15"/>
      <c r="AA306" s="15"/>
      <c r="AB306" s="15" t="s">
        <v>1250</v>
      </c>
      <c r="AC306" s="15"/>
      <c r="AD306" s="15"/>
      <c r="AE306" s="15"/>
      <c r="AG306" s="15"/>
      <c r="AH306" s="15"/>
      <c r="AI306" s="15"/>
      <c r="AK306" s="15"/>
      <c r="AL306" s="15"/>
      <c r="AM306" s="15"/>
      <c r="AN306" s="15"/>
      <c r="AO306" s="15"/>
      <c r="AP306" s="15"/>
      <c r="AQ306" s="15"/>
      <c r="AR306" s="15"/>
      <c r="AS306" s="15"/>
      <c r="AT306" s="15"/>
      <c r="AU306" s="15"/>
      <c r="AV306" s="15"/>
      <c r="AW306" s="15"/>
      <c r="AX306" s="15"/>
      <c r="BA306" s="15"/>
      <c r="BB306" s="16"/>
      <c r="BC306" s="15"/>
      <c r="BD306" s="15"/>
      <c r="BE306" s="15"/>
      <c r="BF306" s="15"/>
      <c r="BG306" s="15"/>
      <c r="BH306" s="15"/>
      <c r="BI306" s="15"/>
      <c r="BJ306" s="15"/>
      <c r="BK306" s="15"/>
      <c r="BL306" s="15"/>
    </row>
    <row r="307" spans="1:64" hidden="1">
      <c r="A307" t="s">
        <v>1341</v>
      </c>
      <c r="B307" t="s">
        <v>2647</v>
      </c>
      <c r="C307" t="s">
        <v>1342</v>
      </c>
      <c r="D307" t="s">
        <v>2650</v>
      </c>
      <c r="W307" s="15"/>
      <c r="X307" s="15"/>
      <c r="Y307" s="15"/>
      <c r="Z307" s="15"/>
      <c r="AA307" s="15"/>
      <c r="AB307" s="15"/>
      <c r="AC307" s="15"/>
      <c r="AD307" s="15"/>
      <c r="AE307" s="15"/>
      <c r="AG307" s="15"/>
      <c r="AH307" s="15"/>
      <c r="AI307" s="15"/>
      <c r="AJ307" t="s">
        <v>1230</v>
      </c>
      <c r="AK307" s="15"/>
      <c r="AL307" s="15"/>
      <c r="AM307" s="15"/>
      <c r="AN307" s="15"/>
      <c r="AO307" s="15"/>
      <c r="AP307" s="15"/>
      <c r="AQ307" s="15"/>
      <c r="AR307" s="15"/>
      <c r="AS307" s="15"/>
      <c r="AT307" s="15"/>
      <c r="AU307" s="15"/>
      <c r="AV307" s="15"/>
      <c r="AW307" s="15"/>
      <c r="AX307" s="15"/>
      <c r="BA307" s="15"/>
      <c r="BB307" s="16"/>
      <c r="BC307" s="15"/>
      <c r="BD307" s="15"/>
      <c r="BE307" s="15"/>
      <c r="BF307" s="15"/>
      <c r="BG307" s="15"/>
      <c r="BH307" s="15"/>
      <c r="BI307" s="15"/>
      <c r="BJ307" s="15"/>
      <c r="BK307" s="15"/>
      <c r="BL307" s="15"/>
    </row>
    <row r="308" spans="1:64" hidden="1">
      <c r="A308" t="s">
        <v>1341</v>
      </c>
      <c r="B308" t="s">
        <v>2647</v>
      </c>
      <c r="C308" t="s">
        <v>1346</v>
      </c>
      <c r="D308" t="s">
        <v>2651</v>
      </c>
      <c r="W308" s="15"/>
      <c r="X308" s="15"/>
      <c r="Y308" s="15"/>
      <c r="Z308" s="15"/>
      <c r="AA308" s="15"/>
      <c r="AB308" s="15"/>
      <c r="AC308" s="15"/>
      <c r="AD308" s="15"/>
      <c r="AE308" s="15"/>
      <c r="AG308" s="15"/>
      <c r="AH308" s="15"/>
      <c r="AI308" s="15"/>
      <c r="AJ308" t="s">
        <v>1230</v>
      </c>
      <c r="AK308" s="15"/>
      <c r="AL308" s="15"/>
      <c r="AM308" s="15"/>
      <c r="AN308" s="15"/>
      <c r="AO308" s="15"/>
      <c r="AP308" s="15"/>
      <c r="AQ308" s="15"/>
      <c r="AR308" s="15"/>
      <c r="AS308" s="15"/>
      <c r="AT308" s="15"/>
      <c r="AU308" s="15"/>
      <c r="AV308" s="15"/>
      <c r="AW308" s="15"/>
      <c r="AX308" s="15"/>
      <c r="BA308" s="15"/>
      <c r="BB308" s="16"/>
      <c r="BC308" s="15"/>
      <c r="BD308" s="15"/>
      <c r="BE308" s="15"/>
      <c r="BF308" s="15"/>
      <c r="BG308" s="15"/>
      <c r="BH308" s="15"/>
      <c r="BI308" s="15"/>
      <c r="BJ308" s="15"/>
      <c r="BK308" s="15"/>
      <c r="BL308" s="15"/>
    </row>
    <row r="309" spans="1:64" hidden="1">
      <c r="A309" t="s">
        <v>1341</v>
      </c>
      <c r="B309" t="s">
        <v>2647</v>
      </c>
      <c r="C309" t="s">
        <v>1343</v>
      </c>
      <c r="D309" t="s">
        <v>2648</v>
      </c>
      <c r="W309" s="15"/>
      <c r="X309" s="15"/>
      <c r="Y309" s="15"/>
      <c r="Z309" s="15"/>
      <c r="AA309" s="15"/>
      <c r="AB309" s="15"/>
      <c r="AC309" s="15"/>
      <c r="AD309" s="15"/>
      <c r="AE309" s="15"/>
      <c r="AG309" s="15"/>
      <c r="AH309" s="15"/>
      <c r="AI309" s="15"/>
      <c r="AJ309" t="s">
        <v>1230</v>
      </c>
      <c r="AK309" s="15"/>
      <c r="AL309" s="15"/>
      <c r="AM309" s="15"/>
      <c r="AN309" s="15"/>
      <c r="AO309" s="15"/>
      <c r="AP309" s="15"/>
      <c r="AQ309" s="15"/>
      <c r="AR309" s="15"/>
      <c r="AS309" s="15"/>
      <c r="AT309" s="15"/>
      <c r="AU309" s="15"/>
      <c r="AV309" s="15"/>
      <c r="AW309" s="15"/>
      <c r="AX309" s="15"/>
      <c r="BA309" s="15"/>
      <c r="BB309" s="16"/>
      <c r="BC309" s="15"/>
      <c r="BD309" s="15"/>
      <c r="BE309" s="15"/>
      <c r="BF309" s="15"/>
      <c r="BG309" s="15"/>
      <c r="BH309" s="15"/>
      <c r="BI309" s="15"/>
      <c r="BJ309" s="15"/>
      <c r="BK309" s="15"/>
      <c r="BL309" s="15"/>
    </row>
    <row r="310" spans="1:64" hidden="1">
      <c r="A310" t="s">
        <v>1341</v>
      </c>
      <c r="B310" t="s">
        <v>2647</v>
      </c>
      <c r="C310" t="s">
        <v>1344</v>
      </c>
      <c r="D310" t="s">
        <v>2649</v>
      </c>
      <c r="W310" s="15"/>
      <c r="X310" s="15"/>
      <c r="Y310" s="15"/>
      <c r="Z310" s="15"/>
      <c r="AA310" s="15"/>
      <c r="AB310" s="15"/>
      <c r="AC310" s="15"/>
      <c r="AD310" s="15"/>
      <c r="AE310" s="15"/>
      <c r="AG310" s="15"/>
      <c r="AH310" s="15"/>
      <c r="AI310" s="15"/>
      <c r="AJ310" t="s">
        <v>1230</v>
      </c>
      <c r="AK310" s="15"/>
      <c r="AL310" s="15"/>
      <c r="AM310" s="15"/>
      <c r="AN310" s="15"/>
      <c r="AO310" s="15"/>
      <c r="AP310" s="15"/>
      <c r="AQ310" s="15"/>
      <c r="AR310" s="15"/>
      <c r="AS310" s="15"/>
      <c r="AT310" s="15"/>
      <c r="AU310" s="15"/>
      <c r="AV310" s="15"/>
      <c r="AW310" s="15"/>
      <c r="AX310" s="15"/>
      <c r="BA310" s="15"/>
      <c r="BB310" s="16"/>
      <c r="BC310" s="15"/>
      <c r="BD310" s="15"/>
      <c r="BE310" s="15"/>
      <c r="BF310" s="15"/>
      <c r="BG310" s="15"/>
      <c r="BH310" s="15"/>
      <c r="BI310" s="15"/>
      <c r="BJ310" s="15"/>
      <c r="BK310" s="15"/>
      <c r="BL310" s="15"/>
    </row>
    <row r="311" spans="1:64" hidden="1">
      <c r="A311" t="s">
        <v>1341</v>
      </c>
      <c r="B311" t="s">
        <v>2647</v>
      </c>
      <c r="C311" t="s">
        <v>1345</v>
      </c>
      <c r="D311" t="s">
        <v>2652</v>
      </c>
      <c r="W311" s="15"/>
      <c r="X311" s="15"/>
      <c r="Y311" s="15"/>
      <c r="Z311" s="15"/>
      <c r="AA311" s="15"/>
      <c r="AB311" s="15"/>
      <c r="AC311" s="15"/>
      <c r="AD311" s="15"/>
      <c r="AE311" s="15"/>
      <c r="AG311" s="15"/>
      <c r="AH311" s="15"/>
      <c r="AI311" s="15"/>
      <c r="AJ311" t="s">
        <v>1230</v>
      </c>
      <c r="AK311" s="15"/>
      <c r="AL311" s="15"/>
      <c r="AM311" s="15"/>
      <c r="AN311" s="15"/>
      <c r="AO311" s="15"/>
      <c r="AP311" s="15"/>
      <c r="AQ311" s="15"/>
      <c r="AR311" s="15"/>
      <c r="AS311" s="15"/>
      <c r="AT311" s="15"/>
      <c r="AU311" s="15"/>
      <c r="AV311" s="15"/>
      <c r="AW311" s="15"/>
      <c r="AX311" s="15"/>
      <c r="BA311" s="15"/>
      <c r="BB311" s="16"/>
      <c r="BC311" s="15"/>
      <c r="BD311" s="15"/>
      <c r="BE311" s="15"/>
      <c r="BF311" s="15"/>
      <c r="BG311" s="15"/>
      <c r="BH311" s="15"/>
      <c r="BI311" s="15"/>
      <c r="BJ311" s="15"/>
      <c r="BK311" s="15"/>
      <c r="BL311" s="15"/>
    </row>
    <row r="312" spans="1:64" hidden="1">
      <c r="A312" t="s">
        <v>1977</v>
      </c>
      <c r="B312" t="s">
        <v>1978</v>
      </c>
      <c r="C312" t="s">
        <v>1981</v>
      </c>
      <c r="D312" t="s">
        <v>1982</v>
      </c>
      <c r="O312" t="s">
        <v>1281</v>
      </c>
      <c r="W312" s="15"/>
      <c r="X312" s="15"/>
      <c r="Y312" s="15"/>
      <c r="Z312" s="15"/>
      <c r="AA312" s="15"/>
      <c r="AB312" s="15"/>
      <c r="AC312" s="15"/>
      <c r="AD312" s="15"/>
      <c r="AE312" s="15"/>
      <c r="AG312" s="15"/>
      <c r="AH312" s="15"/>
      <c r="AI312" s="15"/>
      <c r="AK312" s="15"/>
      <c r="AL312" s="15"/>
      <c r="AM312" s="15"/>
      <c r="AN312" s="15"/>
      <c r="AO312" s="15"/>
      <c r="AP312" s="15"/>
      <c r="AQ312" s="15"/>
      <c r="AR312" s="15"/>
      <c r="AS312" s="15"/>
      <c r="AT312" s="15"/>
      <c r="AU312" s="15"/>
      <c r="AV312" s="15"/>
      <c r="AW312" s="15"/>
      <c r="AX312" s="15"/>
      <c r="BA312" s="15"/>
      <c r="BB312" s="16"/>
      <c r="BC312" s="15"/>
      <c r="BD312" s="15"/>
      <c r="BE312" s="15"/>
      <c r="BF312" s="15"/>
      <c r="BG312" s="15"/>
      <c r="BH312" s="15"/>
      <c r="BI312" s="15"/>
      <c r="BJ312" s="15"/>
      <c r="BK312" s="15"/>
      <c r="BL312" s="15"/>
    </row>
    <row r="313" spans="1:64" hidden="1">
      <c r="A313" t="s">
        <v>1977</v>
      </c>
      <c r="B313" t="s">
        <v>1978</v>
      </c>
      <c r="C313" t="s">
        <v>1979</v>
      </c>
      <c r="D313" t="s">
        <v>1980</v>
      </c>
      <c r="O313" t="s">
        <v>1281</v>
      </c>
      <c r="W313" s="15"/>
      <c r="X313" s="15"/>
      <c r="Y313" s="15"/>
      <c r="Z313" s="15"/>
      <c r="AA313" s="15"/>
      <c r="AB313" s="15"/>
      <c r="AC313" s="15"/>
      <c r="AD313" s="15"/>
      <c r="AE313" s="15"/>
      <c r="AG313" s="15"/>
      <c r="AH313" s="15"/>
      <c r="AI313" s="15"/>
      <c r="AK313" s="15"/>
      <c r="AL313" s="15"/>
      <c r="AM313" s="15"/>
      <c r="AN313" s="15"/>
      <c r="AO313" s="15"/>
      <c r="AP313" s="15"/>
      <c r="AQ313" s="15"/>
      <c r="AR313" s="15"/>
      <c r="AS313" s="15"/>
      <c r="AT313" s="15"/>
      <c r="AU313" s="15"/>
      <c r="AV313" s="15"/>
      <c r="AW313" s="15"/>
      <c r="AX313" s="15"/>
      <c r="BA313" s="15"/>
      <c r="BB313" s="16"/>
      <c r="BC313" s="15"/>
      <c r="BD313" s="15"/>
      <c r="BE313" s="15"/>
      <c r="BF313" s="15"/>
      <c r="BG313" s="15"/>
      <c r="BH313" s="15"/>
      <c r="BI313" s="15"/>
      <c r="BJ313" s="15"/>
      <c r="BK313" s="15"/>
      <c r="BL313" s="15"/>
    </row>
    <row r="314" spans="1:64" hidden="1">
      <c r="A314" t="s">
        <v>1977</v>
      </c>
      <c r="B314" t="s">
        <v>1978</v>
      </c>
      <c r="C314" t="s">
        <v>1983</v>
      </c>
      <c r="D314" t="s">
        <v>1984</v>
      </c>
      <c r="O314" t="s">
        <v>1281</v>
      </c>
      <c r="W314" s="15"/>
      <c r="X314" s="15"/>
      <c r="Y314" s="15"/>
      <c r="Z314" s="15"/>
      <c r="AA314" s="15"/>
      <c r="AB314" s="15"/>
      <c r="AC314" s="15"/>
      <c r="AD314" s="15"/>
      <c r="AE314" s="15"/>
      <c r="AG314" s="15"/>
      <c r="AH314" s="15"/>
      <c r="AI314" s="15"/>
      <c r="AK314" s="15"/>
      <c r="AL314" s="15"/>
      <c r="AM314" s="15"/>
      <c r="AN314" s="15"/>
      <c r="AO314" s="15"/>
      <c r="AP314" s="15"/>
      <c r="AQ314" s="15"/>
      <c r="AR314" s="15"/>
      <c r="AS314" s="15"/>
      <c r="AT314" s="15"/>
      <c r="AU314" s="15"/>
      <c r="AV314" s="15"/>
      <c r="AW314" s="15"/>
      <c r="AX314" s="15"/>
      <c r="BA314" s="15"/>
      <c r="BB314" s="16"/>
      <c r="BC314" s="15"/>
      <c r="BD314" s="15"/>
      <c r="BE314" s="15"/>
      <c r="BF314" s="15"/>
      <c r="BG314" s="15"/>
      <c r="BH314" s="15"/>
      <c r="BI314" s="15"/>
      <c r="BJ314" s="15"/>
      <c r="BK314" s="15"/>
      <c r="BL314" s="15"/>
    </row>
    <row r="315" spans="1:64" hidden="1">
      <c r="A315" t="s">
        <v>1296</v>
      </c>
      <c r="B315" t="s">
        <v>2409</v>
      </c>
      <c r="C315" t="s">
        <v>1298</v>
      </c>
      <c r="D315" t="s">
        <v>2427</v>
      </c>
      <c r="W315" s="15"/>
      <c r="X315" s="15"/>
      <c r="Y315" s="15"/>
      <c r="Z315" s="15"/>
      <c r="AA315" s="15"/>
      <c r="AB315" s="15"/>
      <c r="AC315" s="15"/>
      <c r="AD315" s="15"/>
      <c r="AE315" s="15"/>
      <c r="AG315" s="15"/>
      <c r="AH315" s="15"/>
      <c r="AI315" s="15"/>
      <c r="AK315" s="15"/>
      <c r="AL315" s="15"/>
      <c r="AM315" s="15"/>
      <c r="AN315" s="15"/>
      <c r="AO315" s="15"/>
      <c r="AP315" s="15"/>
      <c r="AQ315" s="15"/>
      <c r="AR315" s="15"/>
      <c r="AS315" s="15"/>
      <c r="AT315" s="15"/>
      <c r="AU315" s="15"/>
      <c r="AV315" s="15"/>
      <c r="AW315" s="15"/>
      <c r="AX315" s="15"/>
      <c r="BA315" s="15"/>
      <c r="BB315" s="16"/>
      <c r="BC315" s="15"/>
      <c r="BD315" s="15"/>
      <c r="BE315" s="15"/>
      <c r="BF315" s="15"/>
      <c r="BG315" s="15"/>
      <c r="BH315" s="15"/>
      <c r="BI315" s="15"/>
      <c r="BJ315" s="15"/>
      <c r="BK315" s="15"/>
      <c r="BL315" s="15" t="s">
        <v>1148</v>
      </c>
    </row>
    <row r="316" spans="1:64" hidden="1">
      <c r="A316" t="s">
        <v>1296</v>
      </c>
      <c r="B316" t="s">
        <v>2409</v>
      </c>
      <c r="C316" t="s">
        <v>1300</v>
      </c>
      <c r="D316" t="s">
        <v>2426</v>
      </c>
      <c r="W316" s="15"/>
      <c r="X316" s="15"/>
      <c r="Y316" s="15"/>
      <c r="Z316" s="15"/>
      <c r="AA316" s="15"/>
      <c r="AB316" s="15"/>
      <c r="AC316" s="15"/>
      <c r="AD316" s="15"/>
      <c r="AE316" s="15"/>
      <c r="AG316" s="15"/>
      <c r="AH316" s="15"/>
      <c r="AI316" s="15"/>
      <c r="AK316" s="15"/>
      <c r="AL316" s="15"/>
      <c r="AM316" s="15"/>
      <c r="AN316" s="15"/>
      <c r="AO316" s="15"/>
      <c r="AP316" s="15"/>
      <c r="AQ316" s="15"/>
      <c r="AR316" s="15"/>
      <c r="AS316" s="15"/>
      <c r="AT316" s="15"/>
      <c r="AU316" s="15"/>
      <c r="AV316" s="15"/>
      <c r="AW316" s="15"/>
      <c r="AX316" s="15"/>
      <c r="BA316" s="15"/>
      <c r="BB316" s="16"/>
      <c r="BC316" s="15"/>
      <c r="BD316" s="15"/>
      <c r="BE316" s="15"/>
      <c r="BF316" s="15"/>
      <c r="BG316" s="15"/>
      <c r="BH316" s="15"/>
      <c r="BI316" s="15"/>
      <c r="BJ316" s="15"/>
      <c r="BK316" s="15"/>
      <c r="BL316" s="15" t="s">
        <v>1148</v>
      </c>
    </row>
    <row r="317" spans="1:64" ht="16.5" hidden="1">
      <c r="A317" t="s">
        <v>1296</v>
      </c>
      <c r="B317" s="25" t="s">
        <v>2704</v>
      </c>
      <c r="C317" t="s">
        <v>1509</v>
      </c>
      <c r="D317" t="s">
        <v>2712</v>
      </c>
      <c r="W317" s="15"/>
      <c r="X317" s="15"/>
      <c r="Y317" s="15"/>
      <c r="Z317" s="15"/>
      <c r="AA317" s="15"/>
      <c r="AB317" s="15"/>
      <c r="AC317" s="15"/>
      <c r="AD317" s="15"/>
      <c r="AE317" s="15"/>
      <c r="AG317" s="15" t="s">
        <v>1236</v>
      </c>
      <c r="AH317" s="15"/>
      <c r="AI317" s="15"/>
      <c r="AK317" s="15"/>
      <c r="AL317" s="15"/>
      <c r="AM317" s="15"/>
      <c r="AN317" s="15"/>
      <c r="AO317" s="15"/>
      <c r="AP317" s="15"/>
      <c r="AQ317" s="15"/>
      <c r="AR317" s="15"/>
      <c r="AS317" s="15"/>
      <c r="AT317" s="15"/>
      <c r="AU317" s="15"/>
      <c r="AV317" s="15"/>
      <c r="AW317" s="15"/>
      <c r="BA317" s="15"/>
      <c r="BB317" s="16"/>
      <c r="BC317" s="15"/>
      <c r="BD317" s="15"/>
      <c r="BE317" s="15"/>
      <c r="BF317" s="15"/>
      <c r="BG317" s="15"/>
      <c r="BH317" s="15"/>
      <c r="BI317" s="15"/>
      <c r="BJ317" s="15"/>
      <c r="BK317" s="15"/>
      <c r="BL317" s="15"/>
    </row>
    <row r="318" spans="1:64" ht="16.5" hidden="1">
      <c r="A318" t="s">
        <v>1296</v>
      </c>
      <c r="B318" s="25" t="s">
        <v>2704</v>
      </c>
      <c r="C318" t="s">
        <v>1508</v>
      </c>
      <c r="D318" t="s">
        <v>2711</v>
      </c>
      <c r="W318" s="15"/>
      <c r="X318" s="15"/>
      <c r="Y318" s="15"/>
      <c r="Z318" s="15"/>
      <c r="AA318" s="15"/>
      <c r="AB318" s="15"/>
      <c r="AC318" s="15"/>
      <c r="AD318" s="15"/>
      <c r="AE318" s="15"/>
      <c r="AG318" s="15" t="s">
        <v>1236</v>
      </c>
      <c r="AH318" s="15"/>
      <c r="AI318" s="15"/>
      <c r="AK318" s="15"/>
      <c r="AL318" s="15"/>
      <c r="AM318" s="15"/>
      <c r="AN318" s="15"/>
      <c r="AO318" s="15"/>
      <c r="AP318" s="15"/>
      <c r="AQ318" s="15"/>
      <c r="AR318" s="15"/>
      <c r="AS318" s="15"/>
      <c r="AT318" s="15"/>
      <c r="AU318" s="15"/>
      <c r="AV318" s="15"/>
      <c r="AW318" s="15"/>
      <c r="BA318" s="15"/>
      <c r="BB318" s="16"/>
      <c r="BC318" s="15"/>
      <c r="BD318" s="15"/>
      <c r="BE318" s="15"/>
      <c r="BF318" s="15"/>
      <c r="BG318" s="15"/>
      <c r="BH318" s="15"/>
      <c r="BI318" s="15"/>
      <c r="BJ318" s="15"/>
      <c r="BK318" s="15"/>
      <c r="BL318" s="15"/>
    </row>
    <row r="319" spans="1:64" ht="16.5" hidden="1">
      <c r="A319" t="s">
        <v>1296</v>
      </c>
      <c r="B319" s="25" t="s">
        <v>2704</v>
      </c>
      <c r="C319" t="s">
        <v>1507</v>
      </c>
      <c r="D319" t="s">
        <v>2710</v>
      </c>
      <c r="W319" s="15"/>
      <c r="X319" s="15"/>
      <c r="Y319" s="15"/>
      <c r="Z319" s="15"/>
      <c r="AA319" s="15"/>
      <c r="AB319" s="15"/>
      <c r="AC319" s="15"/>
      <c r="AD319" s="15"/>
      <c r="AE319" s="15"/>
      <c r="AG319" s="15" t="s">
        <v>1236</v>
      </c>
      <c r="AH319" s="15"/>
      <c r="AI319" s="15"/>
      <c r="AK319" s="15"/>
      <c r="AL319" s="15"/>
      <c r="AM319" s="15"/>
      <c r="AN319" s="15"/>
      <c r="AO319" s="15"/>
      <c r="AP319" s="15"/>
      <c r="AQ319" s="15"/>
      <c r="AR319" s="15"/>
      <c r="AS319" s="15"/>
      <c r="AT319" s="15"/>
      <c r="AU319" s="15"/>
      <c r="AV319" s="15"/>
      <c r="AW319" s="15"/>
      <c r="BA319" s="15"/>
      <c r="BB319" s="16"/>
      <c r="BC319" s="15"/>
      <c r="BD319" s="15"/>
      <c r="BE319" s="15"/>
      <c r="BF319" s="15"/>
      <c r="BG319" s="15"/>
      <c r="BH319" s="15"/>
      <c r="BI319" s="15"/>
      <c r="BJ319" s="15"/>
      <c r="BK319" s="15"/>
      <c r="BL319" s="15"/>
    </row>
    <row r="320" spans="1:64" hidden="1">
      <c r="A320" t="s">
        <v>2386</v>
      </c>
      <c r="B320" t="s">
        <v>2366</v>
      </c>
      <c r="C320" t="s">
        <v>1494</v>
      </c>
      <c r="D320" t="s">
        <v>2376</v>
      </c>
      <c r="W320" s="15"/>
      <c r="X320" s="15"/>
      <c r="Y320" s="15"/>
      <c r="Z320" s="15"/>
      <c r="AA320" s="15"/>
      <c r="AB320" s="15"/>
      <c r="AC320" s="15"/>
      <c r="AD320" s="15"/>
      <c r="AE320" s="15"/>
      <c r="AG320" s="15"/>
      <c r="AH320" s="15"/>
      <c r="AI320" s="15"/>
      <c r="AK320" s="15"/>
      <c r="AL320" s="15"/>
      <c r="AM320" s="15"/>
      <c r="AN320" s="15"/>
      <c r="AO320" s="15"/>
      <c r="AP320" s="15"/>
      <c r="AQ320" s="15"/>
      <c r="AR320" s="15"/>
      <c r="AS320" s="15"/>
      <c r="AT320" s="15"/>
      <c r="AU320" s="15"/>
      <c r="AV320" s="15"/>
      <c r="AW320" s="15"/>
      <c r="AX320" s="15"/>
      <c r="BA320" s="15"/>
      <c r="BB320" s="16"/>
      <c r="BC320" s="15"/>
      <c r="BD320" s="15"/>
      <c r="BE320" s="15"/>
      <c r="BF320" s="15"/>
      <c r="BG320" s="15" t="s">
        <v>1165</v>
      </c>
      <c r="BH320" s="15"/>
      <c r="BI320" s="15"/>
      <c r="BJ320" s="15"/>
      <c r="BK320" s="15"/>
      <c r="BL320" s="15"/>
    </row>
    <row r="321" spans="1:64" hidden="1">
      <c r="A321" t="s">
        <v>2386</v>
      </c>
      <c r="B321" t="s">
        <v>2366</v>
      </c>
      <c r="C321" t="s">
        <v>1506</v>
      </c>
      <c r="D321" t="s">
        <v>2375</v>
      </c>
      <c r="W321" s="15"/>
      <c r="X321" s="15"/>
      <c r="Y321" s="15"/>
      <c r="Z321" s="15"/>
      <c r="AA321" s="15"/>
      <c r="AB321" s="15"/>
      <c r="AC321" s="15"/>
      <c r="AD321" s="15"/>
      <c r="AE321" s="15"/>
      <c r="AG321" s="15"/>
      <c r="AH321" s="15"/>
      <c r="AI321" s="15"/>
      <c r="AK321" s="15"/>
      <c r="AL321" s="15"/>
      <c r="AM321" s="15"/>
      <c r="AN321" s="15"/>
      <c r="AO321" s="15"/>
      <c r="AP321" s="15"/>
      <c r="AQ321" s="15"/>
      <c r="AR321" s="15"/>
      <c r="AS321" s="15"/>
      <c r="AT321" s="15"/>
      <c r="AU321" s="15"/>
      <c r="AV321" s="15"/>
      <c r="AW321" s="15"/>
      <c r="BA321" s="15"/>
      <c r="BB321" s="16"/>
      <c r="BC321" s="15"/>
      <c r="BD321" s="15"/>
      <c r="BE321" s="15"/>
      <c r="BF321" s="15"/>
      <c r="BG321" s="15" t="s">
        <v>1165</v>
      </c>
      <c r="BH321" s="15"/>
      <c r="BI321" s="15"/>
      <c r="BJ321" s="15"/>
      <c r="BK321" s="15"/>
      <c r="BL321" s="15"/>
    </row>
    <row r="322" spans="1:64" hidden="1">
      <c r="A322" t="s">
        <v>2386</v>
      </c>
      <c r="B322" t="s">
        <v>2366</v>
      </c>
      <c r="C322" t="s">
        <v>1498</v>
      </c>
      <c r="D322" t="s">
        <v>2367</v>
      </c>
      <c r="W322" s="15"/>
      <c r="X322" s="15"/>
      <c r="Y322" s="15"/>
      <c r="Z322" s="15"/>
      <c r="AA322" s="15"/>
      <c r="AB322" s="15"/>
      <c r="AC322" s="15"/>
      <c r="AD322" s="15"/>
      <c r="AE322" s="15"/>
      <c r="AG322" s="15"/>
      <c r="AH322" s="15"/>
      <c r="AI322" s="15"/>
      <c r="AK322" s="15"/>
      <c r="AL322" s="15"/>
      <c r="AM322" s="15"/>
      <c r="AN322" s="15"/>
      <c r="AO322" s="15"/>
      <c r="AP322" s="15"/>
      <c r="AQ322" s="15"/>
      <c r="AR322" s="15"/>
      <c r="AS322" s="15"/>
      <c r="AT322" s="15"/>
      <c r="AU322" s="15"/>
      <c r="AV322" s="15"/>
      <c r="AW322" s="15"/>
      <c r="BA322" s="15"/>
      <c r="BB322" s="16"/>
      <c r="BC322" s="15"/>
      <c r="BD322" s="15"/>
      <c r="BE322" s="15"/>
      <c r="BF322" s="15"/>
      <c r="BG322" s="15" t="s">
        <v>1165</v>
      </c>
      <c r="BH322" s="15"/>
      <c r="BI322" s="15"/>
      <c r="BJ322" s="15"/>
      <c r="BK322" s="15"/>
      <c r="BL322" s="15"/>
    </row>
    <row r="323" spans="1:64" hidden="1">
      <c r="A323" t="s">
        <v>2386</v>
      </c>
      <c r="B323" t="s">
        <v>2366</v>
      </c>
      <c r="C323" t="s">
        <v>1504</v>
      </c>
      <c r="D323" t="s">
        <v>2372</v>
      </c>
      <c r="W323" s="15"/>
      <c r="X323" s="15"/>
      <c r="Y323" s="15"/>
      <c r="Z323" s="15"/>
      <c r="AA323" s="15"/>
      <c r="AB323" s="15"/>
      <c r="AC323" s="15"/>
      <c r="AD323" s="15"/>
      <c r="AE323" s="15"/>
      <c r="AG323" s="15"/>
      <c r="AH323" s="15"/>
      <c r="AI323" s="15"/>
      <c r="AK323" s="15"/>
      <c r="AL323" s="15"/>
      <c r="AM323" s="15"/>
      <c r="AN323" s="15"/>
      <c r="AO323" s="15"/>
      <c r="AP323" s="15"/>
      <c r="AQ323" s="15"/>
      <c r="AR323" s="15"/>
      <c r="AS323" s="15"/>
      <c r="AT323" s="15"/>
      <c r="AU323" s="15"/>
      <c r="AV323" s="15"/>
      <c r="AW323" s="15"/>
      <c r="BA323" s="15"/>
      <c r="BB323" s="16"/>
      <c r="BC323" s="15"/>
      <c r="BD323" s="15"/>
      <c r="BE323" s="15"/>
      <c r="BF323" s="15"/>
      <c r="BG323" s="15" t="s">
        <v>1165</v>
      </c>
      <c r="BH323" s="15"/>
      <c r="BI323" s="15"/>
      <c r="BJ323" s="15"/>
      <c r="BK323" s="15"/>
      <c r="BL323" s="15"/>
    </row>
    <row r="324" spans="1:64" hidden="1">
      <c r="A324" t="s">
        <v>2386</v>
      </c>
      <c r="B324" t="s">
        <v>2366</v>
      </c>
      <c r="C324" t="s">
        <v>1502</v>
      </c>
      <c r="D324" t="s">
        <v>2368</v>
      </c>
      <c r="W324" s="15"/>
      <c r="X324" s="15"/>
      <c r="Y324" s="15"/>
      <c r="Z324" s="15"/>
      <c r="AA324" s="15"/>
      <c r="AB324" s="15"/>
      <c r="AC324" s="15"/>
      <c r="AD324" s="15"/>
      <c r="AE324" s="15"/>
      <c r="AG324" s="15"/>
      <c r="AH324" s="15"/>
      <c r="AI324" s="15"/>
      <c r="AK324" s="15"/>
      <c r="AL324" s="15"/>
      <c r="AM324" s="15"/>
      <c r="AN324" s="15"/>
      <c r="AO324" s="15"/>
      <c r="AP324" s="15"/>
      <c r="AQ324" s="15"/>
      <c r="AR324" s="15"/>
      <c r="AS324" s="15"/>
      <c r="AT324" s="15"/>
      <c r="AU324" s="15"/>
      <c r="AV324" s="15"/>
      <c r="AW324" s="15"/>
      <c r="BA324" s="15"/>
      <c r="BB324" s="16"/>
      <c r="BC324" s="15"/>
      <c r="BD324" s="15"/>
      <c r="BE324" s="15"/>
      <c r="BF324" s="15"/>
      <c r="BG324" s="15" t="s">
        <v>1165</v>
      </c>
      <c r="BH324" s="15"/>
      <c r="BI324" s="15"/>
      <c r="BJ324" s="15"/>
      <c r="BK324" s="15"/>
      <c r="BL324" s="15"/>
    </row>
    <row r="325" spans="1:64" hidden="1">
      <c r="A325" t="s">
        <v>2386</v>
      </c>
      <c r="B325" t="s">
        <v>2366</v>
      </c>
      <c r="C325" t="s">
        <v>2371</v>
      </c>
      <c r="D325" t="s">
        <v>2370</v>
      </c>
      <c r="W325" s="15"/>
      <c r="X325" s="15"/>
      <c r="Y325" s="15"/>
      <c r="Z325" s="15"/>
      <c r="AA325" s="15"/>
      <c r="AB325" s="15"/>
      <c r="AC325" s="15"/>
      <c r="AD325" s="15"/>
      <c r="AE325" s="15"/>
      <c r="AG325" s="15"/>
      <c r="AH325" s="15"/>
      <c r="AI325" s="15"/>
      <c r="AK325" s="15"/>
      <c r="AL325" s="15"/>
      <c r="AM325" s="15"/>
      <c r="AN325" s="15"/>
      <c r="AO325" s="15"/>
      <c r="AP325" s="15"/>
      <c r="AQ325" s="15"/>
      <c r="AR325" s="15"/>
      <c r="AS325" s="15"/>
      <c r="AT325" s="15"/>
      <c r="AU325" s="15"/>
      <c r="AV325" s="15"/>
      <c r="AW325" s="15"/>
      <c r="BA325" s="15"/>
      <c r="BB325" s="16"/>
      <c r="BC325" s="15"/>
      <c r="BD325" s="15"/>
      <c r="BE325" s="15"/>
      <c r="BF325" s="15"/>
      <c r="BG325" s="15" t="s">
        <v>1165</v>
      </c>
      <c r="BH325" s="15"/>
      <c r="BI325" s="15"/>
      <c r="BJ325" s="15"/>
      <c r="BK325" s="15"/>
      <c r="BL325" s="15"/>
    </row>
    <row r="326" spans="1:64" hidden="1">
      <c r="A326" t="s">
        <v>2386</v>
      </c>
      <c r="B326" t="s">
        <v>2366</v>
      </c>
      <c r="C326" t="s">
        <v>1505</v>
      </c>
      <c r="D326" t="s">
        <v>2374</v>
      </c>
      <c r="W326" s="15"/>
      <c r="X326" s="15"/>
      <c r="Y326" s="15"/>
      <c r="Z326" s="15"/>
      <c r="AA326" s="15"/>
      <c r="AB326" s="15"/>
      <c r="AC326" s="15"/>
      <c r="AD326" s="15"/>
      <c r="AE326" s="15"/>
      <c r="AG326" s="15"/>
      <c r="AH326" s="15"/>
      <c r="AI326" s="15"/>
      <c r="AK326" s="15"/>
      <c r="AL326" s="15"/>
      <c r="AM326" s="15"/>
      <c r="AN326" s="15"/>
      <c r="AO326" s="15"/>
      <c r="AP326" s="15"/>
      <c r="AQ326" s="15"/>
      <c r="AR326" s="15"/>
      <c r="AS326" s="15"/>
      <c r="AT326" s="15"/>
      <c r="AU326" s="15"/>
      <c r="AV326" s="15"/>
      <c r="AW326" s="15"/>
      <c r="BA326" s="15"/>
      <c r="BB326" s="16"/>
      <c r="BC326" s="15"/>
      <c r="BD326" s="15"/>
      <c r="BE326" s="15"/>
      <c r="BF326" s="15"/>
      <c r="BG326" s="15" t="s">
        <v>1165</v>
      </c>
      <c r="BH326" s="15"/>
      <c r="BI326" s="15"/>
      <c r="BJ326" s="15"/>
      <c r="BK326" s="15"/>
      <c r="BL326" s="15"/>
    </row>
    <row r="327" spans="1:64" hidden="1">
      <c r="A327" t="s">
        <v>2386</v>
      </c>
      <c r="B327" t="s">
        <v>2366</v>
      </c>
      <c r="C327" t="s">
        <v>1503</v>
      </c>
      <c r="D327" t="s">
        <v>2373</v>
      </c>
      <c r="W327" s="15"/>
      <c r="X327" s="15"/>
      <c r="Y327" s="15"/>
      <c r="Z327" s="15"/>
      <c r="AA327" s="15"/>
      <c r="AB327" s="15"/>
      <c r="AC327" s="15"/>
      <c r="AD327" s="15"/>
      <c r="AE327" s="15"/>
      <c r="AG327" s="15"/>
      <c r="AH327" s="15"/>
      <c r="AI327" s="15"/>
      <c r="AK327" s="15"/>
      <c r="AL327" s="15"/>
      <c r="AM327" s="15"/>
      <c r="AN327" s="15"/>
      <c r="AO327" s="15"/>
      <c r="AP327" s="15"/>
      <c r="AQ327" s="15"/>
      <c r="AR327" s="15"/>
      <c r="AS327" s="15"/>
      <c r="AT327" s="15"/>
      <c r="AU327" s="15"/>
      <c r="AV327" s="15"/>
      <c r="AW327" s="15"/>
      <c r="BA327" s="15"/>
      <c r="BB327" s="16"/>
      <c r="BC327" s="15"/>
      <c r="BD327" s="15"/>
      <c r="BE327" s="15"/>
      <c r="BF327" s="15"/>
      <c r="BG327" s="15" t="s">
        <v>1165</v>
      </c>
      <c r="BH327" s="15"/>
      <c r="BI327" s="15"/>
      <c r="BJ327" s="15"/>
      <c r="BK327" s="15"/>
      <c r="BL327" s="15"/>
    </row>
    <row r="328" spans="1:64" hidden="1">
      <c r="A328" t="s">
        <v>2386</v>
      </c>
      <c r="B328" t="s">
        <v>2366</v>
      </c>
      <c r="C328" t="s">
        <v>1501</v>
      </c>
      <c r="D328" t="s">
        <v>2369</v>
      </c>
      <c r="W328" s="15"/>
      <c r="X328" s="15"/>
      <c r="Y328" s="15"/>
      <c r="Z328" s="15"/>
      <c r="AA328" s="15"/>
      <c r="AB328" s="15"/>
      <c r="AC328" s="15"/>
      <c r="AD328" s="15"/>
      <c r="AE328" s="15"/>
      <c r="AG328" s="15"/>
      <c r="AH328" s="15"/>
      <c r="AI328" s="15"/>
      <c r="AK328" s="15"/>
      <c r="AL328" s="15"/>
      <c r="AM328" s="15"/>
      <c r="AN328" s="15"/>
      <c r="AO328" s="15"/>
      <c r="AP328" s="15"/>
      <c r="AQ328" s="15"/>
      <c r="AR328" s="15"/>
      <c r="AS328" s="15"/>
      <c r="AT328" s="15"/>
      <c r="AU328" s="15"/>
      <c r="AV328" s="15"/>
      <c r="AW328" s="15"/>
      <c r="BA328" s="15"/>
      <c r="BB328" s="16"/>
      <c r="BC328" s="15"/>
      <c r="BD328" s="15"/>
      <c r="BE328" s="15"/>
      <c r="BF328" s="15"/>
      <c r="BG328" s="15" t="s">
        <v>1165</v>
      </c>
      <c r="BH328" s="15"/>
      <c r="BI328" s="15"/>
      <c r="BJ328" s="15"/>
      <c r="BK328" s="15"/>
      <c r="BL328" s="15"/>
    </row>
    <row r="329" spans="1:64" hidden="1">
      <c r="A329" t="s">
        <v>2070</v>
      </c>
      <c r="B329" t="s">
        <v>2071</v>
      </c>
      <c r="J329" s="27" t="s">
        <v>1288</v>
      </c>
      <c r="W329" s="15"/>
      <c r="X329" s="15"/>
      <c r="Y329" s="15"/>
      <c r="Z329" s="15"/>
      <c r="AA329" s="15"/>
      <c r="AB329" s="15"/>
      <c r="AC329" s="15"/>
      <c r="AD329" s="15"/>
      <c r="AE329" s="15"/>
      <c r="AG329" s="15"/>
      <c r="AH329" s="15"/>
      <c r="AI329" s="15"/>
      <c r="AK329" s="15"/>
      <c r="AL329" s="15"/>
      <c r="AM329" s="15"/>
      <c r="AN329" s="15"/>
      <c r="AO329" s="15"/>
      <c r="AP329" s="15"/>
      <c r="AQ329" s="15"/>
      <c r="AR329" s="15"/>
      <c r="AS329" s="15"/>
      <c r="AT329" s="15"/>
      <c r="AU329" s="15"/>
      <c r="AV329" s="15"/>
      <c r="AW329" s="15"/>
      <c r="AX329" s="15"/>
      <c r="BA329" s="15"/>
      <c r="BB329" s="16"/>
      <c r="BC329" s="15"/>
      <c r="BD329" s="15"/>
      <c r="BE329" s="15"/>
      <c r="BF329" s="15"/>
      <c r="BG329" s="15"/>
      <c r="BH329" s="15"/>
      <c r="BI329" s="15"/>
      <c r="BJ329" s="15"/>
      <c r="BK329" s="15"/>
      <c r="BL329" s="15"/>
    </row>
    <row r="330" spans="1:64" hidden="1">
      <c r="A330" t="s">
        <v>1510</v>
      </c>
      <c r="B330" t="s">
        <v>1771</v>
      </c>
      <c r="C330" t="s">
        <v>2041</v>
      </c>
      <c r="D330" t="s">
        <v>2042</v>
      </c>
      <c r="M330" t="s">
        <v>1285</v>
      </c>
      <c r="W330" s="15"/>
      <c r="X330" s="15"/>
      <c r="Y330" s="15"/>
      <c r="Z330" s="15"/>
      <c r="AA330" s="15"/>
      <c r="AB330" s="15"/>
      <c r="AC330" s="15"/>
      <c r="AD330" s="15"/>
      <c r="AE330" s="15"/>
      <c r="AG330" s="15"/>
      <c r="AH330" s="15"/>
      <c r="AI330" s="15"/>
      <c r="AK330" s="15"/>
      <c r="AL330" s="15"/>
      <c r="AM330" s="15"/>
      <c r="AN330" s="15"/>
      <c r="AO330" s="15"/>
      <c r="AP330" s="15"/>
      <c r="AQ330" s="15"/>
      <c r="AR330" s="15"/>
      <c r="AS330" s="15"/>
      <c r="AT330" s="15"/>
      <c r="AU330" s="15"/>
      <c r="AV330" s="15"/>
      <c r="AW330" s="15"/>
      <c r="AX330" s="15"/>
      <c r="BA330" s="15"/>
      <c r="BB330" s="16"/>
      <c r="BC330" s="15"/>
      <c r="BD330" s="15"/>
      <c r="BE330" s="15"/>
      <c r="BF330" s="15"/>
      <c r="BG330" s="15"/>
      <c r="BH330" s="15"/>
      <c r="BI330" s="15"/>
      <c r="BJ330" s="15"/>
      <c r="BK330" s="15"/>
      <c r="BL330" s="15"/>
    </row>
    <row r="331" spans="1:64" hidden="1">
      <c r="A331" t="s">
        <v>1510</v>
      </c>
      <c r="B331" t="s">
        <v>1771</v>
      </c>
      <c r="C331" t="s">
        <v>2039</v>
      </c>
      <c r="D331" t="s">
        <v>2040</v>
      </c>
      <c r="M331" t="s">
        <v>1285</v>
      </c>
      <c r="W331" s="15"/>
      <c r="X331" s="15"/>
      <c r="Y331" s="15"/>
      <c r="Z331" s="15"/>
      <c r="AA331" s="15"/>
      <c r="AB331" s="15"/>
      <c r="AC331" s="15"/>
      <c r="AD331" s="15"/>
      <c r="AE331" s="15"/>
      <c r="AG331" s="15"/>
      <c r="AH331" s="15"/>
      <c r="AI331" s="15"/>
      <c r="AK331" s="15"/>
      <c r="AL331" s="15"/>
      <c r="AM331" s="15"/>
      <c r="AN331" s="15"/>
      <c r="AO331" s="15"/>
      <c r="AP331" s="15"/>
      <c r="AQ331" s="15"/>
      <c r="AR331" s="15"/>
      <c r="AS331" s="15"/>
      <c r="AT331" s="15"/>
      <c r="AU331" s="15"/>
      <c r="AV331" s="15"/>
      <c r="AW331" s="15"/>
      <c r="AX331" s="15"/>
      <c r="BA331" s="15"/>
      <c r="BB331" s="16"/>
      <c r="BC331" s="15"/>
      <c r="BD331" s="15"/>
      <c r="BE331" s="15"/>
      <c r="BF331" s="15"/>
      <c r="BG331" s="15"/>
      <c r="BH331" s="15"/>
      <c r="BI331" s="15"/>
      <c r="BJ331" s="15"/>
      <c r="BK331" s="15"/>
      <c r="BL331" s="15"/>
    </row>
    <row r="332" spans="1:64" hidden="1">
      <c r="A332" t="s">
        <v>1510</v>
      </c>
      <c r="B332" t="s">
        <v>1771</v>
      </c>
      <c r="C332" t="s">
        <v>2034</v>
      </c>
      <c r="D332" t="s">
        <v>2035</v>
      </c>
      <c r="M332" t="s">
        <v>1285</v>
      </c>
      <c r="W332" s="15"/>
      <c r="X332" s="15"/>
      <c r="Y332" s="15"/>
      <c r="Z332" s="15"/>
      <c r="AA332" s="15"/>
      <c r="AB332" s="15"/>
      <c r="AC332" s="15"/>
      <c r="AD332" s="15"/>
      <c r="AE332" s="15"/>
      <c r="AG332" s="15"/>
      <c r="AH332" s="15"/>
      <c r="AI332" s="15"/>
      <c r="AK332" s="15"/>
      <c r="AL332" s="15"/>
      <c r="AM332" s="15"/>
      <c r="AN332" s="15"/>
      <c r="AO332" s="15"/>
      <c r="AP332" s="15"/>
      <c r="AQ332" s="15"/>
      <c r="AR332" s="15"/>
      <c r="AS332" s="15"/>
      <c r="AT332" s="15"/>
      <c r="AU332" s="15"/>
      <c r="AV332" s="15"/>
      <c r="AW332" s="15"/>
      <c r="AX332" s="15"/>
      <c r="BA332" s="15"/>
      <c r="BB332" s="16"/>
      <c r="BC332" s="15"/>
      <c r="BD332" s="15"/>
      <c r="BE332" s="15"/>
      <c r="BF332" s="15"/>
      <c r="BG332" s="15"/>
      <c r="BH332" s="15"/>
      <c r="BI332" s="15"/>
      <c r="BJ332" s="15"/>
      <c r="BK332" s="15"/>
      <c r="BL332" s="15"/>
    </row>
    <row r="333" spans="1:64" hidden="1">
      <c r="A333" t="s">
        <v>1510</v>
      </c>
      <c r="B333" t="s">
        <v>1771</v>
      </c>
      <c r="C333" t="s">
        <v>1722</v>
      </c>
      <c r="D333" t="s">
        <v>2036</v>
      </c>
      <c r="M333" t="s">
        <v>1285</v>
      </c>
      <c r="W333" s="15"/>
      <c r="X333" s="15"/>
      <c r="Y333" s="15"/>
      <c r="Z333" s="15"/>
      <c r="AA333" s="15"/>
      <c r="AB333" s="15"/>
      <c r="AC333" s="15"/>
      <c r="AD333" s="15"/>
      <c r="AE333" s="15"/>
      <c r="AG333" s="15"/>
      <c r="AH333" s="15"/>
      <c r="AI333" s="15"/>
      <c r="AK333" s="15"/>
      <c r="AL333" s="15"/>
      <c r="AM333" s="15"/>
      <c r="AN333" s="15"/>
      <c r="AO333" s="15"/>
      <c r="AP333" s="15"/>
      <c r="AQ333" s="15"/>
      <c r="AR333" s="15"/>
      <c r="AS333" s="15"/>
      <c r="AT333" s="15"/>
      <c r="AU333" s="15"/>
      <c r="AV333" s="15"/>
      <c r="AW333" s="15"/>
      <c r="AX333" s="15"/>
      <c r="BA333" s="15"/>
      <c r="BB333" s="16"/>
      <c r="BC333" s="15"/>
      <c r="BD333" s="15"/>
      <c r="BE333" s="15"/>
      <c r="BF333" s="15"/>
      <c r="BG333" s="15"/>
      <c r="BH333" s="15"/>
      <c r="BI333" s="15"/>
      <c r="BJ333" s="15"/>
      <c r="BK333" s="15"/>
      <c r="BL333" s="15"/>
    </row>
    <row r="334" spans="1:64" hidden="1">
      <c r="A334" t="s">
        <v>1510</v>
      </c>
      <c r="B334" t="s">
        <v>1771</v>
      </c>
      <c r="C334" t="s">
        <v>2037</v>
      </c>
      <c r="D334" t="s">
        <v>2038</v>
      </c>
      <c r="M334" t="s">
        <v>1285</v>
      </c>
      <c r="W334" s="15"/>
      <c r="X334" s="15"/>
      <c r="Y334" s="15"/>
      <c r="Z334" s="15"/>
      <c r="AA334" s="15"/>
      <c r="AB334" s="15"/>
      <c r="AC334" s="15"/>
      <c r="AD334" s="15"/>
      <c r="AE334" s="15"/>
      <c r="AG334" s="15"/>
      <c r="AH334" s="15"/>
      <c r="AI334" s="15"/>
      <c r="AK334" s="15"/>
      <c r="AL334" s="15"/>
      <c r="AM334" s="15"/>
      <c r="AN334" s="15"/>
      <c r="AO334" s="15"/>
      <c r="AP334" s="15"/>
      <c r="AQ334" s="15"/>
      <c r="AR334" s="15"/>
      <c r="AS334" s="15"/>
      <c r="AT334" s="15"/>
      <c r="AU334" s="15"/>
      <c r="AV334" s="15"/>
      <c r="AW334" s="15"/>
      <c r="AX334" s="15"/>
      <c r="BA334" s="15"/>
      <c r="BB334" s="16"/>
      <c r="BC334" s="15"/>
      <c r="BD334" s="15"/>
      <c r="BE334" s="15"/>
      <c r="BF334" s="15"/>
      <c r="BG334" s="15"/>
      <c r="BH334" s="15"/>
      <c r="BI334" s="15"/>
      <c r="BJ334" s="15"/>
      <c r="BK334" s="15"/>
      <c r="BL334" s="15"/>
    </row>
    <row r="335" spans="1:64" hidden="1">
      <c r="A335" t="s">
        <v>1510</v>
      </c>
      <c r="B335" t="s">
        <v>2520</v>
      </c>
      <c r="W335" s="15"/>
      <c r="X335" s="15"/>
      <c r="Y335" s="15"/>
      <c r="Z335" s="15"/>
      <c r="AA335" s="15"/>
      <c r="AB335" s="15"/>
      <c r="AC335" s="15"/>
      <c r="AD335" s="15"/>
      <c r="AE335" s="15"/>
      <c r="AG335" s="15"/>
      <c r="AH335" s="15"/>
      <c r="AI335" s="15"/>
      <c r="AK335" s="15"/>
      <c r="AL335" s="15"/>
      <c r="AM335" s="15"/>
      <c r="AN335" s="15"/>
      <c r="AO335" s="15"/>
      <c r="AP335" s="15" t="s">
        <v>1217</v>
      </c>
      <c r="AQ335" s="15"/>
      <c r="AR335" s="15"/>
      <c r="AS335" s="15"/>
      <c r="AT335" s="15"/>
      <c r="AU335" s="15"/>
      <c r="AV335" s="15"/>
      <c r="AW335" s="15"/>
      <c r="BA335" s="15"/>
      <c r="BB335" s="16"/>
      <c r="BC335" s="15"/>
      <c r="BD335" s="15"/>
      <c r="BE335" s="15"/>
      <c r="BF335" s="15"/>
      <c r="BG335" s="15"/>
      <c r="BH335" s="15"/>
      <c r="BI335" s="15"/>
      <c r="BJ335" s="15"/>
      <c r="BK335" s="15"/>
      <c r="BL335" s="15"/>
    </row>
    <row r="336" spans="1:64" hidden="1">
      <c r="A336" t="s">
        <v>1510</v>
      </c>
      <c r="B336" t="s">
        <v>1771</v>
      </c>
      <c r="W336" s="15"/>
      <c r="X336" s="15"/>
      <c r="Y336" s="15"/>
      <c r="Z336" s="15"/>
      <c r="AA336" s="15"/>
      <c r="AB336" s="15"/>
      <c r="AC336" s="15"/>
      <c r="AD336" s="15"/>
      <c r="AE336" s="15"/>
      <c r="AG336" s="15"/>
      <c r="AH336" s="15"/>
      <c r="AI336" s="15"/>
      <c r="AK336" s="15" t="s">
        <v>1228</v>
      </c>
      <c r="AL336" s="15"/>
      <c r="AM336" s="15"/>
      <c r="AN336" s="15"/>
      <c r="AO336" s="15"/>
      <c r="AP336" s="15"/>
      <c r="AQ336" s="15"/>
      <c r="AR336" s="15"/>
      <c r="AS336" s="15"/>
      <c r="AT336" s="15"/>
      <c r="AU336" s="15"/>
      <c r="AV336" s="15"/>
      <c r="AW336" s="15"/>
      <c r="BA336" s="15"/>
      <c r="BB336" s="16"/>
      <c r="BC336" s="15"/>
      <c r="BD336" s="15"/>
      <c r="BE336" s="15"/>
      <c r="BF336" s="15"/>
      <c r="BG336" s="15"/>
      <c r="BH336" s="15"/>
      <c r="BI336" s="15"/>
      <c r="BJ336" s="15"/>
      <c r="BK336" s="15"/>
      <c r="BL336" s="15"/>
    </row>
    <row r="337" spans="1:64" hidden="1">
      <c r="A337" t="s">
        <v>1608</v>
      </c>
      <c r="B337" t="s">
        <v>2288</v>
      </c>
      <c r="W337" s="15"/>
      <c r="X337" s="15"/>
      <c r="Y337" s="15"/>
      <c r="Z337" s="15"/>
      <c r="AA337" s="15"/>
      <c r="AB337" s="15" t="s">
        <v>1250</v>
      </c>
      <c r="AC337" s="15"/>
      <c r="AD337" s="15"/>
      <c r="AE337" s="15"/>
      <c r="AG337" s="15"/>
      <c r="AH337" s="15"/>
      <c r="AI337" s="15"/>
      <c r="AK337" s="15"/>
      <c r="AL337" s="15"/>
      <c r="AM337" s="15"/>
      <c r="AN337" s="15"/>
      <c r="AO337" s="15"/>
      <c r="AP337" s="15"/>
      <c r="AQ337" s="15"/>
      <c r="AR337" s="15"/>
      <c r="AS337" s="15"/>
      <c r="AT337" s="15"/>
      <c r="AU337" s="15"/>
      <c r="AV337" s="15"/>
      <c r="AW337" s="15"/>
      <c r="AX337" s="15"/>
      <c r="BA337" s="15"/>
      <c r="BB337" s="16"/>
      <c r="BC337" s="15"/>
      <c r="BD337" s="15"/>
      <c r="BE337" s="15"/>
      <c r="BF337" s="15"/>
      <c r="BG337" s="15"/>
      <c r="BH337" s="15"/>
      <c r="BI337" s="15"/>
      <c r="BJ337" s="15"/>
      <c r="BK337" s="15"/>
      <c r="BL337" s="15"/>
    </row>
    <row r="338" spans="1:64" hidden="1">
      <c r="A338" t="s">
        <v>1658</v>
      </c>
      <c r="B338" t="s">
        <v>2687</v>
      </c>
      <c r="W338" s="15"/>
      <c r="X338" s="15"/>
      <c r="Y338" s="15"/>
      <c r="Z338" s="15"/>
      <c r="AA338" s="15"/>
      <c r="AB338" s="15"/>
      <c r="AC338" s="15"/>
      <c r="AD338" s="15"/>
      <c r="AE338" s="15"/>
      <c r="AG338" s="15"/>
      <c r="AH338" s="15" t="s">
        <v>1234</v>
      </c>
      <c r="AI338" s="15"/>
      <c r="AK338" s="15"/>
      <c r="AL338" s="15"/>
      <c r="AM338" s="15"/>
      <c r="AN338" s="15"/>
      <c r="AO338" s="15"/>
      <c r="AP338" s="15"/>
      <c r="AQ338" s="15"/>
      <c r="AR338" s="15"/>
      <c r="AS338" s="15"/>
      <c r="AT338" s="15"/>
      <c r="AU338" s="15"/>
      <c r="AV338" s="15"/>
      <c r="AW338" s="15"/>
      <c r="AX338" s="15"/>
      <c r="BA338" s="15"/>
      <c r="BB338" s="16"/>
      <c r="BC338" s="15"/>
      <c r="BD338" s="15"/>
      <c r="BE338" s="15"/>
      <c r="BF338" s="15"/>
      <c r="BG338" s="15"/>
      <c r="BH338" s="15"/>
      <c r="BI338" s="15"/>
      <c r="BJ338" s="15"/>
      <c r="BK338" s="15"/>
      <c r="BL338" s="15"/>
    </row>
    <row r="339" spans="1:64" hidden="1">
      <c r="A339" t="s">
        <v>1659</v>
      </c>
      <c r="B339" t="s">
        <v>2702</v>
      </c>
      <c r="W339" s="15"/>
      <c r="X339" s="15"/>
      <c r="Y339" s="15"/>
      <c r="Z339" s="15"/>
      <c r="AA339" s="15"/>
      <c r="AB339" s="15"/>
      <c r="AC339" s="15"/>
      <c r="AD339" s="15"/>
      <c r="AE339" s="15"/>
      <c r="AG339" s="15"/>
      <c r="AH339" s="15" t="s">
        <v>1234</v>
      </c>
      <c r="AI339" s="15"/>
      <c r="AK339" s="15"/>
      <c r="AL339" s="15"/>
      <c r="AM339" s="15"/>
      <c r="AN339" s="15"/>
      <c r="AO339" s="15"/>
      <c r="AP339" s="15"/>
      <c r="AQ339" s="15"/>
      <c r="AR339" s="15"/>
      <c r="AS339" s="15"/>
      <c r="AT339" s="15"/>
      <c r="AU339" s="15"/>
      <c r="AV339" s="15"/>
      <c r="AW339" s="15"/>
      <c r="AX339" s="15"/>
      <c r="BA339" s="15"/>
      <c r="BB339" s="16"/>
      <c r="BC339" s="15"/>
      <c r="BD339" s="15"/>
      <c r="BE339" s="15"/>
      <c r="BF339" s="15"/>
      <c r="BG339" s="15"/>
      <c r="BH339" s="15"/>
      <c r="BI339" s="15"/>
      <c r="BJ339" s="15"/>
      <c r="BK339" s="15"/>
      <c r="BL339" s="15"/>
    </row>
    <row r="340" spans="1:64" hidden="1">
      <c r="A340" t="s">
        <v>1657</v>
      </c>
      <c r="B340" t="s">
        <v>2686</v>
      </c>
      <c r="W340" s="15"/>
      <c r="X340" s="15"/>
      <c r="Y340" s="15"/>
      <c r="Z340" s="15"/>
      <c r="AA340" s="15"/>
      <c r="AB340" s="15"/>
      <c r="AC340" s="15"/>
      <c r="AD340" s="15"/>
      <c r="AE340" s="15"/>
      <c r="AG340" s="15"/>
      <c r="AH340" s="15" t="s">
        <v>1234</v>
      </c>
      <c r="AI340" s="15"/>
      <c r="AK340" s="15"/>
      <c r="AL340" s="15"/>
      <c r="AM340" s="15"/>
      <c r="AN340" s="15"/>
      <c r="AO340" s="15"/>
      <c r="AP340" s="15"/>
      <c r="AQ340" s="15"/>
      <c r="AR340" s="15"/>
      <c r="AS340" s="15"/>
      <c r="AT340" s="15"/>
      <c r="AU340" s="15"/>
      <c r="AV340" s="15"/>
      <c r="AW340" s="15"/>
      <c r="AX340" s="15"/>
      <c r="BA340" s="15"/>
      <c r="BB340" s="16"/>
      <c r="BC340" s="15"/>
      <c r="BD340" s="15"/>
      <c r="BE340" s="15"/>
      <c r="BF340" s="15"/>
      <c r="BG340" s="15"/>
      <c r="BH340" s="15"/>
      <c r="BI340" s="15"/>
      <c r="BJ340" s="15"/>
      <c r="BK340" s="15"/>
      <c r="BL340" s="15"/>
    </row>
    <row r="341" spans="1:64" hidden="1">
      <c r="A341" t="s">
        <v>2047</v>
      </c>
      <c r="B341" t="s">
        <v>2048</v>
      </c>
      <c r="K341" t="s">
        <v>1287</v>
      </c>
      <c r="W341" s="15"/>
      <c r="X341" s="15"/>
      <c r="Y341" s="15"/>
      <c r="Z341" s="15"/>
      <c r="AA341" s="15"/>
      <c r="AB341" s="15"/>
      <c r="AC341" s="15"/>
      <c r="AD341" s="15"/>
      <c r="AE341" s="15"/>
      <c r="AG341" s="15"/>
      <c r="AH341" s="15"/>
      <c r="AI341" s="15"/>
      <c r="AK341" s="15"/>
      <c r="AL341" s="15"/>
      <c r="AM341" s="15"/>
      <c r="AN341" s="15"/>
      <c r="AO341" s="15"/>
      <c r="AP341" s="15"/>
      <c r="AQ341" s="15"/>
      <c r="AR341" s="15"/>
      <c r="AS341" s="15"/>
      <c r="AT341" s="15"/>
      <c r="AU341" s="15"/>
      <c r="AV341" s="15"/>
      <c r="AW341" s="15"/>
      <c r="AX341" s="15"/>
      <c r="BA341" s="15"/>
      <c r="BB341" s="16"/>
      <c r="BC341" s="15"/>
      <c r="BD341" s="15"/>
      <c r="BE341" s="15"/>
      <c r="BF341" s="15"/>
      <c r="BG341" s="15"/>
      <c r="BH341" s="15"/>
      <c r="BI341" s="15"/>
      <c r="BJ341" s="15"/>
      <c r="BK341" s="15"/>
      <c r="BL341" s="15"/>
    </row>
    <row r="342" spans="1:64" hidden="1">
      <c r="A342" t="s">
        <v>1520</v>
      </c>
      <c r="B342" t="s">
        <v>2752</v>
      </c>
      <c r="C342" t="s">
        <v>1522</v>
      </c>
      <c r="D342" t="s">
        <v>2756</v>
      </c>
      <c r="W342" s="15"/>
      <c r="X342" s="15"/>
      <c r="Y342" s="15"/>
      <c r="Z342" s="15"/>
      <c r="AA342" s="15"/>
      <c r="AB342" s="15"/>
      <c r="AC342" s="15" t="s">
        <v>1247</v>
      </c>
      <c r="AD342" s="15"/>
      <c r="AE342" s="15"/>
      <c r="AG342" s="15"/>
      <c r="AH342" s="15"/>
      <c r="AI342" s="15"/>
      <c r="AK342" s="15"/>
      <c r="AL342" s="15"/>
      <c r="AM342" s="15"/>
      <c r="AN342" s="15"/>
      <c r="AO342" s="15"/>
      <c r="AP342" s="15"/>
      <c r="AQ342" s="15"/>
      <c r="AR342" s="15"/>
      <c r="AS342" s="15"/>
      <c r="AT342" s="15"/>
      <c r="AU342" s="15"/>
      <c r="AV342" s="15"/>
      <c r="AW342" s="15"/>
      <c r="BA342" s="15"/>
      <c r="BB342" s="16"/>
      <c r="BC342" s="15"/>
      <c r="BD342" s="15"/>
      <c r="BE342" s="15"/>
      <c r="BF342" s="15"/>
      <c r="BG342" s="15"/>
      <c r="BH342" s="15"/>
      <c r="BI342" s="15"/>
      <c r="BJ342" s="15"/>
      <c r="BK342" s="15"/>
      <c r="BL342" s="15"/>
    </row>
    <row r="343" spans="1:64" hidden="1">
      <c r="A343" t="s">
        <v>1520</v>
      </c>
      <c r="B343" t="s">
        <v>2752</v>
      </c>
      <c r="C343" t="s">
        <v>1524</v>
      </c>
      <c r="D343" t="s">
        <v>2755</v>
      </c>
      <c r="W343" s="15"/>
      <c r="X343" s="15"/>
      <c r="Y343" s="15"/>
      <c r="Z343" s="15"/>
      <c r="AA343" s="15"/>
      <c r="AB343" s="15"/>
      <c r="AC343" s="15" t="s">
        <v>1247</v>
      </c>
      <c r="AD343" s="15"/>
      <c r="AE343" s="15"/>
      <c r="AG343" s="15"/>
      <c r="AH343" s="15"/>
      <c r="AI343" s="15"/>
      <c r="AK343" s="15"/>
      <c r="AL343" s="15"/>
      <c r="AM343" s="15"/>
      <c r="AN343" s="15"/>
      <c r="AO343" s="15"/>
      <c r="AP343" s="15"/>
      <c r="AQ343" s="15"/>
      <c r="AR343" s="15"/>
      <c r="AS343" s="15"/>
      <c r="AT343" s="15"/>
      <c r="AU343" s="15"/>
      <c r="AV343" s="15"/>
      <c r="AW343" s="15"/>
      <c r="BA343" s="15"/>
      <c r="BB343" s="16"/>
      <c r="BC343" s="15"/>
      <c r="BD343" s="15"/>
      <c r="BE343" s="15"/>
      <c r="BF343" s="15"/>
      <c r="BG343" s="15"/>
      <c r="BH343" s="15"/>
      <c r="BI343" s="15"/>
      <c r="BJ343" s="15"/>
      <c r="BK343" s="15"/>
      <c r="BL343" s="15"/>
    </row>
    <row r="344" spans="1:64" hidden="1">
      <c r="A344" t="s">
        <v>1520</v>
      </c>
      <c r="B344" t="s">
        <v>2752</v>
      </c>
      <c r="C344" t="s">
        <v>1523</v>
      </c>
      <c r="D344" t="s">
        <v>2753</v>
      </c>
      <c r="W344" s="15"/>
      <c r="X344" s="15"/>
      <c r="Y344" s="15"/>
      <c r="Z344" s="15"/>
      <c r="AA344" s="15"/>
      <c r="AB344" s="15"/>
      <c r="AC344" s="15" t="s">
        <v>1247</v>
      </c>
      <c r="AD344" s="15"/>
      <c r="AE344" s="15"/>
      <c r="AG344" s="15"/>
      <c r="AH344" s="15"/>
      <c r="AI344" s="15"/>
      <c r="AK344" s="15"/>
      <c r="AL344" s="15"/>
      <c r="AM344" s="15"/>
      <c r="AN344" s="15"/>
      <c r="AO344" s="15"/>
      <c r="AP344" s="15"/>
      <c r="AQ344" s="15"/>
      <c r="AR344" s="15"/>
      <c r="AS344" s="15"/>
      <c r="AT344" s="15"/>
      <c r="AU344" s="15"/>
      <c r="AV344" s="15"/>
      <c r="AW344" s="15"/>
      <c r="BA344" s="15"/>
      <c r="BB344" s="16"/>
      <c r="BC344" s="15"/>
      <c r="BD344" s="15"/>
      <c r="BE344" s="15"/>
      <c r="BF344" s="15"/>
      <c r="BG344" s="15"/>
      <c r="BH344" s="15"/>
      <c r="BI344" s="15"/>
      <c r="BJ344" s="15"/>
      <c r="BK344" s="15"/>
      <c r="BL344" s="15"/>
    </row>
    <row r="345" spans="1:64" hidden="1">
      <c r="A345" t="s">
        <v>1520</v>
      </c>
      <c r="B345" t="s">
        <v>2752</v>
      </c>
      <c r="C345" t="s">
        <v>1521</v>
      </c>
      <c r="D345" t="s">
        <v>2754</v>
      </c>
      <c r="W345" s="15"/>
      <c r="X345" s="15"/>
      <c r="Y345" s="15"/>
      <c r="Z345" s="15"/>
      <c r="AA345" s="15"/>
      <c r="AB345" s="15"/>
      <c r="AC345" s="15" t="s">
        <v>1247</v>
      </c>
      <c r="AD345" s="15"/>
      <c r="AE345" s="15"/>
      <c r="AG345" s="15"/>
      <c r="AH345" s="15"/>
      <c r="AI345" s="15"/>
      <c r="AK345" s="15"/>
      <c r="AL345" s="15"/>
      <c r="AM345" s="15"/>
      <c r="AN345" s="15"/>
      <c r="AO345" s="15"/>
      <c r="AP345" s="15"/>
      <c r="AQ345" s="15"/>
      <c r="AR345" s="15"/>
      <c r="AS345" s="15"/>
      <c r="AT345" s="15"/>
      <c r="AU345" s="15"/>
      <c r="AV345" s="15"/>
      <c r="AW345" s="15"/>
      <c r="BA345" s="15"/>
      <c r="BB345" s="16"/>
      <c r="BC345" s="15"/>
      <c r="BD345" s="15"/>
      <c r="BE345" s="15"/>
      <c r="BF345" s="15"/>
      <c r="BG345" s="15"/>
      <c r="BH345" s="15"/>
      <c r="BI345" s="15"/>
      <c r="BJ345" s="15"/>
      <c r="BK345" s="15"/>
      <c r="BL345" s="15"/>
    </row>
    <row r="346" spans="1:64" hidden="1">
      <c r="A346" t="s">
        <v>1566</v>
      </c>
      <c r="B346" t="s">
        <v>2435</v>
      </c>
      <c r="W346" s="15"/>
      <c r="X346" s="15"/>
      <c r="Y346" s="15"/>
      <c r="Z346" s="15"/>
      <c r="AA346" s="15"/>
      <c r="AB346" s="15"/>
      <c r="AC346" s="15"/>
      <c r="AD346" s="15"/>
      <c r="AE346" s="15"/>
      <c r="AG346" s="15"/>
      <c r="AH346" s="15"/>
      <c r="AI346" s="15"/>
      <c r="AK346" s="15"/>
      <c r="AL346" s="15"/>
      <c r="AM346" s="15"/>
      <c r="AN346" s="15"/>
      <c r="AO346" s="15"/>
      <c r="AP346" s="15"/>
      <c r="AQ346" s="15"/>
      <c r="AR346" s="15"/>
      <c r="AS346" s="15"/>
      <c r="AT346" s="15"/>
      <c r="AU346" s="15"/>
      <c r="AV346" s="15"/>
      <c r="AW346" s="15"/>
      <c r="AX346" s="15"/>
      <c r="BA346" s="15"/>
      <c r="BB346" s="16"/>
      <c r="BC346" s="15"/>
      <c r="BD346" s="15"/>
      <c r="BE346" s="15"/>
      <c r="BF346" s="15" t="s">
        <v>1169</v>
      </c>
      <c r="BG346" s="15"/>
      <c r="BH346" s="15"/>
      <c r="BI346" s="15"/>
      <c r="BJ346" s="15"/>
      <c r="BK346" s="15"/>
      <c r="BL346" s="15"/>
    </row>
    <row r="347" spans="1:64" hidden="1">
      <c r="A347" t="s">
        <v>1562</v>
      </c>
      <c r="B347" t="s">
        <v>1773</v>
      </c>
      <c r="C347" t="s">
        <v>1987</v>
      </c>
      <c r="D347" t="s">
        <v>1988</v>
      </c>
      <c r="N347" t="s">
        <v>1283</v>
      </c>
      <c r="W347" s="15"/>
      <c r="X347" s="15"/>
      <c r="Y347" s="15"/>
      <c r="Z347" s="15"/>
      <c r="AA347" s="15"/>
      <c r="AB347" s="15"/>
      <c r="AC347" s="15"/>
      <c r="AD347" s="15"/>
      <c r="AE347" s="15"/>
      <c r="AG347" s="15"/>
      <c r="AH347" s="15"/>
      <c r="AI347" s="15"/>
      <c r="AK347" s="15"/>
      <c r="AL347" s="15"/>
      <c r="AM347" s="15"/>
      <c r="AN347" s="15"/>
      <c r="AO347" s="15"/>
      <c r="AP347" s="15"/>
      <c r="AQ347" s="15"/>
      <c r="AR347" s="15"/>
      <c r="AS347" s="15"/>
      <c r="AT347" s="15"/>
      <c r="AU347" s="15"/>
      <c r="AV347" s="15"/>
      <c r="AW347" s="15"/>
      <c r="AX347" s="15"/>
      <c r="BA347" s="15"/>
      <c r="BB347" s="16"/>
      <c r="BC347" s="15"/>
      <c r="BD347" s="15"/>
      <c r="BE347" s="15"/>
      <c r="BF347" s="15"/>
      <c r="BG347" s="15"/>
      <c r="BH347" s="15"/>
      <c r="BI347" s="15"/>
      <c r="BJ347" s="15"/>
      <c r="BK347" s="15"/>
      <c r="BL347" s="15"/>
    </row>
    <row r="348" spans="1:64" hidden="1">
      <c r="A348" t="s">
        <v>1562</v>
      </c>
      <c r="B348" t="s">
        <v>1773</v>
      </c>
      <c r="C348" t="s">
        <v>1991</v>
      </c>
      <c r="D348" t="s">
        <v>1992</v>
      </c>
      <c r="N348" t="s">
        <v>1283</v>
      </c>
      <c r="W348" s="15"/>
      <c r="X348" s="15"/>
      <c r="Y348" s="15"/>
      <c r="Z348" s="15"/>
      <c r="AA348" s="15"/>
      <c r="AB348" s="15"/>
      <c r="AC348" s="15"/>
      <c r="AD348" s="15"/>
      <c r="AE348" s="15"/>
      <c r="AG348" s="15"/>
      <c r="AH348" s="15"/>
      <c r="AI348" s="15"/>
      <c r="AK348" s="15"/>
      <c r="AL348" s="15"/>
      <c r="AM348" s="15"/>
      <c r="AN348" s="15"/>
      <c r="AO348" s="15"/>
      <c r="AP348" s="15"/>
      <c r="AQ348" s="15"/>
      <c r="AR348" s="15"/>
      <c r="AS348" s="15"/>
      <c r="AT348" s="15"/>
      <c r="AU348" s="15"/>
      <c r="AV348" s="15"/>
      <c r="AW348" s="15"/>
      <c r="AX348" s="15"/>
      <c r="BA348" s="15"/>
      <c r="BB348" s="16"/>
      <c r="BC348" s="15"/>
      <c r="BD348" s="15"/>
      <c r="BE348" s="15"/>
      <c r="BF348" s="15"/>
      <c r="BG348" s="15"/>
      <c r="BH348" s="15"/>
      <c r="BI348" s="15"/>
      <c r="BJ348" s="15"/>
      <c r="BK348" s="15"/>
      <c r="BL348" s="15"/>
    </row>
    <row r="349" spans="1:64" hidden="1">
      <c r="A349" t="s">
        <v>1562</v>
      </c>
      <c r="B349" t="s">
        <v>1773</v>
      </c>
      <c r="C349" t="s">
        <v>1564</v>
      </c>
      <c r="D349" t="s">
        <v>2850</v>
      </c>
      <c r="W349" s="15"/>
      <c r="X349" s="15"/>
      <c r="Y349" s="15"/>
      <c r="Z349" s="15" t="s">
        <v>1258</v>
      </c>
      <c r="AA349" s="15" t="s">
        <v>1255</v>
      </c>
      <c r="AB349" s="15"/>
      <c r="AC349" s="15"/>
      <c r="AD349" s="15"/>
      <c r="AE349" s="15"/>
      <c r="AG349" s="15"/>
      <c r="AH349" s="15"/>
      <c r="AI349" s="15"/>
      <c r="AK349" s="15"/>
      <c r="AL349" s="15"/>
      <c r="AM349" s="15"/>
      <c r="AN349" s="15"/>
      <c r="AO349" s="15"/>
      <c r="AP349" s="15"/>
      <c r="AQ349" s="15"/>
      <c r="AR349" s="15"/>
      <c r="AS349" s="15"/>
      <c r="AT349" s="15"/>
      <c r="AU349" s="15"/>
      <c r="AV349" s="15"/>
      <c r="AW349" s="15"/>
      <c r="AX349" s="15"/>
      <c r="BA349" s="15"/>
      <c r="BB349" s="16"/>
      <c r="BC349" s="15"/>
      <c r="BD349" s="15"/>
      <c r="BE349" s="15"/>
      <c r="BF349" s="15"/>
      <c r="BG349" s="15"/>
      <c r="BH349" s="15"/>
      <c r="BI349" s="15"/>
      <c r="BJ349" s="15"/>
      <c r="BK349" s="15"/>
      <c r="BL349" s="15"/>
    </row>
    <row r="350" spans="1:64" hidden="1">
      <c r="A350" t="s">
        <v>1562</v>
      </c>
      <c r="B350" t="s">
        <v>1773</v>
      </c>
      <c r="C350" t="s">
        <v>1510</v>
      </c>
      <c r="D350" t="s">
        <v>2520</v>
      </c>
      <c r="W350" s="15"/>
      <c r="X350" s="15"/>
      <c r="Y350" s="15"/>
      <c r="Z350" s="15" t="s">
        <v>1258</v>
      </c>
      <c r="AA350" s="15" t="s">
        <v>1255</v>
      </c>
      <c r="AB350" s="15"/>
      <c r="AC350" s="15"/>
      <c r="AD350" s="15"/>
      <c r="AE350" s="15"/>
      <c r="AG350" s="15"/>
      <c r="AH350" s="15"/>
      <c r="AI350" s="15"/>
      <c r="AK350" s="15"/>
      <c r="AL350" s="15"/>
      <c r="AM350" s="15"/>
      <c r="AN350" s="15"/>
      <c r="AO350" s="15"/>
      <c r="AP350" s="15"/>
      <c r="AQ350" s="15"/>
      <c r="AR350" s="15"/>
      <c r="AS350" s="15"/>
      <c r="AT350" s="15"/>
      <c r="AU350" s="15"/>
      <c r="AV350" s="15"/>
      <c r="AW350" s="15"/>
      <c r="AX350" s="15"/>
      <c r="BA350" s="15"/>
      <c r="BB350" s="16"/>
      <c r="BC350" s="15"/>
      <c r="BD350" s="15"/>
      <c r="BE350" s="15"/>
      <c r="BF350" s="15"/>
      <c r="BG350" s="15"/>
      <c r="BH350" s="15"/>
      <c r="BI350" s="15"/>
      <c r="BJ350" s="15"/>
      <c r="BK350" s="15"/>
      <c r="BL350" s="15"/>
    </row>
    <row r="351" spans="1:64" hidden="1">
      <c r="A351" t="s">
        <v>1562</v>
      </c>
      <c r="B351" t="s">
        <v>1773</v>
      </c>
      <c r="C351" t="s">
        <v>1989</v>
      </c>
      <c r="D351" t="s">
        <v>1990</v>
      </c>
      <c r="N351" t="s">
        <v>1283</v>
      </c>
      <c r="W351" s="15"/>
      <c r="X351" s="15"/>
      <c r="Y351" s="15"/>
      <c r="Z351" s="15"/>
      <c r="AA351" s="15"/>
      <c r="AB351" s="15"/>
      <c r="AC351" s="15"/>
      <c r="AD351" s="15"/>
      <c r="AE351" s="15"/>
      <c r="AG351" s="15"/>
      <c r="AH351" s="15"/>
      <c r="AI351" s="15"/>
      <c r="AK351" s="15"/>
      <c r="AL351" s="15"/>
      <c r="AM351" s="15"/>
      <c r="AN351" s="15"/>
      <c r="AO351" s="15"/>
      <c r="AP351" s="15"/>
      <c r="AQ351" s="15"/>
      <c r="AR351" s="15"/>
      <c r="AS351" s="15"/>
      <c r="AT351" s="15"/>
      <c r="AU351" s="15"/>
      <c r="AV351" s="15"/>
      <c r="AW351" s="15"/>
      <c r="AX351" s="15"/>
      <c r="BA351" s="15"/>
      <c r="BB351" s="16"/>
      <c r="BC351" s="15"/>
      <c r="BD351" s="15"/>
      <c r="BE351" s="15"/>
      <c r="BF351" s="15"/>
      <c r="BG351" s="15"/>
      <c r="BH351" s="15"/>
      <c r="BI351" s="15"/>
      <c r="BJ351" s="15"/>
      <c r="BK351" s="15"/>
      <c r="BL351" s="15"/>
    </row>
    <row r="352" spans="1:64" hidden="1">
      <c r="A352" t="s">
        <v>1562</v>
      </c>
      <c r="B352" t="s">
        <v>1773</v>
      </c>
      <c r="C352" t="s">
        <v>1563</v>
      </c>
      <c r="D352" t="s">
        <v>2849</v>
      </c>
      <c r="W352" s="15"/>
      <c r="X352" s="15"/>
      <c r="Y352" s="15"/>
      <c r="Z352" s="15" t="s">
        <v>1258</v>
      </c>
      <c r="AA352" s="15" t="s">
        <v>1255</v>
      </c>
      <c r="AB352" s="15"/>
      <c r="AC352" s="15"/>
      <c r="AD352" s="15"/>
      <c r="AE352" s="15"/>
      <c r="AG352" s="15"/>
      <c r="AH352" s="15"/>
      <c r="AI352" s="15"/>
      <c r="AK352" s="15"/>
      <c r="AL352" s="15"/>
      <c r="AM352" s="15"/>
      <c r="AN352" s="15"/>
      <c r="AO352" s="15"/>
      <c r="AP352" s="15"/>
      <c r="AQ352" s="15"/>
      <c r="AR352" s="15"/>
      <c r="AS352" s="15"/>
      <c r="AT352" s="15"/>
      <c r="AU352" s="15"/>
      <c r="AV352" s="15"/>
      <c r="AW352" s="15"/>
      <c r="AX352" s="15"/>
      <c r="BA352" s="15"/>
      <c r="BB352" s="16"/>
      <c r="BC352" s="15"/>
      <c r="BD352" s="15"/>
      <c r="BE352" s="15"/>
      <c r="BF352" s="15"/>
      <c r="BG352" s="15"/>
      <c r="BH352" s="15"/>
      <c r="BI352" s="15"/>
      <c r="BJ352" s="15"/>
      <c r="BK352" s="15"/>
      <c r="BL352" s="15"/>
    </row>
    <row r="353" spans="1:64" hidden="1">
      <c r="A353" t="s">
        <v>1562</v>
      </c>
      <c r="B353" t="s">
        <v>1773</v>
      </c>
      <c r="C353" t="s">
        <v>1985</v>
      </c>
      <c r="D353" t="s">
        <v>1986</v>
      </c>
      <c r="N353" t="s">
        <v>1283</v>
      </c>
      <c r="W353" s="15"/>
      <c r="X353" s="15"/>
      <c r="Y353" s="15"/>
      <c r="Z353" s="15"/>
      <c r="AA353" s="15"/>
      <c r="AB353" s="15"/>
      <c r="AC353" s="15"/>
      <c r="AD353" s="15"/>
      <c r="AE353" s="15"/>
      <c r="AG353" s="15"/>
      <c r="AH353" s="15"/>
      <c r="AI353" s="15"/>
      <c r="AK353" s="15"/>
      <c r="AL353" s="15"/>
      <c r="AM353" s="15"/>
      <c r="AN353" s="15"/>
      <c r="AO353" s="15"/>
      <c r="AP353" s="15"/>
      <c r="AQ353" s="15"/>
      <c r="AR353" s="15"/>
      <c r="AS353" s="15"/>
      <c r="AT353" s="15"/>
      <c r="AU353" s="15"/>
      <c r="AV353" s="15"/>
      <c r="AW353" s="15"/>
      <c r="AX353" s="15"/>
      <c r="BA353" s="15"/>
      <c r="BB353" s="16"/>
      <c r="BC353" s="15"/>
      <c r="BD353" s="15"/>
      <c r="BE353" s="15"/>
      <c r="BF353" s="15"/>
      <c r="BG353" s="15"/>
      <c r="BH353" s="15"/>
      <c r="BI353" s="15"/>
      <c r="BJ353" s="15"/>
      <c r="BK353" s="15"/>
      <c r="BL353" s="15"/>
    </row>
    <row r="354" spans="1:64" hidden="1">
      <c r="A354" t="s">
        <v>1562</v>
      </c>
      <c r="B354" t="s">
        <v>2533</v>
      </c>
      <c r="W354" s="15"/>
      <c r="X354" s="15"/>
      <c r="Y354" s="15"/>
      <c r="Z354" s="15"/>
      <c r="AA354" s="15"/>
      <c r="AB354" s="15"/>
      <c r="AC354" s="15"/>
      <c r="AD354" s="15"/>
      <c r="AE354" s="15"/>
      <c r="AG354" s="15"/>
      <c r="AH354" s="15"/>
      <c r="AI354" s="15"/>
      <c r="AK354" s="15"/>
      <c r="AL354" s="15"/>
      <c r="AM354" s="15"/>
      <c r="AN354" s="15"/>
      <c r="AO354" s="15"/>
      <c r="AP354" s="15" t="s">
        <v>1217</v>
      </c>
      <c r="AQ354" s="15"/>
      <c r="AR354" s="15"/>
      <c r="AS354" s="15"/>
      <c r="AT354" s="15"/>
      <c r="AU354" s="15"/>
      <c r="AV354" s="15"/>
      <c r="AW354" s="15"/>
      <c r="AX354" s="15"/>
      <c r="BA354" s="15"/>
      <c r="BB354" s="16"/>
      <c r="BC354" s="15"/>
      <c r="BD354" s="15"/>
      <c r="BE354" s="15"/>
      <c r="BF354" s="15"/>
      <c r="BG354" s="15"/>
      <c r="BH354" s="15"/>
      <c r="BI354" s="15"/>
      <c r="BJ354" s="15"/>
      <c r="BK354" s="15"/>
      <c r="BL354" s="15"/>
    </row>
    <row r="355" spans="1:64" hidden="1">
      <c r="A355" t="s">
        <v>1562</v>
      </c>
      <c r="B355" t="s">
        <v>1773</v>
      </c>
      <c r="J355" s="27" t="s">
        <v>1288</v>
      </c>
      <c r="W355" s="15"/>
      <c r="X355" s="15"/>
      <c r="Y355" s="15"/>
      <c r="Z355" s="15"/>
      <c r="AA355" s="15"/>
      <c r="AB355" s="15"/>
      <c r="AC355" s="15"/>
      <c r="AD355" s="15"/>
      <c r="AE355" s="15"/>
      <c r="AG355" s="15"/>
      <c r="AH355" s="15"/>
      <c r="AI355" s="15"/>
      <c r="AK355" s="15"/>
      <c r="AL355" s="15"/>
      <c r="AM355" s="15"/>
      <c r="AN355" s="15"/>
      <c r="AO355" s="15"/>
      <c r="AP355" s="15"/>
      <c r="AQ355" s="15"/>
      <c r="AR355" s="15"/>
      <c r="AS355" s="15"/>
      <c r="AT355" s="15"/>
      <c r="AU355" s="15"/>
      <c r="AV355" s="15"/>
      <c r="AW355" s="15"/>
      <c r="AX355" s="15"/>
      <c r="BA355" s="15"/>
      <c r="BB355" s="16"/>
      <c r="BC355" s="15"/>
      <c r="BD355" s="15"/>
      <c r="BE355" s="15"/>
      <c r="BF355" s="15"/>
      <c r="BG355" s="15"/>
      <c r="BH355" s="15"/>
      <c r="BI355" s="15"/>
      <c r="BJ355" s="15"/>
      <c r="BK355" s="15"/>
      <c r="BL355" s="15"/>
    </row>
    <row r="356" spans="1:64" hidden="1">
      <c r="A356" t="s">
        <v>1470</v>
      </c>
      <c r="B356" t="s">
        <v>2610</v>
      </c>
      <c r="W356" s="15"/>
      <c r="X356" s="15"/>
      <c r="Y356" s="15"/>
      <c r="Z356" s="15"/>
      <c r="AA356" s="15"/>
      <c r="AB356" s="15"/>
      <c r="AC356" s="15"/>
      <c r="AD356" s="15"/>
      <c r="AE356" s="15"/>
      <c r="AG356" s="15"/>
      <c r="AH356" s="15"/>
      <c r="AI356" s="15"/>
      <c r="AK356" s="15"/>
      <c r="AL356" s="15"/>
      <c r="AM356" s="15"/>
      <c r="AN356" s="15"/>
      <c r="AO356" s="15"/>
      <c r="AP356" s="15" t="s">
        <v>1217</v>
      </c>
      <c r="AQ356" s="15"/>
      <c r="AR356" s="15"/>
      <c r="AS356" s="15"/>
      <c r="AT356" s="15"/>
      <c r="AU356" s="15"/>
      <c r="AV356" s="15"/>
      <c r="AW356" s="15"/>
      <c r="AX356" s="15"/>
      <c r="BA356" s="15"/>
      <c r="BB356" s="16"/>
      <c r="BC356" s="15"/>
      <c r="BD356" s="15"/>
      <c r="BE356" s="15"/>
      <c r="BF356" s="15"/>
      <c r="BG356" s="15"/>
      <c r="BH356" s="15"/>
      <c r="BI356" s="15"/>
      <c r="BJ356" s="15"/>
      <c r="BK356" s="15"/>
      <c r="BL356" s="15"/>
    </row>
    <row r="357" spans="1:64" hidden="1">
      <c r="A357" t="s">
        <v>1442</v>
      </c>
      <c r="B357" t="s">
        <v>2308</v>
      </c>
      <c r="W357" s="15"/>
      <c r="X357" s="15"/>
      <c r="Y357" s="15"/>
      <c r="Z357" s="15"/>
      <c r="AA357" s="15"/>
      <c r="AB357" s="15" t="s">
        <v>1250</v>
      </c>
      <c r="AC357" s="15"/>
      <c r="AD357" s="15"/>
      <c r="AE357" s="15"/>
      <c r="AG357" s="15"/>
      <c r="AH357" s="15"/>
      <c r="AI357" s="15"/>
      <c r="AK357" s="15"/>
      <c r="AL357" s="15"/>
      <c r="AM357" s="15"/>
      <c r="AN357" s="15"/>
      <c r="AO357" s="15"/>
      <c r="AP357" s="15"/>
      <c r="AQ357" s="15"/>
      <c r="AR357" s="15"/>
      <c r="AS357" s="15"/>
      <c r="AT357" s="15"/>
      <c r="AU357" s="15"/>
      <c r="AV357" s="15"/>
      <c r="AW357" s="15"/>
      <c r="AX357" s="15"/>
      <c r="BA357" s="15"/>
      <c r="BB357" s="16"/>
      <c r="BC357" s="15"/>
      <c r="BD357" s="15"/>
      <c r="BE357" s="15"/>
      <c r="BF357" s="15"/>
      <c r="BG357" s="15"/>
      <c r="BH357" s="15"/>
      <c r="BI357" s="15"/>
      <c r="BJ357" s="15"/>
      <c r="BK357" s="15"/>
      <c r="BL357" s="15"/>
    </row>
    <row r="358" spans="1:64" hidden="1">
      <c r="A358" t="s">
        <v>1365</v>
      </c>
      <c r="B358" t="s">
        <v>2653</v>
      </c>
      <c r="C358" t="s">
        <v>1366</v>
      </c>
      <c r="D358" t="s">
        <v>2656</v>
      </c>
      <c r="W358" s="15"/>
      <c r="X358" s="15"/>
      <c r="Y358" s="15"/>
      <c r="Z358" s="15"/>
      <c r="AA358" s="15"/>
      <c r="AB358" s="15"/>
      <c r="AC358" s="15"/>
      <c r="AD358" s="15"/>
      <c r="AE358" s="15"/>
      <c r="AG358" s="15"/>
      <c r="AH358" s="15"/>
      <c r="AI358" s="15"/>
      <c r="AJ358" t="s">
        <v>1230</v>
      </c>
      <c r="AK358" s="15"/>
      <c r="AL358" s="15"/>
      <c r="AM358" s="15"/>
      <c r="AN358" s="15"/>
      <c r="AO358" s="15"/>
      <c r="AP358" s="15"/>
      <c r="AQ358" s="15"/>
      <c r="AR358" s="15"/>
      <c r="AS358" s="15"/>
      <c r="AT358" s="15"/>
      <c r="AU358" s="15"/>
      <c r="AV358" s="15"/>
      <c r="AW358" s="15"/>
      <c r="AX358" s="15"/>
      <c r="BA358" s="15"/>
      <c r="BB358" s="16"/>
      <c r="BC358" s="15"/>
      <c r="BD358" s="15"/>
      <c r="BE358" s="15"/>
      <c r="BF358" s="15"/>
      <c r="BG358" s="15"/>
      <c r="BH358" s="15"/>
      <c r="BI358" s="15"/>
      <c r="BJ358" s="15"/>
      <c r="BK358" s="15"/>
      <c r="BL358" s="15"/>
    </row>
    <row r="359" spans="1:64" hidden="1">
      <c r="A359" t="s">
        <v>1365</v>
      </c>
      <c r="B359" t="s">
        <v>2653</v>
      </c>
      <c r="C359" t="s">
        <v>1367</v>
      </c>
      <c r="D359" t="s">
        <v>2655</v>
      </c>
      <c r="W359" s="15"/>
      <c r="X359" s="15"/>
      <c r="Y359" s="15"/>
      <c r="Z359" s="15"/>
      <c r="AA359" s="15"/>
      <c r="AB359" s="15"/>
      <c r="AC359" s="15"/>
      <c r="AD359" s="15"/>
      <c r="AE359" s="15"/>
      <c r="AG359" s="15"/>
      <c r="AH359" s="15"/>
      <c r="AI359" s="15"/>
      <c r="AJ359" t="s">
        <v>1230</v>
      </c>
      <c r="AK359" s="15"/>
      <c r="AL359" s="15"/>
      <c r="AM359" s="15"/>
      <c r="AN359" s="15"/>
      <c r="AO359" s="15"/>
      <c r="AP359" s="15"/>
      <c r="AQ359" s="15"/>
      <c r="AR359" s="15"/>
      <c r="AS359" s="15"/>
      <c r="AT359" s="15"/>
      <c r="AU359" s="15"/>
      <c r="AV359" s="15"/>
      <c r="AW359" s="15"/>
      <c r="AX359" s="15"/>
      <c r="BA359" s="15"/>
      <c r="BB359" s="16"/>
      <c r="BC359" s="15"/>
      <c r="BD359" s="15"/>
      <c r="BE359" s="15"/>
      <c r="BF359" s="15"/>
      <c r="BG359" s="15"/>
      <c r="BH359" s="15"/>
      <c r="BI359" s="15"/>
      <c r="BJ359" s="15"/>
      <c r="BK359" s="15"/>
      <c r="BL359" s="15"/>
    </row>
    <row r="360" spans="1:64" hidden="1">
      <c r="A360" t="s">
        <v>1365</v>
      </c>
      <c r="B360" t="s">
        <v>2653</v>
      </c>
      <c r="C360" t="s">
        <v>1368</v>
      </c>
      <c r="D360" t="s">
        <v>2654</v>
      </c>
      <c r="W360" s="15"/>
      <c r="X360" s="15"/>
      <c r="Y360" s="15"/>
      <c r="Z360" s="15"/>
      <c r="AA360" s="15"/>
      <c r="AB360" s="15"/>
      <c r="AC360" s="15"/>
      <c r="AD360" s="15"/>
      <c r="AE360" s="15"/>
      <c r="AG360" s="15"/>
      <c r="AH360" s="15"/>
      <c r="AI360" s="15"/>
      <c r="AJ360" t="s">
        <v>1230</v>
      </c>
      <c r="AK360" s="15"/>
      <c r="AL360" s="15"/>
      <c r="AM360" s="15"/>
      <c r="AN360" s="15"/>
      <c r="AO360" s="15"/>
      <c r="AP360" s="15"/>
      <c r="AQ360" s="15"/>
      <c r="AR360" s="15"/>
      <c r="AS360" s="15"/>
      <c r="AT360" s="15"/>
      <c r="AU360" s="15"/>
      <c r="AV360" s="15"/>
      <c r="AW360" s="15"/>
      <c r="AX360" s="15"/>
      <c r="BA360" s="15"/>
      <c r="BB360" s="16"/>
      <c r="BC360" s="15"/>
      <c r="BD360" s="15"/>
      <c r="BE360" s="15"/>
      <c r="BF360" s="15"/>
      <c r="BG360" s="15"/>
      <c r="BH360" s="15"/>
      <c r="BI360" s="15"/>
      <c r="BJ360" s="15"/>
      <c r="BK360" s="15"/>
      <c r="BL360" s="15"/>
    </row>
    <row r="361" spans="1:64" hidden="1">
      <c r="A361" t="s">
        <v>1660</v>
      </c>
      <c r="B361" t="s">
        <v>2700</v>
      </c>
      <c r="W361" s="15"/>
      <c r="X361" s="15"/>
      <c r="Y361" s="15"/>
      <c r="Z361" s="15"/>
      <c r="AA361" s="15"/>
      <c r="AB361" s="15"/>
      <c r="AC361" s="15"/>
      <c r="AD361" s="15"/>
      <c r="AE361" s="15"/>
      <c r="AG361" s="15"/>
      <c r="AH361" s="15" t="s">
        <v>1234</v>
      </c>
      <c r="AI361" s="15"/>
      <c r="AK361" s="15"/>
      <c r="AL361" s="15"/>
      <c r="AM361" s="15"/>
      <c r="AN361" s="15"/>
      <c r="AO361" s="15"/>
      <c r="AP361" s="15"/>
      <c r="AQ361" s="15"/>
      <c r="AR361" s="15"/>
      <c r="AS361" s="15"/>
      <c r="AT361" s="15"/>
      <c r="AU361" s="15"/>
      <c r="AV361" s="15"/>
      <c r="AW361" s="15"/>
      <c r="AX361" s="15"/>
      <c r="BA361" s="15"/>
      <c r="BB361" s="16"/>
      <c r="BC361" s="15"/>
      <c r="BD361" s="15"/>
      <c r="BE361" s="15"/>
      <c r="BF361" s="15"/>
      <c r="BG361" s="15"/>
      <c r="BH361" s="15"/>
      <c r="BI361" s="15"/>
      <c r="BJ361" s="15"/>
      <c r="BK361" s="15"/>
      <c r="BL361" s="15"/>
    </row>
    <row r="362" spans="1:64" hidden="1">
      <c r="A362" t="s">
        <v>1590</v>
      </c>
      <c r="B362" t="s">
        <v>2287</v>
      </c>
      <c r="W362" s="15"/>
      <c r="X362" s="15"/>
      <c r="Y362" s="15"/>
      <c r="Z362" s="15"/>
      <c r="AA362" s="15"/>
      <c r="AB362" s="15" t="s">
        <v>1250</v>
      </c>
      <c r="AC362" s="15"/>
      <c r="AD362" s="15"/>
      <c r="AE362" s="15"/>
      <c r="AG362" s="15"/>
      <c r="AH362" s="15"/>
      <c r="AI362" s="15"/>
      <c r="AK362" s="15"/>
      <c r="AL362" s="15"/>
      <c r="AM362" s="15"/>
      <c r="AN362" s="15"/>
      <c r="AO362" s="15"/>
      <c r="AP362" s="15"/>
      <c r="AQ362" s="15"/>
      <c r="AR362" s="15"/>
      <c r="AS362" s="15"/>
      <c r="AT362" s="15"/>
      <c r="AU362" s="15"/>
      <c r="AV362" s="15"/>
      <c r="AW362" s="15"/>
      <c r="AX362" s="15"/>
      <c r="BA362" s="15"/>
      <c r="BB362" s="16"/>
      <c r="BC362" s="15"/>
      <c r="BD362" s="15"/>
      <c r="BE362" s="15"/>
      <c r="BF362" s="15"/>
      <c r="BG362" s="15"/>
      <c r="BH362" s="15"/>
      <c r="BI362" s="15"/>
      <c r="BJ362" s="15"/>
      <c r="BK362" s="15"/>
      <c r="BL362" s="15"/>
    </row>
    <row r="363" spans="1:64" hidden="1">
      <c r="A363" t="s">
        <v>1493</v>
      </c>
      <c r="B363" t="s">
        <v>2286</v>
      </c>
      <c r="W363" s="15"/>
      <c r="X363" s="15"/>
      <c r="Y363" s="15"/>
      <c r="Z363" s="15"/>
      <c r="AA363" s="15"/>
      <c r="AB363" s="15" t="s">
        <v>1250</v>
      </c>
      <c r="AC363" s="15"/>
      <c r="AD363" s="15"/>
      <c r="AE363" s="15"/>
      <c r="AG363" s="15"/>
      <c r="AH363" s="15"/>
      <c r="AI363" s="15"/>
      <c r="AK363" s="15"/>
      <c r="AL363" s="15"/>
      <c r="AM363" s="15"/>
      <c r="AN363" s="15"/>
      <c r="AO363" s="15"/>
      <c r="AP363" s="15"/>
      <c r="AQ363" s="15"/>
      <c r="AR363" s="15"/>
      <c r="AS363" s="15"/>
      <c r="AT363" s="15"/>
      <c r="AU363" s="15"/>
      <c r="AV363" s="15"/>
      <c r="AW363" s="15"/>
      <c r="AX363" s="15"/>
      <c r="BA363" s="15"/>
      <c r="BB363" s="16"/>
      <c r="BC363" s="15"/>
      <c r="BD363" s="15"/>
      <c r="BE363" s="15"/>
      <c r="BF363" s="15"/>
      <c r="BG363" s="15"/>
      <c r="BH363" s="15"/>
      <c r="BI363" s="15"/>
      <c r="BJ363" s="15"/>
      <c r="BK363" s="15"/>
      <c r="BL363" s="15"/>
    </row>
    <row r="364" spans="1:64" hidden="1">
      <c r="A364" t="s">
        <v>1722</v>
      </c>
      <c r="B364" t="s">
        <v>2485</v>
      </c>
      <c r="C364" t="s">
        <v>1724</v>
      </c>
      <c r="D364" t="s">
        <v>2491</v>
      </c>
      <c r="W364" s="15"/>
      <c r="X364" s="15"/>
      <c r="Y364" s="15"/>
      <c r="Z364" s="15"/>
      <c r="AA364" s="15"/>
      <c r="AB364" s="15"/>
      <c r="AC364" s="15"/>
      <c r="AD364" s="15"/>
      <c r="AE364" s="15"/>
      <c r="AG364" s="15"/>
      <c r="AH364" s="15"/>
      <c r="AI364" s="15"/>
      <c r="AK364" s="15"/>
      <c r="AL364" s="15"/>
      <c r="AM364" s="15"/>
      <c r="AN364" s="15"/>
      <c r="AO364" s="15"/>
      <c r="AP364" s="15"/>
      <c r="AQ364" s="15"/>
      <c r="AR364" s="15"/>
      <c r="AS364" s="15"/>
      <c r="AT364" s="15"/>
      <c r="AU364" s="15"/>
      <c r="AV364" s="15"/>
      <c r="AW364" s="15"/>
      <c r="AX364" s="15"/>
      <c r="BA364" s="15"/>
      <c r="BB364" s="16" t="s">
        <v>1183</v>
      </c>
      <c r="BC364" s="15"/>
      <c r="BD364" s="15"/>
      <c r="BE364" s="15"/>
      <c r="BF364" s="15"/>
      <c r="BG364" s="15"/>
      <c r="BH364" s="15"/>
      <c r="BI364" s="15"/>
      <c r="BJ364" s="15"/>
      <c r="BK364" s="15"/>
      <c r="BL364" s="15"/>
    </row>
    <row r="365" spans="1:64" hidden="1">
      <c r="A365" t="s">
        <v>1722</v>
      </c>
      <c r="B365" t="s">
        <v>2485</v>
      </c>
      <c r="C365" t="s">
        <v>1723</v>
      </c>
      <c r="D365" t="s">
        <v>2490</v>
      </c>
      <c r="W365" s="15"/>
      <c r="X365" s="15"/>
      <c r="Y365" s="15"/>
      <c r="Z365" s="15"/>
      <c r="AA365" s="15"/>
      <c r="AB365" s="15"/>
      <c r="AC365" s="15"/>
      <c r="AD365" s="15"/>
      <c r="AE365" s="15"/>
      <c r="AG365" s="15"/>
      <c r="AH365" s="15"/>
      <c r="AI365" s="15"/>
      <c r="AK365" s="15"/>
      <c r="AL365" s="15"/>
      <c r="AM365" s="15"/>
      <c r="AN365" s="15"/>
      <c r="AO365" s="15"/>
      <c r="AP365" s="15"/>
      <c r="AQ365" s="15"/>
      <c r="AR365" s="15"/>
      <c r="AS365" s="15"/>
      <c r="AT365" s="15"/>
      <c r="AU365" s="15"/>
      <c r="AV365" s="15"/>
      <c r="AW365" s="15"/>
      <c r="AX365" s="15"/>
      <c r="BA365" s="15"/>
      <c r="BB365" s="16" t="s">
        <v>1183</v>
      </c>
      <c r="BC365" s="15"/>
      <c r="BD365" s="15"/>
      <c r="BE365" s="15"/>
      <c r="BF365" s="15"/>
      <c r="BG365" s="15"/>
      <c r="BH365" s="15"/>
      <c r="BI365" s="15"/>
      <c r="BJ365" s="15"/>
      <c r="BK365" s="15"/>
      <c r="BL365" s="15"/>
    </row>
    <row r="366" spans="1:64" hidden="1">
      <c r="A366" t="s">
        <v>1722</v>
      </c>
      <c r="B366" t="s">
        <v>1851</v>
      </c>
      <c r="C366" t="s">
        <v>1854</v>
      </c>
      <c r="D366" t="s">
        <v>1855</v>
      </c>
      <c r="S366" t="s">
        <v>1274</v>
      </c>
      <c r="W366" s="15"/>
      <c r="X366" s="15"/>
      <c r="Y366" s="15"/>
      <c r="Z366" s="15"/>
      <c r="AA366" s="15"/>
      <c r="AB366" s="15"/>
      <c r="AC366" s="15"/>
      <c r="AD366" s="15"/>
      <c r="AE366" s="15"/>
      <c r="AG366" s="15"/>
      <c r="AH366" s="15"/>
      <c r="AI366" s="15"/>
      <c r="AK366" s="15"/>
      <c r="AL366" s="15"/>
      <c r="AM366" s="15"/>
      <c r="AN366" s="15"/>
      <c r="AO366" s="15"/>
      <c r="AP366" s="15"/>
      <c r="AQ366" s="15"/>
      <c r="AR366" s="15"/>
      <c r="AS366" s="15"/>
      <c r="AT366" s="15"/>
      <c r="AU366" s="15"/>
      <c r="AV366" s="15"/>
      <c r="AW366" s="15"/>
      <c r="AX366" s="15"/>
      <c r="BA366" s="15"/>
      <c r="BB366" s="16"/>
      <c r="BC366" s="15"/>
      <c r="BD366" s="15"/>
      <c r="BE366" s="15"/>
      <c r="BF366" s="15"/>
      <c r="BG366" s="15"/>
      <c r="BH366" s="15"/>
      <c r="BI366" s="15"/>
      <c r="BJ366" s="15"/>
      <c r="BK366" s="15"/>
      <c r="BL366" s="15"/>
    </row>
    <row r="367" spans="1:64" hidden="1">
      <c r="A367" t="s">
        <v>1722</v>
      </c>
      <c r="B367" t="s">
        <v>1851</v>
      </c>
      <c r="C367" t="s">
        <v>1856</v>
      </c>
      <c r="D367" t="s">
        <v>1857</v>
      </c>
      <c r="S367" t="s">
        <v>1274</v>
      </c>
      <c r="W367" s="15"/>
      <c r="X367" s="15"/>
      <c r="Y367" s="15"/>
      <c r="Z367" s="15"/>
      <c r="AA367" s="15"/>
      <c r="AB367" s="15"/>
      <c r="AC367" s="15"/>
      <c r="AD367" s="15"/>
      <c r="AE367" s="15"/>
      <c r="AG367" s="15"/>
      <c r="AH367" s="15"/>
      <c r="AI367" s="15"/>
      <c r="AK367" s="15"/>
      <c r="AL367" s="15"/>
      <c r="AM367" s="15"/>
      <c r="AN367" s="15"/>
      <c r="AO367" s="15"/>
      <c r="AP367" s="15"/>
      <c r="AQ367" s="15"/>
      <c r="AR367" s="15"/>
      <c r="AS367" s="15"/>
      <c r="AT367" s="15"/>
      <c r="AU367" s="15"/>
      <c r="AV367" s="15"/>
      <c r="AW367" s="15"/>
      <c r="AX367" s="15"/>
      <c r="BA367" s="15"/>
      <c r="BB367" s="16"/>
      <c r="BC367" s="15"/>
      <c r="BD367" s="15"/>
      <c r="BE367" s="15"/>
      <c r="BF367" s="15"/>
      <c r="BG367" s="15"/>
      <c r="BH367" s="15"/>
      <c r="BI367" s="15"/>
      <c r="BJ367" s="15"/>
      <c r="BK367" s="15"/>
      <c r="BL367" s="15"/>
    </row>
    <row r="368" spans="1:64" hidden="1">
      <c r="A368" t="s">
        <v>1722</v>
      </c>
      <c r="B368" t="s">
        <v>1851</v>
      </c>
      <c r="C368" t="s">
        <v>1852</v>
      </c>
      <c r="D368" t="s">
        <v>1853</v>
      </c>
      <c r="S368" t="s">
        <v>1274</v>
      </c>
      <c r="W368" s="15"/>
      <c r="X368" s="15"/>
      <c r="Y368" s="15"/>
      <c r="Z368" s="15"/>
      <c r="AA368" s="15"/>
      <c r="AB368" s="15"/>
      <c r="AC368" s="15"/>
      <c r="AD368" s="15"/>
      <c r="AE368" s="15"/>
      <c r="AG368" s="15"/>
      <c r="AH368" s="15"/>
      <c r="AI368" s="15"/>
      <c r="AK368" s="15"/>
      <c r="AL368" s="15"/>
      <c r="AM368" s="15"/>
      <c r="AN368" s="15"/>
      <c r="AO368" s="15"/>
      <c r="AP368" s="15"/>
      <c r="AQ368" s="15"/>
      <c r="AR368" s="15"/>
      <c r="AS368" s="15"/>
      <c r="AT368" s="15"/>
      <c r="AU368" s="15"/>
      <c r="AV368" s="15"/>
      <c r="AW368" s="15"/>
      <c r="AX368" s="15"/>
      <c r="BA368" s="15"/>
      <c r="BB368" s="16"/>
      <c r="BC368" s="15"/>
      <c r="BD368" s="15"/>
      <c r="BE368" s="15"/>
      <c r="BF368" s="15"/>
      <c r="BG368" s="15"/>
      <c r="BH368" s="15"/>
      <c r="BI368" s="15"/>
      <c r="BJ368" s="15"/>
      <c r="BK368" s="15"/>
      <c r="BL368" s="15"/>
    </row>
    <row r="369" spans="1:64" hidden="1">
      <c r="A369" t="s">
        <v>1479</v>
      </c>
      <c r="B369" t="s">
        <v>2178</v>
      </c>
      <c r="W369" s="15"/>
      <c r="X369" s="15"/>
      <c r="Y369" s="15"/>
      <c r="Z369" s="15"/>
      <c r="AA369" s="15"/>
      <c r="AB369" s="15"/>
      <c r="AC369" s="15"/>
      <c r="AD369" s="15"/>
      <c r="AE369" s="15"/>
      <c r="AG369" s="15"/>
      <c r="AH369" s="15"/>
      <c r="AI369" s="15"/>
      <c r="AK369" s="15" t="s">
        <v>1228</v>
      </c>
      <c r="AL369" s="15"/>
      <c r="AM369" s="15"/>
      <c r="AN369" s="15"/>
      <c r="AO369" s="15"/>
      <c r="AP369" s="15"/>
      <c r="AQ369" s="15"/>
      <c r="AR369" s="15"/>
      <c r="AS369" s="15"/>
      <c r="AT369" s="15"/>
      <c r="AU369" s="15"/>
      <c r="AV369" s="15"/>
      <c r="AW369" s="15"/>
      <c r="AX369" s="15"/>
      <c r="BA369" s="15"/>
      <c r="BB369" s="16"/>
      <c r="BC369" s="15"/>
      <c r="BD369" s="15"/>
      <c r="BE369" s="15"/>
      <c r="BF369" s="15"/>
      <c r="BG369" s="15"/>
      <c r="BH369" s="15"/>
      <c r="BI369" s="15"/>
      <c r="BJ369" s="15"/>
      <c r="BK369" s="15"/>
      <c r="BL369" s="15"/>
    </row>
    <row r="370" spans="1:64" hidden="1">
      <c r="A370" t="s">
        <v>1591</v>
      </c>
      <c r="B370" t="s">
        <v>2349</v>
      </c>
      <c r="C370" t="s">
        <v>1592</v>
      </c>
      <c r="D370" t="s">
        <v>2581</v>
      </c>
      <c r="W370" s="15"/>
      <c r="X370" s="15"/>
      <c r="Y370" s="15"/>
      <c r="Z370" s="15"/>
      <c r="AA370" s="15"/>
      <c r="AB370" s="15"/>
      <c r="AC370" s="15"/>
      <c r="AD370" s="15"/>
      <c r="AE370" s="15"/>
      <c r="AG370" s="15"/>
      <c r="AH370" s="15"/>
      <c r="AI370" s="15"/>
      <c r="AK370" s="15"/>
      <c r="AL370" s="15"/>
      <c r="AM370" s="15"/>
      <c r="AN370" s="15"/>
      <c r="AO370" s="15"/>
      <c r="AP370" s="15"/>
      <c r="AQ370" s="15"/>
      <c r="AR370" s="15" t="s">
        <v>1210</v>
      </c>
      <c r="AS370" s="15"/>
      <c r="AT370" s="15"/>
      <c r="AU370" s="15"/>
      <c r="AV370" s="15"/>
      <c r="AW370" s="15"/>
      <c r="AX370" s="15"/>
      <c r="BA370" s="15"/>
      <c r="BB370" s="16"/>
      <c r="BC370" s="15"/>
      <c r="BD370" s="15"/>
      <c r="BE370" s="15"/>
      <c r="BF370" s="15"/>
      <c r="BG370" s="15"/>
      <c r="BH370" s="15"/>
      <c r="BI370" s="15"/>
      <c r="BJ370" s="15"/>
      <c r="BK370" s="15"/>
      <c r="BL370" s="15"/>
    </row>
    <row r="371" spans="1:64" hidden="1">
      <c r="A371" t="s">
        <v>1591</v>
      </c>
      <c r="B371" t="s">
        <v>2349</v>
      </c>
      <c r="C371" t="s">
        <v>1593</v>
      </c>
      <c r="D371" t="s">
        <v>2579</v>
      </c>
      <c r="W371" s="15"/>
      <c r="X371" s="15"/>
      <c r="Y371" s="15"/>
      <c r="Z371" s="15"/>
      <c r="AA371" s="15"/>
      <c r="AB371" s="15"/>
      <c r="AC371" s="15"/>
      <c r="AD371" s="15"/>
      <c r="AE371" s="15"/>
      <c r="AG371" s="15"/>
      <c r="AH371" s="15"/>
      <c r="AI371" s="15"/>
      <c r="AK371" s="15"/>
      <c r="AL371" s="15"/>
      <c r="AM371" s="15"/>
      <c r="AN371" s="15"/>
      <c r="AO371" s="15"/>
      <c r="AP371" s="15"/>
      <c r="AQ371" s="15"/>
      <c r="AR371" s="15" t="s">
        <v>1210</v>
      </c>
      <c r="AS371" s="15"/>
      <c r="AT371" s="15"/>
      <c r="AU371" s="15"/>
      <c r="AV371" s="15"/>
      <c r="AW371" s="15"/>
      <c r="AX371" s="15"/>
      <c r="BA371" s="15"/>
      <c r="BB371" s="16"/>
      <c r="BC371" s="15"/>
      <c r="BD371" s="15"/>
      <c r="BE371" s="15"/>
      <c r="BF371" s="15"/>
      <c r="BG371" s="15"/>
      <c r="BH371" s="15"/>
      <c r="BI371" s="15"/>
      <c r="BJ371" s="15"/>
      <c r="BK371" s="15"/>
      <c r="BL371" s="15"/>
    </row>
    <row r="372" spans="1:64" hidden="1">
      <c r="A372" t="s">
        <v>1591</v>
      </c>
      <c r="B372" t="s">
        <v>2349</v>
      </c>
      <c r="C372" t="s">
        <v>1594</v>
      </c>
      <c r="D372" t="s">
        <v>2577</v>
      </c>
      <c r="W372" s="15"/>
      <c r="X372" s="15"/>
      <c r="Y372" s="15"/>
      <c r="Z372" s="15"/>
      <c r="AA372" s="15"/>
      <c r="AB372" s="15"/>
      <c r="AC372" s="15"/>
      <c r="AD372" s="15"/>
      <c r="AE372" s="15"/>
      <c r="AG372" s="15"/>
      <c r="AH372" s="15"/>
      <c r="AI372" s="15"/>
      <c r="AK372" s="15"/>
      <c r="AL372" s="15"/>
      <c r="AM372" s="15"/>
      <c r="AN372" s="15"/>
      <c r="AO372" s="15"/>
      <c r="AP372" s="15"/>
      <c r="AQ372" s="15"/>
      <c r="AR372" s="15" t="s">
        <v>1210</v>
      </c>
      <c r="AS372" s="15"/>
      <c r="AT372" s="15"/>
      <c r="AU372" s="15"/>
      <c r="AV372" s="15"/>
      <c r="AW372" s="15"/>
      <c r="AX372" s="15"/>
      <c r="BA372" s="15"/>
      <c r="BB372" s="16"/>
      <c r="BC372" s="15"/>
      <c r="BD372" s="15"/>
      <c r="BE372" s="15"/>
      <c r="BF372" s="15"/>
      <c r="BG372" s="15"/>
      <c r="BH372" s="15"/>
      <c r="BI372" s="15"/>
      <c r="BJ372" s="15"/>
      <c r="BK372" s="15"/>
      <c r="BL372" s="15"/>
    </row>
    <row r="373" spans="1:64" hidden="1">
      <c r="A373" t="s">
        <v>1591</v>
      </c>
      <c r="B373" t="s">
        <v>2349</v>
      </c>
      <c r="C373" t="s">
        <v>1595</v>
      </c>
      <c r="D373" t="s">
        <v>2580</v>
      </c>
      <c r="W373" s="15"/>
      <c r="X373" s="15"/>
      <c r="Y373" s="15"/>
      <c r="Z373" s="15"/>
      <c r="AA373" s="15"/>
      <c r="AB373" s="15"/>
      <c r="AC373" s="15"/>
      <c r="AD373" s="15"/>
      <c r="AE373" s="15"/>
      <c r="AG373" s="15"/>
      <c r="AH373" s="15"/>
      <c r="AI373" s="15"/>
      <c r="AK373" s="15"/>
      <c r="AL373" s="15"/>
      <c r="AM373" s="15"/>
      <c r="AN373" s="15"/>
      <c r="AO373" s="15"/>
      <c r="AP373" s="15"/>
      <c r="AQ373" s="15"/>
      <c r="AR373" s="15" t="s">
        <v>1210</v>
      </c>
      <c r="AS373" s="15"/>
      <c r="AT373" s="15"/>
      <c r="AU373" s="15"/>
      <c r="AV373" s="15"/>
      <c r="AW373" s="15"/>
      <c r="AX373" s="15"/>
      <c r="BA373" s="15"/>
      <c r="BB373" s="16"/>
      <c r="BC373" s="15"/>
      <c r="BD373" s="15"/>
      <c r="BE373" s="15"/>
      <c r="BF373" s="15"/>
      <c r="BG373" s="15"/>
      <c r="BH373" s="15"/>
      <c r="BI373" s="15"/>
      <c r="BJ373" s="15"/>
      <c r="BK373" s="15"/>
      <c r="BL373" s="15"/>
    </row>
    <row r="374" spans="1:64" hidden="1">
      <c r="A374" t="s">
        <v>1591</v>
      </c>
      <c r="B374" t="s">
        <v>2349</v>
      </c>
      <c r="C374" t="s">
        <v>1596</v>
      </c>
      <c r="D374" t="s">
        <v>2584</v>
      </c>
      <c r="W374" s="15"/>
      <c r="X374" s="15"/>
      <c r="Y374" s="15"/>
      <c r="Z374" s="15"/>
      <c r="AA374" s="15"/>
      <c r="AB374" s="15"/>
      <c r="AC374" s="15"/>
      <c r="AD374" s="15"/>
      <c r="AE374" s="15"/>
      <c r="AG374" s="15"/>
      <c r="AH374" s="15"/>
      <c r="AI374" s="15"/>
      <c r="AK374" s="15"/>
      <c r="AL374" s="15"/>
      <c r="AM374" s="15"/>
      <c r="AN374" s="15"/>
      <c r="AO374" s="15"/>
      <c r="AP374" s="15"/>
      <c r="AQ374" s="15"/>
      <c r="AR374" s="15" t="s">
        <v>1210</v>
      </c>
      <c r="AS374" s="15"/>
      <c r="AT374" s="15"/>
      <c r="AU374" s="15"/>
      <c r="AV374" s="15"/>
      <c r="AW374" s="15"/>
      <c r="AX374" s="15"/>
      <c r="BA374" s="15"/>
      <c r="BB374" s="16"/>
      <c r="BC374" s="15"/>
      <c r="BD374" s="15"/>
      <c r="BE374" s="15"/>
      <c r="BF374" s="15"/>
      <c r="BG374" s="15"/>
      <c r="BH374" s="15"/>
      <c r="BI374" s="15"/>
      <c r="BJ374" s="15"/>
      <c r="BK374" s="15"/>
      <c r="BL374" s="15"/>
    </row>
    <row r="375" spans="1:64" hidden="1">
      <c r="A375" t="s">
        <v>1591</v>
      </c>
      <c r="B375" t="s">
        <v>2349</v>
      </c>
      <c r="C375" t="s">
        <v>1597</v>
      </c>
      <c r="D375" t="s">
        <v>2578</v>
      </c>
      <c r="W375" s="15"/>
      <c r="X375" s="15"/>
      <c r="Y375" s="15"/>
      <c r="Z375" s="15"/>
      <c r="AA375" s="15"/>
      <c r="AB375" s="15"/>
      <c r="AC375" s="15"/>
      <c r="AD375" s="15"/>
      <c r="AE375" s="15"/>
      <c r="AG375" s="15"/>
      <c r="AH375" s="15"/>
      <c r="AI375" s="15"/>
      <c r="AK375" s="15"/>
      <c r="AL375" s="15"/>
      <c r="AM375" s="15"/>
      <c r="AN375" s="15"/>
      <c r="AO375" s="15"/>
      <c r="AP375" s="15"/>
      <c r="AQ375" s="15"/>
      <c r="AR375" s="15" t="s">
        <v>1210</v>
      </c>
      <c r="AS375" s="15"/>
      <c r="AT375" s="15"/>
      <c r="AU375" s="15"/>
      <c r="AV375" s="15"/>
      <c r="AW375" s="15"/>
      <c r="AX375" s="15"/>
      <c r="BA375" s="15"/>
      <c r="BB375" s="16"/>
      <c r="BC375" s="15"/>
      <c r="BD375" s="15"/>
      <c r="BE375" s="15"/>
      <c r="BF375" s="15"/>
      <c r="BG375" s="15"/>
      <c r="BH375" s="15"/>
      <c r="BI375" s="15"/>
      <c r="BJ375" s="15"/>
      <c r="BK375" s="15"/>
      <c r="BL375" s="15"/>
    </row>
    <row r="376" spans="1:64" hidden="1">
      <c r="A376" t="s">
        <v>1591</v>
      </c>
      <c r="B376" t="s">
        <v>2349</v>
      </c>
      <c r="C376" t="s">
        <v>1598</v>
      </c>
      <c r="D376" t="s">
        <v>2582</v>
      </c>
      <c r="W376" s="15"/>
      <c r="X376" s="15"/>
      <c r="Y376" s="15"/>
      <c r="Z376" s="15"/>
      <c r="AA376" s="15"/>
      <c r="AB376" s="15"/>
      <c r="AC376" s="15"/>
      <c r="AD376" s="15"/>
      <c r="AE376" s="15"/>
      <c r="AG376" s="15"/>
      <c r="AH376" s="15"/>
      <c r="AI376" s="15"/>
      <c r="AK376" s="15"/>
      <c r="AL376" s="15"/>
      <c r="AM376" s="15"/>
      <c r="AN376" s="15"/>
      <c r="AO376" s="15"/>
      <c r="AP376" s="15"/>
      <c r="AQ376" s="15"/>
      <c r="AR376" s="15" t="s">
        <v>1210</v>
      </c>
      <c r="AS376" s="15"/>
      <c r="AT376" s="15"/>
      <c r="AU376" s="15"/>
      <c r="AV376" s="15"/>
      <c r="AW376" s="15"/>
      <c r="AX376" s="15"/>
      <c r="BA376" s="15"/>
      <c r="BB376" s="16"/>
      <c r="BC376" s="15"/>
      <c r="BD376" s="15"/>
      <c r="BE376" s="15"/>
      <c r="BF376" s="15"/>
      <c r="BG376" s="15"/>
      <c r="BH376" s="15"/>
      <c r="BI376" s="15"/>
      <c r="BJ376" s="15"/>
      <c r="BK376" s="15"/>
      <c r="BL376" s="15"/>
    </row>
    <row r="377" spans="1:64" hidden="1">
      <c r="A377" t="s">
        <v>1591</v>
      </c>
      <c r="B377" t="s">
        <v>2349</v>
      </c>
      <c r="C377" t="s">
        <v>1599</v>
      </c>
      <c r="D377" t="s">
        <v>2583</v>
      </c>
      <c r="W377" s="15"/>
      <c r="X377" s="15"/>
      <c r="Y377" s="15"/>
      <c r="Z377" s="15"/>
      <c r="AA377" s="15"/>
      <c r="AB377" s="15"/>
      <c r="AC377" s="15"/>
      <c r="AD377" s="15"/>
      <c r="AE377" s="15"/>
      <c r="AG377" s="15"/>
      <c r="AH377" s="15"/>
      <c r="AI377" s="15"/>
      <c r="AK377" s="15"/>
      <c r="AL377" s="15"/>
      <c r="AM377" s="15"/>
      <c r="AN377" s="15"/>
      <c r="AO377" s="15"/>
      <c r="AP377" s="15"/>
      <c r="AQ377" s="15"/>
      <c r="AR377" s="15" t="s">
        <v>1210</v>
      </c>
      <c r="AS377" s="15"/>
      <c r="AT377" s="15"/>
      <c r="AU377" s="15"/>
      <c r="AV377" s="15"/>
      <c r="AW377" s="15"/>
      <c r="AX377" s="15"/>
      <c r="BA377" s="15"/>
      <c r="BB377" s="16"/>
      <c r="BC377" s="15"/>
      <c r="BD377" s="15"/>
      <c r="BE377" s="15"/>
      <c r="BF377" s="15"/>
      <c r="BG377" s="15"/>
      <c r="BH377" s="15"/>
      <c r="BI377" s="15"/>
      <c r="BJ377" s="15"/>
      <c r="BK377" s="15"/>
      <c r="BL377" s="15"/>
    </row>
    <row r="378" spans="1:64" hidden="1">
      <c r="A378" t="s">
        <v>1320</v>
      </c>
      <c r="B378" t="s">
        <v>2605</v>
      </c>
      <c r="W378" s="15"/>
      <c r="X378" s="15"/>
      <c r="Y378" s="15"/>
      <c r="Z378" s="15"/>
      <c r="AA378" s="15"/>
      <c r="AB378" s="15"/>
      <c r="AC378" s="15"/>
      <c r="AD378" s="15"/>
      <c r="AE378" s="15"/>
      <c r="AG378" s="15"/>
      <c r="AH378" s="15"/>
      <c r="AI378" s="15"/>
      <c r="AK378" s="15"/>
      <c r="AL378" s="15"/>
      <c r="AM378" s="15"/>
      <c r="AN378" s="15"/>
      <c r="AO378" s="15"/>
      <c r="AP378" s="15" t="s">
        <v>1217</v>
      </c>
      <c r="AQ378" s="15"/>
      <c r="AR378" s="15"/>
      <c r="AS378" s="15"/>
      <c r="AT378" s="15"/>
      <c r="AU378" s="15"/>
      <c r="AV378" s="15"/>
      <c r="AW378" s="15"/>
      <c r="AX378" s="15"/>
      <c r="BA378" s="15"/>
      <c r="BB378" s="16"/>
      <c r="BC378" s="15"/>
      <c r="BD378" s="15"/>
      <c r="BE378" s="15"/>
      <c r="BF378" s="15"/>
      <c r="BG378" s="15"/>
      <c r="BH378" s="15"/>
      <c r="BI378" s="15"/>
      <c r="BJ378" s="15"/>
      <c r="BK378" s="15"/>
      <c r="BL378" s="15"/>
    </row>
    <row r="379" spans="1:64" hidden="1">
      <c r="A379" t="s">
        <v>2073</v>
      </c>
      <c r="B379" t="s">
        <v>2074</v>
      </c>
      <c r="J379" s="27" t="s">
        <v>1288</v>
      </c>
      <c r="W379" s="15"/>
      <c r="X379" s="15"/>
      <c r="Y379" s="15"/>
      <c r="Z379" s="15"/>
      <c r="AA379" s="15"/>
      <c r="AB379" s="15"/>
      <c r="AC379" s="15"/>
      <c r="AD379" s="15"/>
      <c r="AE379" s="15"/>
      <c r="AG379" s="15"/>
      <c r="AH379" s="15"/>
      <c r="AI379" s="15"/>
      <c r="AK379" s="15"/>
      <c r="AL379" s="15"/>
      <c r="AM379" s="15"/>
      <c r="AN379" s="15"/>
      <c r="AO379" s="15"/>
      <c r="AP379" s="15"/>
      <c r="AQ379" s="15"/>
      <c r="AR379" s="15"/>
      <c r="AS379" s="15"/>
      <c r="AT379" s="15"/>
      <c r="AU379" s="15"/>
      <c r="AV379" s="15"/>
      <c r="AW379" s="15"/>
      <c r="AX379" s="15"/>
      <c r="BA379" s="15"/>
      <c r="BB379" s="16"/>
      <c r="BC379" s="15"/>
      <c r="BD379" s="15"/>
      <c r="BE379" s="15"/>
      <c r="BF379" s="15"/>
      <c r="BG379" s="15"/>
      <c r="BH379" s="15"/>
      <c r="BI379" s="15"/>
      <c r="BJ379" s="15"/>
      <c r="BK379" s="15"/>
      <c r="BL379" s="15"/>
    </row>
    <row r="380" spans="1:64" hidden="1">
      <c r="A380" t="s">
        <v>1600</v>
      </c>
      <c r="B380" t="s">
        <v>2292</v>
      </c>
      <c r="W380" s="15"/>
      <c r="X380" s="15"/>
      <c r="Y380" s="15"/>
      <c r="Z380" s="15"/>
      <c r="AA380" s="15"/>
      <c r="AB380" s="15" t="s">
        <v>1250</v>
      </c>
      <c r="AC380" s="15"/>
      <c r="AD380" s="15"/>
      <c r="AE380" s="15"/>
      <c r="AG380" s="15"/>
      <c r="AH380" s="15"/>
      <c r="AI380" s="15"/>
      <c r="AK380" s="15"/>
      <c r="AL380" s="15"/>
      <c r="AM380" s="15"/>
      <c r="AN380" s="15"/>
      <c r="AO380" s="15"/>
      <c r="AP380" s="15"/>
      <c r="AQ380" s="15"/>
      <c r="AR380" s="15"/>
      <c r="AS380" s="15"/>
      <c r="AT380" s="15"/>
      <c r="AU380" s="15"/>
      <c r="AV380" s="15"/>
      <c r="AW380" s="15"/>
      <c r="AX380" s="15"/>
      <c r="BA380" s="15"/>
      <c r="BB380" s="16"/>
      <c r="BC380" s="15"/>
      <c r="BD380" s="15"/>
      <c r="BE380" s="15"/>
      <c r="BF380" s="15"/>
      <c r="BG380" s="15"/>
      <c r="BH380" s="15"/>
      <c r="BI380" s="15"/>
      <c r="BJ380" s="15"/>
      <c r="BK380" s="15"/>
      <c r="BL380" s="15"/>
    </row>
    <row r="381" spans="1:64" hidden="1">
      <c r="A381" t="s">
        <v>1858</v>
      </c>
      <c r="B381" t="s">
        <v>1859</v>
      </c>
      <c r="C381" t="s">
        <v>1860</v>
      </c>
      <c r="D381" t="s">
        <v>1861</v>
      </c>
      <c r="S381" t="s">
        <v>1274</v>
      </c>
      <c r="W381" s="15"/>
      <c r="X381" s="15"/>
      <c r="Y381" s="15"/>
      <c r="Z381" s="15"/>
      <c r="AA381" s="15"/>
      <c r="AB381" s="15"/>
      <c r="AC381" s="15"/>
      <c r="AD381" s="15"/>
      <c r="AE381" s="15"/>
      <c r="AG381" s="15"/>
      <c r="AH381" s="15"/>
      <c r="AI381" s="15"/>
      <c r="AK381" s="15"/>
      <c r="AL381" s="15"/>
      <c r="AM381" s="15"/>
      <c r="AN381" s="15"/>
      <c r="AO381" s="15"/>
      <c r="AP381" s="15"/>
      <c r="AQ381" s="15"/>
      <c r="AR381" s="15"/>
      <c r="AS381" s="15"/>
      <c r="AT381" s="15"/>
      <c r="AU381" s="15"/>
      <c r="AV381" s="15"/>
      <c r="AW381" s="15"/>
      <c r="AX381" s="15"/>
      <c r="BA381" s="15"/>
      <c r="BB381" s="16"/>
      <c r="BC381" s="15"/>
      <c r="BD381" s="15"/>
      <c r="BE381" s="15"/>
      <c r="BF381" s="15"/>
      <c r="BG381" s="15"/>
      <c r="BH381" s="15"/>
      <c r="BI381" s="15"/>
      <c r="BJ381" s="15"/>
      <c r="BK381" s="15"/>
      <c r="BL381" s="15"/>
    </row>
    <row r="382" spans="1:64" hidden="1">
      <c r="A382" t="s">
        <v>1858</v>
      </c>
      <c r="B382" t="s">
        <v>1859</v>
      </c>
      <c r="C382" t="s">
        <v>1862</v>
      </c>
      <c r="D382" t="s">
        <v>1863</v>
      </c>
      <c r="S382" t="s">
        <v>1274</v>
      </c>
      <c r="W382" s="15"/>
      <c r="X382" s="15"/>
      <c r="Y382" s="15"/>
      <c r="Z382" s="15"/>
      <c r="AA382" s="15"/>
      <c r="AB382" s="15"/>
      <c r="AC382" s="15"/>
      <c r="AD382" s="15"/>
      <c r="AE382" s="15"/>
      <c r="AG382" s="15"/>
      <c r="AH382" s="15"/>
      <c r="AI382" s="15"/>
      <c r="AK382" s="15"/>
      <c r="AL382" s="15"/>
      <c r="AM382" s="15"/>
      <c r="AN382" s="15"/>
      <c r="AO382" s="15"/>
      <c r="AP382" s="15"/>
      <c r="AQ382" s="15"/>
      <c r="AR382" s="15"/>
      <c r="AS382" s="15"/>
      <c r="AT382" s="15"/>
      <c r="AU382" s="15"/>
      <c r="AV382" s="15"/>
      <c r="AW382" s="15"/>
      <c r="AX382" s="15"/>
      <c r="BA382" s="15"/>
      <c r="BB382" s="16"/>
      <c r="BC382" s="15"/>
      <c r="BD382" s="15"/>
      <c r="BE382" s="15"/>
      <c r="BF382" s="15"/>
      <c r="BG382" s="15"/>
      <c r="BH382" s="15"/>
      <c r="BI382" s="15"/>
      <c r="BJ382" s="15"/>
      <c r="BK382" s="15"/>
      <c r="BL382" s="15"/>
    </row>
    <row r="383" spans="1:64" hidden="1">
      <c r="A383" t="s">
        <v>2079</v>
      </c>
      <c r="B383" t="s">
        <v>2080</v>
      </c>
      <c r="I383" t="s">
        <v>1290</v>
      </c>
      <c r="W383" s="15"/>
      <c r="X383" s="15"/>
      <c r="Y383" s="15"/>
      <c r="Z383" s="15"/>
      <c r="AA383" s="15"/>
      <c r="AB383" s="15"/>
      <c r="AC383" s="15"/>
      <c r="AD383" s="15"/>
      <c r="AE383" s="15"/>
      <c r="AG383" s="15"/>
      <c r="AH383" s="15"/>
      <c r="AI383" s="15"/>
      <c r="AK383" s="15"/>
      <c r="AL383" s="15"/>
      <c r="AM383" s="15"/>
      <c r="AN383" s="15"/>
      <c r="AO383" s="15"/>
      <c r="AP383" s="15"/>
      <c r="AQ383" s="15"/>
      <c r="AR383" s="15"/>
      <c r="AS383" s="15"/>
      <c r="AT383" s="15"/>
      <c r="AU383" s="15"/>
      <c r="AV383" s="15"/>
      <c r="AW383" s="15"/>
      <c r="AX383" s="15"/>
      <c r="BA383" s="15"/>
      <c r="BB383" s="16"/>
      <c r="BC383" s="15"/>
      <c r="BD383" s="15"/>
      <c r="BE383" s="15"/>
      <c r="BF383" s="15"/>
      <c r="BG383" s="15"/>
      <c r="BH383" s="15"/>
      <c r="BI383" s="15"/>
      <c r="BJ383" s="15"/>
      <c r="BK383" s="15"/>
      <c r="BL383" s="15"/>
    </row>
    <row r="384" spans="1:64" hidden="1">
      <c r="A384" t="s">
        <v>1331</v>
      </c>
      <c r="B384" t="s">
        <v>2315</v>
      </c>
      <c r="W384" s="15"/>
      <c r="X384" s="15"/>
      <c r="Y384" s="15"/>
      <c r="Z384" s="15"/>
      <c r="AA384" s="15"/>
      <c r="AB384" s="15" t="s">
        <v>1250</v>
      </c>
      <c r="AC384" s="15"/>
      <c r="AD384" s="15"/>
      <c r="AE384" s="15"/>
      <c r="AG384" s="15"/>
      <c r="AH384" s="15"/>
      <c r="AI384" s="15"/>
      <c r="AK384" s="15"/>
      <c r="AL384" s="15"/>
      <c r="AM384" s="15"/>
      <c r="AN384" s="15"/>
      <c r="AO384" s="15"/>
      <c r="AP384" s="15"/>
      <c r="AQ384" s="15"/>
      <c r="AR384" s="15"/>
      <c r="AS384" s="15"/>
      <c r="AT384" s="15"/>
      <c r="AU384" s="15"/>
      <c r="AV384" s="15"/>
      <c r="AW384" s="15"/>
      <c r="AX384" s="15"/>
      <c r="BA384" s="15"/>
      <c r="BB384" s="16"/>
      <c r="BC384" s="15"/>
      <c r="BD384" s="15"/>
      <c r="BE384" s="15"/>
      <c r="BF384" s="15"/>
      <c r="BG384" s="15"/>
      <c r="BH384" s="15"/>
      <c r="BI384" s="15"/>
      <c r="BJ384" s="15"/>
      <c r="BK384" s="15"/>
      <c r="BL384" s="15"/>
    </row>
    <row r="385" spans="1:64" hidden="1">
      <c r="A385" t="s">
        <v>1483</v>
      </c>
      <c r="B385" t="s">
        <v>2771</v>
      </c>
      <c r="C385" t="s">
        <v>1487</v>
      </c>
      <c r="D385" t="s">
        <v>2780</v>
      </c>
      <c r="W385" s="15"/>
      <c r="X385" s="15"/>
      <c r="Y385" s="15" t="s">
        <v>1260</v>
      </c>
      <c r="Z385" s="15"/>
      <c r="AA385" s="15"/>
      <c r="AB385" s="15"/>
      <c r="AC385" s="15"/>
      <c r="AD385" s="15"/>
      <c r="AE385" s="15"/>
      <c r="AG385" s="15"/>
      <c r="AH385" s="15"/>
      <c r="AI385" s="15"/>
      <c r="AK385" s="15"/>
      <c r="AL385" s="15"/>
      <c r="AM385" s="15"/>
      <c r="AN385" s="15"/>
      <c r="AO385" s="15"/>
      <c r="AP385" s="15"/>
      <c r="AQ385" s="15"/>
      <c r="AR385" s="15"/>
      <c r="AS385" s="15"/>
      <c r="AT385" s="15"/>
      <c r="AU385" s="15"/>
      <c r="AV385" s="15"/>
      <c r="AW385" s="15"/>
      <c r="AX385" s="15"/>
      <c r="BA385" s="15"/>
      <c r="BB385" s="16"/>
      <c r="BC385" s="15"/>
      <c r="BD385" s="15"/>
      <c r="BE385" s="15"/>
      <c r="BF385" s="15"/>
      <c r="BG385" s="15"/>
      <c r="BH385" s="15"/>
      <c r="BI385" s="15"/>
      <c r="BJ385" s="15"/>
      <c r="BK385" s="15"/>
      <c r="BL385" s="15"/>
    </row>
    <row r="386" spans="1:64" hidden="1">
      <c r="A386" t="s">
        <v>1483</v>
      </c>
      <c r="B386" t="s">
        <v>2771</v>
      </c>
      <c r="C386" t="s">
        <v>1485</v>
      </c>
      <c r="D386" t="s">
        <v>2779</v>
      </c>
      <c r="W386" s="15"/>
      <c r="X386" s="15"/>
      <c r="Y386" s="15" t="s">
        <v>1260</v>
      </c>
      <c r="Z386" s="15"/>
      <c r="AA386" s="15"/>
      <c r="AB386" s="15"/>
      <c r="AC386" s="15"/>
      <c r="AD386" s="15"/>
      <c r="AE386" s="15"/>
      <c r="AG386" s="15"/>
      <c r="AH386" s="15"/>
      <c r="AI386" s="15"/>
      <c r="AK386" s="15"/>
      <c r="AL386" s="15"/>
      <c r="AM386" s="15"/>
      <c r="AN386" s="15"/>
      <c r="AO386" s="15"/>
      <c r="AP386" s="15"/>
      <c r="AQ386" s="15"/>
      <c r="AR386" s="15"/>
      <c r="AS386" s="15"/>
      <c r="AT386" s="15"/>
      <c r="AU386" s="15"/>
      <c r="AV386" s="15"/>
      <c r="AW386" s="15"/>
      <c r="AX386" s="15"/>
      <c r="BA386" s="15"/>
      <c r="BB386" s="16"/>
      <c r="BC386" s="15"/>
      <c r="BD386" s="15"/>
      <c r="BE386" s="15"/>
      <c r="BF386" s="15"/>
      <c r="BG386" s="15"/>
      <c r="BH386" s="15"/>
      <c r="BI386" s="15"/>
      <c r="BJ386" s="15"/>
      <c r="BK386" s="15"/>
      <c r="BL386" s="15"/>
    </row>
    <row r="387" spans="1:64" hidden="1">
      <c r="A387" t="s">
        <v>1483</v>
      </c>
      <c r="B387" t="s">
        <v>2771</v>
      </c>
      <c r="C387" t="s">
        <v>1484</v>
      </c>
      <c r="D387" t="s">
        <v>2778</v>
      </c>
      <c r="W387" s="15"/>
      <c r="X387" s="15"/>
      <c r="Y387" s="15" t="s">
        <v>1260</v>
      </c>
      <c r="Z387" s="15"/>
      <c r="AA387" s="15"/>
      <c r="AB387" s="15"/>
      <c r="AC387" s="15"/>
      <c r="AD387" s="15"/>
      <c r="AE387" s="15"/>
      <c r="AG387" s="15"/>
      <c r="AH387" s="15"/>
      <c r="AI387" s="15"/>
      <c r="AK387" s="15"/>
      <c r="AL387" s="15"/>
      <c r="AM387" s="15"/>
      <c r="AN387" s="15"/>
      <c r="AO387" s="15"/>
      <c r="AP387" s="15"/>
      <c r="AQ387" s="15"/>
      <c r="AR387" s="15"/>
      <c r="AS387" s="15"/>
      <c r="AT387" s="15"/>
      <c r="AU387" s="15"/>
      <c r="AV387" s="15"/>
      <c r="AW387" s="15"/>
      <c r="AX387" s="15"/>
      <c r="BA387" s="15"/>
      <c r="BB387" s="16"/>
      <c r="BC387" s="15"/>
      <c r="BD387" s="15"/>
      <c r="BE387" s="15"/>
      <c r="BF387" s="15"/>
      <c r="BG387" s="15"/>
      <c r="BH387" s="15"/>
      <c r="BI387" s="15"/>
      <c r="BJ387" s="15"/>
      <c r="BK387" s="15"/>
      <c r="BL387" s="15"/>
    </row>
    <row r="388" spans="1:64" hidden="1">
      <c r="A388" t="s">
        <v>1483</v>
      </c>
      <c r="B388" t="s">
        <v>2771</v>
      </c>
      <c r="C388" t="s">
        <v>1490</v>
      </c>
      <c r="D388" t="s">
        <v>2781</v>
      </c>
      <c r="W388" s="15"/>
      <c r="X388" s="15"/>
      <c r="Y388" s="15" t="s">
        <v>1260</v>
      </c>
      <c r="Z388" s="15"/>
      <c r="AA388" s="15"/>
      <c r="AB388" s="15"/>
      <c r="AC388" s="15"/>
      <c r="AD388" s="15"/>
      <c r="AE388" s="15"/>
      <c r="AG388" s="15"/>
      <c r="AH388" s="15"/>
      <c r="AI388" s="15"/>
      <c r="AK388" s="15"/>
      <c r="AL388" s="15"/>
      <c r="AM388" s="15"/>
      <c r="AN388" s="15"/>
      <c r="AO388" s="15"/>
      <c r="AP388" s="15"/>
      <c r="AQ388" s="15"/>
      <c r="AR388" s="15"/>
      <c r="AS388" s="15"/>
      <c r="AT388" s="15"/>
      <c r="AU388" s="15"/>
      <c r="AV388" s="15"/>
      <c r="AW388" s="15"/>
      <c r="AX388" s="15"/>
      <c r="BA388" s="15"/>
      <c r="BB388" s="16"/>
      <c r="BC388" s="15"/>
      <c r="BD388" s="15"/>
      <c r="BE388" s="15"/>
      <c r="BF388" s="15"/>
      <c r="BG388" s="15"/>
      <c r="BH388" s="15"/>
      <c r="BI388" s="15"/>
      <c r="BJ388" s="15"/>
      <c r="BK388" s="15"/>
      <c r="BL388" s="15"/>
    </row>
    <row r="389" spans="1:64" hidden="1">
      <c r="A389" t="s">
        <v>1483</v>
      </c>
      <c r="B389" t="s">
        <v>2771</v>
      </c>
      <c r="C389" t="s">
        <v>1488</v>
      </c>
      <c r="D389" t="s">
        <v>2776</v>
      </c>
      <c r="W389" s="15"/>
      <c r="X389" s="15"/>
      <c r="Y389" s="15" t="s">
        <v>1260</v>
      </c>
      <c r="Z389" s="15"/>
      <c r="AA389" s="15"/>
      <c r="AB389" s="15"/>
      <c r="AC389" s="15"/>
      <c r="AD389" s="15"/>
      <c r="AE389" s="15"/>
      <c r="AG389" s="15"/>
      <c r="AH389" s="15"/>
      <c r="AI389" s="15"/>
      <c r="AK389" s="15"/>
      <c r="AL389" s="15"/>
      <c r="AM389" s="15"/>
      <c r="AN389" s="15"/>
      <c r="AO389" s="15"/>
      <c r="AP389" s="15"/>
      <c r="AQ389" s="15"/>
      <c r="AR389" s="15"/>
      <c r="AS389" s="15"/>
      <c r="AT389" s="15"/>
      <c r="AU389" s="15"/>
      <c r="AV389" s="15"/>
      <c r="AW389" s="15"/>
      <c r="AX389" s="15"/>
      <c r="BA389" s="15"/>
      <c r="BB389" s="16"/>
      <c r="BC389" s="15"/>
      <c r="BD389" s="15"/>
      <c r="BE389" s="15"/>
      <c r="BF389" s="15"/>
      <c r="BG389" s="15"/>
      <c r="BH389" s="15"/>
      <c r="BI389" s="15"/>
      <c r="BJ389" s="15"/>
      <c r="BK389" s="15"/>
      <c r="BL389" s="15"/>
    </row>
    <row r="390" spans="1:64" hidden="1">
      <c r="A390" t="s">
        <v>1483</v>
      </c>
      <c r="B390" t="s">
        <v>2771</v>
      </c>
      <c r="C390" t="s">
        <v>1489</v>
      </c>
      <c r="D390" t="s">
        <v>2777</v>
      </c>
      <c r="W390" s="15"/>
      <c r="X390" s="15"/>
      <c r="Y390" s="15" t="s">
        <v>1260</v>
      </c>
      <c r="Z390" s="15"/>
      <c r="AA390" s="15"/>
      <c r="AB390" s="15"/>
      <c r="AC390" s="15"/>
      <c r="AD390" s="15"/>
      <c r="AE390" s="15"/>
      <c r="AG390" s="15"/>
      <c r="AH390" s="15"/>
      <c r="AI390" s="15"/>
      <c r="AK390" s="15"/>
      <c r="AL390" s="15"/>
      <c r="AM390" s="15"/>
      <c r="AN390" s="15"/>
      <c r="AO390" s="15"/>
      <c r="AP390" s="15"/>
      <c r="AQ390" s="15"/>
      <c r="AR390" s="15"/>
      <c r="AS390" s="15"/>
      <c r="AT390" s="15"/>
      <c r="AU390" s="15"/>
      <c r="AV390" s="15"/>
      <c r="AW390" s="15"/>
      <c r="AX390" s="15"/>
      <c r="BA390" s="15"/>
      <c r="BB390" s="16"/>
      <c r="BC390" s="15"/>
      <c r="BD390" s="15"/>
      <c r="BE390" s="15"/>
      <c r="BF390" s="15"/>
      <c r="BG390" s="15"/>
      <c r="BH390" s="15"/>
      <c r="BI390" s="15"/>
      <c r="BJ390" s="15"/>
      <c r="BK390" s="15"/>
      <c r="BL390" s="15"/>
    </row>
    <row r="391" spans="1:64" hidden="1">
      <c r="A391" t="s">
        <v>1483</v>
      </c>
      <c r="B391" t="s">
        <v>2771</v>
      </c>
      <c r="C391" t="s">
        <v>1486</v>
      </c>
      <c r="D391" t="s">
        <v>2775</v>
      </c>
      <c r="W391" s="15"/>
      <c r="X391" s="15"/>
      <c r="Y391" s="15" t="s">
        <v>1260</v>
      </c>
      <c r="Z391" s="15"/>
      <c r="AA391" s="15"/>
      <c r="AB391" s="15"/>
      <c r="AC391" s="15"/>
      <c r="AD391" s="15"/>
      <c r="AE391" s="15"/>
      <c r="AG391" s="15"/>
      <c r="AH391" s="15"/>
      <c r="AI391" s="15"/>
      <c r="AK391" s="15"/>
      <c r="AL391" s="15"/>
      <c r="AM391" s="15"/>
      <c r="AN391" s="15"/>
      <c r="AO391" s="15"/>
      <c r="AP391" s="15"/>
      <c r="AQ391" s="15"/>
      <c r="AR391" s="15"/>
      <c r="AS391" s="15"/>
      <c r="AT391" s="15"/>
      <c r="AU391" s="15"/>
      <c r="AV391" s="15"/>
      <c r="AW391" s="15"/>
      <c r="AX391" s="15"/>
      <c r="BA391" s="15"/>
      <c r="BB391" s="16"/>
      <c r="BC391" s="15"/>
      <c r="BD391" s="15"/>
      <c r="BE391" s="15"/>
      <c r="BF391" s="15"/>
      <c r="BG391" s="15"/>
      <c r="BH391" s="15"/>
      <c r="BI391" s="15"/>
      <c r="BJ391" s="15"/>
      <c r="BK391" s="15"/>
      <c r="BL391" s="15"/>
    </row>
    <row r="392" spans="1:64" hidden="1">
      <c r="A392" t="s">
        <v>1677</v>
      </c>
      <c r="B392" t="s">
        <v>2395</v>
      </c>
      <c r="C392" t="s">
        <v>2394</v>
      </c>
      <c r="D392" t="s">
        <v>2390</v>
      </c>
      <c r="W392" s="15"/>
      <c r="X392" s="15"/>
      <c r="Y392" s="15"/>
      <c r="Z392" s="15"/>
      <c r="AA392" s="15"/>
      <c r="AB392" s="15"/>
      <c r="AC392" s="15"/>
      <c r="AD392" s="15"/>
      <c r="AE392" s="15"/>
      <c r="AG392" s="15"/>
      <c r="AH392" s="15"/>
      <c r="AI392" s="15"/>
      <c r="AK392" s="15"/>
      <c r="AL392" s="15"/>
      <c r="AM392" s="15"/>
      <c r="AN392" s="15"/>
      <c r="AO392" s="15"/>
      <c r="AP392" s="15"/>
      <c r="AQ392" s="15"/>
      <c r="AR392" s="15"/>
      <c r="AS392" s="15"/>
      <c r="AT392" s="15"/>
      <c r="AU392" s="15"/>
      <c r="AV392" s="15"/>
      <c r="AW392" s="15"/>
      <c r="AX392" s="15"/>
      <c r="BA392" s="15"/>
      <c r="BB392" s="16"/>
      <c r="BC392" s="15"/>
      <c r="BD392" s="15"/>
      <c r="BE392" s="15"/>
      <c r="BF392" s="15"/>
      <c r="BG392" s="15" t="s">
        <v>1165</v>
      </c>
      <c r="BH392" s="15"/>
      <c r="BI392" s="15"/>
      <c r="BJ392" s="15"/>
      <c r="BK392" s="15"/>
      <c r="BL392" s="15"/>
    </row>
    <row r="393" spans="1:64" hidden="1">
      <c r="A393" t="s">
        <v>1677</v>
      </c>
      <c r="B393" t="s">
        <v>2395</v>
      </c>
      <c r="C393" t="s">
        <v>2392</v>
      </c>
      <c r="D393" t="s">
        <v>2388</v>
      </c>
      <c r="W393" s="15"/>
      <c r="X393" s="15"/>
      <c r="Y393" s="15"/>
      <c r="Z393" s="15"/>
      <c r="AA393" s="15"/>
      <c r="AB393" s="15"/>
      <c r="AC393" s="15"/>
      <c r="AD393" s="15"/>
      <c r="AE393" s="15"/>
      <c r="AG393" s="15"/>
      <c r="AH393" s="15"/>
      <c r="AI393" s="15"/>
      <c r="AK393" s="15"/>
      <c r="AL393" s="15"/>
      <c r="AM393" s="15"/>
      <c r="AN393" s="15"/>
      <c r="AO393" s="15"/>
      <c r="AP393" s="15"/>
      <c r="AQ393" s="15"/>
      <c r="AR393" s="15"/>
      <c r="AS393" s="15"/>
      <c r="AT393" s="15"/>
      <c r="AU393" s="15"/>
      <c r="AV393" s="15"/>
      <c r="AW393" s="15"/>
      <c r="AX393" s="15"/>
      <c r="BA393" s="15"/>
      <c r="BB393" s="16"/>
      <c r="BC393" s="15"/>
      <c r="BD393" s="15"/>
      <c r="BE393" s="15"/>
      <c r="BF393" s="15"/>
      <c r="BG393" s="15" t="s">
        <v>1165</v>
      </c>
      <c r="BH393" s="15"/>
      <c r="BI393" s="15"/>
      <c r="BJ393" s="15"/>
      <c r="BK393" s="15"/>
      <c r="BL393" s="15"/>
    </row>
    <row r="394" spans="1:64" hidden="1">
      <c r="A394" t="s">
        <v>1677</v>
      </c>
      <c r="B394" t="s">
        <v>2395</v>
      </c>
      <c r="C394" t="s">
        <v>2393</v>
      </c>
      <c r="D394" t="s">
        <v>2389</v>
      </c>
      <c r="W394" s="15"/>
      <c r="X394" s="15"/>
      <c r="Y394" s="15"/>
      <c r="Z394" s="15"/>
      <c r="AA394" s="15"/>
      <c r="AB394" s="15"/>
      <c r="AC394" s="15"/>
      <c r="AD394" s="15"/>
      <c r="AE394" s="15"/>
      <c r="AG394" s="15"/>
      <c r="AH394" s="15"/>
      <c r="AI394" s="15"/>
      <c r="AK394" s="15"/>
      <c r="AL394" s="15"/>
      <c r="AM394" s="15"/>
      <c r="AN394" s="15"/>
      <c r="AO394" s="15"/>
      <c r="AP394" s="15"/>
      <c r="AQ394" s="15"/>
      <c r="AR394" s="15"/>
      <c r="AS394" s="15"/>
      <c r="AT394" s="15"/>
      <c r="AU394" s="15"/>
      <c r="AV394" s="15"/>
      <c r="AW394" s="15"/>
      <c r="AX394" s="15"/>
      <c r="BA394" s="15"/>
      <c r="BB394" s="16"/>
      <c r="BC394" s="15"/>
      <c r="BD394" s="15"/>
      <c r="BE394" s="15"/>
      <c r="BF394" s="15"/>
      <c r="BG394" s="15" t="s">
        <v>1165</v>
      </c>
      <c r="BH394" s="15"/>
      <c r="BI394" s="15"/>
      <c r="BJ394" s="15"/>
      <c r="BK394" s="15"/>
      <c r="BL394" s="15"/>
    </row>
    <row r="395" spans="1:64" hidden="1">
      <c r="A395" t="s">
        <v>1677</v>
      </c>
      <c r="B395" t="s">
        <v>2395</v>
      </c>
      <c r="C395" t="s">
        <v>2391</v>
      </c>
      <c r="D395" t="s">
        <v>2387</v>
      </c>
      <c r="W395" s="15"/>
      <c r="X395" s="15"/>
      <c r="Y395" s="15"/>
      <c r="Z395" s="15"/>
      <c r="AA395" s="15"/>
      <c r="AB395" s="15"/>
      <c r="AC395" s="15"/>
      <c r="AD395" s="15"/>
      <c r="AE395" s="15"/>
      <c r="AG395" s="15"/>
      <c r="AH395" s="15"/>
      <c r="AI395" s="15"/>
      <c r="AK395" s="15"/>
      <c r="AL395" s="15"/>
      <c r="AM395" s="15"/>
      <c r="AN395" s="15"/>
      <c r="AO395" s="15"/>
      <c r="AP395" s="15"/>
      <c r="AQ395" s="15"/>
      <c r="AR395" s="15"/>
      <c r="AS395" s="15"/>
      <c r="AT395" s="15"/>
      <c r="AU395" s="15"/>
      <c r="AV395" s="15"/>
      <c r="AW395" s="15"/>
      <c r="AX395" s="15"/>
      <c r="BA395" s="15"/>
      <c r="BB395" s="16"/>
      <c r="BC395" s="15"/>
      <c r="BD395" s="15"/>
      <c r="BE395" s="15"/>
      <c r="BF395" s="15"/>
      <c r="BG395" s="15" t="s">
        <v>1165</v>
      </c>
      <c r="BH395" s="15"/>
      <c r="BI395" s="15"/>
      <c r="BJ395" s="15"/>
      <c r="BK395" s="15"/>
      <c r="BL395" s="15"/>
    </row>
    <row r="396" spans="1:64" hidden="1">
      <c r="A396" t="s">
        <v>2114</v>
      </c>
      <c r="B396" t="s">
        <v>2115</v>
      </c>
      <c r="C396" t="s">
        <v>2120</v>
      </c>
      <c r="D396" t="s">
        <v>2121</v>
      </c>
      <c r="H396" t="s">
        <v>1292</v>
      </c>
      <c r="W396" s="15"/>
      <c r="X396" s="15"/>
      <c r="Y396" s="15"/>
      <c r="Z396" s="15"/>
      <c r="AA396" s="15"/>
      <c r="AB396" s="15"/>
      <c r="AC396" s="15"/>
      <c r="AD396" s="15"/>
      <c r="AE396" s="15"/>
      <c r="AG396" s="15"/>
      <c r="AH396" s="15"/>
      <c r="AI396" s="15"/>
      <c r="AK396" s="15"/>
      <c r="AL396" s="15"/>
      <c r="AM396" s="15"/>
      <c r="AN396" s="15"/>
      <c r="AO396" s="15"/>
      <c r="AP396" s="15"/>
      <c r="AQ396" s="15"/>
      <c r="AR396" s="15"/>
      <c r="AS396" s="15"/>
      <c r="AT396" s="15"/>
      <c r="AU396" s="15"/>
      <c r="AV396" s="15"/>
      <c r="AW396" s="15"/>
      <c r="AX396" s="15"/>
      <c r="BA396" s="15"/>
      <c r="BB396" s="16"/>
      <c r="BC396" s="15"/>
      <c r="BD396" s="15"/>
      <c r="BE396" s="15"/>
      <c r="BF396" s="15"/>
      <c r="BG396" s="15"/>
      <c r="BH396" s="15"/>
      <c r="BI396" s="15"/>
      <c r="BJ396" s="15"/>
      <c r="BK396" s="15"/>
      <c r="BL396" s="15"/>
    </row>
    <row r="397" spans="1:64" hidden="1">
      <c r="A397" t="s">
        <v>2114</v>
      </c>
      <c r="B397" t="s">
        <v>2115</v>
      </c>
      <c r="C397" t="s">
        <v>2122</v>
      </c>
      <c r="D397" t="s">
        <v>2123</v>
      </c>
      <c r="H397" t="s">
        <v>1292</v>
      </c>
      <c r="W397" s="15"/>
      <c r="X397" s="15"/>
      <c r="Y397" s="15"/>
      <c r="Z397" s="15"/>
      <c r="AA397" s="15"/>
      <c r="AB397" s="15"/>
      <c r="AC397" s="15"/>
      <c r="AD397" s="15"/>
      <c r="AE397" s="15"/>
      <c r="AG397" s="15"/>
      <c r="AH397" s="15"/>
      <c r="AI397" s="15"/>
      <c r="AK397" s="15"/>
      <c r="AL397" s="15"/>
      <c r="AM397" s="15"/>
      <c r="AN397" s="15"/>
      <c r="AO397" s="15"/>
      <c r="AP397" s="15"/>
      <c r="AQ397" s="15"/>
      <c r="AR397" s="15"/>
      <c r="AS397" s="15"/>
      <c r="AT397" s="15"/>
      <c r="AU397" s="15"/>
      <c r="AV397" s="15"/>
      <c r="AW397" s="15"/>
      <c r="AX397" s="15"/>
      <c r="BA397" s="15"/>
      <c r="BB397" s="16"/>
      <c r="BC397" s="15"/>
      <c r="BD397" s="15"/>
      <c r="BE397" s="15"/>
      <c r="BF397" s="15"/>
      <c r="BG397" s="15"/>
      <c r="BH397" s="15"/>
      <c r="BI397" s="15"/>
      <c r="BJ397" s="15"/>
      <c r="BK397" s="15"/>
      <c r="BL397" s="15"/>
    </row>
    <row r="398" spans="1:64" hidden="1">
      <c r="A398" t="s">
        <v>2114</v>
      </c>
      <c r="B398" t="s">
        <v>2115</v>
      </c>
      <c r="C398" t="s">
        <v>2118</v>
      </c>
      <c r="D398" t="s">
        <v>2119</v>
      </c>
      <c r="H398" t="s">
        <v>1292</v>
      </c>
      <c r="W398" s="15"/>
      <c r="X398" s="15"/>
      <c r="Y398" s="15"/>
      <c r="Z398" s="15"/>
      <c r="AA398" s="15"/>
      <c r="AB398" s="15"/>
      <c r="AC398" s="15"/>
      <c r="AD398" s="15"/>
      <c r="AE398" s="15"/>
      <c r="AG398" s="15"/>
      <c r="AH398" s="15"/>
      <c r="AI398" s="15"/>
      <c r="AK398" s="15"/>
      <c r="AL398" s="15"/>
      <c r="AM398" s="15"/>
      <c r="AN398" s="15"/>
      <c r="AO398" s="15"/>
      <c r="AP398" s="15"/>
      <c r="AQ398" s="15"/>
      <c r="AR398" s="15"/>
      <c r="AS398" s="15"/>
      <c r="AT398" s="15"/>
      <c r="AU398" s="15"/>
      <c r="AV398" s="15"/>
      <c r="AW398" s="15"/>
      <c r="AX398" s="15"/>
      <c r="BA398" s="15"/>
      <c r="BB398" s="16"/>
      <c r="BC398" s="15"/>
      <c r="BD398" s="15"/>
      <c r="BE398" s="15"/>
      <c r="BF398" s="15"/>
      <c r="BG398" s="15"/>
      <c r="BH398" s="15"/>
      <c r="BI398" s="15"/>
      <c r="BJ398" s="15"/>
      <c r="BK398" s="15"/>
      <c r="BL398" s="15"/>
    </row>
    <row r="399" spans="1:64" hidden="1">
      <c r="A399" t="s">
        <v>2114</v>
      </c>
      <c r="B399" t="s">
        <v>2115</v>
      </c>
      <c r="C399" t="s">
        <v>2116</v>
      </c>
      <c r="D399" t="s">
        <v>2117</v>
      </c>
      <c r="H399" t="s">
        <v>1292</v>
      </c>
      <c r="W399" s="15"/>
      <c r="X399" s="15"/>
      <c r="Y399" s="15"/>
      <c r="Z399" s="15"/>
      <c r="AA399" s="15"/>
      <c r="AB399" s="15"/>
      <c r="AC399" s="15"/>
      <c r="AD399" s="15"/>
      <c r="AE399" s="15"/>
      <c r="AG399" s="15"/>
      <c r="AH399" s="15"/>
      <c r="AI399" s="15"/>
      <c r="AK399" s="15"/>
      <c r="AL399" s="15"/>
      <c r="AM399" s="15"/>
      <c r="AN399" s="15"/>
      <c r="AO399" s="15"/>
      <c r="AP399" s="15"/>
      <c r="AQ399" s="15"/>
      <c r="AR399" s="15"/>
      <c r="AS399" s="15"/>
      <c r="AT399" s="15"/>
      <c r="AU399" s="15"/>
      <c r="AV399" s="15"/>
      <c r="AW399" s="15"/>
      <c r="AX399" s="15"/>
      <c r="BA399" s="15"/>
      <c r="BB399" s="16"/>
      <c r="BC399" s="15"/>
      <c r="BD399" s="15"/>
      <c r="BE399" s="15"/>
      <c r="BF399" s="15"/>
      <c r="BG399" s="15"/>
      <c r="BH399" s="15"/>
      <c r="BI399" s="15"/>
      <c r="BJ399" s="15"/>
      <c r="BK399" s="15"/>
      <c r="BL399" s="15"/>
    </row>
    <row r="400" spans="1:64" hidden="1">
      <c r="A400" t="s">
        <v>2351</v>
      </c>
      <c r="B400" t="s">
        <v>2348</v>
      </c>
      <c r="C400" t="s">
        <v>1499</v>
      </c>
      <c r="D400" t="s">
        <v>2349</v>
      </c>
      <c r="W400" s="15"/>
      <c r="X400" s="15"/>
      <c r="Y400" s="15"/>
      <c r="Z400" s="15"/>
      <c r="AA400" s="15"/>
      <c r="AB400" s="15"/>
      <c r="AC400" s="15"/>
      <c r="AD400" s="15"/>
      <c r="AE400" s="15"/>
      <c r="AG400" s="15"/>
      <c r="AH400" s="15"/>
      <c r="AI400" s="15"/>
      <c r="AK400" s="15"/>
      <c r="AL400" s="15"/>
      <c r="AM400" s="15"/>
      <c r="AN400" s="15"/>
      <c r="AO400" s="15"/>
      <c r="AP400" s="15"/>
      <c r="AQ400" s="15"/>
      <c r="AR400" s="15"/>
      <c r="AS400" s="15"/>
      <c r="AT400" s="15"/>
      <c r="AU400" s="15"/>
      <c r="AV400" s="15"/>
      <c r="AW400" s="15"/>
      <c r="BA400" s="15"/>
      <c r="BB400" s="16"/>
      <c r="BC400" s="15"/>
      <c r="BD400" s="15"/>
      <c r="BE400" s="15"/>
      <c r="BF400" s="15"/>
      <c r="BG400" s="15"/>
      <c r="BH400" s="15" t="s">
        <v>1163</v>
      </c>
      <c r="BI400" s="15"/>
      <c r="BJ400" s="15"/>
      <c r="BK400" s="15"/>
      <c r="BL400" s="15"/>
    </row>
    <row r="401" spans="1:64" hidden="1">
      <c r="A401" t="s">
        <v>2351</v>
      </c>
      <c r="B401" t="s">
        <v>2348</v>
      </c>
      <c r="C401" t="s">
        <v>1764</v>
      </c>
      <c r="D401" t="s">
        <v>2350</v>
      </c>
      <c r="BH401" s="15" t="s">
        <v>1163</v>
      </c>
    </row>
    <row r="402" spans="1:64" hidden="1">
      <c r="A402" t="s">
        <v>2185</v>
      </c>
      <c r="B402" t="s">
        <v>2186</v>
      </c>
      <c r="C402" t="s">
        <v>2187</v>
      </c>
      <c r="D402" t="s">
        <v>2188</v>
      </c>
      <c r="G402" t="s">
        <v>1293</v>
      </c>
      <c r="W402" s="15"/>
      <c r="X402" s="15"/>
      <c r="Y402" s="15"/>
      <c r="Z402" s="15"/>
      <c r="AA402" s="15"/>
      <c r="AB402" s="15"/>
      <c r="AC402" s="15"/>
      <c r="AD402" s="15"/>
      <c r="AE402" s="15"/>
      <c r="AG402" s="15"/>
      <c r="AH402" s="15"/>
      <c r="AI402" s="15"/>
      <c r="AK402" s="15"/>
      <c r="AL402" s="15"/>
      <c r="AM402" s="15"/>
      <c r="AN402" s="15"/>
      <c r="AO402" s="15"/>
      <c r="AP402" s="15"/>
      <c r="AQ402" s="15"/>
      <c r="AR402" s="15"/>
      <c r="AS402" s="15"/>
      <c r="AT402" s="15"/>
      <c r="AU402" s="15"/>
      <c r="AV402" s="15"/>
      <c r="AW402" s="15"/>
      <c r="AX402" s="15"/>
      <c r="BA402" s="15"/>
      <c r="BB402" s="16"/>
      <c r="BC402" s="15"/>
      <c r="BD402" s="15"/>
      <c r="BE402" s="15"/>
      <c r="BF402" s="15"/>
      <c r="BG402" s="15"/>
      <c r="BH402" s="15"/>
      <c r="BI402" s="15"/>
      <c r="BJ402" s="15"/>
      <c r="BK402" s="15"/>
      <c r="BL402" s="15"/>
    </row>
    <row r="403" spans="1:64" hidden="1">
      <c r="A403" t="s">
        <v>2185</v>
      </c>
      <c r="B403" t="s">
        <v>2186</v>
      </c>
      <c r="C403" t="s">
        <v>1920</v>
      </c>
      <c r="D403" t="s">
        <v>1921</v>
      </c>
      <c r="G403" t="s">
        <v>1293</v>
      </c>
      <c r="W403" s="15"/>
      <c r="X403" s="15"/>
      <c r="Y403" s="15"/>
      <c r="Z403" s="15"/>
      <c r="AA403" s="15"/>
      <c r="AB403" s="15"/>
      <c r="AC403" s="15"/>
      <c r="AD403" s="15"/>
      <c r="AE403" s="15"/>
      <c r="AG403" s="15"/>
      <c r="AH403" s="15"/>
      <c r="AI403" s="15"/>
      <c r="AK403" s="15"/>
      <c r="AL403" s="15"/>
      <c r="AM403" s="15"/>
      <c r="AN403" s="15"/>
      <c r="AO403" s="15"/>
      <c r="AP403" s="15"/>
      <c r="AQ403" s="15"/>
      <c r="AR403" s="15"/>
      <c r="AS403" s="15"/>
      <c r="AT403" s="15"/>
      <c r="AU403" s="15"/>
      <c r="AV403" s="15"/>
      <c r="AW403" s="15"/>
      <c r="AX403" s="15"/>
      <c r="BA403" s="15"/>
      <c r="BB403" s="16"/>
      <c r="BC403" s="15"/>
      <c r="BD403" s="15"/>
      <c r="BE403" s="15"/>
      <c r="BF403" s="15"/>
      <c r="BG403" s="15"/>
      <c r="BH403" s="15"/>
      <c r="BI403" s="15"/>
      <c r="BJ403" s="15"/>
      <c r="BK403" s="15"/>
      <c r="BL403" s="15"/>
    </row>
    <row r="404" spans="1:64" hidden="1">
      <c r="A404" t="s">
        <v>2181</v>
      </c>
      <c r="B404" t="s">
        <v>2182</v>
      </c>
      <c r="C404" t="s">
        <v>2056</v>
      </c>
      <c r="D404" t="s">
        <v>2057</v>
      </c>
      <c r="G404" t="s">
        <v>1293</v>
      </c>
      <c r="W404" s="15"/>
      <c r="X404" s="15"/>
      <c r="Y404" s="15"/>
      <c r="Z404" s="15"/>
      <c r="AA404" s="15"/>
      <c r="AB404" s="15"/>
      <c r="AC404" s="15"/>
      <c r="AD404" s="15"/>
      <c r="AE404" s="15"/>
      <c r="AG404" s="15"/>
      <c r="AH404" s="15"/>
      <c r="AI404" s="15"/>
      <c r="AK404" s="15"/>
      <c r="AL404" s="15"/>
      <c r="AM404" s="15"/>
      <c r="AN404" s="15"/>
      <c r="AO404" s="15"/>
      <c r="AP404" s="15"/>
      <c r="AQ404" s="15"/>
      <c r="AR404" s="15"/>
      <c r="AS404" s="15"/>
      <c r="AT404" s="15"/>
      <c r="AU404" s="15"/>
      <c r="AV404" s="15"/>
      <c r="AW404" s="15"/>
      <c r="AX404" s="15"/>
      <c r="BA404" s="15"/>
      <c r="BB404" s="16"/>
      <c r="BC404" s="15"/>
      <c r="BD404" s="15"/>
      <c r="BE404" s="15"/>
      <c r="BF404" s="15"/>
      <c r="BG404" s="15"/>
      <c r="BH404" s="15"/>
      <c r="BI404" s="15"/>
      <c r="BJ404" s="15"/>
      <c r="BK404" s="15"/>
      <c r="BL404" s="15"/>
    </row>
    <row r="405" spans="1:64" hidden="1">
      <c r="A405" t="s">
        <v>2181</v>
      </c>
      <c r="B405" t="s">
        <v>2182</v>
      </c>
      <c r="C405" t="s">
        <v>2183</v>
      </c>
      <c r="D405" t="s">
        <v>2184</v>
      </c>
      <c r="G405" t="s">
        <v>1293</v>
      </c>
      <c r="W405" s="15"/>
      <c r="X405" s="15"/>
      <c r="Y405" s="15"/>
      <c r="Z405" s="15"/>
      <c r="AA405" s="15"/>
      <c r="AB405" s="15"/>
      <c r="AC405" s="15"/>
      <c r="AD405" s="15"/>
      <c r="AE405" s="15"/>
      <c r="AG405" s="15"/>
      <c r="AH405" s="15"/>
      <c r="AI405" s="15"/>
      <c r="AK405" s="15"/>
      <c r="AL405" s="15"/>
      <c r="AM405" s="15"/>
      <c r="AN405" s="15"/>
      <c r="AO405" s="15"/>
      <c r="AP405" s="15"/>
      <c r="AQ405" s="15"/>
      <c r="AR405" s="15"/>
      <c r="AS405" s="15"/>
      <c r="AT405" s="15"/>
      <c r="AU405" s="15"/>
      <c r="AV405" s="15"/>
      <c r="AW405" s="15"/>
      <c r="AX405" s="15"/>
      <c r="BA405" s="15"/>
      <c r="BB405" s="16"/>
      <c r="BC405" s="15"/>
      <c r="BD405" s="15"/>
      <c r="BE405" s="15"/>
      <c r="BF405" s="15"/>
      <c r="BG405" s="15"/>
      <c r="BH405" s="15"/>
      <c r="BI405" s="15"/>
      <c r="BJ405" s="15"/>
      <c r="BK405" s="15"/>
      <c r="BL405" s="15"/>
    </row>
    <row r="406" spans="1:64" hidden="1">
      <c r="A406" t="s">
        <v>2189</v>
      </c>
      <c r="B406" t="s">
        <v>2190</v>
      </c>
      <c r="C406" t="s">
        <v>2191</v>
      </c>
      <c r="D406" t="s">
        <v>2192</v>
      </c>
      <c r="G406" t="s">
        <v>1293</v>
      </c>
      <c r="W406" s="15"/>
      <c r="X406" s="15"/>
      <c r="Y406" s="15"/>
      <c r="Z406" s="15"/>
      <c r="AA406" s="15"/>
      <c r="AB406" s="15"/>
      <c r="AC406" s="15"/>
      <c r="AD406" s="15"/>
      <c r="AE406" s="15"/>
      <c r="AG406" s="15"/>
      <c r="AH406" s="15"/>
      <c r="AI406" s="15"/>
      <c r="AK406" s="15"/>
      <c r="AL406" s="15"/>
      <c r="AM406" s="15"/>
      <c r="AN406" s="15"/>
      <c r="AO406" s="15"/>
      <c r="AP406" s="15"/>
      <c r="AQ406" s="15"/>
      <c r="AR406" s="15"/>
      <c r="AS406" s="15"/>
      <c r="AT406" s="15"/>
      <c r="AU406" s="15"/>
      <c r="AV406" s="15"/>
      <c r="AW406" s="15"/>
      <c r="AX406" s="15"/>
      <c r="BA406" s="15"/>
      <c r="BB406" s="16"/>
      <c r="BC406" s="15"/>
      <c r="BD406" s="15"/>
      <c r="BE406" s="15"/>
      <c r="BF406" s="15"/>
      <c r="BG406" s="15"/>
      <c r="BH406" s="15"/>
      <c r="BI406" s="15"/>
      <c r="BJ406" s="15"/>
      <c r="BK406" s="15"/>
      <c r="BL406" s="15"/>
    </row>
    <row r="407" spans="1:64" hidden="1">
      <c r="A407" t="s">
        <v>2189</v>
      </c>
      <c r="B407" t="s">
        <v>2190</v>
      </c>
      <c r="C407" t="s">
        <v>2193</v>
      </c>
      <c r="D407" t="s">
        <v>2194</v>
      </c>
      <c r="G407" t="s">
        <v>1293</v>
      </c>
      <c r="W407" s="15"/>
      <c r="X407" s="15"/>
      <c r="Y407" s="15"/>
      <c r="Z407" s="15"/>
      <c r="AA407" s="15"/>
      <c r="AB407" s="15"/>
      <c r="AC407" s="15"/>
      <c r="AD407" s="15"/>
      <c r="AE407" s="15"/>
      <c r="AG407" s="15"/>
      <c r="AH407" s="15"/>
      <c r="AI407" s="15"/>
      <c r="AK407" s="15"/>
      <c r="AL407" s="15"/>
      <c r="AM407" s="15"/>
      <c r="AN407" s="15"/>
      <c r="AO407" s="15"/>
      <c r="AP407" s="15"/>
      <c r="AQ407" s="15"/>
      <c r="AR407" s="15"/>
      <c r="AS407" s="15"/>
      <c r="AT407" s="15"/>
      <c r="AU407" s="15"/>
      <c r="AV407" s="15"/>
      <c r="AW407" s="15"/>
      <c r="AX407" s="15"/>
      <c r="BA407" s="15"/>
      <c r="BB407" s="16"/>
      <c r="BC407" s="15"/>
      <c r="BD407" s="15"/>
      <c r="BE407" s="15"/>
      <c r="BF407" s="15"/>
      <c r="BG407" s="15"/>
      <c r="BH407" s="15"/>
      <c r="BI407" s="15"/>
      <c r="BJ407" s="15"/>
      <c r="BK407" s="15"/>
      <c r="BL407" s="15"/>
    </row>
    <row r="408" spans="1:64" hidden="1">
      <c r="A408" t="s">
        <v>2195</v>
      </c>
      <c r="B408" t="s">
        <v>2196</v>
      </c>
      <c r="C408" t="s">
        <v>2197</v>
      </c>
      <c r="D408" t="s">
        <v>2198</v>
      </c>
      <c r="G408" t="s">
        <v>1293</v>
      </c>
      <c r="W408" s="15"/>
      <c r="X408" s="15"/>
      <c r="Y408" s="15"/>
      <c r="Z408" s="15"/>
      <c r="AA408" s="15"/>
      <c r="AB408" s="15"/>
      <c r="AC408" s="15"/>
      <c r="AD408" s="15"/>
      <c r="AE408" s="15"/>
      <c r="AG408" s="15"/>
      <c r="AH408" s="15"/>
      <c r="AI408" s="15"/>
      <c r="AK408" s="15"/>
      <c r="AL408" s="15"/>
      <c r="AM408" s="15"/>
      <c r="AN408" s="15"/>
      <c r="AO408" s="15"/>
      <c r="AP408" s="15"/>
      <c r="AQ408" s="15"/>
      <c r="AR408" s="15"/>
      <c r="AS408" s="15"/>
      <c r="AT408" s="15"/>
      <c r="AU408" s="15"/>
      <c r="AV408" s="15"/>
      <c r="AW408" s="15"/>
      <c r="AX408" s="15"/>
      <c r="BA408" s="15"/>
      <c r="BB408" s="16"/>
      <c r="BC408" s="15"/>
      <c r="BD408" s="15"/>
      <c r="BE408" s="15"/>
      <c r="BF408" s="15"/>
      <c r="BG408" s="15"/>
      <c r="BH408" s="15"/>
      <c r="BI408" s="15"/>
      <c r="BJ408" s="15"/>
      <c r="BK408" s="15"/>
      <c r="BL408" s="15"/>
    </row>
    <row r="409" spans="1:64" hidden="1">
      <c r="A409" t="s">
        <v>2195</v>
      </c>
      <c r="B409" t="s">
        <v>2196</v>
      </c>
      <c r="C409" t="s">
        <v>2201</v>
      </c>
      <c r="D409" t="s">
        <v>2054</v>
      </c>
      <c r="G409" t="s">
        <v>1293</v>
      </c>
      <c r="W409" s="15"/>
      <c r="X409" s="15"/>
      <c r="Y409" s="15"/>
      <c r="Z409" s="15"/>
      <c r="AA409" s="15"/>
      <c r="AB409" s="15"/>
      <c r="AC409" s="15"/>
      <c r="AD409" s="15"/>
      <c r="AE409" s="15"/>
      <c r="AG409" s="15"/>
      <c r="AH409" s="15"/>
      <c r="AI409" s="15"/>
      <c r="AK409" s="15"/>
      <c r="AL409" s="15"/>
      <c r="AM409" s="15"/>
      <c r="AN409" s="15"/>
      <c r="AO409" s="15"/>
      <c r="AP409" s="15"/>
      <c r="AQ409" s="15"/>
      <c r="AR409" s="15"/>
      <c r="AS409" s="15"/>
      <c r="AT409" s="15"/>
      <c r="AU409" s="15"/>
      <c r="AV409" s="15"/>
      <c r="AW409" s="15"/>
      <c r="AX409" s="15"/>
      <c r="BA409" s="15"/>
      <c r="BB409" s="16"/>
      <c r="BC409" s="15"/>
      <c r="BD409" s="15"/>
      <c r="BE409" s="15"/>
      <c r="BF409" s="15"/>
      <c r="BG409" s="15"/>
      <c r="BH409" s="15"/>
      <c r="BI409" s="15"/>
      <c r="BJ409" s="15"/>
      <c r="BK409" s="15"/>
      <c r="BL409" s="15"/>
    </row>
    <row r="410" spans="1:64" hidden="1">
      <c r="A410" t="s">
        <v>2195</v>
      </c>
      <c r="B410" t="s">
        <v>2196</v>
      </c>
      <c r="C410" t="s">
        <v>2199</v>
      </c>
      <c r="D410" t="s">
        <v>2200</v>
      </c>
      <c r="G410" t="s">
        <v>1293</v>
      </c>
      <c r="W410" s="15"/>
      <c r="X410" s="15"/>
      <c r="Y410" s="15"/>
      <c r="Z410" s="15"/>
      <c r="AA410" s="15"/>
      <c r="AB410" s="15"/>
      <c r="AC410" s="15"/>
      <c r="AD410" s="15"/>
      <c r="AE410" s="15"/>
      <c r="AG410" s="15"/>
      <c r="AH410" s="15"/>
      <c r="AI410" s="15"/>
      <c r="AK410" s="15"/>
      <c r="AL410" s="15"/>
      <c r="AM410" s="15"/>
      <c r="AN410" s="15"/>
      <c r="AO410" s="15"/>
      <c r="AP410" s="15"/>
      <c r="AQ410" s="15"/>
      <c r="AR410" s="15"/>
      <c r="AS410" s="15"/>
      <c r="AT410" s="15"/>
      <c r="AU410" s="15"/>
      <c r="AV410" s="15"/>
      <c r="AW410" s="15"/>
      <c r="AX410" s="15"/>
      <c r="BA410" s="15"/>
      <c r="BB410" s="16"/>
      <c r="BC410" s="15"/>
      <c r="BD410" s="15"/>
      <c r="BE410" s="15"/>
      <c r="BF410" s="15"/>
      <c r="BG410" s="15"/>
      <c r="BH410" s="15"/>
      <c r="BI410" s="15"/>
      <c r="BJ410" s="15"/>
      <c r="BK410" s="15"/>
      <c r="BL410" s="15"/>
    </row>
    <row r="411" spans="1:64" hidden="1">
      <c r="A411" t="s">
        <v>1715</v>
      </c>
      <c r="B411" t="s">
        <v>2302</v>
      </c>
      <c r="W411" s="15"/>
      <c r="X411" s="15"/>
      <c r="Y411" s="15"/>
      <c r="Z411" s="15"/>
      <c r="AA411" s="15"/>
      <c r="AB411" s="15" t="s">
        <v>1250</v>
      </c>
      <c r="AC411" s="15"/>
      <c r="AD411" s="15"/>
      <c r="AE411" s="15"/>
      <c r="AG411" s="15"/>
      <c r="AH411" s="15"/>
      <c r="AI411" s="15"/>
      <c r="AK411" s="15"/>
      <c r="AL411" s="15"/>
      <c r="AM411" s="15"/>
      <c r="AN411" s="15"/>
      <c r="AO411" s="15"/>
      <c r="AP411" s="15"/>
      <c r="AQ411" s="15"/>
      <c r="AR411" s="15"/>
      <c r="AS411" s="15"/>
      <c r="AT411" s="15"/>
      <c r="AU411" s="15"/>
      <c r="AV411" s="15"/>
      <c r="AW411" s="15"/>
      <c r="AX411" s="15"/>
      <c r="BA411" s="15"/>
      <c r="BB411" s="16"/>
      <c r="BC411" s="15"/>
      <c r="BD411" s="15"/>
      <c r="BE411" s="15"/>
      <c r="BF411" s="15"/>
      <c r="BG411" s="15"/>
      <c r="BH411" s="15"/>
      <c r="BI411" s="15"/>
      <c r="BJ411" s="15"/>
      <c r="BK411" s="15"/>
      <c r="BL411" s="15"/>
    </row>
    <row r="412" spans="1:64" hidden="1">
      <c r="A412" t="s">
        <v>1348</v>
      </c>
      <c r="B412" t="s">
        <v>2400</v>
      </c>
      <c r="C412" t="s">
        <v>2401</v>
      </c>
      <c r="D412" t="s">
        <v>2396</v>
      </c>
      <c r="W412" s="15"/>
      <c r="X412" s="15"/>
      <c r="Y412" s="15"/>
      <c r="Z412" s="15"/>
      <c r="AA412" s="15"/>
      <c r="AB412" s="15"/>
      <c r="AC412" s="15"/>
      <c r="AD412" s="15"/>
      <c r="AE412" s="15"/>
      <c r="AG412" s="15"/>
      <c r="AH412" s="15"/>
      <c r="AI412" s="15"/>
      <c r="AK412" s="15"/>
      <c r="AL412" s="15"/>
      <c r="AM412" s="15"/>
      <c r="AN412" s="15"/>
      <c r="AO412" s="15"/>
      <c r="AP412" s="15"/>
      <c r="AQ412" s="15"/>
      <c r="AR412" s="15"/>
      <c r="AS412" s="15"/>
      <c r="AT412" s="15"/>
      <c r="AU412" s="15"/>
      <c r="AV412" s="15"/>
      <c r="AW412" s="15"/>
      <c r="AX412" s="15"/>
      <c r="BA412" s="15"/>
      <c r="BB412" s="16"/>
      <c r="BC412" s="15"/>
      <c r="BD412" s="15"/>
      <c r="BE412" s="15"/>
      <c r="BF412" s="15"/>
      <c r="BG412" s="15" t="s">
        <v>1165</v>
      </c>
      <c r="BH412" s="15"/>
      <c r="BI412" s="15"/>
      <c r="BJ412" s="15"/>
      <c r="BK412" s="15"/>
      <c r="BL412" s="15"/>
    </row>
    <row r="413" spans="1:64" hidden="1">
      <c r="A413" t="s">
        <v>1348</v>
      </c>
      <c r="B413" t="s">
        <v>2400</v>
      </c>
      <c r="C413" t="s">
        <v>2404</v>
      </c>
      <c r="D413" t="s">
        <v>2399</v>
      </c>
      <c r="W413" s="15"/>
      <c r="X413" s="15"/>
      <c r="Y413" s="15"/>
      <c r="Z413" s="15"/>
      <c r="AA413" s="15"/>
      <c r="AB413" s="15"/>
      <c r="AC413" s="15"/>
      <c r="AD413" s="15"/>
      <c r="AE413" s="15"/>
      <c r="AG413" s="15"/>
      <c r="AH413" s="15"/>
      <c r="AI413" s="15"/>
      <c r="AK413" s="15"/>
      <c r="AL413" s="15"/>
      <c r="AM413" s="15"/>
      <c r="AN413" s="15"/>
      <c r="AO413" s="15"/>
      <c r="AP413" s="15"/>
      <c r="AQ413" s="15"/>
      <c r="AR413" s="15"/>
      <c r="AS413" s="15"/>
      <c r="AT413" s="15"/>
      <c r="AU413" s="15"/>
      <c r="AV413" s="15"/>
      <c r="AW413" s="15"/>
      <c r="AX413" s="15"/>
      <c r="BA413" s="15"/>
      <c r="BB413" s="16"/>
      <c r="BC413" s="15"/>
      <c r="BD413" s="15"/>
      <c r="BE413" s="15"/>
      <c r="BF413" s="15"/>
      <c r="BG413" s="15" t="s">
        <v>1165</v>
      </c>
      <c r="BH413" s="15"/>
      <c r="BI413" s="15"/>
      <c r="BJ413" s="15"/>
      <c r="BK413" s="15"/>
      <c r="BL413" s="15"/>
    </row>
    <row r="414" spans="1:64" hidden="1">
      <c r="A414" t="s">
        <v>1348</v>
      </c>
      <c r="B414" t="s">
        <v>2400</v>
      </c>
      <c r="C414" t="s">
        <v>2402</v>
      </c>
      <c r="D414" t="s">
        <v>2397</v>
      </c>
      <c r="W414" s="15"/>
      <c r="X414" s="15"/>
      <c r="Y414" s="15"/>
      <c r="Z414" s="15"/>
      <c r="AA414" s="15"/>
      <c r="AB414" s="15"/>
      <c r="AC414" s="15"/>
      <c r="AD414" s="15"/>
      <c r="AE414" s="15"/>
      <c r="AG414" s="15"/>
      <c r="AH414" s="15"/>
      <c r="AI414" s="15"/>
      <c r="AK414" s="15"/>
      <c r="AL414" s="15"/>
      <c r="AM414" s="15"/>
      <c r="AN414" s="15"/>
      <c r="AO414" s="15"/>
      <c r="AP414" s="15"/>
      <c r="AQ414" s="15"/>
      <c r="AR414" s="15"/>
      <c r="AS414" s="15"/>
      <c r="AT414" s="15"/>
      <c r="AU414" s="15"/>
      <c r="AV414" s="15"/>
      <c r="AW414" s="15"/>
      <c r="AX414" s="15"/>
      <c r="BA414" s="15"/>
      <c r="BB414" s="16"/>
      <c r="BC414" s="15"/>
      <c r="BD414" s="15"/>
      <c r="BE414" s="15"/>
      <c r="BF414" s="15"/>
      <c r="BG414" s="15" t="s">
        <v>1165</v>
      </c>
      <c r="BH414" s="15"/>
      <c r="BI414" s="15"/>
      <c r="BJ414" s="15"/>
      <c r="BK414" s="15"/>
      <c r="BL414" s="15"/>
    </row>
    <row r="415" spans="1:64" hidden="1">
      <c r="A415" t="s">
        <v>1348</v>
      </c>
      <c r="B415" t="s">
        <v>2400</v>
      </c>
      <c r="C415" t="s">
        <v>2403</v>
      </c>
      <c r="D415" t="s">
        <v>2398</v>
      </c>
      <c r="W415" s="15"/>
      <c r="X415" s="15"/>
      <c r="Y415" s="15"/>
      <c r="Z415" s="15"/>
      <c r="AA415" s="15"/>
      <c r="AB415" s="15"/>
      <c r="AC415" s="15"/>
      <c r="AD415" s="15"/>
      <c r="AE415" s="15"/>
      <c r="AG415" s="15"/>
      <c r="AH415" s="15"/>
      <c r="AI415" s="15"/>
      <c r="AK415" s="15"/>
      <c r="AL415" s="15"/>
      <c r="AM415" s="15"/>
      <c r="AN415" s="15"/>
      <c r="AO415" s="15"/>
      <c r="AP415" s="15"/>
      <c r="AQ415" s="15"/>
      <c r="AR415" s="15"/>
      <c r="AS415" s="15"/>
      <c r="AT415" s="15"/>
      <c r="AU415" s="15"/>
      <c r="AV415" s="15"/>
      <c r="AW415" s="15"/>
      <c r="AX415" s="15"/>
      <c r="BA415" s="15"/>
      <c r="BB415" s="16"/>
      <c r="BC415" s="15"/>
      <c r="BD415" s="15"/>
      <c r="BE415" s="15"/>
      <c r="BF415" s="15"/>
      <c r="BG415" s="15" t="s">
        <v>1165</v>
      </c>
      <c r="BH415" s="15"/>
      <c r="BI415" s="15"/>
      <c r="BJ415" s="15"/>
      <c r="BK415" s="15"/>
      <c r="BL415" s="15"/>
    </row>
    <row r="416" spans="1:64" hidden="1">
      <c r="A416" t="s">
        <v>1802</v>
      </c>
      <c r="B416" t="s">
        <v>2291</v>
      </c>
      <c r="W416" s="15"/>
      <c r="X416" s="15"/>
      <c r="Y416" s="15"/>
      <c r="Z416" s="15"/>
      <c r="AA416" s="15"/>
      <c r="AB416" s="15" t="s">
        <v>1250</v>
      </c>
      <c r="AC416" s="15"/>
      <c r="AD416" s="15"/>
      <c r="AE416" s="15"/>
      <c r="AG416" s="15"/>
      <c r="AH416" s="15"/>
      <c r="AI416" s="15"/>
      <c r="AK416" s="15"/>
      <c r="AL416" s="15"/>
      <c r="AM416" s="15"/>
      <c r="AN416" s="15"/>
      <c r="AO416" s="15"/>
      <c r="AP416" s="15"/>
      <c r="AQ416" s="15"/>
      <c r="AR416" s="15"/>
      <c r="AS416" s="15"/>
      <c r="AT416" s="15"/>
      <c r="AU416" s="15"/>
      <c r="AV416" s="15"/>
      <c r="AW416" s="15"/>
      <c r="AX416" s="15"/>
      <c r="BA416" s="15"/>
      <c r="BB416" s="16"/>
      <c r="BC416" s="15"/>
      <c r="BD416" s="15"/>
      <c r="BE416" s="15"/>
      <c r="BF416" s="15"/>
      <c r="BG416" s="15"/>
      <c r="BH416" s="15"/>
      <c r="BI416" s="15"/>
      <c r="BJ416" s="15"/>
      <c r="BK416" s="15"/>
      <c r="BL416" s="15"/>
    </row>
    <row r="417" spans="1:64" hidden="1">
      <c r="A417" t="s">
        <v>1601</v>
      </c>
      <c r="B417" t="s">
        <v>2695</v>
      </c>
      <c r="W417" s="15"/>
      <c r="X417" s="15"/>
      <c r="Y417" s="15"/>
      <c r="Z417" s="15"/>
      <c r="AA417" s="15"/>
      <c r="AB417" s="15"/>
      <c r="AC417" s="15"/>
      <c r="AD417" s="15"/>
      <c r="AE417" s="15"/>
      <c r="AG417" s="15"/>
      <c r="AH417" s="15" t="s">
        <v>1234</v>
      </c>
      <c r="AI417" s="15"/>
      <c r="AK417" s="15"/>
      <c r="AL417" s="15"/>
      <c r="AM417" s="15"/>
      <c r="AN417" s="15"/>
      <c r="AO417" s="15"/>
      <c r="AP417" s="15"/>
      <c r="AQ417" s="15"/>
      <c r="AR417" s="15"/>
      <c r="AS417" s="15"/>
      <c r="AT417" s="15"/>
      <c r="AU417" s="15"/>
      <c r="AV417" s="15"/>
      <c r="AW417" s="15"/>
      <c r="AX417" s="15"/>
      <c r="BA417" s="15"/>
      <c r="BB417" s="16"/>
      <c r="BC417" s="15"/>
      <c r="BD417" s="15"/>
      <c r="BE417" s="15"/>
      <c r="BF417" s="15"/>
      <c r="BG417" s="15"/>
      <c r="BH417" s="15"/>
      <c r="BI417" s="15"/>
      <c r="BJ417" s="15"/>
      <c r="BK417" s="15"/>
      <c r="BL417" s="15"/>
    </row>
    <row r="418" spans="1:64" hidden="1">
      <c r="A418" t="s">
        <v>1706</v>
      </c>
      <c r="B418" t="s">
        <v>2019</v>
      </c>
      <c r="C418" t="s">
        <v>2022</v>
      </c>
      <c r="D418" t="s">
        <v>2023</v>
      </c>
      <c r="N418" t="s">
        <v>1283</v>
      </c>
      <c r="W418" s="15"/>
      <c r="X418" s="15"/>
      <c r="Y418" s="15"/>
      <c r="Z418" s="15"/>
      <c r="AA418" s="15"/>
      <c r="AB418" s="15"/>
      <c r="AC418" s="15"/>
      <c r="AD418" s="15"/>
      <c r="AE418" s="15"/>
      <c r="AG418" s="15"/>
      <c r="AH418" s="15"/>
      <c r="AI418" s="15"/>
      <c r="AK418" s="15"/>
      <c r="AL418" s="15"/>
      <c r="AM418" s="15"/>
      <c r="AN418" s="15"/>
      <c r="AO418" s="15"/>
      <c r="AP418" s="15"/>
      <c r="AQ418" s="15"/>
      <c r="AR418" s="15"/>
      <c r="AS418" s="15"/>
      <c r="AT418" s="15"/>
      <c r="AU418" s="15"/>
      <c r="AV418" s="15"/>
      <c r="AW418" s="15"/>
      <c r="AX418" s="15"/>
      <c r="BA418" s="15"/>
      <c r="BB418" s="16"/>
      <c r="BC418" s="15"/>
      <c r="BD418" s="15"/>
      <c r="BE418" s="15"/>
      <c r="BF418" s="15"/>
      <c r="BG418" s="15"/>
      <c r="BH418" s="15"/>
      <c r="BI418" s="15"/>
      <c r="BJ418" s="15"/>
      <c r="BK418" s="15"/>
      <c r="BL418" s="15"/>
    </row>
    <row r="419" spans="1:64" hidden="1">
      <c r="A419" t="s">
        <v>1706</v>
      </c>
      <c r="B419" t="s">
        <v>2019</v>
      </c>
      <c r="C419" t="s">
        <v>2024</v>
      </c>
      <c r="D419" t="s">
        <v>2025</v>
      </c>
      <c r="N419" t="s">
        <v>1283</v>
      </c>
      <c r="W419" s="15"/>
      <c r="X419" s="15"/>
      <c r="Y419" s="15"/>
      <c r="Z419" s="15"/>
      <c r="AA419" s="15"/>
      <c r="AB419" s="15"/>
      <c r="AC419" s="15"/>
      <c r="AD419" s="15"/>
      <c r="AE419" s="15"/>
      <c r="AG419" s="15"/>
      <c r="AH419" s="15"/>
      <c r="AI419" s="15"/>
      <c r="AK419" s="15"/>
      <c r="AL419" s="15"/>
      <c r="AM419" s="15"/>
      <c r="AN419" s="15"/>
      <c r="AO419" s="15"/>
      <c r="AP419" s="15"/>
      <c r="AQ419" s="15"/>
      <c r="AR419" s="15"/>
      <c r="AS419" s="15"/>
      <c r="AT419" s="15"/>
      <c r="AU419" s="15"/>
      <c r="AV419" s="15"/>
      <c r="AW419" s="15"/>
      <c r="AX419" s="15"/>
      <c r="BA419" s="15"/>
      <c r="BB419" s="16"/>
      <c r="BC419" s="15"/>
      <c r="BD419" s="15"/>
      <c r="BE419" s="15"/>
      <c r="BF419" s="15"/>
      <c r="BG419" s="15"/>
      <c r="BH419" s="15"/>
      <c r="BI419" s="15"/>
      <c r="BJ419" s="15"/>
      <c r="BK419" s="15"/>
      <c r="BL419" s="15"/>
    </row>
    <row r="420" spans="1:64" hidden="1">
      <c r="A420" t="s">
        <v>1706</v>
      </c>
      <c r="B420" t="s">
        <v>2019</v>
      </c>
      <c r="C420" t="s">
        <v>2020</v>
      </c>
      <c r="D420" t="s">
        <v>2021</v>
      </c>
      <c r="N420" t="s">
        <v>1283</v>
      </c>
      <c r="W420" s="15"/>
      <c r="X420" s="15"/>
      <c r="Y420" s="15"/>
      <c r="Z420" s="15"/>
      <c r="AA420" s="15"/>
      <c r="AB420" s="15"/>
      <c r="AC420" s="15"/>
      <c r="AD420" s="15"/>
      <c r="AE420" s="15"/>
      <c r="AG420" s="15"/>
      <c r="AH420" s="15"/>
      <c r="AI420" s="15"/>
      <c r="AK420" s="15"/>
      <c r="AL420" s="15"/>
      <c r="AM420" s="15"/>
      <c r="AN420" s="15"/>
      <c r="AO420" s="15"/>
      <c r="AP420" s="15"/>
      <c r="AQ420" s="15"/>
      <c r="AR420" s="15"/>
      <c r="AS420" s="15"/>
      <c r="AT420" s="15"/>
      <c r="AU420" s="15"/>
      <c r="AV420" s="15"/>
      <c r="AW420" s="15"/>
      <c r="AX420" s="15"/>
      <c r="BA420" s="15"/>
      <c r="BB420" s="16"/>
      <c r="BC420" s="15"/>
      <c r="BD420" s="15"/>
      <c r="BE420" s="15"/>
      <c r="BF420" s="15"/>
      <c r="BG420" s="15"/>
      <c r="BH420" s="15"/>
      <c r="BI420" s="15"/>
      <c r="BJ420" s="15"/>
      <c r="BK420" s="15"/>
      <c r="BL420" s="15"/>
    </row>
    <row r="421" spans="1:64" hidden="1">
      <c r="A421" t="s">
        <v>1706</v>
      </c>
      <c r="B421" t="s">
        <v>2019</v>
      </c>
      <c r="C421" t="s">
        <v>2026</v>
      </c>
      <c r="D421" t="s">
        <v>2026</v>
      </c>
      <c r="N421" t="s">
        <v>1283</v>
      </c>
      <c r="W421" s="15"/>
      <c r="X421" s="15"/>
      <c r="Y421" s="15"/>
      <c r="Z421" s="15"/>
      <c r="AA421" s="15"/>
      <c r="AB421" s="15"/>
      <c r="AC421" s="15"/>
      <c r="AD421" s="15"/>
      <c r="AE421" s="15"/>
      <c r="AG421" s="15"/>
      <c r="AH421" s="15"/>
      <c r="AI421" s="15"/>
      <c r="AK421" s="15"/>
      <c r="AL421" s="15"/>
      <c r="AM421" s="15"/>
      <c r="AN421" s="15"/>
      <c r="AO421" s="15"/>
      <c r="AP421" s="15"/>
      <c r="AQ421" s="15"/>
      <c r="AR421" s="15"/>
      <c r="AS421" s="15"/>
      <c r="AT421" s="15"/>
      <c r="AU421" s="15"/>
      <c r="AV421" s="15"/>
      <c r="AW421" s="15"/>
      <c r="AX421" s="15"/>
      <c r="BA421" s="15"/>
      <c r="BB421" s="16"/>
      <c r="BC421" s="15"/>
      <c r="BD421" s="15"/>
      <c r="BE421" s="15"/>
      <c r="BF421" s="15"/>
      <c r="BG421" s="15"/>
      <c r="BH421" s="15"/>
      <c r="BI421" s="15"/>
      <c r="BJ421" s="15"/>
      <c r="BK421" s="15"/>
      <c r="BL421" s="15"/>
    </row>
    <row r="422" spans="1:64" hidden="1">
      <c r="A422" t="s">
        <v>1706</v>
      </c>
      <c r="B422" t="s">
        <v>2019</v>
      </c>
      <c r="C422" t="s">
        <v>2027</v>
      </c>
      <c r="D422" t="s">
        <v>2028</v>
      </c>
      <c r="N422" t="s">
        <v>1283</v>
      </c>
      <c r="W422" s="15"/>
      <c r="X422" s="15"/>
      <c r="Y422" s="15"/>
      <c r="Z422" s="15"/>
      <c r="AA422" s="15"/>
      <c r="AB422" s="15"/>
      <c r="AC422" s="15"/>
      <c r="AD422" s="15"/>
      <c r="AE422" s="15"/>
      <c r="AG422" s="15"/>
      <c r="AH422" s="15"/>
      <c r="AI422" s="15"/>
      <c r="AK422" s="15"/>
      <c r="AL422" s="15"/>
      <c r="AM422" s="15"/>
      <c r="AN422" s="15"/>
      <c r="AO422" s="15"/>
      <c r="AP422" s="15"/>
      <c r="AQ422" s="15"/>
      <c r="AR422" s="15"/>
      <c r="AS422" s="15"/>
      <c r="AT422" s="15"/>
      <c r="AU422" s="15"/>
      <c r="AV422" s="15"/>
      <c r="AW422" s="15"/>
      <c r="AX422" s="15"/>
      <c r="BA422" s="15"/>
      <c r="BB422" s="16"/>
      <c r="BC422" s="15"/>
      <c r="BD422" s="15"/>
      <c r="BE422" s="15"/>
      <c r="BF422" s="15"/>
      <c r="BG422" s="15"/>
      <c r="BH422" s="15"/>
      <c r="BI422" s="15"/>
      <c r="BJ422" s="15"/>
      <c r="BK422" s="15"/>
      <c r="BL422" s="15"/>
    </row>
    <row r="423" spans="1:64" hidden="1">
      <c r="A423" t="s">
        <v>1213</v>
      </c>
      <c r="B423" t="s">
        <v>2864</v>
      </c>
      <c r="W423" s="15" t="s">
        <v>1266</v>
      </c>
      <c r="X423" s="15" t="s">
        <v>1263</v>
      </c>
      <c r="Y423" s="15"/>
      <c r="Z423" s="15"/>
      <c r="AA423" s="15"/>
      <c r="AB423" s="15"/>
      <c r="AC423" s="15"/>
      <c r="AD423" s="15"/>
      <c r="AE423" s="15"/>
      <c r="AG423" s="15"/>
      <c r="AH423" s="15"/>
      <c r="AI423" s="15"/>
      <c r="AK423" s="15"/>
      <c r="AL423" s="15"/>
      <c r="AM423" s="15"/>
      <c r="AN423" s="15"/>
      <c r="AO423" s="15"/>
      <c r="AP423" s="15"/>
      <c r="AQ423" s="15"/>
      <c r="AR423" s="15"/>
      <c r="AS423" s="15"/>
      <c r="AT423" s="15"/>
      <c r="AU423" s="15"/>
      <c r="AV423" s="15"/>
      <c r="AW423" s="15"/>
      <c r="AX423" s="15"/>
      <c r="BA423" s="15"/>
      <c r="BB423" s="16"/>
      <c r="BC423" s="15"/>
      <c r="BD423" s="15"/>
      <c r="BE423" s="15"/>
      <c r="BF423" s="15"/>
      <c r="BG423" s="15"/>
      <c r="BH423" s="15"/>
      <c r="BI423" s="15"/>
      <c r="BJ423" s="15"/>
      <c r="BK423" s="15"/>
      <c r="BL423" s="15"/>
    </row>
    <row r="424" spans="1:64" hidden="1">
      <c r="A424" t="s">
        <v>1573</v>
      </c>
      <c r="B424" t="s">
        <v>2441</v>
      </c>
      <c r="C424" t="s">
        <v>1577</v>
      </c>
      <c r="D424" t="s">
        <v>2445</v>
      </c>
      <c r="W424" s="15"/>
      <c r="X424" s="15"/>
      <c r="Y424" s="15"/>
      <c r="Z424" s="15"/>
      <c r="AA424" s="15"/>
      <c r="AB424" s="15"/>
      <c r="AC424" s="15"/>
      <c r="AD424" s="15"/>
      <c r="AE424" s="15"/>
      <c r="AG424" s="15"/>
      <c r="AH424" s="15"/>
      <c r="AI424" s="15"/>
      <c r="AK424" s="15"/>
      <c r="AL424" s="15"/>
      <c r="AM424" s="15"/>
      <c r="AN424" s="15"/>
      <c r="AO424" s="15"/>
      <c r="AP424" s="15"/>
      <c r="AQ424" s="15"/>
      <c r="AR424" s="15"/>
      <c r="AS424" s="15"/>
      <c r="AT424" s="15"/>
      <c r="AU424" s="15"/>
      <c r="AV424" s="15"/>
      <c r="AW424" s="15"/>
      <c r="AX424" s="15"/>
      <c r="BA424" s="15"/>
      <c r="BB424" s="16"/>
      <c r="BC424" s="15"/>
      <c r="BD424" s="15"/>
      <c r="BE424" s="15" t="s">
        <v>1174</v>
      </c>
      <c r="BF424" s="15"/>
      <c r="BG424" s="15"/>
      <c r="BH424" s="15"/>
      <c r="BI424" s="15"/>
      <c r="BJ424" s="15"/>
      <c r="BK424" s="15"/>
      <c r="BL424" s="15"/>
    </row>
    <row r="425" spans="1:64" hidden="1">
      <c r="A425" t="s">
        <v>1573</v>
      </c>
      <c r="B425" t="s">
        <v>2441</v>
      </c>
      <c r="C425" t="s">
        <v>1575</v>
      </c>
      <c r="D425" t="s">
        <v>2448</v>
      </c>
      <c r="W425" s="15"/>
      <c r="X425" s="15"/>
      <c r="Y425" s="15"/>
      <c r="Z425" s="15"/>
      <c r="AA425" s="15"/>
      <c r="AB425" s="15"/>
      <c r="AC425" s="15"/>
      <c r="AD425" s="15"/>
      <c r="AE425" s="15"/>
      <c r="AG425" s="15"/>
      <c r="AH425" s="15"/>
      <c r="AI425" s="15"/>
      <c r="AK425" s="15"/>
      <c r="AL425" s="15"/>
      <c r="AM425" s="15"/>
      <c r="AN425" s="15"/>
      <c r="AO425" s="15"/>
      <c r="AP425" s="15"/>
      <c r="AQ425" s="15"/>
      <c r="AR425" s="15"/>
      <c r="AS425" s="15"/>
      <c r="AT425" s="15"/>
      <c r="AU425" s="15"/>
      <c r="AV425" s="15"/>
      <c r="AW425" s="15"/>
      <c r="AX425" s="15"/>
      <c r="BA425" s="15"/>
      <c r="BB425" s="16"/>
      <c r="BC425" s="15"/>
      <c r="BD425" s="15"/>
      <c r="BE425" s="15" t="s">
        <v>1174</v>
      </c>
      <c r="BF425" s="15"/>
      <c r="BG425" s="15"/>
      <c r="BH425" s="15"/>
      <c r="BI425" s="15"/>
      <c r="BJ425" s="15"/>
      <c r="BK425" s="15"/>
      <c r="BL425" s="15"/>
    </row>
    <row r="426" spans="1:64" hidden="1">
      <c r="A426" t="s">
        <v>1573</v>
      </c>
      <c r="B426" t="s">
        <v>2441</v>
      </c>
      <c r="C426" t="s">
        <v>1576</v>
      </c>
      <c r="D426" t="s">
        <v>2447</v>
      </c>
      <c r="W426" s="15"/>
      <c r="X426" s="15"/>
      <c r="Y426" s="15"/>
      <c r="Z426" s="15"/>
      <c r="AA426" s="15"/>
      <c r="AB426" s="15"/>
      <c r="AC426" s="15"/>
      <c r="AD426" s="15"/>
      <c r="AE426" s="15"/>
      <c r="AG426" s="15"/>
      <c r="AH426" s="15"/>
      <c r="AI426" s="15"/>
      <c r="AK426" s="15"/>
      <c r="AL426" s="15"/>
      <c r="AM426" s="15"/>
      <c r="AN426" s="15"/>
      <c r="AO426" s="15"/>
      <c r="AP426" s="15"/>
      <c r="AQ426" s="15"/>
      <c r="AR426" s="15"/>
      <c r="AS426" s="15"/>
      <c r="AT426" s="15"/>
      <c r="AU426" s="15"/>
      <c r="AV426" s="15"/>
      <c r="AW426" s="15"/>
      <c r="AX426" s="15"/>
      <c r="BA426" s="15"/>
      <c r="BB426" s="16"/>
      <c r="BC426" s="15"/>
      <c r="BD426" s="15"/>
      <c r="BE426" s="15" t="s">
        <v>1174</v>
      </c>
      <c r="BF426" s="15"/>
      <c r="BG426" s="15"/>
      <c r="BH426" s="15"/>
      <c r="BI426" s="15"/>
      <c r="BJ426" s="15"/>
      <c r="BK426" s="15"/>
      <c r="BL426" s="15"/>
    </row>
    <row r="427" spans="1:64" hidden="1">
      <c r="A427" t="s">
        <v>1573</v>
      </c>
      <c r="B427" t="s">
        <v>2441</v>
      </c>
      <c r="C427" t="s">
        <v>1574</v>
      </c>
      <c r="D427" t="s">
        <v>2446</v>
      </c>
      <c r="W427" s="15"/>
      <c r="X427" s="15"/>
      <c r="Y427" s="15"/>
      <c r="Z427" s="15"/>
      <c r="AA427" s="15"/>
      <c r="AB427" s="15"/>
      <c r="AC427" s="15"/>
      <c r="AD427" s="15"/>
      <c r="AE427" s="15"/>
      <c r="AG427" s="15"/>
      <c r="AH427" s="15"/>
      <c r="AI427" s="15"/>
      <c r="AK427" s="15"/>
      <c r="AL427" s="15"/>
      <c r="AM427" s="15"/>
      <c r="AN427" s="15"/>
      <c r="AO427" s="15"/>
      <c r="AP427" s="15"/>
      <c r="AQ427" s="15"/>
      <c r="AR427" s="15"/>
      <c r="AS427" s="15"/>
      <c r="AT427" s="15"/>
      <c r="AU427" s="15"/>
      <c r="AV427" s="15"/>
      <c r="AW427" s="15"/>
      <c r="AX427" s="15"/>
      <c r="BA427" s="15"/>
      <c r="BB427" s="16"/>
      <c r="BC427" s="15"/>
      <c r="BD427" s="15"/>
      <c r="BE427" s="15" t="s">
        <v>1174</v>
      </c>
      <c r="BF427" s="15"/>
      <c r="BG427" s="15"/>
      <c r="BH427" s="15"/>
      <c r="BI427" s="15"/>
      <c r="BJ427" s="15"/>
      <c r="BK427" s="15"/>
      <c r="BL427" s="15"/>
    </row>
    <row r="428" spans="1:64" hidden="1">
      <c r="A428" t="s">
        <v>1926</v>
      </c>
      <c r="B428" t="s">
        <v>1927</v>
      </c>
      <c r="C428" t="s">
        <v>1587</v>
      </c>
      <c r="D428" t="s">
        <v>1932</v>
      </c>
      <c r="P428" t="s">
        <v>1279</v>
      </c>
      <c r="W428" s="15"/>
      <c r="X428" s="15"/>
      <c r="Y428" s="15"/>
      <c r="Z428" s="15"/>
      <c r="AA428" s="15"/>
      <c r="AB428" s="15"/>
      <c r="AC428" s="15"/>
      <c r="AD428" s="15"/>
      <c r="AE428" s="15"/>
      <c r="AG428" s="15"/>
      <c r="AH428" s="15"/>
      <c r="AI428" s="15"/>
      <c r="AK428" s="15"/>
      <c r="AL428" s="15"/>
      <c r="AM428" s="15"/>
      <c r="AN428" s="15"/>
      <c r="AO428" s="15"/>
      <c r="AP428" s="15"/>
      <c r="AQ428" s="15"/>
      <c r="AR428" s="15"/>
      <c r="AS428" s="15"/>
      <c r="AT428" s="15"/>
      <c r="AU428" s="15"/>
      <c r="AV428" s="15"/>
      <c r="AW428" s="15"/>
      <c r="AX428" s="15"/>
      <c r="BA428" s="15"/>
      <c r="BB428" s="16"/>
      <c r="BC428" s="15"/>
      <c r="BD428" s="15"/>
      <c r="BE428" s="15"/>
      <c r="BF428" s="15"/>
      <c r="BG428" s="15"/>
      <c r="BH428" s="15"/>
      <c r="BI428" s="15"/>
      <c r="BJ428" s="15"/>
      <c r="BK428" s="15"/>
      <c r="BL428" s="15"/>
    </row>
    <row r="429" spans="1:64" hidden="1">
      <c r="A429" t="s">
        <v>1926</v>
      </c>
      <c r="B429" t="s">
        <v>1927</v>
      </c>
      <c r="C429" t="s">
        <v>1928</v>
      </c>
      <c r="D429" t="s">
        <v>1929</v>
      </c>
      <c r="P429" t="s">
        <v>1279</v>
      </c>
      <c r="W429" s="15"/>
      <c r="X429" s="15"/>
      <c r="Y429" s="15"/>
      <c r="Z429" s="15"/>
      <c r="AA429" s="15"/>
      <c r="AB429" s="15"/>
      <c r="AC429" s="15"/>
      <c r="AD429" s="15"/>
      <c r="AE429" s="15"/>
      <c r="AG429" s="15"/>
      <c r="AH429" s="15"/>
      <c r="AI429" s="15"/>
      <c r="AK429" s="15"/>
      <c r="AL429" s="15"/>
      <c r="AM429" s="15"/>
      <c r="AN429" s="15"/>
      <c r="AO429" s="15"/>
      <c r="AP429" s="15"/>
      <c r="AQ429" s="15"/>
      <c r="AR429" s="15"/>
      <c r="AS429" s="15"/>
      <c r="AT429" s="15"/>
      <c r="AU429" s="15"/>
      <c r="AV429" s="15"/>
      <c r="AW429" s="15"/>
      <c r="AX429" s="15"/>
      <c r="BA429" s="15"/>
      <c r="BB429" s="16"/>
      <c r="BC429" s="15"/>
      <c r="BD429" s="15"/>
      <c r="BE429" s="15"/>
      <c r="BF429" s="15"/>
      <c r="BG429" s="15"/>
      <c r="BH429" s="15"/>
      <c r="BI429" s="15"/>
      <c r="BJ429" s="15"/>
      <c r="BK429" s="15"/>
      <c r="BL429" s="15"/>
    </row>
    <row r="430" spans="1:64" hidden="1">
      <c r="A430" t="s">
        <v>1926</v>
      </c>
      <c r="B430" t="s">
        <v>1927</v>
      </c>
      <c r="C430" t="s">
        <v>1933</v>
      </c>
      <c r="D430" t="s">
        <v>1934</v>
      </c>
      <c r="P430" t="s">
        <v>1279</v>
      </c>
      <c r="W430" s="15"/>
      <c r="X430" s="15"/>
      <c r="Y430" s="15"/>
      <c r="Z430" s="15"/>
      <c r="AA430" s="15"/>
      <c r="AB430" s="15"/>
      <c r="AC430" s="15"/>
      <c r="AD430" s="15"/>
      <c r="AE430" s="15"/>
      <c r="AG430" s="15"/>
      <c r="AH430" s="15"/>
      <c r="AI430" s="15"/>
      <c r="AK430" s="15"/>
      <c r="AL430" s="15"/>
      <c r="AM430" s="15"/>
      <c r="AN430" s="15"/>
      <c r="AO430" s="15"/>
      <c r="AP430" s="15"/>
      <c r="AQ430" s="15"/>
      <c r="AR430" s="15"/>
      <c r="AS430" s="15"/>
      <c r="AT430" s="15"/>
      <c r="AU430" s="15"/>
      <c r="AV430" s="15"/>
      <c r="AW430" s="15"/>
      <c r="AX430" s="15"/>
      <c r="BA430" s="15"/>
      <c r="BB430" s="16"/>
      <c r="BC430" s="15"/>
      <c r="BD430" s="15"/>
      <c r="BE430" s="15"/>
      <c r="BF430" s="15"/>
      <c r="BG430" s="15"/>
      <c r="BH430" s="15"/>
      <c r="BI430" s="15"/>
      <c r="BJ430" s="15"/>
      <c r="BK430" s="15"/>
      <c r="BL430" s="15"/>
    </row>
    <row r="431" spans="1:64" hidden="1">
      <c r="A431" t="s">
        <v>1926</v>
      </c>
      <c r="B431" t="s">
        <v>1927</v>
      </c>
      <c r="C431" t="s">
        <v>1930</v>
      </c>
      <c r="D431" t="s">
        <v>1931</v>
      </c>
      <c r="P431" t="s">
        <v>1279</v>
      </c>
      <c r="W431" s="15"/>
      <c r="X431" s="15"/>
      <c r="Y431" s="15"/>
      <c r="Z431" s="15"/>
      <c r="AA431" s="15"/>
      <c r="AB431" s="15"/>
      <c r="AC431" s="15"/>
      <c r="AD431" s="15"/>
      <c r="AE431" s="15"/>
      <c r="AG431" s="15"/>
      <c r="AH431" s="15"/>
      <c r="AI431" s="15"/>
      <c r="AK431" s="15"/>
      <c r="AL431" s="15"/>
      <c r="AM431" s="15"/>
      <c r="AN431" s="15"/>
      <c r="AO431" s="15"/>
      <c r="AP431" s="15"/>
      <c r="AQ431" s="15"/>
      <c r="AR431" s="15"/>
      <c r="AS431" s="15"/>
      <c r="AT431" s="15"/>
      <c r="AU431" s="15"/>
      <c r="AV431" s="15"/>
      <c r="AW431" s="15"/>
      <c r="AX431" s="15"/>
      <c r="BA431" s="15"/>
      <c r="BB431" s="16"/>
      <c r="BC431" s="15"/>
      <c r="BD431" s="15"/>
      <c r="BE431" s="15"/>
      <c r="BF431" s="15"/>
      <c r="BG431" s="15"/>
      <c r="BH431" s="15"/>
      <c r="BI431" s="15"/>
      <c r="BJ431" s="15"/>
      <c r="BK431" s="15"/>
      <c r="BL431" s="15"/>
    </row>
    <row r="432" spans="1:64" hidden="1">
      <c r="A432" t="s">
        <v>2060</v>
      </c>
      <c r="B432" t="s">
        <v>2061</v>
      </c>
      <c r="J432" s="27" t="s">
        <v>1288</v>
      </c>
      <c r="W432" s="15"/>
      <c r="X432" s="15"/>
      <c r="Y432" s="15"/>
      <c r="Z432" s="15"/>
      <c r="AA432" s="15"/>
      <c r="AB432" s="15"/>
      <c r="AC432" s="15"/>
      <c r="AD432" s="15"/>
      <c r="AE432" s="15"/>
      <c r="AG432" s="15"/>
      <c r="AH432" s="15"/>
      <c r="AI432" s="15"/>
      <c r="AK432" s="15"/>
      <c r="AL432" s="15"/>
      <c r="AM432" s="15"/>
      <c r="AN432" s="15"/>
      <c r="AO432" s="15"/>
      <c r="AP432" s="15"/>
      <c r="AQ432" s="15"/>
      <c r="AR432" s="15"/>
      <c r="AS432" s="15"/>
      <c r="AT432" s="15"/>
      <c r="AU432" s="15"/>
      <c r="AV432" s="15"/>
      <c r="AW432" s="15"/>
      <c r="AX432" s="15"/>
      <c r="BA432" s="15"/>
      <c r="BB432" s="16"/>
      <c r="BC432" s="15"/>
      <c r="BD432" s="15"/>
      <c r="BE432" s="15"/>
      <c r="BF432" s="15"/>
      <c r="BG432" s="15"/>
      <c r="BH432" s="15"/>
      <c r="BI432" s="15"/>
      <c r="BJ432" s="15"/>
      <c r="BK432" s="15"/>
      <c r="BL432" s="15"/>
    </row>
    <row r="433" spans="1:64" hidden="1">
      <c r="A433" t="s">
        <v>1492</v>
      </c>
      <c r="B433" t="s">
        <v>2317</v>
      </c>
      <c r="W433" s="15"/>
      <c r="X433" s="15"/>
      <c r="Y433" s="15"/>
      <c r="Z433" s="15"/>
      <c r="AA433" s="15"/>
      <c r="AB433" s="15" t="s">
        <v>1250</v>
      </c>
      <c r="AC433" s="15"/>
      <c r="AD433" s="15"/>
      <c r="AE433" s="15"/>
      <c r="AG433" s="15"/>
      <c r="AH433" s="15"/>
      <c r="AI433" s="15"/>
      <c r="AK433" s="15"/>
      <c r="AL433" s="15"/>
      <c r="AM433" s="15"/>
      <c r="AN433" s="15"/>
      <c r="AO433" s="15"/>
      <c r="AP433" s="15"/>
      <c r="AQ433" s="15"/>
      <c r="AR433" s="15"/>
      <c r="AS433" s="15"/>
      <c r="AT433" s="15"/>
      <c r="AU433" s="15"/>
      <c r="AV433" s="15"/>
      <c r="AW433" s="15"/>
      <c r="AX433" s="15"/>
      <c r="BA433" s="15"/>
      <c r="BB433" s="16"/>
      <c r="BC433" s="15"/>
      <c r="BD433" s="15"/>
      <c r="BE433" s="15"/>
      <c r="BF433" s="15"/>
      <c r="BG433" s="15"/>
      <c r="BH433" s="15"/>
      <c r="BI433" s="15"/>
      <c r="BJ433" s="15"/>
      <c r="BK433" s="15"/>
      <c r="BL433" s="15"/>
    </row>
    <row r="434" spans="1:64" hidden="1">
      <c r="A434" t="s">
        <v>2068</v>
      </c>
      <c r="B434" t="s">
        <v>2069</v>
      </c>
      <c r="J434" s="27" t="s">
        <v>1288</v>
      </c>
      <c r="W434" s="15"/>
      <c r="X434" s="15"/>
      <c r="Y434" s="15"/>
      <c r="Z434" s="15"/>
      <c r="AA434" s="15"/>
      <c r="AB434" s="15"/>
      <c r="AC434" s="15"/>
      <c r="AD434" s="15"/>
      <c r="AE434" s="15"/>
      <c r="AG434" s="15"/>
      <c r="AH434" s="15"/>
      <c r="AI434" s="15"/>
      <c r="AK434" s="15"/>
      <c r="AL434" s="15"/>
      <c r="AM434" s="15"/>
      <c r="AN434" s="15"/>
      <c r="AO434" s="15"/>
      <c r="AP434" s="15"/>
      <c r="AQ434" s="15"/>
      <c r="AR434" s="15"/>
      <c r="AS434" s="15"/>
      <c r="AT434" s="15"/>
      <c r="AU434" s="15"/>
      <c r="AV434" s="15"/>
      <c r="AW434" s="15"/>
      <c r="AX434" s="15"/>
      <c r="BA434" s="15"/>
      <c r="BB434" s="16"/>
      <c r="BC434" s="15"/>
      <c r="BD434" s="15"/>
      <c r="BE434" s="15"/>
      <c r="BF434" s="15"/>
      <c r="BG434" s="15"/>
      <c r="BH434" s="15"/>
      <c r="BI434" s="15"/>
      <c r="BJ434" s="15"/>
      <c r="BK434" s="15"/>
      <c r="BL434" s="15"/>
    </row>
    <row r="435" spans="1:64" hidden="1">
      <c r="A435" t="s">
        <v>1603</v>
      </c>
      <c r="B435" t="s">
        <v>1603</v>
      </c>
      <c r="W435" s="15"/>
      <c r="X435" s="15"/>
      <c r="Y435" s="15"/>
      <c r="Z435" s="15"/>
      <c r="AA435" s="15"/>
      <c r="AB435" s="15"/>
      <c r="AC435" s="15"/>
      <c r="AD435" s="15"/>
      <c r="AE435" s="15"/>
      <c r="AF435" t="s">
        <v>1239</v>
      </c>
      <c r="AG435" s="15"/>
      <c r="AH435" s="15"/>
      <c r="AI435" s="15"/>
      <c r="AK435" s="15"/>
      <c r="AL435" s="15"/>
      <c r="AM435" s="15"/>
      <c r="AN435" s="15"/>
      <c r="AO435" s="15"/>
      <c r="AP435" s="15"/>
      <c r="AQ435" s="15"/>
      <c r="AR435" s="15"/>
      <c r="AS435" s="15"/>
      <c r="AT435" s="15"/>
      <c r="AU435" s="15"/>
      <c r="AV435" s="15"/>
      <c r="AW435" s="15"/>
      <c r="AX435" s="15"/>
      <c r="BA435" s="15"/>
      <c r="BB435" s="16"/>
      <c r="BC435" s="15"/>
      <c r="BD435" s="15"/>
      <c r="BE435" s="15"/>
      <c r="BF435" s="15"/>
      <c r="BG435" s="15"/>
      <c r="BH435" s="15"/>
      <c r="BI435" s="15"/>
      <c r="BJ435" s="15"/>
      <c r="BK435" s="15"/>
      <c r="BL435" s="15"/>
    </row>
    <row r="436" spans="1:64" hidden="1">
      <c r="A436" t="s">
        <v>1361</v>
      </c>
      <c r="B436" t="s">
        <v>2313</v>
      </c>
      <c r="W436" s="15"/>
      <c r="X436" s="15"/>
      <c r="Y436" s="15"/>
      <c r="Z436" s="15"/>
      <c r="AA436" s="15"/>
      <c r="AB436" s="15" t="s">
        <v>1250</v>
      </c>
      <c r="AC436" s="15"/>
      <c r="AD436" s="15"/>
      <c r="AE436" s="15"/>
      <c r="AG436" s="15"/>
      <c r="AH436" s="15"/>
      <c r="AI436" s="15"/>
      <c r="AK436" s="15"/>
      <c r="AL436" s="15"/>
      <c r="AM436" s="15"/>
      <c r="AN436" s="15"/>
      <c r="AO436" s="15"/>
      <c r="AP436" s="15"/>
      <c r="AQ436" s="15"/>
      <c r="AR436" s="15"/>
      <c r="AS436" s="15"/>
      <c r="AT436" s="15"/>
      <c r="AU436" s="15"/>
      <c r="AV436" s="15"/>
      <c r="AW436" s="15"/>
      <c r="AX436" s="15"/>
      <c r="BA436" s="15"/>
      <c r="BB436" s="16"/>
      <c r="BC436" s="15"/>
      <c r="BD436" s="15"/>
      <c r="BE436" s="15"/>
      <c r="BF436" s="15"/>
      <c r="BG436" s="15"/>
      <c r="BH436" s="15"/>
      <c r="BI436" s="15"/>
      <c r="BJ436" s="15"/>
      <c r="BK436" s="15"/>
      <c r="BL436" s="15"/>
    </row>
    <row r="437" spans="1:64" hidden="1">
      <c r="A437" t="s">
        <v>1427</v>
      </c>
      <c r="B437" t="s">
        <v>2557</v>
      </c>
      <c r="W437" s="15"/>
      <c r="X437" s="15"/>
      <c r="Y437" s="15"/>
      <c r="Z437" s="15"/>
      <c r="AA437" s="15"/>
      <c r="AB437" s="15"/>
      <c r="AC437" s="15"/>
      <c r="AD437" s="15"/>
      <c r="AE437" s="15"/>
      <c r="AG437" s="15"/>
      <c r="AH437" s="15"/>
      <c r="AI437" s="15"/>
      <c r="AK437" s="15"/>
      <c r="AL437" s="15"/>
      <c r="AM437" s="15"/>
      <c r="AN437" s="15"/>
      <c r="AO437" s="15"/>
      <c r="AP437" s="15"/>
      <c r="AQ437" s="15"/>
      <c r="AR437" s="15"/>
      <c r="AS437" s="15"/>
      <c r="AT437" s="15"/>
      <c r="AU437" s="15" t="s">
        <v>1202</v>
      </c>
      <c r="AV437" s="15"/>
      <c r="AW437" s="15"/>
      <c r="AX437" s="15"/>
      <c r="BA437" s="15"/>
      <c r="BB437" s="16"/>
      <c r="BC437" s="15"/>
      <c r="BD437" s="15"/>
      <c r="BE437" s="15"/>
      <c r="BF437" s="15"/>
      <c r="BG437" s="15"/>
      <c r="BH437" s="15"/>
      <c r="BI437" s="15"/>
      <c r="BJ437" s="15"/>
      <c r="BK437" s="15"/>
      <c r="BL437" s="15"/>
    </row>
    <row r="438" spans="1:64" hidden="1">
      <c r="A438" t="s">
        <v>1609</v>
      </c>
      <c r="B438" t="s">
        <v>2316</v>
      </c>
      <c r="W438" s="15"/>
      <c r="X438" s="15"/>
      <c r="Y438" s="15"/>
      <c r="Z438" s="15"/>
      <c r="AA438" s="15"/>
      <c r="AB438" s="15" t="s">
        <v>1250</v>
      </c>
      <c r="AC438" s="15"/>
      <c r="AD438" s="15"/>
      <c r="AE438" s="15"/>
      <c r="AG438" s="15"/>
      <c r="AH438" s="15"/>
      <c r="AI438" s="15"/>
      <c r="AK438" s="15"/>
      <c r="AL438" s="15"/>
      <c r="AM438" s="15"/>
      <c r="AN438" s="15"/>
      <c r="AO438" s="15"/>
      <c r="AP438" s="15"/>
      <c r="AQ438" s="15"/>
      <c r="AR438" s="15"/>
      <c r="AS438" s="15"/>
      <c r="AT438" s="15"/>
      <c r="AU438" s="15"/>
      <c r="AV438" s="15"/>
      <c r="AW438" s="15"/>
      <c r="AX438" s="15"/>
      <c r="BA438" s="15"/>
      <c r="BB438" s="16"/>
      <c r="BC438" s="15"/>
      <c r="BD438" s="15"/>
      <c r="BE438" s="15"/>
      <c r="BF438" s="15"/>
      <c r="BG438" s="15"/>
      <c r="BH438" s="15"/>
      <c r="BI438" s="15"/>
      <c r="BJ438" s="15"/>
      <c r="BK438" s="15"/>
      <c r="BL438" s="15"/>
    </row>
    <row r="439" spans="1:64" hidden="1">
      <c r="A439" t="s">
        <v>2539</v>
      </c>
      <c r="B439" t="s">
        <v>2540</v>
      </c>
      <c r="C439" t="s">
        <v>2535</v>
      </c>
      <c r="D439" t="s">
        <v>2536</v>
      </c>
      <c r="W439" s="15"/>
      <c r="X439" s="15"/>
      <c r="Y439" s="15"/>
      <c r="Z439" s="15"/>
      <c r="AA439" s="15"/>
      <c r="AB439" s="15"/>
      <c r="AC439" s="15"/>
      <c r="AD439" s="15"/>
      <c r="AE439" s="15"/>
      <c r="AG439" s="15"/>
      <c r="AH439" s="15"/>
      <c r="AI439" s="15"/>
      <c r="AK439" s="15"/>
      <c r="AL439" s="15"/>
      <c r="AM439" s="15"/>
      <c r="AN439" s="15"/>
      <c r="AO439" s="15"/>
      <c r="AP439" s="15"/>
      <c r="AQ439" s="15"/>
      <c r="AR439" s="15"/>
      <c r="AS439" s="15"/>
      <c r="AT439" s="15"/>
      <c r="AU439" s="15"/>
      <c r="AV439" s="15"/>
      <c r="AW439" s="15" t="s">
        <v>1197</v>
      </c>
      <c r="AX439" s="15"/>
      <c r="BA439" s="15"/>
      <c r="BB439" s="16"/>
      <c r="BC439" s="15"/>
      <c r="BD439" s="15"/>
      <c r="BE439" s="15"/>
      <c r="BF439" s="15"/>
      <c r="BG439" s="15"/>
      <c r="BH439" s="15"/>
      <c r="BI439" s="15"/>
      <c r="BJ439" s="15"/>
      <c r="BK439" s="15"/>
      <c r="BL439" s="15"/>
    </row>
    <row r="440" spans="1:64" hidden="1">
      <c r="A440" t="s">
        <v>2539</v>
      </c>
      <c r="B440" t="s">
        <v>2540</v>
      </c>
      <c r="C440" t="s">
        <v>2534</v>
      </c>
      <c r="D440" t="s">
        <v>2538</v>
      </c>
      <c r="W440" s="15"/>
      <c r="X440" s="15"/>
      <c r="Y440" s="15"/>
      <c r="Z440" s="15"/>
      <c r="AA440" s="15"/>
      <c r="AB440" s="15"/>
      <c r="AC440" s="15"/>
      <c r="AD440" s="15"/>
      <c r="AE440" s="15"/>
      <c r="AG440" s="15"/>
      <c r="AH440" s="15"/>
      <c r="AI440" s="15"/>
      <c r="AK440" s="15"/>
      <c r="AL440" s="15"/>
      <c r="AM440" s="15"/>
      <c r="AN440" s="15"/>
      <c r="AO440" s="15"/>
      <c r="AP440" s="15"/>
      <c r="AQ440" s="15"/>
      <c r="AR440" s="15"/>
      <c r="AS440" s="15"/>
      <c r="AT440" s="15"/>
      <c r="AU440" s="15"/>
      <c r="AV440" s="15"/>
      <c r="AW440" s="15" t="s">
        <v>1197</v>
      </c>
      <c r="AX440" s="15"/>
      <c r="BA440" s="15"/>
      <c r="BB440" s="16"/>
      <c r="BC440" s="15"/>
      <c r="BD440" s="15"/>
      <c r="BE440" s="15"/>
      <c r="BF440" s="15"/>
      <c r="BG440" s="15"/>
      <c r="BH440" s="15"/>
      <c r="BI440" s="15"/>
      <c r="BJ440" s="15"/>
      <c r="BK440" s="15"/>
      <c r="BL440" s="15"/>
    </row>
    <row r="441" spans="1:64" hidden="1">
      <c r="A441" t="s">
        <v>2539</v>
      </c>
      <c r="B441" t="s">
        <v>2540</v>
      </c>
      <c r="C441" t="s">
        <v>1452</v>
      </c>
      <c r="D441" t="s">
        <v>2537</v>
      </c>
      <c r="W441" s="15"/>
      <c r="X441" s="15"/>
      <c r="Y441" s="15"/>
      <c r="Z441" s="15"/>
      <c r="AA441" s="15"/>
      <c r="AB441" s="15"/>
      <c r="AC441" s="15"/>
      <c r="AD441" s="15"/>
      <c r="AE441" s="15"/>
      <c r="AG441" s="15"/>
      <c r="AH441" s="15"/>
      <c r="AI441" s="15"/>
      <c r="AK441" s="15"/>
      <c r="AL441" s="15"/>
      <c r="AM441" s="15"/>
      <c r="AN441" s="15"/>
      <c r="AO441" s="15"/>
      <c r="AP441" s="15"/>
      <c r="AQ441" s="15"/>
      <c r="AR441" s="15"/>
      <c r="AS441" s="15"/>
      <c r="AT441" s="15"/>
      <c r="AU441" s="15"/>
      <c r="AV441" s="15"/>
      <c r="AW441" s="15" t="s">
        <v>1197</v>
      </c>
      <c r="AX441" s="15"/>
      <c r="BA441" s="15"/>
      <c r="BB441" s="16"/>
      <c r="BC441" s="15"/>
      <c r="BD441" s="15"/>
      <c r="BE441" s="15"/>
      <c r="BF441" s="15"/>
      <c r="BG441" s="15"/>
      <c r="BH441" s="15"/>
      <c r="BI441" s="15"/>
      <c r="BJ441" s="15"/>
      <c r="BK441" s="15"/>
      <c r="BL441" s="15"/>
    </row>
    <row r="442" spans="1:64" hidden="1">
      <c r="A442" t="s">
        <v>1613</v>
      </c>
      <c r="B442" t="s">
        <v>2309</v>
      </c>
      <c r="W442" s="15"/>
      <c r="X442" s="15"/>
      <c r="Y442" s="15"/>
      <c r="Z442" s="15"/>
      <c r="AA442" s="15"/>
      <c r="AB442" s="15" t="s">
        <v>1250</v>
      </c>
      <c r="AC442" s="15"/>
      <c r="AD442" s="15"/>
      <c r="AE442" s="15"/>
      <c r="AG442" s="15"/>
      <c r="AH442" s="15"/>
      <c r="AI442" s="15"/>
      <c r="AK442" s="15"/>
      <c r="AL442" s="15"/>
      <c r="AM442" s="15"/>
      <c r="AN442" s="15"/>
      <c r="AO442" s="15"/>
      <c r="AP442" s="15"/>
      <c r="AQ442" s="15"/>
      <c r="AR442" s="15"/>
      <c r="AS442" s="15"/>
      <c r="AT442" s="15"/>
      <c r="AU442" s="15"/>
      <c r="AV442" s="15"/>
      <c r="AW442" s="15"/>
      <c r="AX442" s="15"/>
      <c r="BA442" s="15"/>
      <c r="BB442" s="16"/>
      <c r="BC442" s="15"/>
      <c r="BD442" s="15"/>
      <c r="BE442" s="15"/>
      <c r="BF442" s="15"/>
      <c r="BG442" s="15"/>
      <c r="BH442" s="15"/>
      <c r="BI442" s="15"/>
      <c r="BJ442" s="15"/>
      <c r="BK442" s="15"/>
      <c r="BL442" s="15"/>
    </row>
    <row r="443" spans="1:64" ht="16.5" hidden="1">
      <c r="A443" t="s">
        <v>1455</v>
      </c>
      <c r="B443" s="25" t="s">
        <v>2706</v>
      </c>
      <c r="C443" t="s">
        <v>1456</v>
      </c>
      <c r="D443" t="s">
        <v>2716</v>
      </c>
      <c r="W443" s="15"/>
      <c r="X443" s="15"/>
      <c r="Y443" s="15"/>
      <c r="Z443" s="15"/>
      <c r="AA443" s="15"/>
      <c r="AB443" s="15"/>
      <c r="AC443" s="15"/>
      <c r="AD443" s="15"/>
      <c r="AE443" s="15"/>
      <c r="AG443" s="15" t="s">
        <v>1236</v>
      </c>
      <c r="AH443" s="15"/>
      <c r="AI443" s="15"/>
      <c r="AK443" s="15"/>
      <c r="AL443" s="15"/>
      <c r="AM443" s="15"/>
      <c r="AN443" s="15"/>
      <c r="AO443" s="15"/>
      <c r="AP443" s="15"/>
      <c r="AQ443" s="15"/>
      <c r="AR443" s="15"/>
      <c r="AS443" s="15"/>
      <c r="AT443" s="15"/>
      <c r="AU443" s="15"/>
      <c r="AV443" s="15"/>
      <c r="AW443" s="15"/>
      <c r="AX443" s="15"/>
      <c r="BA443" s="15"/>
      <c r="BB443" s="16"/>
      <c r="BC443" s="15"/>
      <c r="BD443" s="15"/>
      <c r="BE443" s="15"/>
      <c r="BF443" s="15"/>
      <c r="BG443" s="15"/>
      <c r="BH443" s="15"/>
      <c r="BI443" s="15"/>
      <c r="BJ443" s="15"/>
      <c r="BK443" s="15"/>
      <c r="BL443" s="15"/>
    </row>
    <row r="444" spans="1:64" ht="16.5" hidden="1">
      <c r="A444" t="s">
        <v>1455</v>
      </c>
      <c r="B444" s="25" t="s">
        <v>2706</v>
      </c>
      <c r="C444" t="s">
        <v>1459</v>
      </c>
      <c r="D444" t="s">
        <v>2713</v>
      </c>
      <c r="W444" s="15"/>
      <c r="X444" s="15"/>
      <c r="Y444" s="15"/>
      <c r="Z444" s="15"/>
      <c r="AA444" s="15"/>
      <c r="AB444" s="15"/>
      <c r="AC444" s="15"/>
      <c r="AD444" s="15"/>
      <c r="AE444" s="15"/>
      <c r="AG444" s="15" t="s">
        <v>1236</v>
      </c>
      <c r="AH444" s="15"/>
      <c r="AI444" s="15"/>
      <c r="AK444" s="15"/>
      <c r="AL444" s="15"/>
      <c r="AM444" s="15"/>
      <c r="AN444" s="15"/>
      <c r="AO444" s="15"/>
      <c r="AP444" s="15"/>
      <c r="AQ444" s="15"/>
      <c r="AR444" s="15"/>
      <c r="AS444" s="15"/>
      <c r="AT444" s="15"/>
      <c r="AU444" s="15"/>
      <c r="AV444" s="15"/>
      <c r="AW444" s="15"/>
      <c r="AX444" s="15"/>
      <c r="BA444" s="15"/>
      <c r="BB444" s="16"/>
      <c r="BC444" s="15"/>
      <c r="BD444" s="15"/>
      <c r="BE444" s="15"/>
      <c r="BF444" s="15"/>
      <c r="BG444" s="15"/>
      <c r="BH444" s="15"/>
      <c r="BI444" s="15"/>
      <c r="BJ444" s="15"/>
      <c r="BK444" s="15"/>
      <c r="BL444" s="15"/>
    </row>
    <row r="445" spans="1:64" ht="16.5" hidden="1">
      <c r="A445" t="s">
        <v>1455</v>
      </c>
      <c r="B445" s="25" t="s">
        <v>2706</v>
      </c>
      <c r="C445" t="s">
        <v>1457</v>
      </c>
      <c r="D445" t="s">
        <v>2715</v>
      </c>
      <c r="W445" s="15"/>
      <c r="X445" s="15"/>
      <c r="Y445" s="15"/>
      <c r="Z445" s="15"/>
      <c r="AA445" s="15"/>
      <c r="AB445" s="15"/>
      <c r="AC445" s="15"/>
      <c r="AD445" s="15"/>
      <c r="AE445" s="15"/>
      <c r="AG445" s="15" t="s">
        <v>1236</v>
      </c>
      <c r="AH445" s="15"/>
      <c r="AI445" s="15"/>
      <c r="AK445" s="15"/>
      <c r="AL445" s="15"/>
      <c r="AM445" s="15"/>
      <c r="AN445" s="15"/>
      <c r="AO445" s="15"/>
      <c r="AP445" s="15"/>
      <c r="AQ445" s="15"/>
      <c r="AR445" s="15"/>
      <c r="AS445" s="15"/>
      <c r="AT445" s="15"/>
      <c r="AU445" s="15"/>
      <c r="AV445" s="15"/>
      <c r="AW445" s="15"/>
      <c r="AX445" s="15"/>
      <c r="BA445" s="15"/>
      <c r="BB445" s="16"/>
      <c r="BC445" s="15"/>
      <c r="BD445" s="15"/>
      <c r="BE445" s="15"/>
      <c r="BF445" s="15"/>
      <c r="BG445" s="15"/>
      <c r="BH445" s="15"/>
      <c r="BI445" s="15"/>
      <c r="BJ445" s="15"/>
      <c r="BK445" s="15"/>
      <c r="BL445" s="15"/>
    </row>
    <row r="446" spans="1:64" ht="16.5" hidden="1">
      <c r="A446" t="s">
        <v>1455</v>
      </c>
      <c r="B446" s="25" t="s">
        <v>2706</v>
      </c>
      <c r="C446" t="s">
        <v>1458</v>
      </c>
      <c r="D446" t="s">
        <v>2714</v>
      </c>
      <c r="W446" s="15"/>
      <c r="X446" s="15"/>
      <c r="Y446" s="15"/>
      <c r="Z446" s="15"/>
      <c r="AA446" s="15"/>
      <c r="AB446" s="15"/>
      <c r="AC446" s="15"/>
      <c r="AD446" s="15"/>
      <c r="AE446" s="15"/>
      <c r="AG446" s="15" t="s">
        <v>1236</v>
      </c>
      <c r="AH446" s="15"/>
      <c r="AI446" s="15"/>
      <c r="AK446" s="15"/>
      <c r="AL446" s="15"/>
      <c r="AM446" s="15"/>
      <c r="AN446" s="15"/>
      <c r="AO446" s="15"/>
      <c r="AP446" s="15"/>
      <c r="AQ446" s="15"/>
      <c r="AR446" s="15"/>
      <c r="AS446" s="15"/>
      <c r="AT446" s="15"/>
      <c r="AU446" s="15"/>
      <c r="AV446" s="15"/>
      <c r="AW446" s="15"/>
      <c r="AX446" s="15"/>
      <c r="BA446" s="15"/>
      <c r="BB446" s="16"/>
      <c r="BC446" s="15"/>
      <c r="BD446" s="15"/>
      <c r="BE446" s="15"/>
      <c r="BF446" s="15"/>
      <c r="BG446" s="15"/>
      <c r="BH446" s="15"/>
      <c r="BI446" s="15"/>
      <c r="BJ446" s="15"/>
      <c r="BK446" s="15"/>
      <c r="BL446" s="15"/>
    </row>
    <row r="447" spans="1:64" hidden="1">
      <c r="A447" t="s">
        <v>2049</v>
      </c>
      <c r="B447" t="s">
        <v>2050</v>
      </c>
      <c r="K447" t="s">
        <v>1287</v>
      </c>
      <c r="W447" s="15"/>
      <c r="X447" s="15"/>
      <c r="Y447" s="15"/>
      <c r="Z447" s="15"/>
      <c r="AA447" s="15"/>
      <c r="AB447" s="15"/>
      <c r="AC447" s="15"/>
      <c r="AD447" s="15"/>
      <c r="AE447" s="15"/>
      <c r="AG447" s="15"/>
      <c r="AH447" s="15"/>
      <c r="AI447" s="15"/>
      <c r="AK447" s="15"/>
      <c r="AL447" s="15"/>
      <c r="AM447" s="15"/>
      <c r="AN447" s="15"/>
      <c r="AO447" s="15"/>
      <c r="AP447" s="15"/>
      <c r="AQ447" s="15"/>
      <c r="AR447" s="15"/>
      <c r="AS447" s="15"/>
      <c r="AT447" s="15"/>
      <c r="AU447" s="15"/>
      <c r="AV447" s="15"/>
      <c r="AW447" s="15"/>
      <c r="AX447" s="15"/>
      <c r="BA447" s="15"/>
      <c r="BB447" s="16"/>
      <c r="BC447" s="15"/>
      <c r="BD447" s="15"/>
      <c r="BE447" s="15"/>
      <c r="BF447" s="15"/>
      <c r="BG447" s="15"/>
      <c r="BH447" s="15"/>
      <c r="BI447" s="15"/>
      <c r="BJ447" s="15"/>
      <c r="BK447" s="15"/>
      <c r="BL447" s="15"/>
    </row>
    <row r="448" spans="1:64" hidden="1">
      <c r="A448" t="s">
        <v>1614</v>
      </c>
      <c r="B448" t="s">
        <v>2729</v>
      </c>
      <c r="C448" t="s">
        <v>1616</v>
      </c>
      <c r="D448" t="s">
        <v>2732</v>
      </c>
      <c r="W448" s="15"/>
      <c r="X448" s="15"/>
      <c r="Y448" s="15"/>
      <c r="Z448" s="15"/>
      <c r="AA448" s="15"/>
      <c r="AB448" s="15"/>
      <c r="AC448" s="15"/>
      <c r="AD448" s="15"/>
      <c r="AE448" s="15" t="s">
        <v>1241</v>
      </c>
      <c r="AG448" s="15"/>
      <c r="AH448" s="15"/>
      <c r="AI448" s="15"/>
      <c r="AK448" s="15"/>
      <c r="AL448" s="15"/>
      <c r="AM448" s="15"/>
      <c r="AN448" s="15"/>
      <c r="AO448" s="15"/>
      <c r="AP448" s="15"/>
      <c r="AQ448" s="15"/>
      <c r="AR448" s="15"/>
      <c r="AS448" s="15"/>
      <c r="AT448" s="15"/>
      <c r="AU448" s="15"/>
      <c r="AV448" s="15"/>
      <c r="AW448" s="15"/>
      <c r="AX448" s="15"/>
      <c r="BA448" s="15"/>
      <c r="BB448" s="16"/>
      <c r="BC448" s="15"/>
      <c r="BD448" s="15"/>
      <c r="BE448" s="15"/>
      <c r="BF448" s="15"/>
      <c r="BG448" s="15"/>
      <c r="BH448" s="15"/>
      <c r="BI448" s="15"/>
      <c r="BJ448" s="15"/>
      <c r="BK448" s="15"/>
      <c r="BL448" s="15"/>
    </row>
    <row r="449" spans="1:64" hidden="1">
      <c r="A449" t="s">
        <v>1614</v>
      </c>
      <c r="B449" t="s">
        <v>2729</v>
      </c>
      <c r="C449" t="s">
        <v>1617</v>
      </c>
      <c r="D449" t="s">
        <v>2731</v>
      </c>
      <c r="W449" s="15"/>
      <c r="X449" s="15"/>
      <c r="Y449" s="15"/>
      <c r="Z449" s="15"/>
      <c r="AA449" s="15"/>
      <c r="AB449" s="15"/>
      <c r="AC449" s="15"/>
      <c r="AD449" s="15"/>
      <c r="AE449" s="15" t="s">
        <v>1241</v>
      </c>
      <c r="AG449" s="15"/>
      <c r="AH449" s="15"/>
      <c r="AI449" s="15"/>
      <c r="AK449" s="15"/>
      <c r="AL449" s="15"/>
      <c r="AM449" s="15"/>
      <c r="AN449" s="15"/>
      <c r="AO449" s="15"/>
      <c r="AP449" s="15"/>
      <c r="AQ449" s="15"/>
      <c r="AR449" s="15"/>
      <c r="AS449" s="15"/>
      <c r="AT449" s="15"/>
      <c r="AU449" s="15"/>
      <c r="AV449" s="15"/>
      <c r="AW449" s="15"/>
      <c r="AX449" s="15"/>
      <c r="BA449" s="15"/>
      <c r="BB449" s="16"/>
      <c r="BC449" s="15"/>
      <c r="BD449" s="15"/>
      <c r="BE449" s="15"/>
      <c r="BF449" s="15"/>
      <c r="BG449" s="15"/>
      <c r="BH449" s="15"/>
      <c r="BI449" s="15"/>
      <c r="BJ449" s="15"/>
      <c r="BK449" s="15"/>
      <c r="BL449" s="15"/>
    </row>
    <row r="450" spans="1:64" hidden="1">
      <c r="A450" t="s">
        <v>1614</v>
      </c>
      <c r="B450" t="s">
        <v>2729</v>
      </c>
      <c r="C450" t="s">
        <v>1615</v>
      </c>
      <c r="D450" t="s">
        <v>2730</v>
      </c>
      <c r="W450" s="15"/>
      <c r="X450" s="15"/>
      <c r="Y450" s="15"/>
      <c r="Z450" s="15"/>
      <c r="AA450" s="15"/>
      <c r="AB450" s="15"/>
      <c r="AC450" s="15"/>
      <c r="AD450" s="15"/>
      <c r="AE450" s="15" t="s">
        <v>1241</v>
      </c>
      <c r="AG450" s="15"/>
      <c r="AH450" s="15"/>
      <c r="AI450" s="15"/>
      <c r="AK450" s="15"/>
      <c r="AL450" s="15"/>
      <c r="AM450" s="15"/>
      <c r="AN450" s="15"/>
      <c r="AO450" s="15"/>
      <c r="AP450" s="15"/>
      <c r="AQ450" s="15"/>
      <c r="AR450" s="15"/>
      <c r="AS450" s="15"/>
      <c r="AT450" s="15"/>
      <c r="AU450" s="15"/>
      <c r="AV450" s="15"/>
      <c r="AW450" s="15"/>
      <c r="AX450" s="15"/>
      <c r="BA450" s="15"/>
      <c r="BB450" s="16"/>
      <c r="BC450" s="15"/>
      <c r="BD450" s="15"/>
      <c r="BE450" s="15"/>
      <c r="BF450" s="15"/>
      <c r="BG450" s="15"/>
      <c r="BH450" s="15"/>
      <c r="BI450" s="15"/>
      <c r="BJ450" s="15"/>
      <c r="BK450" s="15"/>
      <c r="BL450" s="15"/>
    </row>
    <row r="451" spans="1:64" hidden="1">
      <c r="A451" t="s">
        <v>1803</v>
      </c>
      <c r="B451" t="s">
        <v>2290</v>
      </c>
      <c r="W451" s="15"/>
      <c r="X451" s="15"/>
      <c r="Y451" s="15"/>
      <c r="Z451" s="15"/>
      <c r="AA451" s="15"/>
      <c r="AB451" s="15" t="s">
        <v>1250</v>
      </c>
      <c r="AC451" s="15"/>
      <c r="AD451" s="15"/>
      <c r="AE451" s="15"/>
      <c r="AG451" s="15"/>
      <c r="AH451" s="15"/>
      <c r="AI451" s="15"/>
      <c r="AK451" s="15"/>
      <c r="AL451" s="15"/>
      <c r="AM451" s="15"/>
      <c r="AN451" s="15"/>
      <c r="AO451" s="15"/>
      <c r="AP451" s="15"/>
      <c r="AQ451" s="15"/>
      <c r="AR451" s="15"/>
      <c r="AS451" s="15"/>
      <c r="AT451" s="15"/>
      <c r="AU451" s="15"/>
      <c r="AV451" s="15"/>
      <c r="AW451" s="15"/>
      <c r="AX451" s="15"/>
      <c r="BA451" s="15"/>
      <c r="BB451" s="16"/>
      <c r="BC451" s="15"/>
      <c r="BD451" s="15"/>
      <c r="BE451" s="15"/>
      <c r="BF451" s="15"/>
      <c r="BG451" s="15"/>
      <c r="BH451" s="15"/>
      <c r="BI451" s="15"/>
      <c r="BJ451" s="15"/>
      <c r="BK451" s="15"/>
      <c r="BL451" s="15"/>
    </row>
    <row r="452" spans="1:64" hidden="1">
      <c r="A452" t="s">
        <v>1301</v>
      </c>
      <c r="B452" t="s">
        <v>2405</v>
      </c>
      <c r="C452" t="s">
        <v>1314</v>
      </c>
      <c r="D452" t="s">
        <v>2412</v>
      </c>
      <c r="W452" s="15"/>
      <c r="X452" s="15"/>
      <c r="Y452" s="15"/>
      <c r="Z452" s="15"/>
      <c r="AA452" s="15"/>
      <c r="AB452" s="15"/>
      <c r="AC452" s="15"/>
      <c r="AD452" s="15"/>
      <c r="AE452" s="15"/>
      <c r="AG452" s="15"/>
      <c r="AH452" s="15"/>
      <c r="AI452" s="15"/>
      <c r="AK452" s="15"/>
      <c r="AL452" s="15"/>
      <c r="AM452" s="15"/>
      <c r="AN452" s="15"/>
      <c r="AO452" s="15"/>
      <c r="AP452" s="15"/>
      <c r="AQ452" s="15"/>
      <c r="AR452" s="15"/>
      <c r="AS452" s="15"/>
      <c r="AT452" s="15"/>
      <c r="AU452" s="15"/>
      <c r="AV452" s="15"/>
      <c r="AW452" s="15"/>
      <c r="AX452" s="15"/>
      <c r="BA452" s="15"/>
      <c r="BB452" s="16"/>
      <c r="BC452" s="15"/>
      <c r="BD452" s="15"/>
      <c r="BE452" s="15"/>
      <c r="BF452" s="15"/>
      <c r="BG452" s="15"/>
      <c r="BH452" s="15"/>
      <c r="BI452" s="15"/>
      <c r="BJ452" s="15"/>
      <c r="BK452" s="15"/>
      <c r="BL452" s="15" t="s">
        <v>1148</v>
      </c>
    </row>
    <row r="453" spans="1:64" hidden="1">
      <c r="A453" t="s">
        <v>1301</v>
      </c>
      <c r="B453" t="s">
        <v>2405</v>
      </c>
      <c r="C453" t="s">
        <v>1315</v>
      </c>
      <c r="D453" t="s">
        <v>2411</v>
      </c>
      <c r="W453" s="15"/>
      <c r="X453" s="15"/>
      <c r="Y453" s="15"/>
      <c r="Z453" s="15"/>
      <c r="AA453" s="15"/>
      <c r="AB453" s="15"/>
      <c r="AC453" s="15"/>
      <c r="AD453" s="15"/>
      <c r="AE453" s="15"/>
      <c r="AG453" s="15"/>
      <c r="AH453" s="15"/>
      <c r="AI453" s="15"/>
      <c r="AK453" s="15"/>
      <c r="AL453" s="15"/>
      <c r="AM453" s="15"/>
      <c r="AN453" s="15"/>
      <c r="AO453" s="15"/>
      <c r="AP453" s="15"/>
      <c r="AQ453" s="15"/>
      <c r="AR453" s="15"/>
      <c r="AS453" s="15"/>
      <c r="AT453" s="15"/>
      <c r="AU453" s="15"/>
      <c r="AV453" s="15"/>
      <c r="AW453" s="15"/>
      <c r="AX453" s="15"/>
      <c r="BA453" s="15"/>
      <c r="BB453" s="16"/>
      <c r="BC453" s="15"/>
      <c r="BD453" s="15"/>
      <c r="BE453" s="15"/>
      <c r="BF453" s="15"/>
      <c r="BG453" s="15"/>
      <c r="BH453" s="15"/>
      <c r="BI453" s="15"/>
      <c r="BJ453" s="15"/>
      <c r="BK453" s="15"/>
      <c r="BL453" s="15" t="s">
        <v>1148</v>
      </c>
    </row>
    <row r="454" spans="1:64" hidden="1">
      <c r="A454" t="s">
        <v>1301</v>
      </c>
      <c r="B454" t="s">
        <v>2405</v>
      </c>
      <c r="C454" t="s">
        <v>1317</v>
      </c>
      <c r="D454" t="s">
        <v>2410</v>
      </c>
      <c r="W454" s="15"/>
      <c r="X454" s="15"/>
      <c r="Y454" s="15"/>
      <c r="Z454" s="15"/>
      <c r="AA454" s="15"/>
      <c r="AB454" s="15"/>
      <c r="AC454" s="15"/>
      <c r="AD454" s="15"/>
      <c r="AE454" s="15"/>
      <c r="AG454" s="15"/>
      <c r="AH454" s="15"/>
      <c r="AI454" s="15"/>
      <c r="AK454" s="15"/>
      <c r="AL454" s="15"/>
      <c r="AM454" s="15"/>
      <c r="AN454" s="15"/>
      <c r="AO454" s="15"/>
      <c r="AP454" s="15"/>
      <c r="AQ454" s="15"/>
      <c r="AR454" s="15"/>
      <c r="AS454" s="15"/>
      <c r="AT454" s="15"/>
      <c r="AU454" s="15"/>
      <c r="AV454" s="15"/>
      <c r="AW454" s="15"/>
      <c r="AX454" s="15"/>
      <c r="BA454" s="15"/>
      <c r="BB454" s="16"/>
      <c r="BC454" s="15"/>
      <c r="BD454" s="15"/>
      <c r="BE454" s="15"/>
      <c r="BF454" s="15"/>
      <c r="BG454" s="15"/>
      <c r="BH454" s="15"/>
      <c r="BI454" s="15"/>
      <c r="BJ454" s="15"/>
      <c r="BK454" s="15"/>
      <c r="BL454" s="15" t="s">
        <v>1148</v>
      </c>
    </row>
    <row r="455" spans="1:64" hidden="1">
      <c r="A455" t="s">
        <v>1301</v>
      </c>
      <c r="B455" t="s">
        <v>2405</v>
      </c>
      <c r="C455" t="s">
        <v>1318</v>
      </c>
      <c r="D455" t="s">
        <v>2413</v>
      </c>
      <c r="W455" s="15"/>
      <c r="X455" s="15"/>
      <c r="Y455" s="15"/>
      <c r="Z455" s="15"/>
      <c r="AA455" s="15"/>
      <c r="AB455" s="15"/>
      <c r="AC455" s="15"/>
      <c r="AD455" s="15"/>
      <c r="AE455" s="15"/>
      <c r="AG455" s="15"/>
      <c r="AH455" s="15"/>
      <c r="AI455" s="15"/>
      <c r="AK455" s="15"/>
      <c r="AL455" s="15"/>
      <c r="AM455" s="15"/>
      <c r="AN455" s="15"/>
      <c r="AO455" s="15"/>
      <c r="AP455" s="15"/>
      <c r="AQ455" s="15"/>
      <c r="AR455" s="15"/>
      <c r="AS455" s="15"/>
      <c r="AT455" s="15"/>
      <c r="AU455" s="15"/>
      <c r="AV455" s="15"/>
      <c r="AW455" s="15"/>
      <c r="AX455" s="15"/>
      <c r="BA455" s="15"/>
      <c r="BB455" s="16"/>
      <c r="BC455" s="15"/>
      <c r="BD455" s="15"/>
      <c r="BE455" s="15"/>
      <c r="BF455" s="15"/>
      <c r="BG455" s="15"/>
      <c r="BH455" s="15"/>
      <c r="BI455" s="15"/>
      <c r="BJ455" s="15"/>
      <c r="BK455" s="15"/>
      <c r="BL455" s="15" t="s">
        <v>1148</v>
      </c>
    </row>
    <row r="456" spans="1:64" hidden="1">
      <c r="A456" t="s">
        <v>1301</v>
      </c>
      <c r="B456" t="s">
        <v>2405</v>
      </c>
      <c r="C456" t="s">
        <v>1316</v>
      </c>
      <c r="D456" t="s">
        <v>2415</v>
      </c>
      <c r="W456" s="15"/>
      <c r="X456" s="15"/>
      <c r="Y456" s="15"/>
      <c r="Z456" s="15"/>
      <c r="AA456" s="15"/>
      <c r="AB456" s="15"/>
      <c r="AC456" s="15"/>
      <c r="AD456" s="15"/>
      <c r="AE456" s="15"/>
      <c r="AG456" s="15"/>
      <c r="AH456" s="15"/>
      <c r="AI456" s="15"/>
      <c r="AK456" s="15"/>
      <c r="AL456" s="15"/>
      <c r="AM456" s="15"/>
      <c r="AN456" s="15"/>
      <c r="AO456" s="15"/>
      <c r="AP456" s="15"/>
      <c r="AQ456" s="15"/>
      <c r="AR456" s="15"/>
      <c r="AS456" s="15"/>
      <c r="AT456" s="15"/>
      <c r="AU456" s="15"/>
      <c r="AV456" s="15"/>
      <c r="AW456" s="15"/>
      <c r="AX456" s="15"/>
      <c r="BA456" s="15"/>
      <c r="BB456" s="16"/>
      <c r="BC456" s="15"/>
      <c r="BD456" s="15"/>
      <c r="BE456" s="15"/>
      <c r="BF456" s="15"/>
      <c r="BG456" s="15"/>
      <c r="BH456" s="15"/>
      <c r="BI456" s="15"/>
      <c r="BJ456" s="15"/>
      <c r="BK456" s="15"/>
      <c r="BL456" s="15" t="s">
        <v>1148</v>
      </c>
    </row>
    <row r="457" spans="1:64" hidden="1">
      <c r="A457" t="s">
        <v>1301</v>
      </c>
      <c r="B457" t="s">
        <v>2405</v>
      </c>
      <c r="C457" t="s">
        <v>1319</v>
      </c>
      <c r="D457" s="14" t="s">
        <v>2414</v>
      </c>
      <c r="E457" s="14"/>
      <c r="F457" s="14"/>
      <c r="G457" s="14"/>
      <c r="H457" s="14"/>
      <c r="I457" s="14"/>
      <c r="J457" s="28"/>
      <c r="K457" s="14"/>
      <c r="L457" s="28"/>
      <c r="M457" s="14"/>
      <c r="N457" s="14"/>
      <c r="O457" s="14"/>
      <c r="P457" s="14"/>
      <c r="Q457" s="14"/>
      <c r="R457" s="14"/>
      <c r="S457" s="14"/>
      <c r="T457" s="14"/>
      <c r="U457" s="14"/>
      <c r="V457" s="14"/>
      <c r="W457" s="17"/>
      <c r="X457" s="17"/>
      <c r="Y457" s="17"/>
      <c r="Z457" s="17"/>
      <c r="AA457" s="17"/>
      <c r="AB457" s="17"/>
      <c r="AC457" s="17"/>
      <c r="AD457" s="17"/>
      <c r="AE457" s="17"/>
      <c r="AF457" s="14"/>
      <c r="AG457" s="17"/>
      <c r="AH457" s="17"/>
      <c r="AI457" s="17"/>
      <c r="AJ457" s="14"/>
      <c r="AK457" s="17"/>
      <c r="AL457" s="15"/>
      <c r="AM457" s="17"/>
      <c r="AN457" s="17"/>
      <c r="AO457" s="17"/>
      <c r="AP457" s="17"/>
      <c r="AQ457" s="17"/>
      <c r="AR457" s="17"/>
      <c r="AS457" s="17"/>
      <c r="AT457" s="17"/>
      <c r="AU457" s="17"/>
      <c r="AV457" s="17"/>
      <c r="AW457" s="17"/>
      <c r="AX457" s="17"/>
      <c r="AY457" s="14"/>
      <c r="AZ457" s="14"/>
      <c r="BA457" s="17"/>
      <c r="BB457" s="18"/>
      <c r="BC457" s="19"/>
      <c r="BD457" s="19"/>
      <c r="BE457" s="19"/>
      <c r="BF457" s="19"/>
      <c r="BG457" s="19"/>
      <c r="BH457" s="15"/>
      <c r="BI457" s="15"/>
      <c r="BJ457" s="15"/>
      <c r="BK457" s="15"/>
      <c r="BL457" s="15" t="s">
        <v>1148</v>
      </c>
    </row>
    <row r="458" spans="1:64" hidden="1">
      <c r="A458" t="s">
        <v>1534</v>
      </c>
      <c r="B458" t="s">
        <v>2239</v>
      </c>
      <c r="C458" t="s">
        <v>1538</v>
      </c>
      <c r="D458" t="s">
        <v>2249</v>
      </c>
      <c r="W458" s="15"/>
      <c r="X458" s="15"/>
      <c r="Y458" s="15"/>
      <c r="Z458" s="15"/>
      <c r="AA458" s="15"/>
      <c r="AB458" s="15"/>
      <c r="AC458" s="15"/>
      <c r="AD458" s="15"/>
      <c r="AE458" s="15"/>
      <c r="AG458" s="15"/>
      <c r="AH458" s="15"/>
      <c r="AI458" s="15"/>
      <c r="AK458" s="15"/>
      <c r="AL458" s="15"/>
      <c r="AM458" s="15"/>
      <c r="AN458" s="15"/>
      <c r="AO458" s="15"/>
      <c r="AP458" s="15"/>
      <c r="AQ458" s="15"/>
      <c r="AR458" s="15"/>
      <c r="AS458" s="15"/>
      <c r="AT458" s="15"/>
      <c r="AU458" s="15"/>
      <c r="AV458" s="15"/>
      <c r="AW458" s="15"/>
      <c r="BA458" s="15" t="s">
        <v>1186</v>
      </c>
      <c r="BB458" s="16"/>
      <c r="BC458" s="15"/>
      <c r="BD458" s="15"/>
      <c r="BE458" s="15"/>
      <c r="BF458" s="15"/>
      <c r="BG458" s="15"/>
      <c r="BH458" s="15"/>
      <c r="BI458" s="15"/>
      <c r="BJ458" s="15"/>
      <c r="BK458" s="15"/>
      <c r="BL458" s="15"/>
    </row>
    <row r="459" spans="1:64" hidden="1">
      <c r="A459" t="s">
        <v>1534</v>
      </c>
      <c r="B459" t="s">
        <v>2239</v>
      </c>
      <c r="C459" t="s">
        <v>1535</v>
      </c>
      <c r="D459" t="s">
        <v>2246</v>
      </c>
      <c r="W459" s="15"/>
      <c r="X459" s="15"/>
      <c r="Y459" s="15"/>
      <c r="Z459" s="15"/>
      <c r="AA459" s="15"/>
      <c r="AB459" s="15"/>
      <c r="AC459" s="15"/>
      <c r="AD459" s="15"/>
      <c r="AE459" s="15"/>
      <c r="AG459" s="15"/>
      <c r="AH459" s="15"/>
      <c r="AI459" s="15"/>
      <c r="AK459" s="15"/>
      <c r="AL459" s="15"/>
      <c r="AM459" s="15"/>
      <c r="AN459" s="15"/>
      <c r="AO459" s="15"/>
      <c r="AP459" s="15"/>
      <c r="AQ459" s="15"/>
      <c r="AR459" s="15"/>
      <c r="AS459" s="15"/>
      <c r="AT459" s="15"/>
      <c r="AU459" s="15"/>
      <c r="AV459" s="15"/>
      <c r="AW459" s="15"/>
      <c r="BA459" s="15" t="s">
        <v>1186</v>
      </c>
      <c r="BB459" s="16"/>
      <c r="BC459" s="15"/>
      <c r="BD459" s="15"/>
      <c r="BE459" s="15"/>
      <c r="BF459" s="15"/>
      <c r="BG459" s="15"/>
      <c r="BH459" s="15"/>
      <c r="BI459" s="15"/>
      <c r="BJ459" s="15"/>
      <c r="BK459" s="15"/>
      <c r="BL459" s="15"/>
    </row>
    <row r="460" spans="1:64" hidden="1">
      <c r="A460" t="s">
        <v>1534</v>
      </c>
      <c r="B460" t="s">
        <v>2239</v>
      </c>
      <c r="C460" t="s">
        <v>1537</v>
      </c>
      <c r="D460" t="s">
        <v>2247</v>
      </c>
      <c r="W460" s="15"/>
      <c r="X460" s="15"/>
      <c r="Y460" s="15"/>
      <c r="Z460" s="15"/>
      <c r="AA460" s="15"/>
      <c r="AB460" s="15"/>
      <c r="AC460" s="15"/>
      <c r="AD460" s="15"/>
      <c r="AE460" s="15"/>
      <c r="AG460" s="15"/>
      <c r="AH460" s="15"/>
      <c r="AI460" s="15"/>
      <c r="AK460" s="15"/>
      <c r="AL460" s="15"/>
      <c r="AM460" s="15"/>
      <c r="AN460" s="15"/>
      <c r="AO460" s="15"/>
      <c r="AP460" s="15"/>
      <c r="AQ460" s="15"/>
      <c r="AR460" s="15"/>
      <c r="AS460" s="15"/>
      <c r="AT460" s="15"/>
      <c r="AU460" s="15"/>
      <c r="AV460" s="15"/>
      <c r="AW460" s="15"/>
      <c r="BA460" s="15" t="s">
        <v>1186</v>
      </c>
      <c r="BB460" s="16"/>
      <c r="BC460" s="15"/>
      <c r="BD460" s="15"/>
      <c r="BE460" s="15"/>
      <c r="BF460" s="15"/>
      <c r="BG460" s="15"/>
      <c r="BH460" s="15"/>
      <c r="BI460" s="15"/>
      <c r="BJ460" s="15"/>
      <c r="BK460" s="15"/>
      <c r="BL460" s="15"/>
    </row>
    <row r="461" spans="1:64" hidden="1">
      <c r="A461" t="s">
        <v>1534</v>
      </c>
      <c r="B461" t="s">
        <v>2239</v>
      </c>
      <c r="C461" t="s">
        <v>1536</v>
      </c>
      <c r="D461" t="s">
        <v>2248</v>
      </c>
      <c r="W461" s="15"/>
      <c r="X461" s="15"/>
      <c r="Y461" s="15"/>
      <c r="Z461" s="15"/>
      <c r="AA461" s="15"/>
      <c r="AB461" s="15"/>
      <c r="AC461" s="15"/>
      <c r="AD461" s="15"/>
      <c r="AE461" s="15"/>
      <c r="AG461" s="15"/>
      <c r="AH461" s="15"/>
      <c r="AI461" s="15"/>
      <c r="AK461" s="15"/>
      <c r="AL461" s="15"/>
      <c r="AM461" s="15"/>
      <c r="AN461" s="15"/>
      <c r="AO461" s="15"/>
      <c r="AP461" s="15"/>
      <c r="AQ461" s="15"/>
      <c r="AR461" s="15"/>
      <c r="AS461" s="15"/>
      <c r="AT461" s="15"/>
      <c r="AU461" s="15"/>
      <c r="AV461" s="15"/>
      <c r="AW461" s="15"/>
      <c r="BA461" s="15" t="s">
        <v>1186</v>
      </c>
      <c r="BB461" s="16"/>
      <c r="BC461" s="15"/>
      <c r="BD461" s="15"/>
      <c r="BE461" s="15"/>
      <c r="BF461" s="15"/>
      <c r="BG461" s="15"/>
      <c r="BH461" s="15"/>
      <c r="BI461" s="15"/>
      <c r="BJ461" s="15"/>
      <c r="BK461" s="15"/>
      <c r="BL461" s="15"/>
    </row>
    <row r="462" spans="1:64" hidden="1">
      <c r="A462" t="s">
        <v>1534</v>
      </c>
      <c r="B462" t="s">
        <v>2239</v>
      </c>
      <c r="C462" t="s">
        <v>1539</v>
      </c>
      <c r="D462" t="s">
        <v>2245</v>
      </c>
      <c r="W462" s="15"/>
      <c r="X462" s="15"/>
      <c r="Y462" s="15"/>
      <c r="Z462" s="15"/>
      <c r="AA462" s="15"/>
      <c r="AB462" s="15"/>
      <c r="AC462" s="15"/>
      <c r="AD462" s="15"/>
      <c r="AE462" s="15"/>
      <c r="AG462" s="15"/>
      <c r="AH462" s="15"/>
      <c r="AI462" s="15"/>
      <c r="AK462" s="15"/>
      <c r="AL462" s="15"/>
      <c r="AM462" s="15"/>
      <c r="AN462" s="15"/>
      <c r="AO462" s="15"/>
      <c r="AP462" s="15"/>
      <c r="AQ462" s="15"/>
      <c r="AR462" s="15"/>
      <c r="AS462" s="15"/>
      <c r="AT462" s="15"/>
      <c r="AU462" s="15"/>
      <c r="AV462" s="15"/>
      <c r="AW462" s="15"/>
      <c r="BA462" s="15" t="s">
        <v>1186</v>
      </c>
      <c r="BB462" s="16"/>
      <c r="BC462" s="15"/>
      <c r="BD462" s="15"/>
      <c r="BE462" s="15"/>
      <c r="BF462" s="15"/>
      <c r="BG462" s="15"/>
      <c r="BH462" s="15"/>
      <c r="BI462" s="15"/>
      <c r="BJ462" s="15"/>
      <c r="BK462" s="15"/>
      <c r="BL462" s="15"/>
    </row>
    <row r="463" spans="1:64" hidden="1">
      <c r="A463" t="s">
        <v>1301</v>
      </c>
      <c r="B463" t="s">
        <v>2439</v>
      </c>
      <c r="W463" s="15"/>
      <c r="X463" s="15"/>
      <c r="Y463" s="15"/>
      <c r="Z463" s="15"/>
      <c r="AA463" s="15"/>
      <c r="AB463" s="15"/>
      <c r="AC463" s="15"/>
      <c r="AD463" s="15"/>
      <c r="AE463" s="15"/>
      <c r="AG463" s="15"/>
      <c r="AH463" s="15"/>
      <c r="AI463" s="15"/>
      <c r="AK463" s="15"/>
      <c r="AL463" s="15"/>
      <c r="AM463" s="15"/>
      <c r="AN463" s="15"/>
      <c r="AO463" s="15"/>
      <c r="AP463" s="15"/>
      <c r="AQ463" s="15"/>
      <c r="AR463" s="15"/>
      <c r="AS463" s="15"/>
      <c r="AT463" s="15"/>
      <c r="AU463" s="15"/>
      <c r="AV463" s="15"/>
      <c r="AW463" s="15"/>
      <c r="AX463" s="15"/>
      <c r="BA463" s="15"/>
      <c r="BB463" s="16"/>
      <c r="BC463" s="15"/>
      <c r="BD463" s="15"/>
      <c r="BE463" s="15"/>
      <c r="BF463" s="15" t="s">
        <v>1169</v>
      </c>
      <c r="BG463" s="15"/>
      <c r="BH463" s="15"/>
      <c r="BI463" s="15"/>
      <c r="BJ463" s="15"/>
      <c r="BK463" s="15"/>
      <c r="BL463" s="15"/>
    </row>
    <row r="464" spans="1:64" hidden="1">
      <c r="A464" t="s">
        <v>1405</v>
      </c>
      <c r="B464" t="s">
        <v>2607</v>
      </c>
      <c r="W464" s="15"/>
      <c r="X464" s="15"/>
      <c r="Y464" s="15"/>
      <c r="Z464" s="15"/>
      <c r="AA464" s="15"/>
      <c r="AB464" s="15"/>
      <c r="AC464" s="15"/>
      <c r="AD464" s="15"/>
      <c r="AE464" s="15"/>
      <c r="AG464" s="15"/>
      <c r="AH464" s="15"/>
      <c r="AI464" s="15"/>
      <c r="AK464" s="15"/>
      <c r="AL464" s="15"/>
      <c r="AM464" s="15"/>
      <c r="AN464" s="15"/>
      <c r="AO464" s="15"/>
      <c r="AP464" s="15" t="s">
        <v>1217</v>
      </c>
      <c r="AQ464" s="15"/>
      <c r="AR464" s="15"/>
      <c r="AS464" s="15"/>
      <c r="AT464" s="15"/>
      <c r="AU464" s="15"/>
      <c r="AV464" s="15"/>
      <c r="AW464" s="15"/>
      <c r="AX464" s="15"/>
      <c r="BA464" s="15"/>
      <c r="BB464" s="16"/>
      <c r="BC464" s="15"/>
      <c r="BD464" s="15"/>
      <c r="BE464" s="15"/>
      <c r="BF464" s="15"/>
      <c r="BG464" s="15"/>
      <c r="BH464" s="15"/>
      <c r="BI464" s="15"/>
      <c r="BJ464" s="15"/>
      <c r="BK464" s="15"/>
      <c r="BL464" s="15"/>
    </row>
    <row r="465" spans="1:64" hidden="1">
      <c r="A465" t="s">
        <v>2844</v>
      </c>
      <c r="B465" t="s">
        <v>2843</v>
      </c>
      <c r="C465" t="s">
        <v>1406</v>
      </c>
      <c r="D465" t="s">
        <v>2830</v>
      </c>
      <c r="E465" t="s">
        <v>1407</v>
      </c>
      <c r="F465" t="s">
        <v>2487</v>
      </c>
      <c r="W465" s="15"/>
      <c r="X465" s="15"/>
      <c r="Y465" s="15"/>
      <c r="Z465" s="15"/>
      <c r="AA465" s="15"/>
      <c r="AB465" s="15"/>
      <c r="AC465" s="15"/>
      <c r="AD465" s="15" t="s">
        <v>1245</v>
      </c>
      <c r="AE465" s="15"/>
      <c r="AG465" s="15"/>
      <c r="AH465" s="15"/>
      <c r="AI465" s="15"/>
      <c r="AK465" s="15"/>
      <c r="AL465" s="15"/>
      <c r="AM465" s="15"/>
      <c r="AN465" s="15"/>
      <c r="AO465" s="15"/>
      <c r="AP465" s="15"/>
      <c r="AQ465" s="15"/>
      <c r="AR465" s="15"/>
      <c r="AS465" s="15"/>
      <c r="AT465" s="15"/>
      <c r="AU465" s="15"/>
      <c r="AV465" s="15"/>
      <c r="AW465" s="15"/>
      <c r="AX465" s="15"/>
      <c r="BA465" s="15"/>
      <c r="BB465" s="16"/>
      <c r="BC465" s="15"/>
      <c r="BD465" s="15"/>
      <c r="BE465" s="15"/>
      <c r="BF465" s="15"/>
      <c r="BG465" s="15"/>
      <c r="BH465" s="15"/>
      <c r="BI465" s="15"/>
      <c r="BJ465" s="15"/>
      <c r="BK465" s="15"/>
      <c r="BL465" s="15"/>
    </row>
    <row r="466" spans="1:64" hidden="1">
      <c r="A466" t="s">
        <v>2844</v>
      </c>
      <c r="B466" t="s">
        <v>2843</v>
      </c>
      <c r="C466" t="s">
        <v>1406</v>
      </c>
      <c r="D466" t="s">
        <v>2830</v>
      </c>
      <c r="E466" t="s">
        <v>1408</v>
      </c>
      <c r="F466" t="s">
        <v>2486</v>
      </c>
      <c r="W466" s="15"/>
      <c r="X466" s="15"/>
      <c r="Y466" s="15"/>
      <c r="Z466" s="15"/>
      <c r="AA466" s="15"/>
      <c r="AB466" s="15"/>
      <c r="AC466" s="15"/>
      <c r="AD466" s="15" t="s">
        <v>1245</v>
      </c>
      <c r="AE466" s="15"/>
      <c r="AG466" s="15"/>
      <c r="AH466" s="15"/>
      <c r="AI466" s="15"/>
      <c r="AK466" s="15"/>
      <c r="AL466" s="15"/>
      <c r="AM466" s="15"/>
      <c r="AN466" s="15"/>
      <c r="AO466" s="15"/>
      <c r="AP466" s="15"/>
      <c r="AQ466" s="15"/>
      <c r="AR466" s="15"/>
      <c r="AS466" s="15"/>
      <c r="AT466" s="15"/>
      <c r="AU466" s="15"/>
      <c r="AV466" s="15"/>
      <c r="AW466" s="15"/>
      <c r="AX466" s="15"/>
      <c r="BA466" s="15"/>
      <c r="BB466" s="16"/>
      <c r="BC466" s="15"/>
      <c r="BD466" s="15"/>
      <c r="BE466" s="15"/>
      <c r="BF466" s="15"/>
      <c r="BG466" s="15"/>
      <c r="BH466" s="15"/>
      <c r="BI466" s="15"/>
      <c r="BJ466" s="15"/>
      <c r="BK466" s="15"/>
      <c r="BL466" s="15"/>
    </row>
    <row r="467" spans="1:64" hidden="1">
      <c r="A467" t="s">
        <v>2844</v>
      </c>
      <c r="B467" t="s">
        <v>2843</v>
      </c>
      <c r="C467" t="s">
        <v>1406</v>
      </c>
      <c r="D467" t="s">
        <v>2830</v>
      </c>
      <c r="E467" t="s">
        <v>1410</v>
      </c>
      <c r="F467" t="s">
        <v>2833</v>
      </c>
      <c r="W467" s="15"/>
      <c r="X467" s="15"/>
      <c r="Y467" s="15"/>
      <c r="Z467" s="15"/>
      <c r="AA467" s="15"/>
      <c r="AB467" s="15"/>
      <c r="AC467" s="15"/>
      <c r="AD467" s="15" t="s">
        <v>1245</v>
      </c>
      <c r="AE467" s="15"/>
      <c r="AG467" s="15"/>
      <c r="AH467" s="15"/>
      <c r="AI467" s="15"/>
      <c r="AK467" s="15"/>
      <c r="AL467" s="15"/>
      <c r="AM467" s="15"/>
      <c r="AN467" s="15"/>
      <c r="AO467" s="15"/>
      <c r="AP467" s="15"/>
      <c r="AQ467" s="15"/>
      <c r="AR467" s="15"/>
      <c r="AS467" s="15"/>
      <c r="AT467" s="15"/>
      <c r="AU467" s="15"/>
      <c r="AV467" s="15"/>
      <c r="AW467" s="15"/>
      <c r="AX467" s="15"/>
      <c r="BA467" s="15"/>
      <c r="BB467" s="16"/>
      <c r="BC467" s="15"/>
      <c r="BD467" s="15"/>
      <c r="BE467" s="15"/>
      <c r="BF467" s="15"/>
      <c r="BG467" s="15"/>
      <c r="BH467" s="15"/>
      <c r="BI467" s="15"/>
      <c r="BJ467" s="15"/>
      <c r="BK467" s="15"/>
      <c r="BL467" s="15"/>
    </row>
    <row r="468" spans="1:64" hidden="1">
      <c r="A468" t="s">
        <v>2844</v>
      </c>
      <c r="B468" t="s">
        <v>2843</v>
      </c>
      <c r="C468" t="s">
        <v>1406</v>
      </c>
      <c r="D468" t="s">
        <v>2830</v>
      </c>
      <c r="E468" t="s">
        <v>1409</v>
      </c>
      <c r="F468" t="s">
        <v>2489</v>
      </c>
      <c r="W468" s="15"/>
      <c r="X468" s="15"/>
      <c r="Y468" s="15"/>
      <c r="Z468" s="15"/>
      <c r="AA468" s="15"/>
      <c r="AB468" s="15"/>
      <c r="AC468" s="15"/>
      <c r="AD468" s="15" t="s">
        <v>1245</v>
      </c>
      <c r="AE468" s="15"/>
      <c r="AG468" s="15"/>
      <c r="AH468" s="15"/>
      <c r="AI468" s="15"/>
      <c r="AK468" s="15"/>
      <c r="AL468" s="15"/>
      <c r="AM468" s="15"/>
      <c r="AN468" s="15"/>
      <c r="AO468" s="15"/>
      <c r="AP468" s="15"/>
      <c r="AQ468" s="15"/>
      <c r="AR468" s="15"/>
      <c r="AS468" s="15"/>
      <c r="AT468" s="15"/>
      <c r="AU468" s="15"/>
      <c r="AV468" s="15"/>
      <c r="AW468" s="15"/>
      <c r="AX468" s="15"/>
      <c r="BA468" s="15"/>
      <c r="BB468" s="16"/>
      <c r="BC468" s="15"/>
      <c r="BD468" s="15"/>
      <c r="BE468" s="15"/>
      <c r="BF468" s="15"/>
      <c r="BG468" s="15"/>
      <c r="BH468" s="15"/>
      <c r="BI468" s="15"/>
      <c r="BJ468" s="15"/>
      <c r="BK468" s="15"/>
      <c r="BL468" s="15"/>
    </row>
    <row r="469" spans="1:64" hidden="1">
      <c r="A469" t="s">
        <v>2844</v>
      </c>
      <c r="B469" t="s">
        <v>2843</v>
      </c>
      <c r="C469" t="s">
        <v>1725</v>
      </c>
      <c r="D469" t="s">
        <v>1851</v>
      </c>
      <c r="E469" t="s">
        <v>1727</v>
      </c>
      <c r="F469" t="s">
        <v>2832</v>
      </c>
      <c r="W469" s="15"/>
      <c r="X469" s="15"/>
      <c r="Y469" s="15"/>
      <c r="Z469" s="15"/>
      <c r="AA469" s="15"/>
      <c r="AB469" s="15"/>
      <c r="AC469" s="15"/>
      <c r="AD469" s="15" t="s">
        <v>1245</v>
      </c>
      <c r="AE469" s="15"/>
      <c r="AG469" s="15"/>
      <c r="AH469" s="15"/>
      <c r="AI469" s="15"/>
      <c r="AK469" s="15"/>
      <c r="AL469" s="15"/>
      <c r="AM469" s="15"/>
      <c r="AN469" s="15"/>
      <c r="AO469" s="15"/>
      <c r="AP469" s="15"/>
      <c r="AQ469" s="15"/>
      <c r="AR469" s="15"/>
      <c r="AS469" s="15"/>
      <c r="AT469" s="15"/>
      <c r="AU469" s="15"/>
      <c r="AV469" s="15"/>
      <c r="AW469" s="15"/>
      <c r="AX469" s="15"/>
      <c r="BA469" s="15"/>
      <c r="BB469" s="16"/>
      <c r="BC469" s="15"/>
      <c r="BD469" s="15"/>
      <c r="BE469" s="15"/>
      <c r="BF469" s="15"/>
      <c r="BG469" s="15"/>
      <c r="BH469" s="15"/>
      <c r="BI469" s="15"/>
      <c r="BJ469" s="15"/>
      <c r="BK469" s="15"/>
      <c r="BL469" s="15"/>
    </row>
    <row r="470" spans="1:64" hidden="1">
      <c r="A470" t="s">
        <v>2844</v>
      </c>
      <c r="B470" t="s">
        <v>2843</v>
      </c>
      <c r="C470" t="s">
        <v>1725</v>
      </c>
      <c r="D470" t="s">
        <v>1851</v>
      </c>
      <c r="E470" t="s">
        <v>1726</v>
      </c>
      <c r="F470" t="s">
        <v>2831</v>
      </c>
      <c r="W470" s="15"/>
      <c r="X470" s="15"/>
      <c r="Y470" s="15"/>
      <c r="Z470" s="15"/>
      <c r="AA470" s="15"/>
      <c r="AB470" s="15"/>
      <c r="AC470" s="15"/>
      <c r="AD470" s="15" t="s">
        <v>1245</v>
      </c>
      <c r="AE470" s="15"/>
      <c r="AG470" s="15"/>
      <c r="AH470" s="15"/>
      <c r="AI470" s="15"/>
      <c r="AK470" s="15"/>
      <c r="AL470" s="15"/>
      <c r="AM470" s="15"/>
      <c r="AN470" s="15"/>
      <c r="AO470" s="15"/>
      <c r="AP470" s="15"/>
      <c r="AQ470" s="15"/>
      <c r="AR470" s="15"/>
      <c r="AS470" s="15"/>
      <c r="AT470" s="15"/>
      <c r="AU470" s="15"/>
      <c r="AV470" s="15"/>
      <c r="AW470" s="15"/>
      <c r="AX470" s="15"/>
      <c r="BA470" s="15"/>
      <c r="BB470" s="16"/>
      <c r="BC470" s="15"/>
      <c r="BD470" s="15"/>
      <c r="BE470" s="15"/>
      <c r="BF470" s="15"/>
      <c r="BG470" s="15"/>
      <c r="BH470" s="15"/>
      <c r="BI470" s="15"/>
      <c r="BJ470" s="15"/>
      <c r="BK470" s="15"/>
      <c r="BL470" s="15"/>
    </row>
    <row r="471" spans="1:64" hidden="1">
      <c r="A471" t="s">
        <v>2844</v>
      </c>
      <c r="B471" t="s">
        <v>2843</v>
      </c>
      <c r="C471" t="s">
        <v>1691</v>
      </c>
      <c r="D471" t="s">
        <v>2481</v>
      </c>
      <c r="E471" t="s">
        <v>1693</v>
      </c>
      <c r="F471" t="s">
        <v>2838</v>
      </c>
      <c r="W471" s="15"/>
      <c r="X471" s="15"/>
      <c r="Y471" s="15"/>
      <c r="Z471" s="15"/>
      <c r="AA471" s="15"/>
      <c r="AB471" s="15"/>
      <c r="AC471" s="15"/>
      <c r="AD471" s="15" t="s">
        <v>1245</v>
      </c>
      <c r="AE471" s="15"/>
      <c r="AG471" s="15"/>
      <c r="AH471" s="15"/>
      <c r="AI471" s="15"/>
      <c r="AK471" s="15"/>
      <c r="AL471" s="15"/>
      <c r="AM471" s="15"/>
      <c r="AN471" s="15"/>
      <c r="AO471" s="15"/>
      <c r="AP471" s="15"/>
      <c r="AQ471" s="15"/>
      <c r="AR471" s="15"/>
      <c r="AS471" s="15"/>
      <c r="AT471" s="15"/>
      <c r="AU471" s="15"/>
      <c r="AV471" s="15"/>
      <c r="AW471" s="15"/>
      <c r="AX471" s="15"/>
      <c r="BA471" s="15"/>
      <c r="BB471" s="16"/>
      <c r="BC471" s="15"/>
      <c r="BD471" s="15"/>
      <c r="BE471" s="15"/>
      <c r="BF471" s="15"/>
      <c r="BG471" s="15"/>
      <c r="BH471" s="15"/>
      <c r="BI471" s="15"/>
      <c r="BJ471" s="15"/>
      <c r="BK471" s="15"/>
      <c r="BL471" s="15"/>
    </row>
    <row r="472" spans="1:64" hidden="1">
      <c r="A472" t="s">
        <v>2844</v>
      </c>
      <c r="B472" t="s">
        <v>2843</v>
      </c>
      <c r="C472" t="s">
        <v>1691</v>
      </c>
      <c r="D472" t="s">
        <v>2481</v>
      </c>
      <c r="E472" t="s">
        <v>1696</v>
      </c>
      <c r="F472" t="s">
        <v>2500</v>
      </c>
      <c r="W472" s="15"/>
      <c r="X472" s="15"/>
      <c r="Y472" s="15"/>
      <c r="Z472" s="15"/>
      <c r="AA472" s="15"/>
      <c r="AB472" s="15"/>
      <c r="AC472" s="15"/>
      <c r="AD472" s="15" t="s">
        <v>1245</v>
      </c>
      <c r="AE472" s="15"/>
      <c r="AG472" s="15"/>
      <c r="AH472" s="15"/>
      <c r="AI472" s="15"/>
      <c r="AK472" s="15"/>
      <c r="AL472" s="15"/>
      <c r="AM472" s="15"/>
      <c r="AN472" s="15"/>
      <c r="AO472" s="15"/>
      <c r="AP472" s="15"/>
      <c r="AQ472" s="15"/>
      <c r="AR472" s="15"/>
      <c r="AS472" s="15"/>
      <c r="AT472" s="15"/>
      <c r="AU472" s="15"/>
      <c r="AV472" s="15"/>
      <c r="AW472" s="15"/>
      <c r="AX472" s="15"/>
      <c r="BA472" s="15"/>
      <c r="BB472" s="16"/>
      <c r="BC472" s="15"/>
      <c r="BD472" s="15"/>
      <c r="BE472" s="15"/>
      <c r="BF472" s="15"/>
      <c r="BG472" s="15"/>
      <c r="BH472" s="15"/>
      <c r="BI472" s="15"/>
      <c r="BJ472" s="15"/>
      <c r="BK472" s="15"/>
      <c r="BL472" s="15"/>
    </row>
    <row r="473" spans="1:64" hidden="1">
      <c r="A473" t="s">
        <v>2844</v>
      </c>
      <c r="B473" t="s">
        <v>2843</v>
      </c>
      <c r="C473" t="s">
        <v>1691</v>
      </c>
      <c r="D473" t="s">
        <v>2481</v>
      </c>
      <c r="E473" t="s">
        <v>1695</v>
      </c>
      <c r="F473" t="s">
        <v>2840</v>
      </c>
      <c r="W473" s="15"/>
      <c r="X473" s="15"/>
      <c r="Y473" s="15"/>
      <c r="Z473" s="15"/>
      <c r="AA473" s="15"/>
      <c r="AB473" s="15"/>
      <c r="AC473" s="15"/>
      <c r="AD473" s="15" t="s">
        <v>1245</v>
      </c>
      <c r="AE473" s="15"/>
      <c r="AG473" s="15"/>
      <c r="AH473" s="15"/>
      <c r="AI473" s="15"/>
      <c r="AK473" s="15"/>
      <c r="AL473" s="15"/>
      <c r="AM473" s="15"/>
      <c r="AN473" s="15"/>
      <c r="AO473" s="15"/>
      <c r="AP473" s="15"/>
      <c r="AQ473" s="15"/>
      <c r="AR473" s="15"/>
      <c r="AS473" s="15"/>
      <c r="AT473" s="15"/>
      <c r="AU473" s="15"/>
      <c r="AV473" s="15"/>
      <c r="AW473" s="15"/>
      <c r="AX473" s="15"/>
      <c r="BA473" s="15"/>
      <c r="BB473" s="16"/>
      <c r="BC473" s="15"/>
      <c r="BD473" s="15"/>
      <c r="BE473" s="15"/>
      <c r="BF473" s="15"/>
      <c r="BG473" s="15"/>
      <c r="BH473" s="15"/>
      <c r="BI473" s="15"/>
      <c r="BJ473" s="15"/>
      <c r="BK473" s="15"/>
      <c r="BL473" s="15"/>
    </row>
    <row r="474" spans="1:64" hidden="1">
      <c r="A474" t="s">
        <v>2844</v>
      </c>
      <c r="B474" t="s">
        <v>2843</v>
      </c>
      <c r="C474" t="s">
        <v>1691</v>
      </c>
      <c r="D474" t="s">
        <v>2481</v>
      </c>
      <c r="E474" t="s">
        <v>1694</v>
      </c>
      <c r="F474" t="s">
        <v>2839</v>
      </c>
      <c r="W474" s="15"/>
      <c r="X474" s="15"/>
      <c r="Y474" s="15"/>
      <c r="Z474" s="15"/>
      <c r="AA474" s="15"/>
      <c r="AB474" s="15"/>
      <c r="AC474" s="15"/>
      <c r="AD474" s="15" t="s">
        <v>1245</v>
      </c>
      <c r="AE474" s="15"/>
      <c r="AG474" s="15"/>
      <c r="AH474" s="15"/>
      <c r="AI474" s="15"/>
      <c r="AK474" s="15"/>
      <c r="AL474" s="15"/>
      <c r="AM474" s="15"/>
      <c r="AN474" s="15"/>
      <c r="AO474" s="15"/>
      <c r="AP474" s="15"/>
      <c r="AQ474" s="15"/>
      <c r="AR474" s="15"/>
      <c r="AS474" s="15"/>
      <c r="AT474" s="15"/>
      <c r="AU474" s="15"/>
      <c r="AV474" s="15"/>
      <c r="AW474" s="15"/>
      <c r="AX474" s="15"/>
      <c r="BA474" s="15"/>
      <c r="BB474" s="16"/>
      <c r="BC474" s="15"/>
      <c r="BD474" s="15"/>
      <c r="BE474" s="15"/>
      <c r="BF474" s="15"/>
      <c r="BG474" s="15"/>
      <c r="BH474" s="15"/>
      <c r="BI474" s="15"/>
      <c r="BJ474" s="15"/>
      <c r="BK474" s="15"/>
      <c r="BL474" s="15"/>
    </row>
    <row r="475" spans="1:64" hidden="1">
      <c r="A475" t="s">
        <v>2844</v>
      </c>
      <c r="B475" t="s">
        <v>2843</v>
      </c>
      <c r="C475" t="s">
        <v>1691</v>
      </c>
      <c r="D475" t="s">
        <v>2481</v>
      </c>
      <c r="E475" t="s">
        <v>1692</v>
      </c>
      <c r="F475" t="s">
        <v>2837</v>
      </c>
      <c r="W475" s="15"/>
      <c r="X475" s="15"/>
      <c r="Y475" s="15"/>
      <c r="Z475" s="15"/>
      <c r="AA475" s="15"/>
      <c r="AB475" s="15"/>
      <c r="AC475" s="15"/>
      <c r="AD475" s="15" t="s">
        <v>1245</v>
      </c>
      <c r="AE475" s="15"/>
      <c r="AG475" s="15"/>
      <c r="AH475" s="15"/>
      <c r="AI475" s="15"/>
      <c r="AK475" s="15"/>
      <c r="AL475" s="15"/>
      <c r="AM475" s="15"/>
      <c r="AN475" s="15"/>
      <c r="AO475" s="15"/>
      <c r="AP475" s="15"/>
      <c r="AQ475" s="15"/>
      <c r="AR475" s="15"/>
      <c r="AS475" s="15"/>
      <c r="AT475" s="15"/>
      <c r="AU475" s="15"/>
      <c r="AV475" s="15"/>
      <c r="AW475" s="15"/>
      <c r="AX475" s="15"/>
      <c r="BA475" s="15"/>
      <c r="BB475" s="16"/>
      <c r="BC475" s="15"/>
      <c r="BD475" s="15"/>
      <c r="BE475" s="15"/>
      <c r="BF475" s="15"/>
      <c r="BG475" s="15"/>
      <c r="BH475" s="15"/>
      <c r="BI475" s="15"/>
      <c r="BJ475" s="15"/>
      <c r="BK475" s="15"/>
      <c r="BL475" s="15"/>
    </row>
    <row r="476" spans="1:64" hidden="1">
      <c r="A476" t="s">
        <v>2844</v>
      </c>
      <c r="B476" t="s">
        <v>2843</v>
      </c>
      <c r="C476" t="s">
        <v>1618</v>
      </c>
      <c r="D476" t="s">
        <v>2483</v>
      </c>
      <c r="E476" t="s">
        <v>1619</v>
      </c>
      <c r="F476" t="s">
        <v>2835</v>
      </c>
      <c r="W476" s="15"/>
      <c r="X476" s="15"/>
      <c r="Y476" s="15"/>
      <c r="Z476" s="15"/>
      <c r="AA476" s="15"/>
      <c r="AB476" s="15"/>
      <c r="AC476" s="15"/>
      <c r="AD476" s="15" t="s">
        <v>1245</v>
      </c>
      <c r="AE476" s="15"/>
      <c r="AG476" s="15"/>
      <c r="AH476" s="15"/>
      <c r="AI476" s="15"/>
      <c r="AK476" s="15"/>
      <c r="AL476" s="15"/>
      <c r="AM476" s="15"/>
      <c r="AN476" s="15"/>
      <c r="AO476" s="15"/>
      <c r="AP476" s="15"/>
      <c r="AQ476" s="15"/>
      <c r="AR476" s="15"/>
      <c r="AS476" s="15"/>
      <c r="AT476" s="15"/>
      <c r="AU476" s="15"/>
      <c r="AV476" s="15"/>
      <c r="AW476" s="15"/>
      <c r="AX476" s="15"/>
      <c r="BA476" s="15"/>
      <c r="BB476" s="16"/>
      <c r="BC476" s="15"/>
      <c r="BD476" s="15"/>
      <c r="BE476" s="15"/>
      <c r="BF476" s="15"/>
      <c r="BG476" s="15"/>
      <c r="BH476" s="15"/>
      <c r="BI476" s="15"/>
      <c r="BJ476" s="15"/>
      <c r="BK476" s="15"/>
      <c r="BL476" s="15"/>
    </row>
    <row r="477" spans="1:64" hidden="1">
      <c r="A477" t="s">
        <v>2844</v>
      </c>
      <c r="B477" t="s">
        <v>2843</v>
      </c>
      <c r="C477" t="s">
        <v>1618</v>
      </c>
      <c r="D477" t="s">
        <v>2483</v>
      </c>
      <c r="E477" t="s">
        <v>1620</v>
      </c>
      <c r="F477" t="s">
        <v>2834</v>
      </c>
      <c r="W477" s="15"/>
      <c r="X477" s="15"/>
      <c r="Y477" s="15"/>
      <c r="Z477" s="15"/>
      <c r="AA477" s="15"/>
      <c r="AB477" s="15"/>
      <c r="AC477" s="15"/>
      <c r="AD477" s="15" t="s">
        <v>1245</v>
      </c>
      <c r="AE477" s="15"/>
      <c r="AG477" s="15"/>
      <c r="AH477" s="15"/>
      <c r="AI477" s="15"/>
      <c r="AK477" s="15"/>
      <c r="AL477" s="15"/>
      <c r="AM477" s="15"/>
      <c r="AN477" s="15"/>
      <c r="AO477" s="15"/>
      <c r="AP477" s="15"/>
      <c r="AQ477" s="15"/>
      <c r="AR477" s="15"/>
      <c r="AS477" s="15"/>
      <c r="AT477" s="15"/>
      <c r="AU477" s="15"/>
      <c r="AV477" s="15"/>
      <c r="AW477" s="15"/>
      <c r="AX477" s="15"/>
      <c r="BA477" s="15"/>
      <c r="BB477" s="16"/>
      <c r="BC477" s="15"/>
      <c r="BD477" s="15"/>
      <c r="BE477" s="15"/>
      <c r="BF477" s="15"/>
      <c r="BG477" s="15"/>
      <c r="BH477" s="15"/>
      <c r="BI477" s="15"/>
      <c r="BJ477" s="15"/>
      <c r="BK477" s="15"/>
      <c r="BL477" s="15"/>
    </row>
    <row r="478" spans="1:64" hidden="1">
      <c r="A478" t="s">
        <v>2844</v>
      </c>
      <c r="B478" t="s">
        <v>2843</v>
      </c>
      <c r="C478" t="s">
        <v>1841</v>
      </c>
      <c r="D478" t="s">
        <v>2482</v>
      </c>
      <c r="E478" t="s">
        <v>1843</v>
      </c>
      <c r="F478" t="s">
        <v>2836</v>
      </c>
      <c r="W478" s="15"/>
      <c r="X478" s="15"/>
      <c r="Y478" s="15"/>
      <c r="Z478" s="15"/>
      <c r="AA478" s="15"/>
      <c r="AB478" s="15"/>
      <c r="AC478" s="15"/>
      <c r="AD478" s="15" t="s">
        <v>1245</v>
      </c>
      <c r="AE478" s="15"/>
      <c r="AG478" s="15"/>
      <c r="AH478" s="15"/>
      <c r="AI478" s="15"/>
      <c r="AK478" s="15"/>
      <c r="AL478" s="15"/>
      <c r="AM478" s="15"/>
      <c r="AN478" s="15"/>
      <c r="AO478" s="15"/>
      <c r="AP478" s="15"/>
      <c r="AQ478" s="15"/>
      <c r="AR478" s="15"/>
      <c r="AS478" s="15"/>
      <c r="AT478" s="15"/>
      <c r="AU478" s="15"/>
      <c r="AV478" s="15"/>
      <c r="AW478" s="15"/>
      <c r="AX478" s="15"/>
      <c r="BA478" s="15"/>
      <c r="BB478" s="16"/>
      <c r="BC478" s="15"/>
      <c r="BD478" s="15"/>
      <c r="BE478" s="15"/>
      <c r="BF478" s="15"/>
      <c r="BG478" s="15"/>
      <c r="BH478" s="15"/>
      <c r="BI478" s="15"/>
      <c r="BJ478" s="15"/>
      <c r="BK478" s="15"/>
      <c r="BL478" s="15"/>
    </row>
    <row r="479" spans="1:64" hidden="1">
      <c r="A479" t="s">
        <v>2844</v>
      </c>
      <c r="B479" t="s">
        <v>2843</v>
      </c>
      <c r="C479" t="s">
        <v>1841</v>
      </c>
      <c r="D479" t="s">
        <v>2482</v>
      </c>
      <c r="E479" t="s">
        <v>1842</v>
      </c>
      <c r="F479" t="s">
        <v>2495</v>
      </c>
      <c r="W479" s="15"/>
      <c r="X479" s="15"/>
      <c r="Y479" s="15"/>
      <c r="Z479" s="15"/>
      <c r="AA479" s="15"/>
      <c r="AB479" s="15"/>
      <c r="AC479" s="15"/>
      <c r="AD479" s="15" t="s">
        <v>1245</v>
      </c>
      <c r="AE479" s="15"/>
      <c r="AG479" s="15"/>
      <c r="AH479" s="15"/>
      <c r="AI479" s="15"/>
      <c r="AK479" s="15"/>
      <c r="AL479" s="15"/>
      <c r="AM479" s="15"/>
      <c r="AN479" s="15"/>
      <c r="AO479" s="15"/>
      <c r="AP479" s="15"/>
      <c r="AQ479" s="15"/>
      <c r="AR479" s="15"/>
      <c r="AS479" s="15"/>
      <c r="AT479" s="15"/>
      <c r="AU479" s="15"/>
      <c r="AV479" s="15"/>
      <c r="AW479" s="15"/>
      <c r="AX479" s="15"/>
      <c r="BA479" s="15"/>
      <c r="BB479" s="16"/>
      <c r="BC479" s="15"/>
      <c r="BD479" s="15"/>
      <c r="BE479" s="15"/>
      <c r="BF479" s="15"/>
      <c r="BG479" s="15"/>
      <c r="BH479" s="15"/>
      <c r="BI479" s="15"/>
      <c r="BJ479" s="15"/>
      <c r="BK479" s="15"/>
      <c r="BL479" s="15"/>
    </row>
    <row r="480" spans="1:64" hidden="1">
      <c r="A480" t="s">
        <v>1890</v>
      </c>
      <c r="B480" t="s">
        <v>1891</v>
      </c>
      <c r="C480" t="s">
        <v>1878</v>
      </c>
      <c r="D480" t="s">
        <v>1879</v>
      </c>
      <c r="R480" t="s">
        <v>1276</v>
      </c>
      <c r="W480" s="15"/>
      <c r="X480" s="15"/>
      <c r="Y480" s="15"/>
      <c r="Z480" s="15"/>
      <c r="AA480" s="15"/>
      <c r="AB480" s="15"/>
      <c r="AC480" s="15"/>
      <c r="AD480" s="15"/>
      <c r="AE480" s="15"/>
      <c r="AG480" s="15"/>
      <c r="AH480" s="15"/>
      <c r="AI480" s="15"/>
      <c r="AK480" s="15"/>
      <c r="AL480" s="15"/>
      <c r="AM480" s="15"/>
      <c r="AN480" s="15"/>
      <c r="AO480" s="15"/>
      <c r="AP480" s="15"/>
      <c r="AQ480" s="15"/>
      <c r="AR480" s="15"/>
      <c r="AS480" s="15"/>
      <c r="AT480" s="15"/>
      <c r="AU480" s="15"/>
      <c r="AV480" s="15"/>
      <c r="AW480" s="15"/>
      <c r="AX480" s="15"/>
      <c r="BA480" s="15"/>
      <c r="BB480" s="16"/>
      <c r="BC480" s="15"/>
      <c r="BD480" s="15"/>
      <c r="BE480" s="15"/>
      <c r="BF480" s="15"/>
      <c r="BG480" s="15"/>
      <c r="BH480" s="15"/>
      <c r="BI480" s="15"/>
      <c r="BJ480" s="15"/>
      <c r="BK480" s="15"/>
      <c r="BL480" s="15"/>
    </row>
    <row r="481" spans="1:64" hidden="1">
      <c r="A481" t="s">
        <v>1890</v>
      </c>
      <c r="B481" t="s">
        <v>1891</v>
      </c>
      <c r="C481" t="s">
        <v>1876</v>
      </c>
      <c r="D481" t="s">
        <v>1877</v>
      </c>
      <c r="R481" t="s">
        <v>1276</v>
      </c>
      <c r="W481" s="15"/>
      <c r="X481" s="15"/>
      <c r="Y481" s="15"/>
      <c r="Z481" s="15"/>
      <c r="AA481" s="15"/>
      <c r="AB481" s="15"/>
      <c r="AC481" s="15"/>
      <c r="AD481" s="15"/>
      <c r="AE481" s="15"/>
      <c r="AG481" s="15"/>
      <c r="AH481" s="15"/>
      <c r="AI481" s="15"/>
      <c r="AK481" s="15"/>
      <c r="AL481" s="15"/>
      <c r="AM481" s="15"/>
      <c r="AN481" s="15"/>
      <c r="AO481" s="15"/>
      <c r="AP481" s="15"/>
      <c r="AQ481" s="15"/>
      <c r="AR481" s="15"/>
      <c r="AS481" s="15"/>
      <c r="AT481" s="15"/>
      <c r="AU481" s="15"/>
      <c r="AV481" s="15"/>
      <c r="AW481" s="15"/>
      <c r="AX481" s="15"/>
      <c r="BA481" s="15"/>
      <c r="BB481" s="16"/>
      <c r="BC481" s="15"/>
      <c r="BD481" s="15"/>
      <c r="BE481" s="15"/>
      <c r="BF481" s="15"/>
      <c r="BG481" s="15"/>
      <c r="BH481" s="15"/>
      <c r="BI481" s="15"/>
      <c r="BJ481" s="15"/>
      <c r="BK481" s="15"/>
      <c r="BL481" s="15"/>
    </row>
    <row r="482" spans="1:64" hidden="1">
      <c r="A482" t="s">
        <v>1890</v>
      </c>
      <c r="B482" t="s">
        <v>1891</v>
      </c>
      <c r="C482" t="s">
        <v>1882</v>
      </c>
      <c r="D482" t="s">
        <v>1883</v>
      </c>
      <c r="R482" t="s">
        <v>1276</v>
      </c>
      <c r="W482" s="15"/>
      <c r="X482" s="15"/>
      <c r="Y482" s="15"/>
      <c r="Z482" s="15"/>
      <c r="AA482" s="15"/>
      <c r="AB482" s="15"/>
      <c r="AC482" s="15"/>
      <c r="AD482" s="15"/>
      <c r="AE482" s="15"/>
      <c r="AG482" s="15"/>
      <c r="AH482" s="15"/>
      <c r="AI482" s="15"/>
      <c r="AK482" s="15"/>
      <c r="AL482" s="15"/>
      <c r="AM482" s="15"/>
      <c r="AN482" s="15"/>
      <c r="AO482" s="15"/>
      <c r="AP482" s="15"/>
      <c r="AQ482" s="15"/>
      <c r="AR482" s="15"/>
      <c r="AS482" s="15"/>
      <c r="AT482" s="15"/>
      <c r="AU482" s="15"/>
      <c r="AV482" s="15"/>
      <c r="AW482" s="15"/>
      <c r="AX482" s="15"/>
      <c r="BA482" s="15"/>
      <c r="BB482" s="16"/>
      <c r="BC482" s="15"/>
      <c r="BD482" s="15"/>
      <c r="BE482" s="15"/>
      <c r="BF482" s="15"/>
      <c r="BG482" s="15"/>
      <c r="BH482" s="15"/>
      <c r="BI482" s="15"/>
      <c r="BJ482" s="15"/>
      <c r="BK482" s="15"/>
      <c r="BL482" s="15"/>
    </row>
    <row r="483" spans="1:64" hidden="1">
      <c r="A483" t="s">
        <v>1890</v>
      </c>
      <c r="B483" t="s">
        <v>1891</v>
      </c>
      <c r="C483" t="s">
        <v>1880</v>
      </c>
      <c r="D483" t="s">
        <v>1881</v>
      </c>
      <c r="R483" t="s">
        <v>1276</v>
      </c>
      <c r="W483" s="15"/>
      <c r="X483" s="15"/>
      <c r="Y483" s="15"/>
      <c r="Z483" s="15"/>
      <c r="AA483" s="15"/>
      <c r="AB483" s="15"/>
      <c r="AC483" s="15"/>
      <c r="AD483" s="15"/>
      <c r="AE483" s="15"/>
      <c r="AG483" s="15"/>
      <c r="AH483" s="15"/>
      <c r="AI483" s="15"/>
      <c r="AK483" s="15"/>
      <c r="AL483" s="15"/>
      <c r="AM483" s="15"/>
      <c r="AN483" s="15"/>
      <c r="AO483" s="15"/>
      <c r="AP483" s="15"/>
      <c r="AQ483" s="15"/>
      <c r="AR483" s="15"/>
      <c r="AS483" s="15"/>
      <c r="AT483" s="15"/>
      <c r="AU483" s="15"/>
      <c r="AV483" s="15"/>
      <c r="AW483" s="15"/>
      <c r="AX483" s="15"/>
      <c r="BA483" s="15"/>
      <c r="BB483" s="16"/>
      <c r="BC483" s="15"/>
      <c r="BD483" s="15"/>
      <c r="BE483" s="15"/>
      <c r="BF483" s="15"/>
      <c r="BG483" s="15"/>
      <c r="BH483" s="15"/>
      <c r="BI483" s="15"/>
      <c r="BJ483" s="15"/>
      <c r="BK483" s="15"/>
      <c r="BL483" s="15"/>
    </row>
    <row r="484" spans="1:64" hidden="1">
      <c r="A484" t="s">
        <v>1890</v>
      </c>
      <c r="B484" t="s">
        <v>1891</v>
      </c>
      <c r="C484" t="s">
        <v>1874</v>
      </c>
      <c r="D484" t="s">
        <v>1875</v>
      </c>
      <c r="R484" t="s">
        <v>1276</v>
      </c>
      <c r="W484" s="15"/>
      <c r="X484" s="15"/>
      <c r="Y484" s="15"/>
      <c r="Z484" s="15"/>
      <c r="AA484" s="15"/>
      <c r="AB484" s="15"/>
      <c r="AC484" s="15"/>
      <c r="AD484" s="15"/>
      <c r="AE484" s="15"/>
      <c r="AG484" s="15"/>
      <c r="AH484" s="15"/>
      <c r="AI484" s="15"/>
      <c r="AK484" s="15"/>
      <c r="AL484" s="15"/>
      <c r="AM484" s="15"/>
      <c r="AN484" s="15"/>
      <c r="AO484" s="15"/>
      <c r="AP484" s="15"/>
      <c r="AQ484" s="15"/>
      <c r="AR484" s="15"/>
      <c r="AS484" s="15"/>
      <c r="AT484" s="15"/>
      <c r="AU484" s="15"/>
      <c r="AV484" s="15"/>
      <c r="AW484" s="15"/>
      <c r="AX484" s="15"/>
      <c r="BA484" s="15"/>
      <c r="BB484" s="16"/>
      <c r="BC484" s="15"/>
      <c r="BD484" s="15"/>
      <c r="BE484" s="15"/>
      <c r="BF484" s="15"/>
      <c r="BG484" s="15"/>
      <c r="BH484" s="15"/>
      <c r="BI484" s="15"/>
      <c r="BJ484" s="15"/>
      <c r="BK484" s="15"/>
      <c r="BL484" s="15"/>
    </row>
    <row r="485" spans="1:64" hidden="1">
      <c r="A485" t="s">
        <v>2045</v>
      </c>
      <c r="B485" t="s">
        <v>2046</v>
      </c>
      <c r="K485" t="s">
        <v>1287</v>
      </c>
      <c r="W485" s="15"/>
      <c r="X485" s="15"/>
      <c r="Y485" s="15"/>
      <c r="Z485" s="15"/>
      <c r="AA485" s="15"/>
      <c r="AB485" s="15"/>
      <c r="AC485" s="15"/>
      <c r="AD485" s="15"/>
      <c r="AE485" s="15"/>
      <c r="AG485" s="15"/>
      <c r="AH485" s="15"/>
      <c r="AI485" s="15"/>
      <c r="AK485" s="15"/>
      <c r="AL485" s="15"/>
      <c r="AM485" s="15"/>
      <c r="AN485" s="15"/>
      <c r="AO485" s="15"/>
      <c r="AP485" s="15"/>
      <c r="AQ485" s="15"/>
      <c r="AR485" s="15"/>
      <c r="AS485" s="15"/>
      <c r="AT485" s="15"/>
      <c r="AU485" s="15"/>
      <c r="AV485" s="15"/>
      <c r="AW485" s="15"/>
      <c r="AX485" s="15"/>
      <c r="BA485" s="15"/>
      <c r="BB485" s="16"/>
      <c r="BC485" s="15"/>
      <c r="BD485" s="15"/>
      <c r="BE485" s="15"/>
      <c r="BF485" s="15"/>
      <c r="BG485" s="15"/>
      <c r="BH485" s="15"/>
      <c r="BI485" s="15"/>
      <c r="BJ485" s="15"/>
      <c r="BK485" s="15"/>
      <c r="BL485" s="15"/>
    </row>
    <row r="486" spans="1:64" hidden="1">
      <c r="A486" t="s">
        <v>1310</v>
      </c>
      <c r="B486" t="s">
        <v>2407</v>
      </c>
      <c r="C486" t="s">
        <v>1311</v>
      </c>
      <c r="D486" t="s">
        <v>2429</v>
      </c>
      <c r="W486" s="15"/>
      <c r="X486" s="15"/>
      <c r="Y486" s="15"/>
      <c r="Z486" s="15"/>
      <c r="AA486" s="15"/>
      <c r="AB486" s="15"/>
      <c r="AC486" s="15"/>
      <c r="AD486" s="15"/>
      <c r="AE486" s="15"/>
      <c r="AG486" s="15"/>
      <c r="AH486" s="15"/>
      <c r="AI486" s="15"/>
      <c r="AK486" s="15"/>
      <c r="AL486" s="15"/>
      <c r="AM486" s="15"/>
      <c r="AN486" s="15"/>
      <c r="AO486" s="15"/>
      <c r="AP486" s="15"/>
      <c r="AQ486" s="15"/>
      <c r="AR486" s="15"/>
      <c r="AS486" s="15"/>
      <c r="AT486" s="15"/>
      <c r="AU486" s="15"/>
      <c r="AV486" s="15"/>
      <c r="AW486" s="15"/>
      <c r="AX486" s="15"/>
      <c r="BA486" s="15"/>
      <c r="BB486" s="16"/>
      <c r="BC486" s="15"/>
      <c r="BD486" s="15"/>
      <c r="BE486" s="15"/>
      <c r="BF486" s="15"/>
      <c r="BG486" s="15"/>
      <c r="BH486" s="15"/>
      <c r="BI486" s="15"/>
      <c r="BJ486" s="15"/>
      <c r="BK486" s="15"/>
      <c r="BL486" s="15" t="s">
        <v>1148</v>
      </c>
    </row>
    <row r="487" spans="1:64" hidden="1">
      <c r="A487" t="s">
        <v>1310</v>
      </c>
      <c r="B487" t="s">
        <v>2407</v>
      </c>
      <c r="C487" t="s">
        <v>1312</v>
      </c>
      <c r="D487" t="s">
        <v>2430</v>
      </c>
      <c r="W487" s="15"/>
      <c r="X487" s="15"/>
      <c r="Y487" s="15"/>
      <c r="Z487" s="15"/>
      <c r="AA487" s="15"/>
      <c r="AB487" s="15"/>
      <c r="AC487" s="15"/>
      <c r="AD487" s="15"/>
      <c r="AE487" s="15"/>
      <c r="AG487" s="15"/>
      <c r="AH487" s="15"/>
      <c r="AI487" s="15"/>
      <c r="AK487" s="15"/>
      <c r="AL487" s="15"/>
      <c r="AM487" s="15"/>
      <c r="AN487" s="15"/>
      <c r="AO487" s="15"/>
      <c r="AP487" s="15"/>
      <c r="AQ487" s="15"/>
      <c r="AR487" s="15"/>
      <c r="AS487" s="15"/>
      <c r="AT487" s="15"/>
      <c r="AU487" s="15"/>
      <c r="AV487" s="15"/>
      <c r="AW487" s="15"/>
      <c r="AX487" s="15"/>
      <c r="BA487" s="15"/>
      <c r="BB487" s="16"/>
      <c r="BC487" s="15"/>
      <c r="BD487" s="15"/>
      <c r="BE487" s="15"/>
      <c r="BF487" s="15"/>
      <c r="BG487" s="15"/>
      <c r="BH487" s="15"/>
      <c r="BI487" s="15"/>
      <c r="BJ487" s="15"/>
      <c r="BK487" s="15"/>
      <c r="BL487" s="15" t="s">
        <v>1148</v>
      </c>
    </row>
    <row r="488" spans="1:64" hidden="1">
      <c r="A488" t="s">
        <v>1310</v>
      </c>
      <c r="B488" t="s">
        <v>2407</v>
      </c>
      <c r="C488" t="s">
        <v>1309</v>
      </c>
      <c r="D488" t="s">
        <v>2431</v>
      </c>
      <c r="W488" s="15"/>
      <c r="X488" s="15"/>
      <c r="Y488" s="15"/>
      <c r="Z488" s="15"/>
      <c r="AA488" s="15"/>
      <c r="AB488" s="15"/>
      <c r="AC488" s="15"/>
      <c r="AD488" s="15"/>
      <c r="AE488" s="15"/>
      <c r="AG488" s="15"/>
      <c r="AH488" s="15"/>
      <c r="AI488" s="15"/>
      <c r="AK488" s="15"/>
      <c r="AL488" s="15"/>
      <c r="AM488" s="15"/>
      <c r="AN488" s="15"/>
      <c r="AO488" s="15"/>
      <c r="AP488" s="15"/>
      <c r="AQ488" s="15"/>
      <c r="AR488" s="15"/>
      <c r="AS488" s="15"/>
      <c r="AT488" s="15"/>
      <c r="AU488" s="15"/>
      <c r="AV488" s="15"/>
      <c r="AW488" s="15"/>
      <c r="AX488" s="15"/>
      <c r="BA488" s="15"/>
      <c r="BB488" s="16"/>
      <c r="BC488" s="15"/>
      <c r="BD488" s="15"/>
      <c r="BE488" s="15"/>
      <c r="BF488" s="15"/>
      <c r="BG488" s="15"/>
      <c r="BH488" s="15"/>
      <c r="BI488" s="15"/>
      <c r="BJ488" s="15"/>
      <c r="BK488" s="15"/>
      <c r="BL488" s="15" t="s">
        <v>1148</v>
      </c>
    </row>
    <row r="489" spans="1:64" hidden="1">
      <c r="A489" t="s">
        <v>1310</v>
      </c>
      <c r="B489" t="s">
        <v>2407</v>
      </c>
      <c r="C489" t="s">
        <v>1696</v>
      </c>
      <c r="D489" t="s">
        <v>2428</v>
      </c>
      <c r="W489" s="15"/>
      <c r="X489" s="15"/>
      <c r="Y489" s="15"/>
      <c r="Z489" s="15"/>
      <c r="AA489" s="15"/>
      <c r="AB489" s="15"/>
      <c r="AC489" s="15"/>
      <c r="AD489" s="15"/>
      <c r="AE489" s="15"/>
      <c r="AG489" s="15"/>
      <c r="AH489" s="15"/>
      <c r="AI489" s="15"/>
      <c r="AK489" s="15"/>
      <c r="AL489" s="15"/>
      <c r="AM489" s="15"/>
      <c r="AN489" s="15"/>
      <c r="AO489" s="15"/>
      <c r="AP489" s="15"/>
      <c r="AQ489" s="15"/>
      <c r="AR489" s="15"/>
      <c r="AS489" s="15"/>
      <c r="AT489" s="15"/>
      <c r="AU489" s="15"/>
      <c r="AV489" s="15"/>
      <c r="AW489" s="15"/>
      <c r="AX489" s="15"/>
      <c r="BA489" s="15"/>
      <c r="BB489" s="16"/>
      <c r="BC489" s="15"/>
      <c r="BD489" s="15"/>
      <c r="BE489" s="15"/>
      <c r="BF489" s="15"/>
      <c r="BG489" s="15"/>
      <c r="BH489" s="15"/>
      <c r="BI489" s="15"/>
      <c r="BJ489" s="15"/>
      <c r="BK489" s="15"/>
      <c r="BL489" s="15" t="s">
        <v>1148</v>
      </c>
    </row>
    <row r="490" spans="1:64" hidden="1">
      <c r="A490" t="s">
        <v>1649</v>
      </c>
      <c r="B490" t="s">
        <v>2626</v>
      </c>
      <c r="C490" t="s">
        <v>1652</v>
      </c>
      <c r="D490" t="s">
        <v>2628</v>
      </c>
      <c r="W490" s="15"/>
      <c r="X490" s="15"/>
      <c r="Y490" s="15"/>
      <c r="Z490" s="15"/>
      <c r="AA490" s="15"/>
      <c r="AB490" s="15"/>
      <c r="AC490" s="15"/>
      <c r="AD490" s="15"/>
      <c r="AE490" s="15"/>
      <c r="AG490" s="15"/>
      <c r="AH490" s="15"/>
      <c r="AI490" s="15"/>
      <c r="AK490" s="15"/>
      <c r="AL490" s="15"/>
      <c r="AM490" s="15" t="s">
        <v>1224</v>
      </c>
      <c r="AN490" s="15"/>
      <c r="AO490" s="15"/>
      <c r="AP490" s="15"/>
      <c r="AQ490" s="15"/>
      <c r="AR490" s="15"/>
      <c r="AS490" s="15"/>
      <c r="AT490" s="15"/>
      <c r="AU490" s="15"/>
      <c r="AV490" s="15"/>
      <c r="AW490" s="15"/>
      <c r="AX490" s="15"/>
      <c r="BA490" s="15"/>
      <c r="BB490" s="16"/>
      <c r="BC490" s="15"/>
      <c r="BD490" s="15"/>
      <c r="BE490" s="15"/>
      <c r="BF490" s="15"/>
      <c r="BG490" s="15"/>
      <c r="BH490" s="15"/>
      <c r="BI490" s="15"/>
      <c r="BJ490" s="15"/>
      <c r="BK490" s="15"/>
      <c r="BL490" s="15"/>
    </row>
    <row r="491" spans="1:64" hidden="1">
      <c r="A491" t="s">
        <v>1649</v>
      </c>
      <c r="B491" t="s">
        <v>2626</v>
      </c>
      <c r="C491" t="s">
        <v>1650</v>
      </c>
      <c r="D491" t="s">
        <v>2441</v>
      </c>
      <c r="W491" s="15"/>
      <c r="X491" s="15"/>
      <c r="Y491" s="15"/>
      <c r="Z491" s="15"/>
      <c r="AA491" s="15"/>
      <c r="AB491" s="15"/>
      <c r="AC491" s="15"/>
      <c r="AD491" s="15"/>
      <c r="AE491" s="15"/>
      <c r="AG491" s="15"/>
      <c r="AH491" s="15"/>
      <c r="AI491" s="15"/>
      <c r="AK491" s="15"/>
      <c r="AL491" s="15"/>
      <c r="AM491" s="15" t="s">
        <v>1224</v>
      </c>
      <c r="AN491" s="15"/>
      <c r="AO491" s="15"/>
      <c r="AP491" s="15"/>
      <c r="AQ491" s="15"/>
      <c r="AR491" s="15"/>
      <c r="AS491" s="15"/>
      <c r="AT491" s="15"/>
      <c r="AU491" s="15"/>
      <c r="AV491" s="15"/>
      <c r="AW491" s="15"/>
      <c r="AX491" s="15"/>
      <c r="BA491" s="15"/>
      <c r="BB491" s="16"/>
      <c r="BC491" s="15"/>
      <c r="BD491" s="15"/>
      <c r="BE491" s="15"/>
      <c r="BF491" s="15"/>
      <c r="BG491" s="15"/>
      <c r="BH491" s="15"/>
      <c r="BI491" s="15"/>
      <c r="BJ491" s="15"/>
      <c r="BK491" s="15"/>
      <c r="BL491" s="15"/>
    </row>
    <row r="492" spans="1:64" hidden="1">
      <c r="A492" t="s">
        <v>1649</v>
      </c>
      <c r="B492" t="s">
        <v>2626</v>
      </c>
      <c r="C492" t="s">
        <v>1651</v>
      </c>
      <c r="D492" t="s">
        <v>2627</v>
      </c>
      <c r="W492" s="15"/>
      <c r="X492" s="15"/>
      <c r="Y492" s="15"/>
      <c r="Z492" s="15"/>
      <c r="AA492" s="15"/>
      <c r="AB492" s="15"/>
      <c r="AC492" s="15"/>
      <c r="AD492" s="15"/>
      <c r="AE492" s="15"/>
      <c r="AG492" s="15"/>
      <c r="AH492" s="15"/>
      <c r="AI492" s="15"/>
      <c r="AK492" s="15"/>
      <c r="AL492" s="15"/>
      <c r="AM492" s="15" t="s">
        <v>1224</v>
      </c>
      <c r="AN492" s="15"/>
      <c r="AO492" s="15"/>
      <c r="AP492" s="15"/>
      <c r="AQ492" s="15"/>
      <c r="AR492" s="15"/>
      <c r="AS492" s="15"/>
      <c r="AT492" s="15"/>
      <c r="AU492" s="15"/>
      <c r="AV492" s="15"/>
      <c r="AW492" s="15"/>
      <c r="AX492" s="15"/>
      <c r="BA492" s="15"/>
      <c r="BB492" s="16"/>
      <c r="BC492" s="15"/>
      <c r="BD492" s="15"/>
      <c r="BE492" s="15"/>
      <c r="BF492" s="15"/>
      <c r="BG492" s="15"/>
      <c r="BH492" s="15"/>
      <c r="BI492" s="15"/>
      <c r="BJ492" s="15"/>
      <c r="BK492" s="15"/>
      <c r="BL492" s="15"/>
    </row>
    <row r="493" spans="1:64" hidden="1">
      <c r="A493" t="s">
        <v>1649</v>
      </c>
      <c r="B493" t="s">
        <v>2626</v>
      </c>
      <c r="C493" t="s">
        <v>1653</v>
      </c>
      <c r="D493" t="s">
        <v>2630</v>
      </c>
      <c r="W493" s="15"/>
      <c r="X493" s="15"/>
      <c r="Y493" s="15"/>
      <c r="Z493" s="15"/>
      <c r="AA493" s="15"/>
      <c r="AB493" s="15"/>
      <c r="AC493" s="15"/>
      <c r="AD493" s="15"/>
      <c r="AE493" s="15"/>
      <c r="AG493" s="15"/>
      <c r="AH493" s="15"/>
      <c r="AI493" s="15"/>
      <c r="AK493" s="15"/>
      <c r="AL493" s="15"/>
      <c r="AM493" s="15" t="s">
        <v>1224</v>
      </c>
      <c r="AN493" s="15"/>
      <c r="AO493" s="15"/>
      <c r="AP493" s="15"/>
      <c r="AQ493" s="15"/>
      <c r="AR493" s="15"/>
      <c r="AS493" s="15"/>
      <c r="AT493" s="15"/>
      <c r="AU493" s="15"/>
      <c r="AV493" s="15"/>
      <c r="AW493" s="15"/>
      <c r="AX493" s="15"/>
      <c r="BA493" s="15"/>
      <c r="BB493" s="16"/>
      <c r="BC493" s="15"/>
      <c r="BD493" s="15"/>
      <c r="BE493" s="15"/>
      <c r="BF493" s="15"/>
      <c r="BG493" s="15"/>
      <c r="BH493" s="15"/>
      <c r="BI493" s="15"/>
      <c r="BJ493" s="15"/>
      <c r="BK493" s="15"/>
      <c r="BL493" s="15"/>
    </row>
    <row r="494" spans="1:64" hidden="1">
      <c r="A494" t="s">
        <v>1649</v>
      </c>
      <c r="B494" t="s">
        <v>2626</v>
      </c>
      <c r="C494" t="s">
        <v>1654</v>
      </c>
      <c r="D494" t="s">
        <v>2629</v>
      </c>
      <c r="W494" s="15"/>
      <c r="X494" s="15"/>
      <c r="Y494" s="15"/>
      <c r="Z494" s="15"/>
      <c r="AA494" s="15"/>
      <c r="AB494" s="15"/>
      <c r="AC494" s="15"/>
      <c r="AD494" s="15"/>
      <c r="AE494" s="15"/>
      <c r="AG494" s="15"/>
      <c r="AH494" s="15"/>
      <c r="AI494" s="15"/>
      <c r="AK494" s="15"/>
      <c r="AL494" s="15"/>
      <c r="AM494" s="15" t="s">
        <v>1224</v>
      </c>
      <c r="AN494" s="15"/>
      <c r="AO494" s="15"/>
      <c r="AP494" s="15"/>
      <c r="AQ494" s="15"/>
      <c r="AR494" s="15"/>
      <c r="AS494" s="15"/>
      <c r="AT494" s="15"/>
      <c r="AU494" s="15"/>
      <c r="AV494" s="15"/>
      <c r="AW494" s="15"/>
      <c r="AX494" s="15"/>
      <c r="BA494" s="15"/>
      <c r="BB494" s="16"/>
      <c r="BC494" s="15"/>
      <c r="BD494" s="15"/>
      <c r="BE494" s="15"/>
      <c r="BF494" s="15"/>
      <c r="BG494" s="15"/>
      <c r="BH494" s="15"/>
      <c r="BI494" s="15"/>
      <c r="BJ494" s="15"/>
      <c r="BK494" s="15"/>
      <c r="BL494" s="15"/>
    </row>
    <row r="495" spans="1:64" hidden="1">
      <c r="A495" t="s">
        <v>1661</v>
      </c>
      <c r="B495" t="s">
        <v>2615</v>
      </c>
      <c r="C495" t="s">
        <v>1448</v>
      </c>
      <c r="D495" t="s">
        <v>2620</v>
      </c>
      <c r="W495" s="15"/>
      <c r="X495" s="15"/>
      <c r="Y495" s="15"/>
      <c r="Z495" s="15"/>
      <c r="AA495" s="15"/>
      <c r="AB495" s="15"/>
      <c r="AC495" s="15"/>
      <c r="AD495" s="15"/>
      <c r="AE495" s="15"/>
      <c r="AG495" s="15"/>
      <c r="AH495" s="15"/>
      <c r="AI495" s="15"/>
      <c r="AK495" s="15"/>
      <c r="AL495" s="15"/>
      <c r="AM495" s="15"/>
      <c r="AN495" s="15" t="s">
        <v>1221</v>
      </c>
      <c r="AO495" s="15"/>
      <c r="AP495" s="15"/>
      <c r="AQ495" s="15"/>
      <c r="AR495" s="15"/>
      <c r="AS495" s="15"/>
      <c r="AT495" s="15"/>
      <c r="AU495" s="15"/>
      <c r="AV495" s="15"/>
      <c r="AW495" s="15"/>
      <c r="AX495" s="15"/>
      <c r="BA495" s="15"/>
      <c r="BB495" s="16"/>
      <c r="BC495" s="15"/>
      <c r="BD495" s="15"/>
      <c r="BE495" s="15"/>
      <c r="BF495" s="15"/>
      <c r="BG495" s="15"/>
      <c r="BH495" s="15"/>
      <c r="BI495" s="15"/>
      <c r="BJ495" s="15"/>
      <c r="BK495" s="15"/>
      <c r="BL495" s="15"/>
    </row>
    <row r="496" spans="1:64" hidden="1">
      <c r="A496" t="s">
        <v>1661</v>
      </c>
      <c r="B496" t="s">
        <v>2615</v>
      </c>
      <c r="C496" t="s">
        <v>1447</v>
      </c>
      <c r="D496" t="s">
        <v>2619</v>
      </c>
      <c r="W496" s="15"/>
      <c r="X496" s="15"/>
      <c r="Y496" s="15"/>
      <c r="Z496" s="15"/>
      <c r="AA496" s="15"/>
      <c r="AB496" s="15"/>
      <c r="AC496" s="15"/>
      <c r="AD496" s="15"/>
      <c r="AE496" s="15"/>
      <c r="AG496" s="15"/>
      <c r="AH496" s="15"/>
      <c r="AI496" s="15"/>
      <c r="AK496" s="15"/>
      <c r="AL496" s="15"/>
      <c r="AM496" s="15"/>
      <c r="AN496" s="15" t="s">
        <v>1221</v>
      </c>
      <c r="AO496" s="15"/>
      <c r="AP496" s="15"/>
      <c r="AQ496" s="15"/>
      <c r="AR496" s="15"/>
      <c r="AS496" s="15"/>
      <c r="AT496" s="15"/>
      <c r="AU496" s="15"/>
      <c r="AV496" s="15"/>
      <c r="AW496" s="15"/>
      <c r="AX496" s="15"/>
      <c r="BA496" s="15"/>
      <c r="BB496" s="16"/>
      <c r="BC496" s="15"/>
      <c r="BD496" s="15"/>
      <c r="BE496" s="15"/>
      <c r="BF496" s="15"/>
      <c r="BG496" s="15"/>
      <c r="BH496" s="15"/>
      <c r="BI496" s="15"/>
      <c r="BJ496" s="15"/>
      <c r="BK496" s="15"/>
      <c r="BL496" s="15"/>
    </row>
    <row r="497" spans="1:64" hidden="1">
      <c r="A497" t="s">
        <v>1661</v>
      </c>
      <c r="B497" t="s">
        <v>2615</v>
      </c>
      <c r="C497" t="s">
        <v>1444</v>
      </c>
      <c r="D497" t="s">
        <v>2616</v>
      </c>
      <c r="W497" s="15"/>
      <c r="X497" s="15"/>
      <c r="Y497" s="15"/>
      <c r="Z497" s="15"/>
      <c r="AA497" s="15"/>
      <c r="AB497" s="15"/>
      <c r="AC497" s="15"/>
      <c r="AD497" s="15"/>
      <c r="AE497" s="15"/>
      <c r="AG497" s="15"/>
      <c r="AH497" s="15"/>
      <c r="AI497" s="15"/>
      <c r="AK497" s="15"/>
      <c r="AL497" s="15"/>
      <c r="AM497" s="15"/>
      <c r="AN497" s="15" t="s">
        <v>1221</v>
      </c>
      <c r="AO497" s="15"/>
      <c r="AP497" s="15"/>
      <c r="AQ497" s="15"/>
      <c r="AR497" s="15"/>
      <c r="AS497" s="15"/>
      <c r="AT497" s="15"/>
      <c r="AU497" s="15"/>
      <c r="AV497" s="15"/>
      <c r="AW497" s="15"/>
      <c r="AX497" s="15"/>
      <c r="BA497" s="15"/>
      <c r="BB497" s="16"/>
      <c r="BC497" s="15"/>
      <c r="BD497" s="15"/>
      <c r="BE497" s="15"/>
      <c r="BF497" s="15"/>
      <c r="BG497" s="15"/>
      <c r="BH497" s="15"/>
      <c r="BI497" s="15"/>
      <c r="BJ497" s="15"/>
      <c r="BK497" s="15"/>
      <c r="BL497" s="15"/>
    </row>
    <row r="498" spans="1:64" hidden="1">
      <c r="A498" t="s">
        <v>1661</v>
      </c>
      <c r="B498" t="s">
        <v>2615</v>
      </c>
      <c r="C498" t="s">
        <v>1446</v>
      </c>
      <c r="D498" t="s">
        <v>2618</v>
      </c>
      <c r="W498" s="15"/>
      <c r="X498" s="15"/>
      <c r="Y498" s="15"/>
      <c r="Z498" s="15"/>
      <c r="AA498" s="15"/>
      <c r="AB498" s="15"/>
      <c r="AC498" s="15"/>
      <c r="AD498" s="15"/>
      <c r="AE498" s="15"/>
      <c r="AG498" s="15"/>
      <c r="AH498" s="15"/>
      <c r="AI498" s="15"/>
      <c r="AK498" s="15"/>
      <c r="AL498" s="15"/>
      <c r="AM498" s="15"/>
      <c r="AN498" s="15" t="s">
        <v>1221</v>
      </c>
      <c r="AO498" s="15"/>
      <c r="AP498" s="15"/>
      <c r="AQ498" s="15"/>
      <c r="AR498" s="15"/>
      <c r="AS498" s="15"/>
      <c r="AT498" s="15"/>
      <c r="AU498" s="15"/>
      <c r="AV498" s="15"/>
      <c r="AW498" s="15"/>
      <c r="AX498" s="15"/>
      <c r="BA498" s="15"/>
      <c r="BB498" s="16"/>
      <c r="BC498" s="15"/>
      <c r="BD498" s="15"/>
      <c r="BE498" s="15"/>
      <c r="BF498" s="15"/>
      <c r="BG498" s="15"/>
      <c r="BH498" s="15"/>
      <c r="BI498" s="15"/>
      <c r="BJ498" s="15"/>
      <c r="BK498" s="15"/>
      <c r="BL498" s="15"/>
    </row>
    <row r="499" spans="1:64" hidden="1">
      <c r="A499" t="s">
        <v>1661</v>
      </c>
      <c r="B499" t="s">
        <v>2615</v>
      </c>
      <c r="C499" t="s">
        <v>1445</v>
      </c>
      <c r="D499" t="s">
        <v>2617</v>
      </c>
      <c r="W499" s="15"/>
      <c r="X499" s="15"/>
      <c r="Y499" s="15"/>
      <c r="Z499" s="15"/>
      <c r="AA499" s="15"/>
      <c r="AB499" s="15"/>
      <c r="AC499" s="15"/>
      <c r="AD499" s="15"/>
      <c r="AE499" s="15"/>
      <c r="AG499" s="15"/>
      <c r="AH499" s="15"/>
      <c r="AI499" s="15"/>
      <c r="AK499" s="15"/>
      <c r="AL499" s="15"/>
      <c r="AM499" s="15"/>
      <c r="AN499" s="15" t="s">
        <v>1221</v>
      </c>
      <c r="AO499" s="15"/>
      <c r="AP499" s="15"/>
      <c r="AQ499" s="15"/>
      <c r="AR499" s="15"/>
      <c r="AS499" s="15"/>
      <c r="AT499" s="15"/>
      <c r="AU499" s="15"/>
      <c r="AV499" s="15"/>
      <c r="AW499" s="15"/>
      <c r="AX499" s="15"/>
      <c r="BA499" s="15"/>
      <c r="BB499" s="16"/>
      <c r="BC499" s="15"/>
      <c r="BD499" s="15"/>
      <c r="BE499" s="15"/>
      <c r="BF499" s="15"/>
      <c r="BG499" s="15"/>
      <c r="BH499" s="15"/>
      <c r="BI499" s="15"/>
      <c r="BJ499" s="15"/>
      <c r="BK499" s="15"/>
      <c r="BL499" s="15"/>
    </row>
    <row r="500" spans="1:64" hidden="1">
      <c r="A500" t="s">
        <v>1662</v>
      </c>
      <c r="B500" t="s">
        <v>2289</v>
      </c>
      <c r="W500" s="15"/>
      <c r="X500" s="15"/>
      <c r="Y500" s="15"/>
      <c r="Z500" s="15"/>
      <c r="AA500" s="15"/>
      <c r="AB500" s="15" t="s">
        <v>1250</v>
      </c>
      <c r="AC500" s="15"/>
      <c r="AD500" s="15"/>
      <c r="AE500" s="15"/>
      <c r="AG500" s="15"/>
      <c r="AH500" s="15"/>
      <c r="AI500" s="15"/>
      <c r="AK500" s="15"/>
      <c r="AL500" s="15"/>
      <c r="AM500" s="15"/>
      <c r="AN500" s="15"/>
      <c r="AO500" s="15"/>
      <c r="AP500" s="15"/>
      <c r="AQ500" s="15"/>
      <c r="AR500" s="15"/>
      <c r="AS500" s="15"/>
      <c r="AT500" s="15"/>
      <c r="AU500" s="15"/>
      <c r="AV500" s="15"/>
      <c r="AW500" s="15"/>
      <c r="AX500" s="15"/>
      <c r="BA500" s="15"/>
      <c r="BB500" s="16"/>
      <c r="BC500" s="15"/>
      <c r="BD500" s="15"/>
      <c r="BE500" s="15"/>
      <c r="BF500" s="15"/>
      <c r="BG500" s="15"/>
      <c r="BH500" s="15"/>
      <c r="BI500" s="15"/>
      <c r="BJ500" s="15"/>
      <c r="BK500" s="15"/>
      <c r="BL500" s="15"/>
    </row>
    <row r="501" spans="1:64" hidden="1">
      <c r="A501" t="s">
        <v>1663</v>
      </c>
      <c r="B501" t="s">
        <v>2591</v>
      </c>
      <c r="C501" t="s">
        <v>1664</v>
      </c>
      <c r="D501" t="s">
        <v>2586</v>
      </c>
      <c r="W501" s="15"/>
      <c r="X501" s="15"/>
      <c r="Y501" s="15"/>
      <c r="Z501" s="15"/>
      <c r="AA501" s="15"/>
      <c r="AB501" s="15"/>
      <c r="AC501" s="15"/>
      <c r="AD501" s="15"/>
      <c r="AE501" s="15"/>
      <c r="AG501" s="15"/>
      <c r="AH501" s="15"/>
      <c r="AI501" s="15"/>
      <c r="AK501" s="15"/>
      <c r="AL501" s="15"/>
      <c r="AM501" s="15"/>
      <c r="AN501" s="15"/>
      <c r="AO501" s="15"/>
      <c r="AP501" s="15"/>
      <c r="AQ501" s="15"/>
      <c r="AR501" s="15" t="s">
        <v>1210</v>
      </c>
      <c r="AS501" s="15"/>
      <c r="AT501" s="15"/>
      <c r="AU501" s="15"/>
      <c r="AV501" s="15"/>
      <c r="AW501" s="15"/>
      <c r="AX501" s="15"/>
      <c r="BA501" s="15"/>
      <c r="BB501" s="16"/>
      <c r="BC501" s="15"/>
      <c r="BD501" s="15"/>
      <c r="BE501" s="15"/>
      <c r="BF501" s="15"/>
      <c r="BG501" s="15"/>
      <c r="BH501" s="15"/>
      <c r="BI501" s="15"/>
      <c r="BJ501" s="15"/>
      <c r="BK501" s="15"/>
      <c r="BL501" s="15"/>
    </row>
    <row r="502" spans="1:64" hidden="1">
      <c r="A502" t="s">
        <v>1663</v>
      </c>
      <c r="B502" t="s">
        <v>2591</v>
      </c>
      <c r="C502" t="s">
        <v>1665</v>
      </c>
      <c r="D502" t="s">
        <v>2590</v>
      </c>
      <c r="W502" s="15"/>
      <c r="X502" s="15"/>
      <c r="Y502" s="15"/>
      <c r="Z502" s="15"/>
      <c r="AA502" s="15"/>
      <c r="AB502" s="15"/>
      <c r="AC502" s="15"/>
      <c r="AD502" s="15"/>
      <c r="AE502" s="15"/>
      <c r="AG502" s="15"/>
      <c r="AH502" s="15"/>
      <c r="AI502" s="15"/>
      <c r="AK502" s="15"/>
      <c r="AL502" s="15"/>
      <c r="AM502" s="15"/>
      <c r="AN502" s="15"/>
      <c r="AO502" s="15"/>
      <c r="AP502" s="15"/>
      <c r="AQ502" s="15"/>
      <c r="AR502" s="15" t="s">
        <v>1210</v>
      </c>
      <c r="AS502" s="15"/>
      <c r="AT502" s="15"/>
      <c r="AU502" s="15"/>
      <c r="AV502" s="15"/>
      <c r="AW502" s="15"/>
      <c r="AX502" s="15"/>
      <c r="BA502" s="15"/>
      <c r="BB502" s="16"/>
      <c r="BC502" s="15"/>
      <c r="BD502" s="15"/>
      <c r="BE502" s="15"/>
      <c r="BF502" s="15"/>
      <c r="BG502" s="15"/>
      <c r="BH502" s="15"/>
      <c r="BI502" s="15"/>
      <c r="BJ502" s="15"/>
      <c r="BK502" s="15"/>
      <c r="BL502" s="15"/>
    </row>
    <row r="503" spans="1:64" hidden="1">
      <c r="A503" t="s">
        <v>1663</v>
      </c>
      <c r="B503" t="s">
        <v>2591</v>
      </c>
      <c r="C503" t="s">
        <v>1666</v>
      </c>
      <c r="D503" t="s">
        <v>2588</v>
      </c>
      <c r="W503" s="15"/>
      <c r="X503" s="15"/>
      <c r="Y503" s="15"/>
      <c r="Z503" s="15"/>
      <c r="AA503" s="15"/>
      <c r="AB503" s="15"/>
      <c r="AC503" s="15"/>
      <c r="AD503" s="15"/>
      <c r="AE503" s="15"/>
      <c r="AG503" s="15"/>
      <c r="AH503" s="15"/>
      <c r="AI503" s="15"/>
      <c r="AK503" s="15"/>
      <c r="AL503" s="15"/>
      <c r="AM503" s="15"/>
      <c r="AN503" s="15"/>
      <c r="AO503" s="15"/>
      <c r="AP503" s="15"/>
      <c r="AQ503" s="15"/>
      <c r="AR503" s="15" t="s">
        <v>1210</v>
      </c>
      <c r="AS503" s="15"/>
      <c r="AT503" s="15"/>
      <c r="AU503" s="15"/>
      <c r="AV503" s="15"/>
      <c r="AW503" s="15"/>
      <c r="AX503" s="15"/>
      <c r="BA503" s="15"/>
      <c r="BB503" s="16"/>
      <c r="BC503" s="15"/>
      <c r="BD503" s="15"/>
      <c r="BE503" s="15"/>
      <c r="BF503" s="15"/>
      <c r="BG503" s="15"/>
      <c r="BH503" s="15"/>
      <c r="BI503" s="15"/>
      <c r="BJ503" s="15"/>
      <c r="BK503" s="15"/>
      <c r="BL503" s="15"/>
    </row>
    <row r="504" spans="1:64" hidden="1">
      <c r="A504" t="s">
        <v>1663</v>
      </c>
      <c r="B504" t="s">
        <v>2591</v>
      </c>
      <c r="C504" t="s">
        <v>1667</v>
      </c>
      <c r="D504" t="s">
        <v>2589</v>
      </c>
      <c r="W504" s="15"/>
      <c r="X504" s="15"/>
      <c r="Y504" s="15"/>
      <c r="Z504" s="15"/>
      <c r="AA504" s="15"/>
      <c r="AB504" s="15"/>
      <c r="AC504" s="15"/>
      <c r="AD504" s="15"/>
      <c r="AE504" s="15"/>
      <c r="AG504" s="15"/>
      <c r="AH504" s="15"/>
      <c r="AI504" s="15"/>
      <c r="AK504" s="15"/>
      <c r="AL504" s="15"/>
      <c r="AM504" s="15"/>
      <c r="AN504" s="15"/>
      <c r="AO504" s="15"/>
      <c r="AP504" s="15"/>
      <c r="AQ504" s="15"/>
      <c r="AR504" s="15" t="s">
        <v>1210</v>
      </c>
      <c r="AS504" s="15"/>
      <c r="AT504" s="15"/>
      <c r="AU504" s="15"/>
      <c r="AV504" s="15"/>
      <c r="AW504" s="15"/>
      <c r="AX504" s="15"/>
      <c r="BA504" s="15"/>
      <c r="BB504" s="16"/>
      <c r="BC504" s="15"/>
      <c r="BD504" s="15"/>
      <c r="BE504" s="15"/>
      <c r="BF504" s="15"/>
      <c r="BG504" s="15"/>
      <c r="BH504" s="15"/>
      <c r="BI504" s="15"/>
      <c r="BJ504" s="15"/>
      <c r="BK504" s="15"/>
      <c r="BL504" s="15"/>
    </row>
    <row r="505" spans="1:64" hidden="1">
      <c r="A505" t="s">
        <v>1663</v>
      </c>
      <c r="B505" t="s">
        <v>2591</v>
      </c>
      <c r="C505" t="s">
        <v>1668</v>
      </c>
      <c r="D505" t="s">
        <v>2587</v>
      </c>
      <c r="W505" s="15"/>
      <c r="X505" s="15"/>
      <c r="Y505" s="15"/>
      <c r="Z505" s="15"/>
      <c r="AA505" s="15"/>
      <c r="AB505" s="15"/>
      <c r="AC505" s="15"/>
      <c r="AD505" s="15"/>
      <c r="AE505" s="15"/>
      <c r="AG505" s="15"/>
      <c r="AH505" s="15"/>
      <c r="AI505" s="15"/>
      <c r="AK505" s="15"/>
      <c r="AL505" s="15"/>
      <c r="AM505" s="15"/>
      <c r="AN505" s="15"/>
      <c r="AO505" s="15"/>
      <c r="AP505" s="15"/>
      <c r="AQ505" s="15"/>
      <c r="AR505" s="15" t="s">
        <v>1210</v>
      </c>
      <c r="AS505" s="15"/>
      <c r="AT505" s="15"/>
      <c r="AU505" s="15"/>
      <c r="AV505" s="15"/>
      <c r="AW505" s="15"/>
      <c r="AX505" s="15"/>
      <c r="BA505" s="15"/>
      <c r="BB505" s="16"/>
      <c r="BC505" s="15"/>
      <c r="BD505" s="15"/>
      <c r="BE505" s="15"/>
      <c r="BF505" s="15"/>
      <c r="BG505" s="15"/>
      <c r="BH505" s="15"/>
      <c r="BI505" s="15"/>
      <c r="BJ505" s="15"/>
      <c r="BK505" s="15"/>
      <c r="BL505" s="15"/>
    </row>
    <row r="506" spans="1:64" hidden="1">
      <c r="A506" t="s">
        <v>1663</v>
      </c>
      <c r="B506" t="s">
        <v>2591</v>
      </c>
      <c r="C506" t="s">
        <v>1669</v>
      </c>
      <c r="D506" t="s">
        <v>2585</v>
      </c>
      <c r="W506" s="15"/>
      <c r="X506" s="15"/>
      <c r="Y506" s="15"/>
      <c r="Z506" s="15"/>
      <c r="AA506" s="15"/>
      <c r="AB506" s="15"/>
      <c r="AC506" s="15"/>
      <c r="AD506" s="15"/>
      <c r="AE506" s="15"/>
      <c r="AG506" s="15"/>
      <c r="AH506" s="15"/>
      <c r="AI506" s="15"/>
      <c r="AK506" s="15"/>
      <c r="AL506" s="15"/>
      <c r="AM506" s="15"/>
      <c r="AN506" s="15"/>
      <c r="AO506" s="15"/>
      <c r="AP506" s="15"/>
      <c r="AQ506" s="15"/>
      <c r="AR506" s="15" t="s">
        <v>1210</v>
      </c>
      <c r="AS506" s="15"/>
      <c r="AT506" s="15"/>
      <c r="AU506" s="15"/>
      <c r="AV506" s="15"/>
      <c r="AW506" s="15"/>
      <c r="AX506" s="15"/>
      <c r="BA506" s="15"/>
      <c r="BB506" s="16"/>
      <c r="BC506" s="15"/>
      <c r="BD506" s="15"/>
      <c r="BE506" s="15"/>
      <c r="BF506" s="15"/>
      <c r="BG506" s="15"/>
      <c r="BH506" s="15"/>
      <c r="BI506" s="15"/>
      <c r="BJ506" s="15"/>
      <c r="BK506" s="15"/>
      <c r="BL506" s="15"/>
    </row>
    <row r="507" spans="1:64" hidden="1">
      <c r="A507" t="s">
        <v>1670</v>
      </c>
      <c r="B507" t="s">
        <v>2454</v>
      </c>
      <c r="C507" t="s">
        <v>1671</v>
      </c>
      <c r="D507" t="s">
        <v>2463</v>
      </c>
      <c r="W507" s="15"/>
      <c r="X507" s="15"/>
      <c r="Y507" s="15"/>
      <c r="Z507" s="15"/>
      <c r="AA507" s="15"/>
      <c r="AB507" s="15"/>
      <c r="AC507" s="15"/>
      <c r="AD507" s="15"/>
      <c r="AE507" s="15"/>
      <c r="AG507" s="15"/>
      <c r="AH507" s="15"/>
      <c r="AI507" s="15"/>
      <c r="AK507" s="15"/>
      <c r="AL507" s="15"/>
      <c r="AM507" s="15"/>
      <c r="AN507" s="15"/>
      <c r="AO507" s="15"/>
      <c r="AP507" s="15"/>
      <c r="AQ507" s="15"/>
      <c r="AR507" s="15"/>
      <c r="AS507" s="15"/>
      <c r="AT507" s="15"/>
      <c r="AU507" s="15"/>
      <c r="AV507" s="15"/>
      <c r="AW507" s="15"/>
      <c r="AX507" s="15"/>
      <c r="BA507" s="15"/>
      <c r="BB507" s="16"/>
      <c r="BC507" s="15"/>
      <c r="BD507" s="15" t="s">
        <v>1176</v>
      </c>
      <c r="BE507" s="15"/>
      <c r="BF507" s="15"/>
      <c r="BG507" s="15"/>
      <c r="BH507" s="15"/>
      <c r="BI507" s="15"/>
      <c r="BJ507" s="15"/>
      <c r="BK507" s="15"/>
      <c r="BL507" s="15"/>
    </row>
    <row r="508" spans="1:64" hidden="1">
      <c r="A508" t="s">
        <v>1670</v>
      </c>
      <c r="B508" t="s">
        <v>2522</v>
      </c>
      <c r="C508" t="s">
        <v>2542</v>
      </c>
      <c r="D508" t="s">
        <v>2523</v>
      </c>
      <c r="AW508" s="15" t="s">
        <v>1197</v>
      </c>
      <c r="AX508" s="15"/>
    </row>
    <row r="509" spans="1:64" hidden="1">
      <c r="A509" t="s">
        <v>1670</v>
      </c>
      <c r="B509" t="s">
        <v>2454</v>
      </c>
      <c r="C509" t="s">
        <v>1673</v>
      </c>
      <c r="D509" t="s">
        <v>2465</v>
      </c>
      <c r="W509" s="15"/>
      <c r="X509" s="15"/>
      <c r="Y509" s="15"/>
      <c r="Z509" s="15"/>
      <c r="AA509" s="15"/>
      <c r="AB509" s="15"/>
      <c r="AC509" s="15"/>
      <c r="AD509" s="15"/>
      <c r="AE509" s="15"/>
      <c r="AG509" s="15"/>
      <c r="AH509" s="15"/>
      <c r="AI509" s="15"/>
      <c r="AK509" s="15"/>
      <c r="AL509" s="15"/>
      <c r="AM509" s="15"/>
      <c r="AN509" s="15"/>
      <c r="AO509" s="15"/>
      <c r="AP509" s="15"/>
      <c r="AQ509" s="15"/>
      <c r="AR509" s="15"/>
      <c r="AS509" s="15"/>
      <c r="AT509" s="15"/>
      <c r="AU509" s="15"/>
      <c r="AV509" s="15"/>
      <c r="AW509" s="15"/>
      <c r="AX509" s="15"/>
      <c r="BA509" s="15"/>
      <c r="BB509" s="16"/>
      <c r="BC509" s="15"/>
      <c r="BD509" s="15" t="s">
        <v>1176</v>
      </c>
      <c r="BE509" s="15"/>
      <c r="BF509" s="15"/>
      <c r="BG509" s="15"/>
      <c r="BH509" s="15"/>
      <c r="BI509" s="15"/>
      <c r="BJ509" s="15"/>
      <c r="BK509" s="15"/>
      <c r="BL509" s="15"/>
    </row>
    <row r="510" spans="1:64" hidden="1">
      <c r="A510" t="s">
        <v>1670</v>
      </c>
      <c r="B510" t="s">
        <v>2454</v>
      </c>
      <c r="C510" t="s">
        <v>1672</v>
      </c>
      <c r="D510" t="s">
        <v>2464</v>
      </c>
      <c r="W510" s="15"/>
      <c r="X510" s="15"/>
      <c r="Y510" s="15"/>
      <c r="Z510" s="15"/>
      <c r="AA510" s="15"/>
      <c r="AB510" s="15"/>
      <c r="AC510" s="15"/>
      <c r="AD510" s="15"/>
      <c r="AE510" s="15"/>
      <c r="AG510" s="15"/>
      <c r="AH510" s="15"/>
      <c r="AI510" s="15"/>
      <c r="AK510" s="15"/>
      <c r="AL510" s="15"/>
      <c r="AM510" s="15"/>
      <c r="AN510" s="15"/>
      <c r="AO510" s="15"/>
      <c r="AP510" s="15"/>
      <c r="AQ510" s="15"/>
      <c r="AR510" s="15"/>
      <c r="AS510" s="15"/>
      <c r="AT510" s="15"/>
      <c r="AU510" s="15"/>
      <c r="AV510" s="15"/>
      <c r="AW510" s="15"/>
      <c r="AX510" s="15"/>
      <c r="BA510" s="15"/>
      <c r="BB510" s="16"/>
      <c r="BC510" s="15"/>
      <c r="BD510" s="15" t="s">
        <v>1176</v>
      </c>
      <c r="BE510" s="15"/>
      <c r="BF510" s="15"/>
      <c r="BG510" s="15"/>
      <c r="BH510" s="15"/>
      <c r="BI510" s="15"/>
      <c r="BJ510" s="15"/>
      <c r="BK510" s="15"/>
      <c r="BL510" s="15"/>
    </row>
    <row r="511" spans="1:64" hidden="1">
      <c r="A511" t="s">
        <v>1670</v>
      </c>
      <c r="B511" t="s">
        <v>2454</v>
      </c>
      <c r="C511" t="s">
        <v>1674</v>
      </c>
      <c r="D511" t="s">
        <v>2466</v>
      </c>
      <c r="W511" s="15"/>
      <c r="X511" s="15"/>
      <c r="Y511" s="15"/>
      <c r="Z511" s="15"/>
      <c r="AA511" s="15"/>
      <c r="AB511" s="15"/>
      <c r="AC511" s="15"/>
      <c r="AD511" s="15"/>
      <c r="AE511" s="15"/>
      <c r="AG511" s="15"/>
      <c r="AH511" s="15"/>
      <c r="AI511" s="15"/>
      <c r="AK511" s="15"/>
      <c r="AL511" s="15"/>
      <c r="AM511" s="15"/>
      <c r="AN511" s="15"/>
      <c r="AO511" s="15"/>
      <c r="AP511" s="15"/>
      <c r="AQ511" s="15"/>
      <c r="AR511" s="15"/>
      <c r="AS511" s="15"/>
      <c r="AT511" s="15"/>
      <c r="AU511" s="15"/>
      <c r="AV511" s="15"/>
      <c r="AW511" s="15"/>
      <c r="AX511" s="15"/>
      <c r="BA511" s="15"/>
      <c r="BB511" s="16"/>
      <c r="BC511" s="15"/>
      <c r="BD511" s="15" t="s">
        <v>1176</v>
      </c>
      <c r="BE511" s="15"/>
      <c r="BF511" s="15"/>
      <c r="BG511" s="15"/>
      <c r="BH511" s="15"/>
      <c r="BI511" s="15"/>
      <c r="BJ511" s="15"/>
      <c r="BK511" s="15"/>
      <c r="BL511" s="15"/>
    </row>
    <row r="512" spans="1:64" hidden="1">
      <c r="A512" t="s">
        <v>1670</v>
      </c>
      <c r="B512" t="s">
        <v>2454</v>
      </c>
      <c r="C512" t="s">
        <v>1675</v>
      </c>
      <c r="D512" t="s">
        <v>2467</v>
      </c>
      <c r="W512" s="15"/>
      <c r="X512" s="15"/>
      <c r="Y512" s="15"/>
      <c r="Z512" s="15"/>
      <c r="AA512" s="15"/>
      <c r="AB512" s="15"/>
      <c r="AC512" s="15"/>
      <c r="AD512" s="15"/>
      <c r="AE512" s="15"/>
      <c r="AG512" s="15"/>
      <c r="AH512" s="15"/>
      <c r="AI512" s="15"/>
      <c r="AK512" s="15"/>
      <c r="AL512" s="15"/>
      <c r="AM512" s="15"/>
      <c r="AN512" s="15"/>
      <c r="AO512" s="15"/>
      <c r="AP512" s="15"/>
      <c r="AQ512" s="15"/>
      <c r="AR512" s="15"/>
      <c r="AS512" s="15"/>
      <c r="AT512" s="15"/>
      <c r="AU512" s="15"/>
      <c r="AV512" s="15"/>
      <c r="AW512" s="15"/>
      <c r="AX512" s="15"/>
      <c r="BA512" s="15"/>
      <c r="BB512" s="16"/>
      <c r="BC512" s="15"/>
      <c r="BD512" s="15" t="s">
        <v>1176</v>
      </c>
      <c r="BE512" s="15"/>
      <c r="BF512" s="15"/>
      <c r="BG512" s="15"/>
      <c r="BH512" s="15"/>
      <c r="BI512" s="15"/>
      <c r="BJ512" s="15"/>
      <c r="BK512" s="15"/>
      <c r="BL512" s="15"/>
    </row>
    <row r="513" spans="1:64" hidden="1">
      <c r="A513" t="s">
        <v>1670</v>
      </c>
      <c r="B513" t="s">
        <v>2522</v>
      </c>
      <c r="C513" t="s">
        <v>1678</v>
      </c>
      <c r="D513" t="s">
        <v>2524</v>
      </c>
      <c r="W513" s="15"/>
      <c r="X513" s="15"/>
      <c r="Y513" s="15"/>
      <c r="Z513" s="15"/>
      <c r="AA513" s="15"/>
      <c r="AB513" s="15"/>
      <c r="AC513" s="15"/>
      <c r="AD513" s="15"/>
      <c r="AE513" s="15"/>
      <c r="AG513" s="15"/>
      <c r="AH513" s="15"/>
      <c r="AI513" s="15"/>
      <c r="AK513" s="15"/>
      <c r="AL513" s="15"/>
      <c r="AM513" s="15"/>
      <c r="AN513" s="15"/>
      <c r="AO513" s="15"/>
      <c r="AP513" s="15"/>
      <c r="AQ513" s="15"/>
      <c r="AR513" s="15"/>
      <c r="AS513" s="15"/>
      <c r="AT513" s="15"/>
      <c r="AU513" s="15"/>
      <c r="AV513" s="15"/>
      <c r="AW513" s="15" t="s">
        <v>1197</v>
      </c>
      <c r="AX513" s="15"/>
      <c r="BA513" s="15"/>
      <c r="BB513" s="16"/>
      <c r="BC513" s="15"/>
      <c r="BD513" s="15"/>
      <c r="BE513" s="15"/>
      <c r="BF513" s="15"/>
      <c r="BG513" s="15"/>
      <c r="BH513" s="15"/>
      <c r="BI513" s="15"/>
      <c r="BJ513" s="15"/>
      <c r="BK513" s="15"/>
      <c r="BL513" s="15"/>
    </row>
    <row r="514" spans="1:64" hidden="1">
      <c r="A514" t="s">
        <v>1670</v>
      </c>
      <c r="B514" t="s">
        <v>2454</v>
      </c>
      <c r="C514" t="s">
        <v>1676</v>
      </c>
      <c r="D514" t="s">
        <v>2462</v>
      </c>
      <c r="W514" s="15"/>
      <c r="X514" s="15"/>
      <c r="Y514" s="15"/>
      <c r="Z514" s="15"/>
      <c r="AA514" s="15"/>
      <c r="AB514" s="15"/>
      <c r="AC514" s="15"/>
      <c r="AD514" s="15"/>
      <c r="AE514" s="15"/>
      <c r="AG514" s="15"/>
      <c r="AH514" s="15"/>
      <c r="AI514" s="15"/>
      <c r="AK514" s="15"/>
      <c r="AL514" s="15"/>
      <c r="AM514" s="15"/>
      <c r="AN514" s="15"/>
      <c r="AO514" s="15"/>
      <c r="AP514" s="15"/>
      <c r="AQ514" s="15"/>
      <c r="AR514" s="15"/>
      <c r="AS514" s="15"/>
      <c r="AT514" s="15"/>
      <c r="AU514" s="15"/>
      <c r="AV514" s="15"/>
      <c r="AW514" s="15"/>
      <c r="AX514" s="15"/>
      <c r="BA514" s="15"/>
      <c r="BB514" s="16"/>
      <c r="BC514" s="15"/>
      <c r="BD514" s="15" t="s">
        <v>1176</v>
      </c>
      <c r="BE514" s="15"/>
      <c r="BF514" s="15"/>
      <c r="BG514" s="15"/>
      <c r="BH514" s="15"/>
      <c r="BI514" s="15"/>
      <c r="BJ514" s="15"/>
      <c r="BK514" s="15"/>
      <c r="BL514" s="15"/>
    </row>
    <row r="515" spans="1:64" hidden="1">
      <c r="A515" t="s">
        <v>1670</v>
      </c>
      <c r="B515" t="s">
        <v>2522</v>
      </c>
      <c r="C515" t="s">
        <v>1621</v>
      </c>
      <c r="D515" t="s">
        <v>2525</v>
      </c>
      <c r="W515" s="15"/>
      <c r="X515" s="15"/>
      <c r="Y515" s="15"/>
      <c r="Z515" s="15"/>
      <c r="AA515" s="15"/>
      <c r="AB515" s="15"/>
      <c r="AC515" s="15"/>
      <c r="AD515" s="15"/>
      <c r="AE515" s="15"/>
      <c r="AG515" s="15"/>
      <c r="AH515" s="15"/>
      <c r="AI515" s="15"/>
      <c r="AK515" s="15"/>
      <c r="AL515" s="15"/>
      <c r="AM515" s="15"/>
      <c r="AN515" s="15"/>
      <c r="AO515" s="15"/>
      <c r="AP515" s="15"/>
      <c r="AQ515" s="15"/>
      <c r="AR515" s="15"/>
      <c r="AS515" s="15"/>
      <c r="AT515" s="15"/>
      <c r="AU515" s="15"/>
      <c r="AV515" s="15"/>
      <c r="AW515" s="15" t="s">
        <v>1197</v>
      </c>
      <c r="AX515" s="15"/>
      <c r="BA515" s="15"/>
      <c r="BB515" s="16"/>
      <c r="BC515" s="15"/>
      <c r="BD515" s="15"/>
      <c r="BE515" s="15"/>
      <c r="BF515" s="15"/>
      <c r="BG515" s="15"/>
      <c r="BH515" s="15"/>
      <c r="BI515" s="15"/>
      <c r="BJ515" s="15"/>
      <c r="BK515" s="15"/>
      <c r="BL515" s="15"/>
    </row>
    <row r="516" spans="1:64" hidden="1">
      <c r="A516" t="s">
        <v>1670</v>
      </c>
      <c r="B516" t="s">
        <v>1849</v>
      </c>
      <c r="C516" t="s">
        <v>2800</v>
      </c>
      <c r="D516" t="s">
        <v>1847</v>
      </c>
      <c r="U516" t="s">
        <v>1272</v>
      </c>
      <c r="W516" s="15"/>
      <c r="X516" s="15"/>
      <c r="Y516" s="15"/>
      <c r="Z516" s="15"/>
      <c r="AA516" s="15"/>
      <c r="AB516" s="15"/>
      <c r="AC516" s="15"/>
      <c r="AD516" s="15"/>
      <c r="AE516" s="15"/>
      <c r="AG516" s="15"/>
      <c r="AH516" s="15"/>
      <c r="AI516" s="15"/>
      <c r="AK516" s="15"/>
      <c r="AL516" s="15"/>
      <c r="AM516" s="15"/>
      <c r="AN516" s="15"/>
      <c r="AO516" s="15"/>
      <c r="AP516" s="15"/>
      <c r="AQ516" s="15"/>
      <c r="AR516" s="15"/>
      <c r="AS516" s="15"/>
      <c r="AT516" s="15"/>
      <c r="AU516" s="15"/>
      <c r="AV516" s="15"/>
      <c r="AW516" s="15"/>
      <c r="AX516" s="15"/>
      <c r="BA516" s="15"/>
      <c r="BB516" s="16"/>
      <c r="BC516" s="15"/>
      <c r="BD516" s="15"/>
      <c r="BE516" s="15"/>
      <c r="BF516" s="15"/>
      <c r="BG516" s="15"/>
      <c r="BH516" s="15"/>
      <c r="BI516" s="15"/>
      <c r="BJ516" s="15"/>
      <c r="BK516" s="15"/>
      <c r="BL516" s="15"/>
    </row>
    <row r="517" spans="1:64" hidden="1">
      <c r="A517" t="s">
        <v>1670</v>
      </c>
      <c r="B517" t="s">
        <v>1849</v>
      </c>
      <c r="C517" t="s">
        <v>2799</v>
      </c>
      <c r="D517" t="s">
        <v>1846</v>
      </c>
      <c r="U517" t="s">
        <v>1272</v>
      </c>
      <c r="W517" s="15"/>
      <c r="X517" s="15"/>
      <c r="Y517" s="15"/>
      <c r="Z517" s="15"/>
      <c r="AA517" s="15"/>
      <c r="AB517" s="15"/>
      <c r="AC517" s="15"/>
      <c r="AD517" s="15"/>
      <c r="AE517" s="15"/>
      <c r="AG517" s="15"/>
      <c r="AH517" s="15"/>
      <c r="AI517" s="15"/>
      <c r="AK517" s="15"/>
      <c r="AL517" s="15"/>
      <c r="AM517" s="15"/>
      <c r="AN517" s="15"/>
      <c r="AO517" s="15"/>
      <c r="AP517" s="15"/>
      <c r="AQ517" s="15"/>
      <c r="AR517" s="15"/>
      <c r="AS517" s="15"/>
      <c r="AT517" s="15"/>
      <c r="AU517" s="15"/>
      <c r="AV517" s="15"/>
      <c r="AW517" s="15"/>
      <c r="AX517" s="15"/>
      <c r="BA517" s="15"/>
      <c r="BB517" s="16"/>
      <c r="BC517" s="15"/>
      <c r="BD517" s="15"/>
      <c r="BE517" s="15"/>
      <c r="BF517" s="15"/>
      <c r="BG517" s="15"/>
      <c r="BH517" s="15"/>
      <c r="BI517" s="15"/>
      <c r="BJ517" s="15"/>
      <c r="BK517" s="15"/>
      <c r="BL517" s="15"/>
    </row>
    <row r="518" spans="1:64" hidden="1">
      <c r="A518" t="s">
        <v>1670</v>
      </c>
      <c r="B518" t="s">
        <v>1849</v>
      </c>
      <c r="C518" t="s">
        <v>2801</v>
      </c>
      <c r="D518" t="s">
        <v>1848</v>
      </c>
      <c r="U518" t="s">
        <v>1272</v>
      </c>
      <c r="W518" s="15"/>
      <c r="X518" s="15"/>
      <c r="Y518" s="15"/>
      <c r="Z518" s="15"/>
      <c r="AA518" s="15"/>
      <c r="AB518" s="15"/>
      <c r="AC518" s="15"/>
      <c r="AD518" s="15"/>
      <c r="AE518" s="15"/>
      <c r="AG518" s="15"/>
      <c r="AH518" s="15"/>
      <c r="AI518" s="15"/>
      <c r="AK518" s="15"/>
      <c r="AL518" s="15"/>
      <c r="AM518" s="15"/>
      <c r="AN518" s="15"/>
      <c r="AO518" s="15"/>
      <c r="AP518" s="15"/>
      <c r="AQ518" s="15"/>
      <c r="AR518" s="15"/>
      <c r="AS518" s="15"/>
      <c r="AT518" s="15"/>
      <c r="AU518" s="15"/>
      <c r="AV518" s="15"/>
      <c r="AW518" s="15"/>
      <c r="AX518" s="15"/>
      <c r="BA518" s="15"/>
      <c r="BB518" s="16"/>
      <c r="BC518" s="15"/>
      <c r="BD518" s="15"/>
      <c r="BE518" s="15"/>
      <c r="BF518" s="15"/>
      <c r="BG518" s="15"/>
      <c r="BH518" s="15"/>
      <c r="BI518" s="15"/>
      <c r="BJ518" s="15"/>
      <c r="BK518" s="15"/>
      <c r="BL518" s="15"/>
    </row>
    <row r="519" spans="1:64" hidden="1">
      <c r="A519" t="s">
        <v>1449</v>
      </c>
      <c r="B519" t="s">
        <v>2823</v>
      </c>
      <c r="W519" s="15"/>
      <c r="X519" s="15"/>
      <c r="Y519" s="15"/>
      <c r="Z519" s="15"/>
      <c r="AA519" s="15"/>
      <c r="AB519" s="15"/>
      <c r="AC519" s="15"/>
      <c r="AD519" s="15"/>
      <c r="AE519" s="15"/>
      <c r="AG519" s="15"/>
      <c r="AH519" s="15"/>
      <c r="AI519" s="15"/>
      <c r="AK519" s="15"/>
      <c r="AL519" s="15"/>
      <c r="AM519" s="15"/>
      <c r="AN519" s="15"/>
      <c r="AO519" s="15"/>
      <c r="AP519" s="15"/>
      <c r="AQ519" s="15"/>
      <c r="AR519" s="15"/>
      <c r="AS519" s="15"/>
      <c r="AT519" s="15"/>
      <c r="AU519" s="15"/>
      <c r="AV519" s="15"/>
      <c r="AW519" s="15"/>
      <c r="AX519" s="15"/>
      <c r="BA519" s="15"/>
      <c r="BB519" s="16"/>
      <c r="BC519" s="15"/>
      <c r="BD519" s="15"/>
      <c r="BE519" s="15"/>
      <c r="BF519" s="15"/>
      <c r="BG519" s="15"/>
      <c r="BH519" s="15"/>
      <c r="BI519" s="15"/>
      <c r="BJ519" s="15" t="s">
        <v>1157</v>
      </c>
      <c r="BK519" s="15"/>
      <c r="BL519" s="15"/>
    </row>
    <row r="520" spans="1:64" hidden="1">
      <c r="A520" t="s">
        <v>1602</v>
      </c>
      <c r="B520" t="s">
        <v>2824</v>
      </c>
      <c r="W520" s="15"/>
      <c r="X520" s="15"/>
      <c r="Y520" s="15"/>
      <c r="Z520" s="15"/>
      <c r="AA520" s="15"/>
      <c r="AB520" s="15"/>
      <c r="AC520" s="15"/>
      <c r="AD520" s="15"/>
      <c r="AE520" s="15"/>
      <c r="AG520" s="15"/>
      <c r="AH520" s="15"/>
      <c r="AI520" s="15"/>
      <c r="AK520" s="15"/>
      <c r="AL520" s="15"/>
      <c r="AM520" s="15"/>
      <c r="AN520" s="15"/>
      <c r="AO520" s="15"/>
      <c r="AP520" s="15"/>
      <c r="AQ520" s="15"/>
      <c r="AR520" s="15"/>
      <c r="AS520" s="15"/>
      <c r="AT520" s="15"/>
      <c r="AU520" s="15"/>
      <c r="AV520" s="15"/>
      <c r="AW520" s="15"/>
      <c r="AX520" s="15"/>
      <c r="BA520" s="15"/>
      <c r="BB520" s="16"/>
      <c r="BC520" s="15"/>
      <c r="BD520" s="15"/>
      <c r="BE520" s="15"/>
      <c r="BF520" s="15"/>
      <c r="BG520" s="15"/>
      <c r="BH520" s="15"/>
      <c r="BI520" s="15"/>
      <c r="BJ520" s="15" t="s">
        <v>1157</v>
      </c>
      <c r="BK520" s="15"/>
      <c r="BL520" s="15"/>
    </row>
    <row r="521" spans="1:64" hidden="1">
      <c r="A521" t="s">
        <v>1638</v>
      </c>
      <c r="B521" t="s">
        <v>2661</v>
      </c>
      <c r="C521" t="s">
        <v>1640</v>
      </c>
      <c r="D521" t="s">
        <v>2662</v>
      </c>
      <c r="W521" s="15"/>
      <c r="X521" s="15"/>
      <c r="Y521" s="15"/>
      <c r="Z521" s="15"/>
      <c r="AA521" s="15"/>
      <c r="AB521" s="15"/>
      <c r="AC521" s="15"/>
      <c r="AD521" s="15"/>
      <c r="AE521" s="15"/>
      <c r="AG521" s="15"/>
      <c r="AH521" s="15"/>
      <c r="AI521" s="15"/>
      <c r="AJ521" t="s">
        <v>1230</v>
      </c>
      <c r="AK521" s="15"/>
      <c r="AL521" s="15"/>
      <c r="AM521" s="15"/>
      <c r="AN521" s="15"/>
      <c r="AO521" s="15"/>
      <c r="AP521" s="15"/>
      <c r="AQ521" s="15"/>
      <c r="AR521" s="15"/>
      <c r="AS521" s="15"/>
      <c r="AT521" s="15"/>
      <c r="AU521" s="15"/>
      <c r="AV521" s="15"/>
      <c r="AW521" s="15"/>
      <c r="AX521" s="15"/>
      <c r="BA521" s="15"/>
      <c r="BB521" s="16"/>
      <c r="BC521" s="15"/>
      <c r="BD521" s="15"/>
      <c r="BE521" s="15"/>
      <c r="BF521" s="15"/>
      <c r="BG521" s="15"/>
      <c r="BH521" s="15"/>
      <c r="BI521" s="15"/>
      <c r="BJ521" s="15"/>
      <c r="BK521" s="15"/>
      <c r="BL521" s="15"/>
    </row>
    <row r="522" spans="1:64" hidden="1">
      <c r="A522" t="s">
        <v>1638</v>
      </c>
      <c r="B522" t="s">
        <v>2661</v>
      </c>
      <c r="C522" t="s">
        <v>1641</v>
      </c>
      <c r="D522" t="s">
        <v>2664</v>
      </c>
      <c r="W522" s="15"/>
      <c r="X522" s="15"/>
      <c r="Y522" s="15"/>
      <c r="Z522" s="15"/>
      <c r="AA522" s="15"/>
      <c r="AB522" s="15"/>
      <c r="AC522" s="15"/>
      <c r="AD522" s="15"/>
      <c r="AE522" s="15"/>
      <c r="AG522" s="15"/>
      <c r="AH522" s="15"/>
      <c r="AI522" s="15"/>
      <c r="AJ522" t="s">
        <v>1230</v>
      </c>
      <c r="AK522" s="15"/>
      <c r="AL522" s="15"/>
      <c r="AM522" s="15"/>
      <c r="AN522" s="15"/>
      <c r="AO522" s="15"/>
      <c r="AP522" s="15"/>
      <c r="AQ522" s="15"/>
      <c r="AR522" s="15"/>
      <c r="AS522" s="15"/>
      <c r="AT522" s="15"/>
      <c r="AU522" s="15"/>
      <c r="AV522" s="15"/>
      <c r="AW522" s="15"/>
      <c r="AX522" s="15"/>
      <c r="BA522" s="15"/>
      <c r="BB522" s="16"/>
      <c r="BC522" s="15"/>
      <c r="BD522" s="15"/>
      <c r="BE522" s="15"/>
      <c r="BF522" s="15"/>
      <c r="BG522" s="15"/>
      <c r="BH522" s="15"/>
      <c r="BI522" s="15"/>
      <c r="BJ522" s="15"/>
      <c r="BK522" s="15"/>
      <c r="BL522" s="15"/>
    </row>
    <row r="523" spans="1:64" hidden="1">
      <c r="A523" t="s">
        <v>1638</v>
      </c>
      <c r="B523" t="s">
        <v>2661</v>
      </c>
      <c r="C523" t="s">
        <v>1639</v>
      </c>
      <c r="D523" t="s">
        <v>2663</v>
      </c>
      <c r="W523" s="15"/>
      <c r="X523" s="15"/>
      <c r="Y523" s="15"/>
      <c r="Z523" s="15"/>
      <c r="AA523" s="15"/>
      <c r="AB523" s="15"/>
      <c r="AC523" s="15"/>
      <c r="AD523" s="15"/>
      <c r="AE523" s="15"/>
      <c r="AG523" s="15"/>
      <c r="AH523" s="15"/>
      <c r="AI523" s="15"/>
      <c r="AJ523" t="s">
        <v>1230</v>
      </c>
      <c r="AK523" s="15"/>
      <c r="AL523" s="15"/>
      <c r="AM523" s="15"/>
      <c r="AN523" s="15"/>
      <c r="AO523" s="15"/>
      <c r="AP523" s="15"/>
      <c r="AQ523" s="15"/>
      <c r="AR523" s="15"/>
      <c r="AS523" s="15"/>
      <c r="AT523" s="15"/>
      <c r="AU523" s="15"/>
      <c r="AV523" s="15"/>
      <c r="AW523" s="15"/>
      <c r="AX523" s="15"/>
      <c r="BA523" s="15"/>
      <c r="BB523" s="16"/>
      <c r="BC523" s="15"/>
      <c r="BD523" s="15"/>
      <c r="BE523" s="15"/>
      <c r="BF523" s="15"/>
      <c r="BG523" s="15"/>
      <c r="BH523" s="15"/>
      <c r="BI523" s="15"/>
      <c r="BJ523" s="15"/>
      <c r="BK523" s="15"/>
      <c r="BL523" s="15"/>
    </row>
    <row r="524" spans="1:64" hidden="1">
      <c r="A524" t="s">
        <v>1679</v>
      </c>
      <c r="B524" t="s">
        <v>2481</v>
      </c>
      <c r="C524" t="s">
        <v>1681</v>
      </c>
      <c r="D524" t="s">
        <v>2498</v>
      </c>
      <c r="W524" s="15"/>
      <c r="X524" s="15"/>
      <c r="Y524" s="15"/>
      <c r="Z524" s="15"/>
      <c r="AA524" s="15"/>
      <c r="AB524" s="15"/>
      <c r="AC524" s="15"/>
      <c r="AD524" s="15"/>
      <c r="AE524" s="15"/>
      <c r="AG524" s="15"/>
      <c r="AH524" s="15"/>
      <c r="AI524" s="15"/>
      <c r="AK524" s="15"/>
      <c r="AL524" s="15"/>
      <c r="AM524" s="15"/>
      <c r="AN524" s="15"/>
      <c r="AO524" s="15"/>
      <c r="AP524" s="15"/>
      <c r="AQ524" s="15"/>
      <c r="AR524" s="15"/>
      <c r="AS524" s="15"/>
      <c r="AT524" s="15"/>
      <c r="AU524" s="15"/>
      <c r="AV524" s="15"/>
      <c r="AW524" s="15"/>
      <c r="AX524" s="15"/>
      <c r="BA524" s="15"/>
      <c r="BB524" s="16" t="s">
        <v>1183</v>
      </c>
      <c r="BC524" s="15"/>
      <c r="BD524" s="15"/>
      <c r="BE524" s="15"/>
      <c r="BF524" s="15"/>
      <c r="BG524" s="15"/>
      <c r="BH524" s="15"/>
      <c r="BI524" s="15"/>
      <c r="BJ524" s="15"/>
      <c r="BK524" s="15"/>
      <c r="BL524" s="15"/>
    </row>
    <row r="525" spans="1:64" hidden="1">
      <c r="A525" t="s">
        <v>1679</v>
      </c>
      <c r="B525" t="s">
        <v>2481</v>
      </c>
      <c r="C525" t="s">
        <v>1682</v>
      </c>
      <c r="D525" t="s">
        <v>2500</v>
      </c>
      <c r="W525" s="15"/>
      <c r="X525" s="15"/>
      <c r="Y525" s="15"/>
      <c r="Z525" s="15"/>
      <c r="AA525" s="15"/>
      <c r="AB525" s="15"/>
      <c r="AC525" s="15"/>
      <c r="AD525" s="15"/>
      <c r="AE525" s="15"/>
      <c r="AG525" s="15"/>
      <c r="AH525" s="15"/>
      <c r="AI525" s="15"/>
      <c r="AK525" s="15"/>
      <c r="AL525" s="15"/>
      <c r="AM525" s="15"/>
      <c r="AN525" s="15"/>
      <c r="AO525" s="15"/>
      <c r="AP525" s="15"/>
      <c r="AQ525" s="15"/>
      <c r="AR525" s="15"/>
      <c r="AS525" s="15"/>
      <c r="AT525" s="15"/>
      <c r="AU525" s="15"/>
      <c r="AV525" s="15"/>
      <c r="AW525" s="15"/>
      <c r="AX525" s="15"/>
      <c r="BA525" s="15"/>
      <c r="BB525" s="16" t="s">
        <v>1183</v>
      </c>
      <c r="BC525" s="15"/>
      <c r="BD525" s="15"/>
      <c r="BE525" s="15"/>
      <c r="BF525" s="15"/>
      <c r="BG525" s="15"/>
      <c r="BH525" s="15"/>
      <c r="BI525" s="15"/>
      <c r="BJ525" s="15"/>
      <c r="BK525" s="15"/>
      <c r="BL525" s="15"/>
    </row>
    <row r="526" spans="1:64" hidden="1">
      <c r="A526" t="s">
        <v>1679</v>
      </c>
      <c r="B526" t="s">
        <v>2481</v>
      </c>
      <c r="C526" t="s">
        <v>1684</v>
      </c>
      <c r="D526" t="s">
        <v>2496</v>
      </c>
      <c r="W526" s="15"/>
      <c r="X526" s="15"/>
      <c r="Y526" s="15"/>
      <c r="Z526" s="15"/>
      <c r="AA526" s="15"/>
      <c r="AB526" s="15"/>
      <c r="AC526" s="15"/>
      <c r="AD526" s="15"/>
      <c r="AE526" s="15"/>
      <c r="AG526" s="15"/>
      <c r="AH526" s="15"/>
      <c r="AI526" s="15"/>
      <c r="AK526" s="15"/>
      <c r="AL526" s="15"/>
      <c r="AM526" s="15"/>
      <c r="AN526" s="15"/>
      <c r="AO526" s="15"/>
      <c r="AP526" s="15"/>
      <c r="AQ526" s="15"/>
      <c r="AR526" s="15"/>
      <c r="AS526" s="15"/>
      <c r="AT526" s="15"/>
      <c r="AU526" s="15"/>
      <c r="AV526" s="15"/>
      <c r="AW526" s="15"/>
      <c r="AX526" s="15"/>
      <c r="BA526" s="15"/>
      <c r="BB526" s="16" t="s">
        <v>1183</v>
      </c>
      <c r="BC526" s="15"/>
      <c r="BD526" s="15"/>
      <c r="BE526" s="15"/>
      <c r="BF526" s="15"/>
      <c r="BG526" s="15"/>
      <c r="BH526" s="15"/>
      <c r="BI526" s="15"/>
      <c r="BJ526" s="15"/>
      <c r="BK526" s="15"/>
      <c r="BL526" s="15"/>
    </row>
    <row r="527" spans="1:64" hidden="1">
      <c r="A527" t="s">
        <v>1679</v>
      </c>
      <c r="B527" t="s">
        <v>2481</v>
      </c>
      <c r="C527" t="s">
        <v>1683</v>
      </c>
      <c r="D527" t="s">
        <v>2497</v>
      </c>
      <c r="W527" s="15"/>
      <c r="X527" s="15"/>
      <c r="Y527" s="15"/>
      <c r="Z527" s="15"/>
      <c r="AA527" s="15"/>
      <c r="AB527" s="15"/>
      <c r="AC527" s="15"/>
      <c r="AD527" s="15"/>
      <c r="AE527" s="15"/>
      <c r="AG527" s="15"/>
      <c r="AH527" s="15"/>
      <c r="AI527" s="15"/>
      <c r="AK527" s="15"/>
      <c r="AL527" s="15"/>
      <c r="AM527" s="15"/>
      <c r="AN527" s="15"/>
      <c r="AO527" s="15"/>
      <c r="AP527" s="15"/>
      <c r="AQ527" s="15"/>
      <c r="AR527" s="15"/>
      <c r="AS527" s="15"/>
      <c r="AT527" s="15"/>
      <c r="AU527" s="15"/>
      <c r="AV527" s="15"/>
      <c r="AW527" s="15"/>
      <c r="AX527" s="15"/>
      <c r="BA527" s="15"/>
      <c r="BB527" s="16" t="s">
        <v>1183</v>
      </c>
      <c r="BC527" s="15"/>
      <c r="BD527" s="15"/>
      <c r="BE527" s="15"/>
      <c r="BF527" s="15"/>
      <c r="BG527" s="15"/>
      <c r="BH527" s="15"/>
      <c r="BI527" s="15"/>
      <c r="BJ527" s="15"/>
      <c r="BK527" s="15"/>
      <c r="BL527" s="15"/>
    </row>
    <row r="528" spans="1:64" hidden="1">
      <c r="A528" t="s">
        <v>1679</v>
      </c>
      <c r="B528" t="s">
        <v>2481</v>
      </c>
      <c r="C528" t="s">
        <v>1680</v>
      </c>
      <c r="D528" t="s">
        <v>2499</v>
      </c>
      <c r="W528" s="15"/>
      <c r="X528" s="15"/>
      <c r="Y528" s="15"/>
      <c r="Z528" s="15"/>
      <c r="AA528" s="15"/>
      <c r="AB528" s="15"/>
      <c r="AC528" s="15"/>
      <c r="AD528" s="15"/>
      <c r="AE528" s="15"/>
      <c r="AG528" s="15"/>
      <c r="AH528" s="15"/>
      <c r="AI528" s="15"/>
      <c r="AK528" s="15"/>
      <c r="AL528" s="15"/>
      <c r="AM528" s="15"/>
      <c r="AN528" s="15"/>
      <c r="AO528" s="15"/>
      <c r="AP528" s="15"/>
      <c r="AQ528" s="15"/>
      <c r="AR528" s="15"/>
      <c r="AS528" s="15"/>
      <c r="AT528" s="15"/>
      <c r="AU528" s="15"/>
      <c r="AV528" s="15"/>
      <c r="AW528" s="15"/>
      <c r="AX528" s="15"/>
      <c r="BA528" s="15"/>
      <c r="BB528" s="16" t="s">
        <v>1183</v>
      </c>
      <c r="BC528" s="15"/>
      <c r="BD528" s="15"/>
      <c r="BE528" s="15"/>
      <c r="BF528" s="15"/>
      <c r="BG528" s="15"/>
      <c r="BH528" s="15"/>
      <c r="BI528" s="15"/>
      <c r="BJ528" s="15"/>
      <c r="BK528" s="15"/>
      <c r="BL528" s="15"/>
    </row>
    <row r="529" spans="1:64" hidden="1">
      <c r="A529" t="s">
        <v>1568</v>
      </c>
      <c r="B529" t="s">
        <v>2276</v>
      </c>
      <c r="C529" t="s">
        <v>1571</v>
      </c>
      <c r="D529" t="s">
        <v>2281</v>
      </c>
      <c r="W529" s="15"/>
      <c r="X529" s="15"/>
      <c r="Y529" s="15"/>
      <c r="Z529" s="15"/>
      <c r="AA529" s="15"/>
      <c r="AB529" s="15"/>
      <c r="AC529" s="15"/>
      <c r="AD529" s="15"/>
      <c r="AE529" s="15"/>
      <c r="AG529" s="15"/>
      <c r="AH529" s="15"/>
      <c r="AI529" s="15"/>
      <c r="AK529" s="15"/>
      <c r="AL529" s="15"/>
      <c r="AM529" s="15"/>
      <c r="AN529" s="15"/>
      <c r="AO529" s="15"/>
      <c r="AP529" s="15"/>
      <c r="AQ529" s="15"/>
      <c r="AR529" s="15"/>
      <c r="AS529" s="15" t="s">
        <v>1208</v>
      </c>
      <c r="AT529" s="15"/>
      <c r="AU529" s="15"/>
      <c r="AV529" s="15"/>
      <c r="AW529" s="15"/>
      <c r="AX529" s="15"/>
      <c r="BA529" s="15"/>
      <c r="BB529" s="16"/>
      <c r="BC529" s="15"/>
      <c r="BD529" s="15"/>
      <c r="BE529" s="15"/>
      <c r="BF529" s="15"/>
      <c r="BG529" s="15"/>
      <c r="BH529" s="15"/>
      <c r="BI529" s="15"/>
      <c r="BJ529" s="15"/>
      <c r="BK529" s="15"/>
      <c r="BL529" s="15"/>
    </row>
    <row r="530" spans="1:64" hidden="1">
      <c r="A530" t="s">
        <v>1568</v>
      </c>
      <c r="B530" t="s">
        <v>2276</v>
      </c>
      <c r="C530" t="s">
        <v>1570</v>
      </c>
      <c r="D530" t="s">
        <v>2278</v>
      </c>
      <c r="W530" s="15"/>
      <c r="X530" s="15"/>
      <c r="Y530" s="15"/>
      <c r="Z530" s="15"/>
      <c r="AA530" s="15"/>
      <c r="AB530" s="15"/>
      <c r="AC530" s="15"/>
      <c r="AD530" s="15"/>
      <c r="AE530" s="15"/>
      <c r="AG530" s="15"/>
      <c r="AH530" s="15"/>
      <c r="AI530" s="15"/>
      <c r="AK530" s="15"/>
      <c r="AL530" s="15"/>
      <c r="AM530" s="15"/>
      <c r="AN530" s="15"/>
      <c r="AO530" s="15"/>
      <c r="AP530" s="15"/>
      <c r="AQ530" s="15"/>
      <c r="AR530" s="15"/>
      <c r="AS530" s="15" t="s">
        <v>1208</v>
      </c>
      <c r="AT530" s="15"/>
      <c r="AU530" s="15"/>
      <c r="AV530" s="15"/>
      <c r="AW530" s="15"/>
      <c r="AX530" s="15"/>
      <c r="BA530" s="15"/>
      <c r="BB530" s="16"/>
      <c r="BC530" s="15"/>
      <c r="BD530" s="15"/>
      <c r="BE530" s="15"/>
      <c r="BF530" s="15"/>
      <c r="BG530" s="15"/>
      <c r="BH530" s="15"/>
      <c r="BI530" s="15"/>
      <c r="BJ530" s="15"/>
      <c r="BK530" s="15"/>
      <c r="BL530" s="15"/>
    </row>
    <row r="531" spans="1:64" hidden="1">
      <c r="A531" t="s">
        <v>1568</v>
      </c>
      <c r="B531" t="s">
        <v>2276</v>
      </c>
      <c r="C531" t="s">
        <v>1696</v>
      </c>
      <c r="D531" t="s">
        <v>2279</v>
      </c>
      <c r="W531" s="15"/>
      <c r="X531" s="15"/>
      <c r="Y531" s="15"/>
      <c r="Z531" s="15"/>
      <c r="AA531" s="15"/>
      <c r="AB531" s="15"/>
      <c r="AC531" s="15"/>
      <c r="AD531" s="15"/>
      <c r="AE531" s="15"/>
      <c r="AG531" s="15"/>
      <c r="AH531" s="15"/>
      <c r="AI531" s="15"/>
      <c r="AK531" s="15"/>
      <c r="AL531" s="15"/>
      <c r="AM531" s="15"/>
      <c r="AN531" s="15"/>
      <c r="AO531" s="15"/>
      <c r="AP531" s="15"/>
      <c r="AQ531" s="15"/>
      <c r="AR531" s="15"/>
      <c r="AS531" s="15" t="s">
        <v>1208</v>
      </c>
      <c r="AT531" s="15"/>
      <c r="AU531" s="15"/>
      <c r="AV531" s="15"/>
      <c r="AW531" s="15"/>
      <c r="AX531" s="15"/>
      <c r="BA531" s="15"/>
      <c r="BB531" s="16"/>
      <c r="BC531" s="15"/>
      <c r="BD531" s="15"/>
      <c r="BE531" s="15"/>
      <c r="BF531" s="15"/>
      <c r="BG531" s="15"/>
      <c r="BH531" s="15"/>
      <c r="BI531" s="15"/>
      <c r="BJ531" s="15"/>
      <c r="BK531" s="15"/>
      <c r="BL531" s="15"/>
    </row>
    <row r="532" spans="1:64" hidden="1">
      <c r="A532" t="s">
        <v>1568</v>
      </c>
      <c r="B532" t="s">
        <v>2276</v>
      </c>
      <c r="C532" t="s">
        <v>1569</v>
      </c>
      <c r="D532" t="s">
        <v>2280</v>
      </c>
      <c r="W532" s="15"/>
      <c r="X532" s="15"/>
      <c r="Y532" s="15"/>
      <c r="Z532" s="15"/>
      <c r="AA532" s="15"/>
      <c r="AB532" s="15"/>
      <c r="AC532" s="15"/>
      <c r="AD532" s="15"/>
      <c r="AE532" s="15"/>
      <c r="AG532" s="15"/>
      <c r="AH532" s="15"/>
      <c r="AI532" s="15"/>
      <c r="AK532" s="15"/>
      <c r="AL532" s="15"/>
      <c r="AM532" s="15"/>
      <c r="AN532" s="15"/>
      <c r="AO532" s="15"/>
      <c r="AP532" s="15"/>
      <c r="AQ532" s="15"/>
      <c r="AR532" s="15"/>
      <c r="AS532" s="15" t="s">
        <v>1208</v>
      </c>
      <c r="AT532" s="15"/>
      <c r="AU532" s="15"/>
      <c r="AV532" s="15"/>
      <c r="AW532" s="15"/>
      <c r="AX532" s="15"/>
      <c r="BA532" s="15"/>
      <c r="BB532" s="16"/>
      <c r="BC532" s="15"/>
      <c r="BD532" s="15"/>
      <c r="BE532" s="15"/>
      <c r="BF532" s="15"/>
      <c r="BG532" s="15"/>
      <c r="BH532" s="15"/>
      <c r="BI532" s="15"/>
      <c r="BJ532" s="15"/>
      <c r="BK532" s="15"/>
      <c r="BL532" s="15"/>
    </row>
    <row r="533" spans="1:64" hidden="1">
      <c r="A533" t="s">
        <v>1568</v>
      </c>
      <c r="B533" t="s">
        <v>2276</v>
      </c>
      <c r="C533" t="s">
        <v>1572</v>
      </c>
      <c r="D533" t="s">
        <v>2277</v>
      </c>
      <c r="W533" s="15"/>
      <c r="X533" s="15"/>
      <c r="Y533" s="15"/>
      <c r="Z533" s="15"/>
      <c r="AA533" s="15"/>
      <c r="AB533" s="15"/>
      <c r="AC533" s="15"/>
      <c r="AD533" s="15"/>
      <c r="AE533" s="15"/>
      <c r="AG533" s="15"/>
      <c r="AH533" s="15"/>
      <c r="AI533" s="15"/>
      <c r="AK533" s="15"/>
      <c r="AL533" s="15"/>
      <c r="AM533" s="15"/>
      <c r="AN533" s="15"/>
      <c r="AO533" s="15"/>
      <c r="AP533" s="15"/>
      <c r="AQ533" s="15"/>
      <c r="AR533" s="15"/>
      <c r="AS533" s="15" t="s">
        <v>1208</v>
      </c>
      <c r="AT533" s="15"/>
      <c r="AU533" s="15"/>
      <c r="AV533" s="15"/>
      <c r="AW533" s="15"/>
      <c r="AX533" s="15"/>
      <c r="BA533" s="15"/>
      <c r="BB533" s="16"/>
      <c r="BC533" s="15"/>
      <c r="BD533" s="15"/>
      <c r="BE533" s="15"/>
      <c r="BF533" s="15"/>
      <c r="BG533" s="15"/>
      <c r="BH533" s="15"/>
      <c r="BI533" s="15"/>
      <c r="BJ533" s="15"/>
      <c r="BK533" s="15"/>
      <c r="BL533" s="15"/>
    </row>
    <row r="534" spans="1:64" hidden="1">
      <c r="A534" t="s">
        <v>1583</v>
      </c>
      <c r="B534" t="s">
        <v>2241</v>
      </c>
      <c r="C534" t="s">
        <v>1585</v>
      </c>
      <c r="D534" t="s">
        <v>2256</v>
      </c>
      <c r="W534" s="15"/>
      <c r="X534" s="15"/>
      <c r="Y534" s="15"/>
      <c r="Z534" s="15"/>
      <c r="AA534" s="15"/>
      <c r="AB534" s="15"/>
      <c r="AC534" s="15"/>
      <c r="AD534" s="15"/>
      <c r="AE534" s="15"/>
      <c r="AG534" s="15"/>
      <c r="AH534" s="15"/>
      <c r="AI534" s="15"/>
      <c r="AK534" s="15"/>
      <c r="AL534" s="15"/>
      <c r="AM534" s="15"/>
      <c r="AN534" s="15"/>
      <c r="AO534" s="15"/>
      <c r="AP534" s="15"/>
      <c r="AQ534" s="15"/>
      <c r="AR534" s="15"/>
      <c r="AS534" s="15"/>
      <c r="AT534" s="15"/>
      <c r="AU534" s="15"/>
      <c r="AV534" s="15"/>
      <c r="AW534" s="15"/>
      <c r="AX534" s="15"/>
      <c r="BA534" s="15" t="s">
        <v>1186</v>
      </c>
      <c r="BB534" s="16"/>
      <c r="BC534" s="15"/>
      <c r="BD534" s="15"/>
      <c r="BE534" s="15"/>
      <c r="BF534" s="15"/>
      <c r="BG534" s="15"/>
      <c r="BH534" s="15"/>
      <c r="BI534" s="15"/>
      <c r="BJ534" s="15"/>
      <c r="BK534" s="15"/>
      <c r="BL534" s="15"/>
    </row>
    <row r="535" spans="1:64" hidden="1">
      <c r="A535" t="s">
        <v>1583</v>
      </c>
      <c r="B535" t="s">
        <v>2241</v>
      </c>
      <c r="C535" t="s">
        <v>1587</v>
      </c>
      <c r="D535" t="s">
        <v>1932</v>
      </c>
      <c r="W535" s="15"/>
      <c r="X535" s="15"/>
      <c r="Y535" s="15"/>
      <c r="Z535" s="15"/>
      <c r="AA535" s="15"/>
      <c r="AB535" s="15"/>
      <c r="AC535" s="15"/>
      <c r="AD535" s="15"/>
      <c r="AE535" s="15"/>
      <c r="AG535" s="15"/>
      <c r="AH535" s="15"/>
      <c r="AI535" s="15"/>
      <c r="AK535" s="15"/>
      <c r="AL535" s="15"/>
      <c r="AM535" s="15"/>
      <c r="AN535" s="15"/>
      <c r="AO535" s="15"/>
      <c r="AP535" s="15"/>
      <c r="AQ535" s="15"/>
      <c r="AR535" s="15"/>
      <c r="AS535" s="15"/>
      <c r="AT535" s="15"/>
      <c r="AU535" s="15"/>
      <c r="AV535" s="15"/>
      <c r="AW535" s="15"/>
      <c r="AX535" s="15"/>
      <c r="BA535" s="15" t="s">
        <v>1186</v>
      </c>
      <c r="BB535" s="16"/>
      <c r="BC535" s="15"/>
      <c r="BD535" s="15"/>
      <c r="BE535" s="15"/>
      <c r="BF535" s="15"/>
      <c r="BG535" s="15"/>
      <c r="BH535" s="15"/>
      <c r="BI535" s="15"/>
      <c r="BJ535" s="15"/>
      <c r="BK535" s="15"/>
      <c r="BL535" s="15"/>
    </row>
    <row r="536" spans="1:64" hidden="1">
      <c r="A536" t="s">
        <v>1583</v>
      </c>
      <c r="B536" t="s">
        <v>2241</v>
      </c>
      <c r="C536" t="s">
        <v>1586</v>
      </c>
      <c r="D536" t="s">
        <v>2257</v>
      </c>
      <c r="W536" s="15"/>
      <c r="X536" s="15"/>
      <c r="Y536" s="15"/>
      <c r="Z536" s="15"/>
      <c r="AA536" s="15"/>
      <c r="AB536" s="15"/>
      <c r="AC536" s="15"/>
      <c r="AD536" s="15"/>
      <c r="AE536" s="15"/>
      <c r="AG536" s="15"/>
      <c r="AH536" s="15"/>
      <c r="AI536" s="15"/>
      <c r="AK536" s="15"/>
      <c r="AL536" s="15"/>
      <c r="AM536" s="15"/>
      <c r="AN536" s="15"/>
      <c r="AO536" s="15"/>
      <c r="AP536" s="15"/>
      <c r="AQ536" s="15"/>
      <c r="AR536" s="15"/>
      <c r="AS536" s="15"/>
      <c r="AT536" s="15"/>
      <c r="AU536" s="15"/>
      <c r="AV536" s="15"/>
      <c r="AW536" s="15"/>
      <c r="AX536" s="15"/>
      <c r="BA536" s="15" t="s">
        <v>1186</v>
      </c>
      <c r="BB536" s="16"/>
      <c r="BC536" s="15"/>
      <c r="BD536" s="15"/>
      <c r="BE536" s="15"/>
      <c r="BF536" s="15"/>
      <c r="BG536" s="15"/>
      <c r="BH536" s="15"/>
      <c r="BI536" s="15"/>
      <c r="BJ536" s="15"/>
      <c r="BK536" s="15"/>
      <c r="BL536" s="15"/>
    </row>
    <row r="537" spans="1:64" hidden="1">
      <c r="A537" t="s">
        <v>1583</v>
      </c>
      <c r="B537" t="s">
        <v>2241</v>
      </c>
      <c r="C537" t="s">
        <v>1584</v>
      </c>
      <c r="D537" t="s">
        <v>2258</v>
      </c>
      <c r="W537" s="15"/>
      <c r="X537" s="15"/>
      <c r="Y537" s="15"/>
      <c r="Z537" s="15"/>
      <c r="AA537" s="15"/>
      <c r="AB537" s="15"/>
      <c r="AC537" s="15"/>
      <c r="AD537" s="15"/>
      <c r="AE537" s="15"/>
      <c r="AG537" s="15"/>
      <c r="AH537" s="15"/>
      <c r="AI537" s="15"/>
      <c r="AK537" s="15"/>
      <c r="AL537" s="15"/>
      <c r="AM537" s="15"/>
      <c r="AN537" s="15"/>
      <c r="AO537" s="15"/>
      <c r="AP537" s="15"/>
      <c r="AQ537" s="15"/>
      <c r="AR537" s="15"/>
      <c r="AS537" s="15"/>
      <c r="AT537" s="15"/>
      <c r="AU537" s="15"/>
      <c r="AV537" s="15"/>
      <c r="AW537" s="15"/>
      <c r="AX537" s="15"/>
      <c r="BA537" s="15" t="s">
        <v>1186</v>
      </c>
      <c r="BB537" s="16"/>
      <c r="BC537" s="15"/>
      <c r="BD537" s="15"/>
      <c r="BE537" s="15"/>
      <c r="BF537" s="15"/>
      <c r="BG537" s="15"/>
      <c r="BH537" s="15"/>
      <c r="BI537" s="15"/>
      <c r="BJ537" s="15"/>
      <c r="BK537" s="15"/>
      <c r="BL537" s="15"/>
    </row>
    <row r="538" spans="1:64" hidden="1">
      <c r="A538" t="s">
        <v>2846</v>
      </c>
      <c r="B538" t="s">
        <v>2845</v>
      </c>
      <c r="C538" t="s">
        <v>1406</v>
      </c>
      <c r="D538" t="s">
        <v>2830</v>
      </c>
      <c r="E538" t="s">
        <v>1407</v>
      </c>
      <c r="F538" t="s">
        <v>2487</v>
      </c>
      <c r="W538" s="15"/>
      <c r="X538" s="15"/>
      <c r="Y538" s="15"/>
      <c r="Z538" s="15"/>
      <c r="AA538" s="15"/>
      <c r="AB538" s="15"/>
      <c r="AC538" s="15"/>
      <c r="AD538" s="15" t="s">
        <v>1245</v>
      </c>
      <c r="AE538" s="15"/>
      <c r="AG538" s="15"/>
      <c r="AH538" s="15"/>
      <c r="AI538" s="15"/>
      <c r="AK538" s="15"/>
      <c r="AL538" s="15"/>
      <c r="AM538" s="15"/>
      <c r="AN538" s="15"/>
      <c r="AO538" s="15"/>
      <c r="AP538" s="15"/>
      <c r="AQ538" s="15"/>
      <c r="AR538" s="15"/>
      <c r="AS538" s="15"/>
      <c r="AT538" s="15"/>
      <c r="AU538" s="15"/>
      <c r="AV538" s="15"/>
      <c r="AW538" s="15"/>
      <c r="AX538" s="15"/>
      <c r="BA538" s="15"/>
      <c r="BB538" s="16"/>
      <c r="BC538" s="15"/>
      <c r="BD538" s="15"/>
      <c r="BE538" s="15"/>
      <c r="BF538" s="15"/>
      <c r="BG538" s="15"/>
      <c r="BH538" s="15"/>
      <c r="BI538" s="15"/>
      <c r="BJ538" s="15"/>
      <c r="BK538" s="15"/>
      <c r="BL538" s="15"/>
    </row>
    <row r="539" spans="1:64" hidden="1">
      <c r="A539" t="s">
        <v>2846</v>
      </c>
      <c r="B539" t="s">
        <v>2845</v>
      </c>
      <c r="C539" t="s">
        <v>1406</v>
      </c>
      <c r="D539" t="s">
        <v>2830</v>
      </c>
      <c r="E539" t="s">
        <v>1408</v>
      </c>
      <c r="F539" t="s">
        <v>2486</v>
      </c>
      <c r="W539" s="15"/>
      <c r="X539" s="15"/>
      <c r="Y539" s="15"/>
      <c r="Z539" s="15"/>
      <c r="AA539" s="15"/>
      <c r="AB539" s="15"/>
      <c r="AC539" s="15"/>
      <c r="AD539" s="15" t="s">
        <v>1245</v>
      </c>
      <c r="AE539" s="15"/>
      <c r="AG539" s="15"/>
      <c r="AH539" s="15"/>
      <c r="AI539" s="15"/>
      <c r="AK539" s="15"/>
      <c r="AL539" s="15"/>
      <c r="AM539" s="15"/>
      <c r="AN539" s="15"/>
      <c r="AO539" s="15"/>
      <c r="AP539" s="15"/>
      <c r="AQ539" s="15"/>
      <c r="AR539" s="15"/>
      <c r="AS539" s="15"/>
      <c r="AT539" s="15"/>
      <c r="AU539" s="15"/>
      <c r="AV539" s="15"/>
      <c r="AW539" s="15"/>
      <c r="AX539" s="15"/>
      <c r="BA539" s="15"/>
      <c r="BB539" s="16"/>
      <c r="BC539" s="15"/>
      <c r="BD539" s="15"/>
      <c r="BE539" s="15"/>
      <c r="BF539" s="15"/>
      <c r="BG539" s="15"/>
      <c r="BH539" s="15"/>
      <c r="BI539" s="15"/>
      <c r="BJ539" s="15"/>
      <c r="BK539" s="15"/>
      <c r="BL539" s="15"/>
    </row>
    <row r="540" spans="1:64" hidden="1">
      <c r="A540" t="s">
        <v>2846</v>
      </c>
      <c r="B540" t="s">
        <v>2845</v>
      </c>
      <c r="C540" t="s">
        <v>1406</v>
      </c>
      <c r="D540" t="s">
        <v>2830</v>
      </c>
      <c r="E540" t="s">
        <v>1410</v>
      </c>
      <c r="F540" t="s">
        <v>2833</v>
      </c>
      <c r="W540" s="15"/>
      <c r="X540" s="15"/>
      <c r="Y540" s="15"/>
      <c r="Z540" s="15"/>
      <c r="AA540" s="15"/>
      <c r="AB540" s="15"/>
      <c r="AC540" s="15"/>
      <c r="AD540" s="15" t="s">
        <v>1245</v>
      </c>
      <c r="AE540" s="15"/>
      <c r="AG540" s="15"/>
      <c r="AH540" s="15"/>
      <c r="AI540" s="15"/>
      <c r="AK540" s="15"/>
      <c r="AL540" s="15"/>
      <c r="AM540" s="15"/>
      <c r="AN540" s="15"/>
      <c r="AO540" s="15"/>
      <c r="AP540" s="15"/>
      <c r="AQ540" s="15"/>
      <c r="AR540" s="15"/>
      <c r="AS540" s="15"/>
      <c r="AT540" s="15"/>
      <c r="AU540" s="15"/>
      <c r="AV540" s="15"/>
      <c r="AW540" s="15"/>
      <c r="AX540" s="15"/>
      <c r="BA540" s="15"/>
      <c r="BB540" s="16"/>
      <c r="BC540" s="15"/>
      <c r="BD540" s="15"/>
      <c r="BE540" s="15"/>
      <c r="BF540" s="15"/>
      <c r="BG540" s="15"/>
      <c r="BH540" s="15"/>
      <c r="BI540" s="15"/>
      <c r="BJ540" s="15"/>
      <c r="BK540" s="15"/>
      <c r="BL540" s="15"/>
    </row>
    <row r="541" spans="1:64" hidden="1">
      <c r="A541" t="s">
        <v>2846</v>
      </c>
      <c r="B541" t="s">
        <v>2845</v>
      </c>
      <c r="C541" t="s">
        <v>1406</v>
      </c>
      <c r="D541" t="s">
        <v>2830</v>
      </c>
      <c r="E541" t="s">
        <v>1409</v>
      </c>
      <c r="F541" t="s">
        <v>2489</v>
      </c>
      <c r="W541" s="15"/>
      <c r="X541" s="15"/>
      <c r="Y541" s="15"/>
      <c r="Z541" s="15"/>
      <c r="AA541" s="15"/>
      <c r="AB541" s="15"/>
      <c r="AC541" s="15"/>
      <c r="AD541" s="15" t="s">
        <v>1245</v>
      </c>
      <c r="AE541" s="15"/>
      <c r="AG541" s="15"/>
      <c r="AH541" s="15"/>
      <c r="AI541" s="15"/>
      <c r="AK541" s="15"/>
      <c r="AL541" s="15"/>
      <c r="AM541" s="15"/>
      <c r="AN541" s="15"/>
      <c r="AO541" s="15"/>
      <c r="AP541" s="15"/>
      <c r="AQ541" s="15"/>
      <c r="AR541" s="15"/>
      <c r="AS541" s="15"/>
      <c r="AT541" s="15"/>
      <c r="AU541" s="15"/>
      <c r="AV541" s="15"/>
      <c r="AW541" s="15"/>
      <c r="AX541" s="15"/>
      <c r="BA541" s="15"/>
      <c r="BB541" s="16"/>
      <c r="BC541" s="15"/>
      <c r="BD541" s="15"/>
      <c r="BE541" s="15"/>
      <c r="BF541" s="15"/>
      <c r="BG541" s="15"/>
      <c r="BH541" s="15"/>
      <c r="BI541" s="15"/>
      <c r="BJ541" s="15"/>
      <c r="BK541" s="15"/>
      <c r="BL541" s="15"/>
    </row>
    <row r="542" spans="1:64" hidden="1">
      <c r="A542" t="s">
        <v>2846</v>
      </c>
      <c r="B542" t="s">
        <v>2845</v>
      </c>
      <c r="C542" t="s">
        <v>1725</v>
      </c>
      <c r="D542" t="s">
        <v>1851</v>
      </c>
      <c r="E542" t="s">
        <v>1727</v>
      </c>
      <c r="F542" t="s">
        <v>2832</v>
      </c>
      <c r="W542" s="15"/>
      <c r="X542" s="15"/>
      <c r="Y542" s="15"/>
      <c r="Z542" s="15"/>
      <c r="AA542" s="15"/>
      <c r="AB542" s="15"/>
      <c r="AC542" s="15"/>
      <c r="AD542" s="15" t="s">
        <v>1245</v>
      </c>
      <c r="AE542" s="15"/>
      <c r="AG542" s="15"/>
      <c r="AH542" s="15"/>
      <c r="AI542" s="15"/>
      <c r="AK542" s="15"/>
      <c r="AL542" s="15"/>
      <c r="AM542" s="15"/>
      <c r="AN542" s="15"/>
      <c r="AO542" s="15"/>
      <c r="AP542" s="15"/>
      <c r="AQ542" s="15"/>
      <c r="AR542" s="15"/>
      <c r="AS542" s="15"/>
      <c r="AT542" s="15"/>
      <c r="AU542" s="15"/>
      <c r="AV542" s="15"/>
      <c r="AW542" s="15"/>
      <c r="AX542" s="15"/>
      <c r="BA542" s="15"/>
      <c r="BB542" s="16"/>
      <c r="BC542" s="15"/>
      <c r="BD542" s="15"/>
      <c r="BE542" s="15"/>
      <c r="BF542" s="15"/>
      <c r="BG542" s="15"/>
      <c r="BH542" s="15"/>
      <c r="BI542" s="15"/>
      <c r="BJ542" s="15"/>
      <c r="BK542" s="15"/>
      <c r="BL542" s="15"/>
    </row>
    <row r="543" spans="1:64" hidden="1">
      <c r="A543" t="s">
        <v>2846</v>
      </c>
      <c r="B543" t="s">
        <v>2845</v>
      </c>
      <c r="C543" t="s">
        <v>1725</v>
      </c>
      <c r="D543" t="s">
        <v>1851</v>
      </c>
      <c r="E543" t="s">
        <v>1726</v>
      </c>
      <c r="F543" t="s">
        <v>2831</v>
      </c>
      <c r="W543" s="15"/>
      <c r="X543" s="15"/>
      <c r="Y543" s="15"/>
      <c r="Z543" s="15"/>
      <c r="AA543" s="15"/>
      <c r="AB543" s="15"/>
      <c r="AC543" s="15"/>
      <c r="AD543" s="15" t="s">
        <v>1245</v>
      </c>
      <c r="AE543" s="15"/>
      <c r="AG543" s="15"/>
      <c r="AH543" s="15"/>
      <c r="AI543" s="15"/>
      <c r="AK543" s="15"/>
      <c r="AL543" s="15"/>
      <c r="AM543" s="15"/>
      <c r="AN543" s="15"/>
      <c r="AO543" s="15"/>
      <c r="AP543" s="15"/>
      <c r="AQ543" s="15"/>
      <c r="AR543" s="15"/>
      <c r="AS543" s="15"/>
      <c r="AT543" s="15"/>
      <c r="AU543" s="15"/>
      <c r="AV543" s="15"/>
      <c r="AW543" s="15"/>
      <c r="AX543" s="15"/>
      <c r="BA543" s="15"/>
      <c r="BB543" s="16"/>
      <c r="BC543" s="15"/>
      <c r="BD543" s="15"/>
      <c r="BE543" s="15"/>
      <c r="BF543" s="15"/>
      <c r="BG543" s="15"/>
      <c r="BH543" s="15"/>
      <c r="BI543" s="15"/>
      <c r="BJ543" s="15"/>
      <c r="BK543" s="15"/>
      <c r="BL543" s="15"/>
    </row>
    <row r="544" spans="1:64" hidden="1">
      <c r="A544" t="s">
        <v>2846</v>
      </c>
      <c r="B544" t="s">
        <v>2845</v>
      </c>
      <c r="C544" t="s">
        <v>1691</v>
      </c>
      <c r="D544" t="s">
        <v>2481</v>
      </c>
      <c r="E544" t="s">
        <v>1693</v>
      </c>
      <c r="F544" t="s">
        <v>2838</v>
      </c>
      <c r="W544" s="15"/>
      <c r="X544" s="15"/>
      <c r="Y544" s="15"/>
      <c r="Z544" s="15"/>
      <c r="AA544" s="15"/>
      <c r="AB544" s="15"/>
      <c r="AC544" s="15"/>
      <c r="AD544" s="15" t="s">
        <v>1245</v>
      </c>
      <c r="AE544" s="15"/>
      <c r="AG544" s="15"/>
      <c r="AH544" s="15"/>
      <c r="AI544" s="15"/>
      <c r="AK544" s="15"/>
      <c r="AL544" s="15"/>
      <c r="AM544" s="15"/>
      <c r="AN544" s="15"/>
      <c r="AO544" s="15"/>
      <c r="AP544" s="15"/>
      <c r="AQ544" s="15"/>
      <c r="AR544" s="15"/>
      <c r="AS544" s="15"/>
      <c r="AT544" s="15"/>
      <c r="AU544" s="15"/>
      <c r="AV544" s="15"/>
      <c r="AW544" s="15"/>
      <c r="AX544" s="15"/>
      <c r="BA544" s="15"/>
      <c r="BB544" s="16"/>
      <c r="BC544" s="15"/>
      <c r="BD544" s="15"/>
      <c r="BE544" s="15"/>
      <c r="BF544" s="15"/>
      <c r="BG544" s="15"/>
      <c r="BH544" s="15"/>
      <c r="BI544" s="15"/>
      <c r="BJ544" s="15"/>
      <c r="BK544" s="15"/>
      <c r="BL544" s="15"/>
    </row>
    <row r="545" spans="1:64" hidden="1">
      <c r="A545" t="s">
        <v>2846</v>
      </c>
      <c r="B545" t="s">
        <v>2845</v>
      </c>
      <c r="C545" t="s">
        <v>1691</v>
      </c>
      <c r="D545" t="s">
        <v>2481</v>
      </c>
      <c r="E545" t="s">
        <v>1696</v>
      </c>
      <c r="F545" t="s">
        <v>2500</v>
      </c>
      <c r="W545" s="15"/>
      <c r="X545" s="15"/>
      <c r="Y545" s="15"/>
      <c r="Z545" s="15"/>
      <c r="AA545" s="15"/>
      <c r="AB545" s="15"/>
      <c r="AC545" s="15"/>
      <c r="AD545" s="15" t="s">
        <v>1245</v>
      </c>
      <c r="AE545" s="15"/>
      <c r="AG545" s="15"/>
      <c r="AH545" s="15"/>
      <c r="AI545" s="15"/>
      <c r="AK545" s="15"/>
      <c r="AL545" s="15"/>
      <c r="AM545" s="15"/>
      <c r="AN545" s="15"/>
      <c r="AO545" s="15"/>
      <c r="AP545" s="15"/>
      <c r="AQ545" s="15"/>
      <c r="AR545" s="15"/>
      <c r="AS545" s="15"/>
      <c r="AT545" s="15"/>
      <c r="AU545" s="15"/>
      <c r="AV545" s="15"/>
      <c r="AW545" s="15"/>
      <c r="AX545" s="15"/>
      <c r="BA545" s="15"/>
      <c r="BB545" s="16"/>
      <c r="BC545" s="15"/>
      <c r="BD545" s="15"/>
      <c r="BE545" s="15"/>
      <c r="BF545" s="15"/>
      <c r="BG545" s="15"/>
      <c r="BH545" s="15"/>
      <c r="BI545" s="15"/>
      <c r="BJ545" s="15"/>
      <c r="BK545" s="15"/>
      <c r="BL545" s="15"/>
    </row>
    <row r="546" spans="1:64" hidden="1">
      <c r="A546" t="s">
        <v>2846</v>
      </c>
      <c r="B546" t="s">
        <v>2845</v>
      </c>
      <c r="C546" t="s">
        <v>1691</v>
      </c>
      <c r="D546" t="s">
        <v>2481</v>
      </c>
      <c r="E546" t="s">
        <v>1695</v>
      </c>
      <c r="F546" t="s">
        <v>2840</v>
      </c>
      <c r="W546" s="15"/>
      <c r="X546" s="15"/>
      <c r="Y546" s="15"/>
      <c r="Z546" s="15"/>
      <c r="AA546" s="15"/>
      <c r="AB546" s="15"/>
      <c r="AC546" s="15"/>
      <c r="AD546" s="15" t="s">
        <v>1245</v>
      </c>
      <c r="AE546" s="15"/>
      <c r="AG546" s="15"/>
      <c r="AH546" s="15"/>
      <c r="AI546" s="15"/>
      <c r="AK546" s="15"/>
      <c r="AL546" s="15"/>
      <c r="AM546" s="15"/>
      <c r="AN546" s="15"/>
      <c r="AO546" s="15"/>
      <c r="AP546" s="15"/>
      <c r="AQ546" s="15"/>
      <c r="AR546" s="15"/>
      <c r="AS546" s="15"/>
      <c r="AT546" s="15"/>
      <c r="AU546" s="15"/>
      <c r="AV546" s="15"/>
      <c r="AW546" s="15"/>
      <c r="AX546" s="15"/>
      <c r="BA546" s="15"/>
      <c r="BB546" s="16"/>
      <c r="BC546" s="15"/>
      <c r="BD546" s="15"/>
      <c r="BE546" s="15"/>
      <c r="BF546" s="15"/>
      <c r="BG546" s="15"/>
      <c r="BH546" s="15"/>
      <c r="BI546" s="15"/>
      <c r="BJ546" s="15"/>
      <c r="BK546" s="15"/>
      <c r="BL546" s="15"/>
    </row>
    <row r="547" spans="1:64" hidden="1">
      <c r="A547" t="s">
        <v>2846</v>
      </c>
      <c r="B547" t="s">
        <v>2845</v>
      </c>
      <c r="C547" t="s">
        <v>1691</v>
      </c>
      <c r="D547" t="s">
        <v>2481</v>
      </c>
      <c r="E547" t="s">
        <v>1694</v>
      </c>
      <c r="F547" t="s">
        <v>2839</v>
      </c>
      <c r="W547" s="15"/>
      <c r="X547" s="15"/>
      <c r="Y547" s="15"/>
      <c r="Z547" s="15"/>
      <c r="AA547" s="15"/>
      <c r="AB547" s="15"/>
      <c r="AC547" s="15"/>
      <c r="AD547" s="15" t="s">
        <v>1245</v>
      </c>
      <c r="AE547" s="15"/>
      <c r="AG547" s="15"/>
      <c r="AH547" s="15"/>
      <c r="AI547" s="15"/>
      <c r="AK547" s="15"/>
      <c r="AL547" s="15"/>
      <c r="AM547" s="15"/>
      <c r="AN547" s="15"/>
      <c r="AO547" s="15"/>
      <c r="AP547" s="15"/>
      <c r="AQ547" s="15"/>
      <c r="AR547" s="15"/>
      <c r="AS547" s="15"/>
      <c r="AT547" s="15"/>
      <c r="AU547" s="15"/>
      <c r="AV547" s="15"/>
      <c r="AW547" s="15"/>
      <c r="AX547" s="15"/>
      <c r="BA547" s="15"/>
      <c r="BB547" s="16"/>
      <c r="BC547" s="15"/>
      <c r="BD547" s="15"/>
      <c r="BE547" s="15"/>
      <c r="BF547" s="15"/>
      <c r="BG547" s="15"/>
      <c r="BH547" s="15"/>
      <c r="BI547" s="15"/>
      <c r="BJ547" s="15"/>
      <c r="BK547" s="15"/>
      <c r="BL547" s="15"/>
    </row>
    <row r="548" spans="1:64" hidden="1">
      <c r="A548" t="s">
        <v>2846</v>
      </c>
      <c r="B548" t="s">
        <v>2845</v>
      </c>
      <c r="C548" t="s">
        <v>1691</v>
      </c>
      <c r="D548" t="s">
        <v>2481</v>
      </c>
      <c r="E548" t="s">
        <v>1692</v>
      </c>
      <c r="F548" t="s">
        <v>2837</v>
      </c>
      <c r="W548" s="15"/>
      <c r="X548" s="15"/>
      <c r="Y548" s="15"/>
      <c r="Z548" s="15"/>
      <c r="AA548" s="15"/>
      <c r="AB548" s="15"/>
      <c r="AC548" s="15"/>
      <c r="AD548" s="15" t="s">
        <v>1245</v>
      </c>
      <c r="AE548" s="15"/>
      <c r="AG548" s="15"/>
      <c r="AH548" s="15"/>
      <c r="AI548" s="15"/>
      <c r="AK548" s="15"/>
      <c r="AL548" s="15"/>
      <c r="AM548" s="15"/>
      <c r="AN548" s="15"/>
      <c r="AO548" s="15"/>
      <c r="AP548" s="15"/>
      <c r="AQ548" s="15"/>
      <c r="AR548" s="15"/>
      <c r="AS548" s="15"/>
      <c r="AT548" s="15"/>
      <c r="AU548" s="15"/>
      <c r="AV548" s="15"/>
      <c r="AW548" s="15"/>
      <c r="AX548" s="15"/>
      <c r="BA548" s="15"/>
      <c r="BB548" s="16"/>
      <c r="BC548" s="15"/>
      <c r="BD548" s="15"/>
      <c r="BE548" s="15"/>
      <c r="BF548" s="15"/>
      <c r="BG548" s="15"/>
      <c r="BH548" s="15"/>
      <c r="BI548" s="15"/>
      <c r="BJ548" s="15"/>
      <c r="BK548" s="15"/>
      <c r="BL548" s="15"/>
    </row>
    <row r="549" spans="1:64" hidden="1">
      <c r="A549" t="s">
        <v>2846</v>
      </c>
      <c r="B549" t="s">
        <v>2845</v>
      </c>
      <c r="C549" t="s">
        <v>1618</v>
      </c>
      <c r="D549" t="s">
        <v>2483</v>
      </c>
      <c r="E549" t="s">
        <v>1619</v>
      </c>
      <c r="F549" t="s">
        <v>2835</v>
      </c>
      <c r="W549" s="15"/>
      <c r="X549" s="15"/>
      <c r="Y549" s="15"/>
      <c r="Z549" s="15"/>
      <c r="AA549" s="15"/>
      <c r="AB549" s="15"/>
      <c r="AC549" s="15"/>
      <c r="AD549" s="15" t="s">
        <v>1245</v>
      </c>
      <c r="AE549" s="15"/>
      <c r="AG549" s="15"/>
      <c r="AH549" s="15"/>
      <c r="AI549" s="15"/>
      <c r="AK549" s="15"/>
      <c r="AL549" s="15"/>
      <c r="AM549" s="15"/>
      <c r="AN549" s="15"/>
      <c r="AO549" s="15"/>
      <c r="AP549" s="15"/>
      <c r="AQ549" s="15"/>
      <c r="AR549" s="15"/>
      <c r="AS549" s="15"/>
      <c r="AT549" s="15"/>
      <c r="AU549" s="15"/>
      <c r="AV549" s="15"/>
      <c r="AW549" s="15"/>
      <c r="AX549" s="15"/>
      <c r="BA549" s="15"/>
      <c r="BB549" s="16"/>
      <c r="BC549" s="15"/>
      <c r="BD549" s="15"/>
      <c r="BE549" s="15"/>
      <c r="BF549" s="15"/>
      <c r="BG549" s="15"/>
      <c r="BH549" s="15"/>
      <c r="BI549" s="15"/>
      <c r="BJ549" s="15"/>
      <c r="BK549" s="15"/>
      <c r="BL549" s="15"/>
    </row>
    <row r="550" spans="1:64" hidden="1">
      <c r="A550" t="s">
        <v>2846</v>
      </c>
      <c r="B550" t="s">
        <v>2845</v>
      </c>
      <c r="C550" t="s">
        <v>1618</v>
      </c>
      <c r="D550" t="s">
        <v>2483</v>
      </c>
      <c r="E550" t="s">
        <v>1620</v>
      </c>
      <c r="F550" t="s">
        <v>2834</v>
      </c>
      <c r="W550" s="15"/>
      <c r="X550" s="15"/>
      <c r="Y550" s="15"/>
      <c r="Z550" s="15"/>
      <c r="AA550" s="15"/>
      <c r="AB550" s="15"/>
      <c r="AC550" s="15"/>
      <c r="AD550" s="15" t="s">
        <v>1245</v>
      </c>
      <c r="AE550" s="15"/>
      <c r="AG550" s="15"/>
      <c r="AH550" s="15"/>
      <c r="AI550" s="15"/>
      <c r="AK550" s="15"/>
      <c r="AL550" s="15"/>
      <c r="AM550" s="15"/>
      <c r="AN550" s="15"/>
      <c r="AO550" s="15"/>
      <c r="AP550" s="15"/>
      <c r="AQ550" s="15"/>
      <c r="AR550" s="15"/>
      <c r="AS550" s="15"/>
      <c r="AT550" s="15"/>
      <c r="AU550" s="15"/>
      <c r="AV550" s="15"/>
      <c r="AW550" s="15"/>
      <c r="AX550" s="15"/>
      <c r="BA550" s="15"/>
      <c r="BB550" s="16"/>
      <c r="BC550" s="15"/>
      <c r="BD550" s="15"/>
      <c r="BE550" s="15"/>
      <c r="BF550" s="15"/>
      <c r="BG550" s="15"/>
      <c r="BH550" s="15"/>
      <c r="BI550" s="15"/>
      <c r="BJ550" s="15"/>
      <c r="BK550" s="15"/>
      <c r="BL550" s="15"/>
    </row>
    <row r="551" spans="1:64" hidden="1">
      <c r="A551" t="s">
        <v>2846</v>
      </c>
      <c r="B551" t="s">
        <v>2845</v>
      </c>
      <c r="C551" t="s">
        <v>1841</v>
      </c>
      <c r="D551" t="s">
        <v>2482</v>
      </c>
      <c r="E551" t="s">
        <v>1843</v>
      </c>
      <c r="F551" t="s">
        <v>2836</v>
      </c>
      <c r="W551" s="15"/>
      <c r="X551" s="15"/>
      <c r="Y551" s="15"/>
      <c r="Z551" s="15"/>
      <c r="AA551" s="15"/>
      <c r="AB551" s="15"/>
      <c r="AC551" s="15"/>
      <c r="AD551" s="15" t="s">
        <v>1245</v>
      </c>
      <c r="AE551" s="15"/>
      <c r="AG551" s="15"/>
      <c r="AH551" s="15"/>
      <c r="AI551" s="15"/>
      <c r="AK551" s="15"/>
      <c r="AL551" s="15"/>
      <c r="AM551" s="15"/>
      <c r="AN551" s="15"/>
      <c r="AO551" s="15"/>
      <c r="AP551" s="15"/>
      <c r="AQ551" s="15"/>
      <c r="AR551" s="15"/>
      <c r="AS551" s="15"/>
      <c r="AT551" s="15"/>
      <c r="AU551" s="15"/>
      <c r="AV551" s="15"/>
      <c r="AW551" s="15"/>
      <c r="AX551" s="15"/>
      <c r="BA551" s="15"/>
      <c r="BB551" s="16"/>
      <c r="BC551" s="15"/>
      <c r="BD551" s="15"/>
      <c r="BE551" s="15"/>
      <c r="BF551" s="15"/>
      <c r="BG551" s="15"/>
      <c r="BH551" s="15"/>
      <c r="BI551" s="15"/>
      <c r="BJ551" s="15"/>
      <c r="BK551" s="15"/>
      <c r="BL551" s="15"/>
    </row>
    <row r="552" spans="1:64" hidden="1">
      <c r="A552" t="s">
        <v>2846</v>
      </c>
      <c r="B552" t="s">
        <v>2845</v>
      </c>
      <c r="C552" t="s">
        <v>1841</v>
      </c>
      <c r="D552" t="s">
        <v>2482</v>
      </c>
      <c r="E552" t="s">
        <v>1842</v>
      </c>
      <c r="F552" t="s">
        <v>2495</v>
      </c>
      <c r="W552" s="15"/>
      <c r="X552" s="15"/>
      <c r="Y552" s="15"/>
      <c r="Z552" s="15"/>
      <c r="AA552" s="15"/>
      <c r="AB552" s="15"/>
      <c r="AC552" s="15"/>
      <c r="AD552" s="15" t="s">
        <v>1245</v>
      </c>
      <c r="AE552" s="15"/>
      <c r="AG552" s="15"/>
      <c r="AH552" s="15"/>
      <c r="AI552" s="15"/>
      <c r="AK552" s="15"/>
      <c r="AL552" s="15"/>
      <c r="AM552" s="15"/>
      <c r="AN552" s="15"/>
      <c r="AO552" s="15"/>
      <c r="AP552" s="15"/>
      <c r="AQ552" s="15"/>
      <c r="AR552" s="15"/>
      <c r="AS552" s="15"/>
      <c r="AT552" s="15"/>
      <c r="AU552" s="15"/>
      <c r="AV552" s="15"/>
      <c r="AW552" s="15"/>
      <c r="AX552" s="15"/>
      <c r="BA552" s="15"/>
      <c r="BB552" s="16"/>
      <c r="BC552" s="15"/>
      <c r="BD552" s="15"/>
      <c r="BE552" s="15"/>
      <c r="BF552" s="15"/>
      <c r="BG552" s="15"/>
      <c r="BH552" s="15"/>
      <c r="BI552" s="15"/>
      <c r="BJ552" s="15"/>
      <c r="BK552" s="15"/>
      <c r="BL552" s="15"/>
    </row>
    <row r="553" spans="1:64" hidden="1">
      <c r="A553" t="s">
        <v>1825</v>
      </c>
      <c r="B553" t="s">
        <v>2434</v>
      </c>
      <c r="W553" s="15"/>
      <c r="X553" s="15"/>
      <c r="Y553" s="15"/>
      <c r="Z553" s="15"/>
      <c r="AA553" s="15"/>
      <c r="AB553" s="15"/>
      <c r="AC553" s="15"/>
      <c r="AD553" s="15"/>
      <c r="AE553" s="15"/>
      <c r="AG553" s="15"/>
      <c r="AH553" s="15"/>
      <c r="AI553" s="15"/>
      <c r="AK553" s="15"/>
      <c r="AL553" s="15"/>
      <c r="AM553" s="15"/>
      <c r="AN553" s="15"/>
      <c r="AO553" s="15"/>
      <c r="AP553" s="15"/>
      <c r="AQ553" s="15"/>
      <c r="AR553" s="15"/>
      <c r="AS553" s="15"/>
      <c r="AT553" s="15"/>
      <c r="AU553" s="15"/>
      <c r="AV553" s="15"/>
      <c r="AW553" s="15"/>
      <c r="AX553" s="15"/>
      <c r="BA553" s="15"/>
      <c r="BB553" s="16"/>
      <c r="BC553" s="15"/>
      <c r="BD553" s="15"/>
      <c r="BE553" s="15"/>
      <c r="BF553" s="15" t="s">
        <v>1169</v>
      </c>
      <c r="BG553" s="15"/>
      <c r="BH553" s="15"/>
      <c r="BI553" s="15"/>
      <c r="BJ553" s="15"/>
      <c r="BK553" s="15"/>
      <c r="BL553" s="15"/>
    </row>
    <row r="554" spans="1:64" hidden="1">
      <c r="A554" t="s">
        <v>1540</v>
      </c>
      <c r="B554" t="s">
        <v>2124</v>
      </c>
      <c r="C554" t="s">
        <v>2131</v>
      </c>
      <c r="D554" t="s">
        <v>2132</v>
      </c>
      <c r="H554" t="s">
        <v>1292</v>
      </c>
      <c r="W554" s="15"/>
      <c r="X554" s="15"/>
      <c r="Y554" s="15"/>
      <c r="Z554" s="15"/>
      <c r="AA554" s="15"/>
      <c r="AB554" s="15"/>
      <c r="AC554" s="15"/>
      <c r="AD554" s="15"/>
      <c r="AE554" s="15"/>
      <c r="AG554" s="15"/>
      <c r="AH554" s="15"/>
      <c r="AI554" s="15"/>
      <c r="AK554" s="15"/>
      <c r="AL554" s="15"/>
      <c r="AM554" s="15"/>
      <c r="AN554" s="15"/>
      <c r="AO554" s="15"/>
      <c r="AP554" s="15"/>
      <c r="AQ554" s="15"/>
      <c r="AR554" s="15"/>
      <c r="AS554" s="15"/>
      <c r="AT554" s="15"/>
      <c r="AU554" s="15"/>
      <c r="AV554" s="15"/>
      <c r="AW554" s="15"/>
      <c r="AX554" s="15"/>
      <c r="BA554" s="15"/>
      <c r="BB554" s="16"/>
      <c r="BC554" s="15"/>
      <c r="BD554" s="15"/>
      <c r="BE554" s="15"/>
      <c r="BF554" s="15"/>
      <c r="BG554" s="15"/>
      <c r="BH554" s="15"/>
      <c r="BI554" s="15"/>
      <c r="BJ554" s="15"/>
      <c r="BK554" s="15"/>
      <c r="BL554" s="15"/>
    </row>
    <row r="555" spans="1:64" hidden="1">
      <c r="A555" t="s">
        <v>1540</v>
      </c>
      <c r="B555" t="s">
        <v>2124</v>
      </c>
      <c r="C555" t="s">
        <v>2127</v>
      </c>
      <c r="D555" t="s">
        <v>2128</v>
      </c>
      <c r="H555" t="s">
        <v>1292</v>
      </c>
      <c r="W555" s="15"/>
      <c r="X555" s="15"/>
      <c r="Y555" s="15"/>
      <c r="Z555" s="15"/>
      <c r="AA555" s="15"/>
      <c r="AB555" s="15"/>
      <c r="AC555" s="15"/>
      <c r="AD555" s="15"/>
      <c r="AE555" s="15"/>
      <c r="AG555" s="15"/>
      <c r="AH555" s="15"/>
      <c r="AI555" s="15"/>
      <c r="AK555" s="15"/>
      <c r="AL555" s="15"/>
      <c r="AM555" s="15"/>
      <c r="AN555" s="15"/>
      <c r="AO555" s="15"/>
      <c r="AP555" s="15"/>
      <c r="AQ555" s="15"/>
      <c r="AR555" s="15"/>
      <c r="AS555" s="15"/>
      <c r="AT555" s="15"/>
      <c r="AU555" s="15"/>
      <c r="AV555" s="15"/>
      <c r="AW555" s="15"/>
      <c r="AX555" s="15"/>
      <c r="BA555" s="15"/>
      <c r="BB555" s="16"/>
      <c r="BC555" s="15"/>
      <c r="BD555" s="15"/>
      <c r="BE555" s="15"/>
      <c r="BF555" s="15"/>
      <c r="BG555" s="15"/>
      <c r="BH555" s="15"/>
      <c r="BI555" s="15"/>
      <c r="BJ555" s="15"/>
      <c r="BK555" s="15"/>
      <c r="BL555" s="15"/>
    </row>
    <row r="556" spans="1:64" hidden="1">
      <c r="A556" t="s">
        <v>1540</v>
      </c>
      <c r="B556" t="s">
        <v>2124</v>
      </c>
      <c r="C556" t="s">
        <v>2133</v>
      </c>
      <c r="D556" t="s">
        <v>2134</v>
      </c>
      <c r="H556" t="s">
        <v>1292</v>
      </c>
      <c r="W556" s="15"/>
      <c r="X556" s="15"/>
      <c r="Y556" s="15"/>
      <c r="Z556" s="15"/>
      <c r="AA556" s="15"/>
      <c r="AB556" s="15"/>
      <c r="AC556" s="15"/>
      <c r="AD556" s="15"/>
      <c r="AE556" s="15"/>
      <c r="AG556" s="15"/>
      <c r="AH556" s="15"/>
      <c r="AI556" s="15"/>
      <c r="AK556" s="15"/>
      <c r="AL556" s="15"/>
      <c r="AM556" s="15"/>
      <c r="AN556" s="15"/>
      <c r="AO556" s="15"/>
      <c r="AP556" s="15"/>
      <c r="AQ556" s="15"/>
      <c r="AR556" s="15"/>
      <c r="AS556" s="15"/>
      <c r="AT556" s="15"/>
      <c r="AU556" s="15"/>
      <c r="AV556" s="15"/>
      <c r="AW556" s="15"/>
      <c r="AX556" s="15"/>
      <c r="BA556" s="15"/>
      <c r="BB556" s="16"/>
      <c r="BC556" s="15"/>
      <c r="BD556" s="15"/>
      <c r="BE556" s="15"/>
      <c r="BF556" s="15"/>
      <c r="BG556" s="15"/>
      <c r="BH556" s="15"/>
      <c r="BI556" s="15"/>
      <c r="BJ556" s="15"/>
      <c r="BK556" s="15"/>
      <c r="BL556" s="15"/>
    </row>
    <row r="557" spans="1:64" hidden="1">
      <c r="A557" t="s">
        <v>1540</v>
      </c>
      <c r="B557" t="s">
        <v>2124</v>
      </c>
      <c r="C557" t="s">
        <v>2135</v>
      </c>
      <c r="D557" t="s">
        <v>2136</v>
      </c>
      <c r="H557" t="s">
        <v>1292</v>
      </c>
      <c r="W557" s="15"/>
      <c r="X557" s="15"/>
      <c r="Y557" s="15"/>
      <c r="Z557" s="15"/>
      <c r="AA557" s="15"/>
      <c r="AB557" s="15"/>
      <c r="AC557" s="15"/>
      <c r="AD557" s="15"/>
      <c r="AE557" s="15"/>
      <c r="AG557" s="15"/>
      <c r="AH557" s="15"/>
      <c r="AI557" s="15"/>
      <c r="AK557" s="15"/>
      <c r="AL557" s="15"/>
      <c r="AM557" s="15"/>
      <c r="AN557" s="15"/>
      <c r="AO557" s="15"/>
      <c r="AP557" s="15"/>
      <c r="AQ557" s="15"/>
      <c r="AR557" s="15"/>
      <c r="AS557" s="15"/>
      <c r="AT557" s="15"/>
      <c r="AU557" s="15"/>
      <c r="AV557" s="15"/>
      <c r="AW557" s="15"/>
      <c r="AX557" s="15"/>
      <c r="BA557" s="15"/>
      <c r="BB557" s="16"/>
      <c r="BC557" s="15"/>
      <c r="BD557" s="15"/>
      <c r="BE557" s="15"/>
      <c r="BF557" s="15"/>
      <c r="BG557" s="15"/>
      <c r="BH557" s="15"/>
      <c r="BI557" s="15"/>
      <c r="BJ557" s="15"/>
      <c r="BK557" s="15"/>
      <c r="BL557" s="15"/>
    </row>
    <row r="558" spans="1:64" hidden="1">
      <c r="A558" t="s">
        <v>1540</v>
      </c>
      <c r="B558" t="s">
        <v>2124</v>
      </c>
      <c r="C558" t="s">
        <v>2125</v>
      </c>
      <c r="D558" t="s">
        <v>2126</v>
      </c>
      <c r="H558" t="s">
        <v>1292</v>
      </c>
      <c r="W558" s="15"/>
      <c r="X558" s="15"/>
      <c r="Y558" s="15"/>
      <c r="Z558" s="15"/>
      <c r="AA558" s="15"/>
      <c r="AB558" s="15"/>
      <c r="AC558" s="15"/>
      <c r="AD558" s="15"/>
      <c r="AE558" s="15"/>
      <c r="AG558" s="15"/>
      <c r="AH558" s="15"/>
      <c r="AI558" s="15"/>
      <c r="AK558" s="15"/>
      <c r="AL558" s="15"/>
      <c r="AM558" s="15"/>
      <c r="AN558" s="15"/>
      <c r="AO558" s="15"/>
      <c r="AP558" s="15"/>
      <c r="AQ558" s="15"/>
      <c r="AR558" s="15"/>
      <c r="AS558" s="15"/>
      <c r="AT558" s="15"/>
      <c r="AU558" s="15"/>
      <c r="AV558" s="15"/>
      <c r="AW558" s="15"/>
      <c r="AX558" s="15"/>
      <c r="BA558" s="15"/>
      <c r="BB558" s="16"/>
      <c r="BC558" s="15"/>
      <c r="BD558" s="15"/>
      <c r="BE558" s="15"/>
      <c r="BF558" s="15"/>
      <c r="BG558" s="15"/>
      <c r="BH558" s="15"/>
      <c r="BI558" s="15"/>
      <c r="BJ558" s="15"/>
      <c r="BK558" s="15"/>
      <c r="BL558" s="15"/>
    </row>
    <row r="559" spans="1:64" hidden="1">
      <c r="A559" t="s">
        <v>1540</v>
      </c>
      <c r="B559" t="s">
        <v>2124</v>
      </c>
      <c r="C559" t="s">
        <v>2129</v>
      </c>
      <c r="D559" t="s">
        <v>2130</v>
      </c>
      <c r="H559" t="s">
        <v>1292</v>
      </c>
      <c r="W559" s="15"/>
      <c r="X559" s="15"/>
      <c r="Y559" s="15"/>
      <c r="Z559" s="15"/>
      <c r="AA559" s="15"/>
      <c r="AB559" s="15"/>
      <c r="AC559" s="15"/>
      <c r="AD559" s="15"/>
      <c r="AE559" s="15"/>
      <c r="AG559" s="15"/>
      <c r="AH559" s="15"/>
      <c r="AI559" s="15"/>
      <c r="AK559" s="15"/>
      <c r="AL559" s="15"/>
      <c r="AM559" s="15"/>
      <c r="AN559" s="15"/>
      <c r="AO559" s="15"/>
      <c r="AP559" s="15"/>
      <c r="AQ559" s="15"/>
      <c r="AR559" s="15"/>
      <c r="AS559" s="15"/>
      <c r="AT559" s="15"/>
      <c r="AU559" s="15"/>
      <c r="AV559" s="15"/>
      <c r="AW559" s="15"/>
      <c r="AX559" s="15"/>
      <c r="BA559" s="15"/>
      <c r="BB559" s="16"/>
      <c r="BC559" s="15"/>
      <c r="BD559" s="15"/>
      <c r="BE559" s="15"/>
      <c r="BF559" s="15"/>
      <c r="BG559" s="15"/>
      <c r="BH559" s="15"/>
      <c r="BI559" s="15"/>
      <c r="BJ559" s="15"/>
      <c r="BK559" s="15"/>
      <c r="BL559" s="15"/>
    </row>
    <row r="560" spans="1:64" hidden="1">
      <c r="A560" t="s">
        <v>1703</v>
      </c>
      <c r="B560" t="s">
        <v>1703</v>
      </c>
      <c r="W560" s="15"/>
      <c r="X560" s="15"/>
      <c r="Y560" s="15"/>
      <c r="Z560" s="15"/>
      <c r="AA560" s="15"/>
      <c r="AB560" s="15"/>
      <c r="AC560" s="15"/>
      <c r="AD560" s="15"/>
      <c r="AE560" s="15"/>
      <c r="AF560" t="s">
        <v>1239</v>
      </c>
      <c r="AG560" s="15"/>
      <c r="AH560" s="15"/>
      <c r="AI560" s="15"/>
      <c r="AK560" s="15"/>
      <c r="AL560" s="15"/>
      <c r="AM560" s="15"/>
      <c r="AN560" s="15"/>
      <c r="AO560" s="15"/>
      <c r="AP560" s="15"/>
      <c r="AQ560" s="15"/>
      <c r="AR560" s="15"/>
      <c r="AS560" s="15"/>
      <c r="AT560" s="15"/>
      <c r="AU560" s="15"/>
      <c r="AV560" s="15"/>
      <c r="AW560" s="15"/>
      <c r="AX560" s="15"/>
      <c r="BA560" s="15"/>
      <c r="BB560" s="16"/>
      <c r="BC560" s="15"/>
      <c r="BD560" s="15"/>
      <c r="BE560" s="15"/>
      <c r="BF560" s="15"/>
      <c r="BG560" s="15"/>
      <c r="BH560" s="15"/>
      <c r="BI560" s="15"/>
      <c r="BJ560" s="15"/>
      <c r="BK560" s="15"/>
      <c r="BL560" s="15"/>
    </row>
    <row r="561" spans="1:64" hidden="1">
      <c r="A561" t="s">
        <v>1704</v>
      </c>
      <c r="B561" t="s">
        <v>2043</v>
      </c>
      <c r="C561" t="s">
        <v>2041</v>
      </c>
      <c r="D561" t="s">
        <v>2042</v>
      </c>
      <c r="M561" t="s">
        <v>1285</v>
      </c>
      <c r="W561" s="15"/>
      <c r="X561" s="15"/>
      <c r="Y561" s="15"/>
      <c r="Z561" s="15"/>
      <c r="AA561" s="15"/>
      <c r="AB561" s="15"/>
      <c r="AC561" s="15"/>
      <c r="AD561" s="15"/>
      <c r="AE561" s="15"/>
      <c r="AG561" s="15"/>
      <c r="AH561" s="15"/>
      <c r="AI561" s="15"/>
      <c r="AK561" s="15"/>
      <c r="AL561" s="15"/>
      <c r="AM561" s="15"/>
      <c r="AN561" s="15"/>
      <c r="AO561" s="15"/>
      <c r="AP561" s="15"/>
      <c r="AQ561" s="15"/>
      <c r="AR561" s="15"/>
      <c r="AS561" s="15"/>
      <c r="AT561" s="15"/>
      <c r="AU561" s="15"/>
      <c r="AV561" s="15"/>
      <c r="AW561" s="15"/>
      <c r="AX561" s="15"/>
      <c r="BA561" s="15"/>
      <c r="BB561" s="16"/>
      <c r="BC561" s="15"/>
      <c r="BD561" s="15"/>
      <c r="BE561" s="15"/>
      <c r="BF561" s="15"/>
      <c r="BG561" s="15"/>
      <c r="BH561" s="15"/>
      <c r="BI561" s="15"/>
      <c r="BJ561" s="15"/>
      <c r="BK561" s="15"/>
      <c r="BL561" s="15"/>
    </row>
    <row r="562" spans="1:64" hidden="1">
      <c r="A562" t="s">
        <v>1704</v>
      </c>
      <c r="B562" t="s">
        <v>2043</v>
      </c>
      <c r="C562" t="s">
        <v>2039</v>
      </c>
      <c r="D562" t="s">
        <v>2040</v>
      </c>
      <c r="M562" t="s">
        <v>1285</v>
      </c>
      <c r="W562" s="15"/>
      <c r="X562" s="15"/>
      <c r="Y562" s="15"/>
      <c r="Z562" s="15"/>
      <c r="AA562" s="15"/>
      <c r="AB562" s="15"/>
      <c r="AC562" s="15"/>
      <c r="AD562" s="15"/>
      <c r="AE562" s="15"/>
      <c r="AG562" s="15"/>
      <c r="AH562" s="15"/>
      <c r="AI562" s="15"/>
      <c r="AK562" s="15"/>
      <c r="AL562" s="15"/>
      <c r="AM562" s="15"/>
      <c r="AN562" s="15"/>
      <c r="AO562" s="15"/>
      <c r="AP562" s="15"/>
      <c r="AQ562" s="15"/>
      <c r="AR562" s="15"/>
      <c r="AS562" s="15"/>
      <c r="AT562" s="15"/>
      <c r="AU562" s="15"/>
      <c r="AV562" s="15"/>
      <c r="AW562" s="15"/>
      <c r="AX562" s="15"/>
      <c r="BA562" s="15"/>
      <c r="BB562" s="16"/>
      <c r="BC562" s="15"/>
      <c r="BD562" s="15"/>
      <c r="BE562" s="15"/>
      <c r="BF562" s="15"/>
      <c r="BG562" s="15"/>
      <c r="BH562" s="15"/>
      <c r="BI562" s="15"/>
      <c r="BJ562" s="15"/>
      <c r="BK562" s="15"/>
      <c r="BL562" s="15"/>
    </row>
    <row r="563" spans="1:64" hidden="1">
      <c r="A563" t="s">
        <v>1704</v>
      </c>
      <c r="B563" t="s">
        <v>2043</v>
      </c>
      <c r="C563" t="s">
        <v>1454</v>
      </c>
      <c r="D563" t="s">
        <v>2012</v>
      </c>
      <c r="W563" s="15"/>
      <c r="X563" s="15"/>
      <c r="Y563" s="15"/>
      <c r="Z563" s="15"/>
      <c r="AA563" s="15"/>
      <c r="AB563" s="15"/>
      <c r="AC563" s="15"/>
      <c r="AD563" s="15"/>
      <c r="AE563" s="15"/>
      <c r="AG563" s="15"/>
      <c r="AH563" s="15"/>
      <c r="AI563" s="15"/>
      <c r="AK563" s="15"/>
      <c r="AL563" s="15"/>
      <c r="AM563" s="15"/>
      <c r="AN563" s="15"/>
      <c r="AO563" s="15"/>
      <c r="AP563" s="15"/>
      <c r="AQ563" s="15"/>
      <c r="AR563" s="15"/>
      <c r="AS563" s="15"/>
      <c r="AT563" s="15"/>
      <c r="AU563" s="15"/>
      <c r="AV563" s="15" t="s">
        <v>1200</v>
      </c>
      <c r="AW563" s="15"/>
      <c r="AX563" s="15"/>
      <c r="BA563" s="15"/>
      <c r="BB563" s="16"/>
      <c r="BC563" s="15"/>
      <c r="BD563" s="15"/>
      <c r="BE563" s="15"/>
      <c r="BF563" s="15"/>
      <c r="BG563" s="15"/>
      <c r="BH563" s="15"/>
      <c r="BI563" s="15"/>
      <c r="BJ563" s="15"/>
      <c r="BK563" s="15"/>
      <c r="BL563" s="15"/>
    </row>
    <row r="564" spans="1:64" hidden="1">
      <c r="A564" t="s">
        <v>1704</v>
      </c>
      <c r="B564" t="s">
        <v>2043</v>
      </c>
      <c r="C564" t="s">
        <v>2034</v>
      </c>
      <c r="D564" t="s">
        <v>2035</v>
      </c>
      <c r="M564" t="s">
        <v>1285</v>
      </c>
      <c r="W564" s="15"/>
      <c r="X564" s="15"/>
      <c r="Y564" s="15"/>
      <c r="Z564" s="15"/>
      <c r="AA564" s="15"/>
      <c r="AB564" s="15"/>
      <c r="AC564" s="15"/>
      <c r="AD564" s="15"/>
      <c r="AE564" s="15"/>
      <c r="AG564" s="15"/>
      <c r="AH564" s="15"/>
      <c r="AI564" s="15"/>
      <c r="AK564" s="15"/>
      <c r="AL564" s="15"/>
      <c r="AM564" s="15"/>
      <c r="AN564" s="15"/>
      <c r="AO564" s="15"/>
      <c r="AP564" s="15"/>
      <c r="AQ564" s="15"/>
      <c r="AR564" s="15"/>
      <c r="AS564" s="15"/>
      <c r="AT564" s="15"/>
      <c r="AU564" s="15"/>
      <c r="AV564" s="15"/>
      <c r="AW564" s="15"/>
      <c r="AX564" s="15"/>
      <c r="BA564" s="15"/>
      <c r="BB564" s="16"/>
      <c r="BC564" s="15"/>
      <c r="BD564" s="15"/>
      <c r="BE564" s="15"/>
      <c r="BF564" s="15"/>
      <c r="BG564" s="15"/>
      <c r="BH564" s="15"/>
      <c r="BI564" s="15"/>
      <c r="BJ564" s="15"/>
      <c r="BK564" s="15"/>
      <c r="BL564" s="15"/>
    </row>
    <row r="565" spans="1:64" hidden="1">
      <c r="A565" t="s">
        <v>1704</v>
      </c>
      <c r="B565" t="s">
        <v>2043</v>
      </c>
      <c r="C565" t="s">
        <v>1562</v>
      </c>
      <c r="D565" t="s">
        <v>1773</v>
      </c>
      <c r="W565" s="15"/>
      <c r="X565" s="15"/>
      <c r="Y565" s="15"/>
      <c r="Z565" s="15"/>
      <c r="AA565" s="15"/>
      <c r="AB565" s="15"/>
      <c r="AC565" s="15"/>
      <c r="AD565" s="15"/>
      <c r="AE565" s="15"/>
      <c r="AG565" s="15"/>
      <c r="AH565" s="15"/>
      <c r="AI565" s="15"/>
      <c r="AK565" s="15"/>
      <c r="AL565" s="15"/>
      <c r="AM565" s="15"/>
      <c r="AN565" s="15"/>
      <c r="AO565" s="15"/>
      <c r="AP565" s="15"/>
      <c r="AQ565" s="15"/>
      <c r="AR565" s="15"/>
      <c r="AS565" s="15"/>
      <c r="AT565" s="15"/>
      <c r="AU565" s="15"/>
      <c r="AV565" s="15" t="s">
        <v>1200</v>
      </c>
      <c r="AW565" s="15"/>
      <c r="AX565" s="15"/>
      <c r="BA565" s="15"/>
      <c r="BB565" s="16"/>
      <c r="BC565" s="15"/>
      <c r="BD565" s="15"/>
      <c r="BE565" s="15"/>
      <c r="BF565" s="15"/>
      <c r="BG565" s="15"/>
      <c r="BH565" s="15"/>
      <c r="BI565" s="15"/>
      <c r="BJ565" s="15"/>
      <c r="BK565" s="15"/>
      <c r="BL565" s="15"/>
    </row>
    <row r="566" spans="1:64" hidden="1">
      <c r="A566" t="s">
        <v>1708</v>
      </c>
      <c r="B566" t="s">
        <v>2043</v>
      </c>
      <c r="C566" t="s">
        <v>1711</v>
      </c>
      <c r="D566" t="s">
        <v>2632</v>
      </c>
      <c r="W566" s="15"/>
      <c r="X566" s="15"/>
      <c r="Y566" s="15"/>
      <c r="Z566" s="15"/>
      <c r="AA566" s="15"/>
      <c r="AB566" s="15"/>
      <c r="AC566" s="15"/>
      <c r="AD566" s="15"/>
      <c r="AE566" s="15"/>
      <c r="AG566" s="15"/>
      <c r="AH566" s="15"/>
      <c r="AI566" s="15"/>
      <c r="AK566" s="15"/>
      <c r="AL566" s="15"/>
      <c r="AM566" s="15" t="s">
        <v>1224</v>
      </c>
      <c r="AN566" s="15"/>
      <c r="AO566" s="15"/>
      <c r="AP566" s="15"/>
      <c r="AQ566" s="15"/>
      <c r="AR566" s="15"/>
      <c r="AS566" s="15"/>
      <c r="AT566" s="15"/>
      <c r="AU566" s="15"/>
      <c r="AV566" s="15"/>
      <c r="AW566" s="15"/>
      <c r="AX566" s="15"/>
      <c r="BA566" s="15"/>
      <c r="BB566" s="16"/>
      <c r="BC566" s="15"/>
      <c r="BD566" s="15"/>
      <c r="BE566" s="15"/>
      <c r="BF566" s="15"/>
      <c r="BG566" s="15"/>
      <c r="BH566" s="15"/>
      <c r="BI566" s="15"/>
      <c r="BJ566" s="15"/>
      <c r="BK566" s="15"/>
      <c r="BL566" s="15"/>
    </row>
    <row r="567" spans="1:64" hidden="1">
      <c r="A567" t="s">
        <v>1704</v>
      </c>
      <c r="B567" t="s">
        <v>2043</v>
      </c>
      <c r="C567" t="s">
        <v>1706</v>
      </c>
      <c r="D567" t="s">
        <v>2547</v>
      </c>
      <c r="W567" s="15"/>
      <c r="X567" s="15"/>
      <c r="Y567" s="15"/>
      <c r="Z567" s="15"/>
      <c r="AA567" s="15"/>
      <c r="AB567" s="15"/>
      <c r="AC567" s="15"/>
      <c r="AD567" s="15"/>
      <c r="AE567" s="15"/>
      <c r="AG567" s="15"/>
      <c r="AH567" s="15"/>
      <c r="AI567" s="15"/>
      <c r="AK567" s="15"/>
      <c r="AL567" s="15"/>
      <c r="AM567" s="15"/>
      <c r="AN567" s="15"/>
      <c r="AO567" s="15"/>
      <c r="AP567" s="15"/>
      <c r="AQ567" s="15"/>
      <c r="AR567" s="15"/>
      <c r="AS567" s="15"/>
      <c r="AT567" s="15"/>
      <c r="AU567" s="15"/>
      <c r="AV567" s="15" t="s">
        <v>1200</v>
      </c>
      <c r="AW567" s="15"/>
      <c r="AX567" s="15"/>
      <c r="BA567" s="15"/>
      <c r="BB567" s="16"/>
      <c r="BC567" s="15"/>
      <c r="BD567" s="15"/>
      <c r="BE567" s="15"/>
      <c r="BF567" s="15"/>
      <c r="BG567" s="15"/>
      <c r="BH567" s="15"/>
      <c r="BI567" s="15"/>
      <c r="BJ567" s="15"/>
      <c r="BK567" s="15"/>
      <c r="BL567" s="15"/>
    </row>
    <row r="568" spans="1:64" hidden="1">
      <c r="A568" t="s">
        <v>1704</v>
      </c>
      <c r="B568" t="s">
        <v>2043</v>
      </c>
      <c r="C568" t="s">
        <v>1722</v>
      </c>
      <c r="D568" t="s">
        <v>2036</v>
      </c>
      <c r="M568" t="s">
        <v>1285</v>
      </c>
      <c r="W568" s="15"/>
      <c r="X568" s="15"/>
      <c r="Y568" s="15"/>
      <c r="Z568" s="15"/>
      <c r="AA568" s="15"/>
      <c r="AB568" s="15"/>
      <c r="AC568" s="15"/>
      <c r="AD568" s="15"/>
      <c r="AE568" s="15"/>
      <c r="AG568" s="15"/>
      <c r="AH568" s="15"/>
      <c r="AI568" s="15"/>
      <c r="AK568" s="15"/>
      <c r="AL568" s="15"/>
      <c r="AM568" s="15"/>
      <c r="AN568" s="15"/>
      <c r="AO568" s="15"/>
      <c r="AP568" s="15"/>
      <c r="AQ568" s="15"/>
      <c r="AR568" s="15"/>
      <c r="AS568" s="15"/>
      <c r="AT568" s="15"/>
      <c r="AU568" s="15"/>
      <c r="AV568" s="15"/>
      <c r="AW568" s="15"/>
      <c r="AX568" s="15"/>
      <c r="BA568" s="15"/>
      <c r="BB568" s="16"/>
      <c r="BC568" s="15"/>
      <c r="BD568" s="15"/>
      <c r="BE568" s="15"/>
      <c r="BF568" s="15"/>
      <c r="BG568" s="15"/>
      <c r="BH568" s="15"/>
      <c r="BI568" s="15"/>
      <c r="BJ568" s="15"/>
      <c r="BK568" s="15"/>
      <c r="BL568" s="15"/>
    </row>
    <row r="569" spans="1:64" hidden="1">
      <c r="A569" t="s">
        <v>1704</v>
      </c>
      <c r="B569" t="s">
        <v>2043</v>
      </c>
      <c r="C569" t="s">
        <v>2549</v>
      </c>
      <c r="D569" t="s">
        <v>2548</v>
      </c>
      <c r="W569" s="15"/>
      <c r="X569" s="15"/>
      <c r="Y569" s="15"/>
      <c r="Z569" s="15"/>
      <c r="AA569" s="15"/>
      <c r="AB569" s="15"/>
      <c r="AC569" s="15"/>
      <c r="AD569" s="15"/>
      <c r="AE569" s="15"/>
      <c r="AG569" s="15"/>
      <c r="AH569" s="15"/>
      <c r="AI569" s="15"/>
      <c r="AK569" s="15"/>
      <c r="AL569" s="15"/>
      <c r="AM569" s="15"/>
      <c r="AN569" s="15"/>
      <c r="AO569" s="15"/>
      <c r="AP569" s="15"/>
      <c r="AQ569" s="15"/>
      <c r="AR569" s="15"/>
      <c r="AS569" s="15"/>
      <c r="AT569" s="15"/>
      <c r="AU569" s="15"/>
      <c r="AV569" s="15" t="s">
        <v>1200</v>
      </c>
      <c r="AW569" s="15"/>
      <c r="AX569" s="15"/>
      <c r="BA569" s="15"/>
      <c r="BB569" s="16"/>
      <c r="BC569" s="15"/>
      <c r="BD569" s="15"/>
      <c r="BE569" s="15"/>
      <c r="BF569" s="15"/>
      <c r="BG569" s="15"/>
      <c r="BH569" s="15"/>
      <c r="BI569" s="15"/>
      <c r="BJ569" s="15"/>
      <c r="BK569" s="15"/>
      <c r="BL569" s="15"/>
    </row>
    <row r="570" spans="1:64" hidden="1">
      <c r="A570" t="s">
        <v>1704</v>
      </c>
      <c r="B570" t="s">
        <v>2043</v>
      </c>
      <c r="C570" t="s">
        <v>1705</v>
      </c>
      <c r="D570" t="s">
        <v>1760</v>
      </c>
      <c r="W570" s="15"/>
      <c r="X570" s="15"/>
      <c r="Y570" s="15"/>
      <c r="Z570" s="15"/>
      <c r="AA570" s="15"/>
      <c r="AB570" s="15"/>
      <c r="AC570" s="15"/>
      <c r="AD570" s="15"/>
      <c r="AE570" s="15"/>
      <c r="AG570" s="15"/>
      <c r="AH570" s="15"/>
      <c r="AI570" s="15"/>
      <c r="AK570" s="15"/>
      <c r="AL570" s="15"/>
      <c r="AM570" s="15"/>
      <c r="AN570" s="15"/>
      <c r="AO570" s="15"/>
      <c r="AP570" s="15"/>
      <c r="AQ570" s="15"/>
      <c r="AR570" s="15"/>
      <c r="AS570" s="15"/>
      <c r="AT570" s="15"/>
      <c r="AU570" s="15"/>
      <c r="AV570" s="15" t="s">
        <v>1200</v>
      </c>
      <c r="AW570" s="15"/>
      <c r="AX570" s="15"/>
      <c r="BA570" s="15"/>
      <c r="BB570" s="16"/>
      <c r="BC570" s="15"/>
      <c r="BD570" s="15"/>
      <c r="BE570" s="15"/>
      <c r="BF570" s="15"/>
      <c r="BG570" s="15"/>
      <c r="BH570" s="15"/>
      <c r="BI570" s="15"/>
      <c r="BJ570" s="15"/>
      <c r="BK570" s="15"/>
      <c r="BL570" s="15"/>
    </row>
    <row r="571" spans="1:64" hidden="1">
      <c r="A571" t="s">
        <v>1708</v>
      </c>
      <c r="B571" t="s">
        <v>2043</v>
      </c>
      <c r="C571" t="s">
        <v>1710</v>
      </c>
      <c r="D571" t="s">
        <v>1760</v>
      </c>
      <c r="W571" s="15"/>
      <c r="X571" s="15"/>
      <c r="Y571" s="15"/>
      <c r="Z571" s="15"/>
      <c r="AA571" s="15"/>
      <c r="AB571" s="15"/>
      <c r="AC571" s="15"/>
      <c r="AD571" s="15"/>
      <c r="AE571" s="15"/>
      <c r="AG571" s="15"/>
      <c r="AH571" s="15"/>
      <c r="AI571" s="15"/>
      <c r="AK571" s="15"/>
      <c r="AL571" s="15"/>
      <c r="AM571" s="15" t="s">
        <v>1224</v>
      </c>
      <c r="AN571" s="15"/>
      <c r="AO571" s="15"/>
      <c r="AP571" s="15"/>
      <c r="AQ571" s="15"/>
      <c r="AR571" s="15"/>
      <c r="AS571" s="15"/>
      <c r="AT571" s="15"/>
      <c r="AU571" s="15"/>
      <c r="AV571" s="15"/>
      <c r="AW571" s="15"/>
      <c r="AX571" s="15"/>
      <c r="BA571" s="15"/>
      <c r="BB571" s="16"/>
      <c r="BC571" s="15"/>
      <c r="BD571" s="15"/>
      <c r="BE571" s="15"/>
      <c r="BF571" s="15"/>
      <c r="BG571" s="15"/>
      <c r="BH571" s="15"/>
      <c r="BI571" s="15"/>
      <c r="BJ571" s="15"/>
      <c r="BK571" s="15"/>
      <c r="BL571" s="15"/>
    </row>
    <row r="572" spans="1:64" hidden="1">
      <c r="A572" t="s">
        <v>1708</v>
      </c>
      <c r="B572" t="s">
        <v>2043</v>
      </c>
      <c r="C572" t="s">
        <v>1709</v>
      </c>
      <c r="D572" t="s">
        <v>2633</v>
      </c>
      <c r="W572" s="15"/>
      <c r="X572" s="15"/>
      <c r="Y572" s="15"/>
      <c r="Z572" s="15"/>
      <c r="AA572" s="15"/>
      <c r="AB572" s="15"/>
      <c r="AC572" s="15"/>
      <c r="AD572" s="15"/>
      <c r="AE572" s="15"/>
      <c r="AG572" s="15"/>
      <c r="AH572" s="15"/>
      <c r="AI572" s="15"/>
      <c r="AK572" s="15"/>
      <c r="AL572" s="15"/>
      <c r="AM572" s="15" t="s">
        <v>1224</v>
      </c>
      <c r="AN572" s="15"/>
      <c r="AO572" s="15"/>
      <c r="AP572" s="15"/>
      <c r="AQ572" s="15"/>
      <c r="AR572" s="15"/>
      <c r="AS572" s="15"/>
      <c r="AT572" s="15"/>
      <c r="AU572" s="15"/>
      <c r="AV572" s="15"/>
      <c r="AW572" s="15"/>
      <c r="AX572" s="15"/>
      <c r="BA572" s="15"/>
      <c r="BB572" s="16"/>
      <c r="BC572" s="15"/>
      <c r="BD572" s="15"/>
      <c r="BE572" s="15"/>
      <c r="BF572" s="15"/>
      <c r="BG572" s="15"/>
      <c r="BH572" s="15"/>
      <c r="BI572" s="15"/>
      <c r="BJ572" s="15"/>
      <c r="BK572" s="15"/>
      <c r="BL572" s="15"/>
    </row>
    <row r="573" spans="1:64" hidden="1">
      <c r="A573" t="s">
        <v>1708</v>
      </c>
      <c r="B573" t="s">
        <v>2043</v>
      </c>
      <c r="C573" t="s">
        <v>1712</v>
      </c>
      <c r="D573" t="s">
        <v>2634</v>
      </c>
      <c r="W573" s="15"/>
      <c r="X573" s="15"/>
      <c r="Y573" s="15"/>
      <c r="Z573" s="15"/>
      <c r="AA573" s="15"/>
      <c r="AB573" s="15"/>
      <c r="AC573" s="15"/>
      <c r="AD573" s="15"/>
      <c r="AE573" s="15"/>
      <c r="AG573" s="15"/>
      <c r="AH573" s="15"/>
      <c r="AI573" s="15"/>
      <c r="AK573" s="15"/>
      <c r="AL573" s="15"/>
      <c r="AM573" s="15" t="s">
        <v>1224</v>
      </c>
      <c r="AN573" s="15"/>
      <c r="AO573" s="15"/>
      <c r="AP573" s="15"/>
      <c r="AQ573" s="15"/>
      <c r="AR573" s="15"/>
      <c r="AS573" s="15"/>
      <c r="AT573" s="15"/>
      <c r="AU573" s="15"/>
      <c r="AV573" s="15"/>
      <c r="AW573" s="15"/>
      <c r="AX573" s="15"/>
      <c r="BA573" s="15"/>
      <c r="BB573" s="16"/>
      <c r="BC573" s="15"/>
      <c r="BD573" s="15"/>
      <c r="BE573" s="15"/>
      <c r="BF573" s="15"/>
      <c r="BG573" s="15"/>
      <c r="BH573" s="15"/>
      <c r="BI573" s="15"/>
      <c r="BJ573" s="15"/>
      <c r="BK573" s="15"/>
      <c r="BL573" s="15"/>
    </row>
    <row r="574" spans="1:64" hidden="1">
      <c r="A574" t="s">
        <v>1704</v>
      </c>
      <c r="B574" t="s">
        <v>2043</v>
      </c>
      <c r="C574" t="s">
        <v>2037</v>
      </c>
      <c r="D574" t="s">
        <v>2038</v>
      </c>
      <c r="M574" t="s">
        <v>1285</v>
      </c>
      <c r="W574" s="15"/>
      <c r="X574" s="15"/>
      <c r="Y574" s="15"/>
      <c r="Z574" s="15"/>
      <c r="AA574" s="15"/>
      <c r="AB574" s="15"/>
      <c r="AC574" s="15"/>
      <c r="AD574" s="15"/>
      <c r="AE574" s="15"/>
      <c r="AG574" s="15"/>
      <c r="AH574" s="15"/>
      <c r="AI574" s="15"/>
      <c r="AK574" s="15"/>
      <c r="AL574" s="15"/>
      <c r="AM574" s="15"/>
      <c r="AN574" s="15"/>
      <c r="AO574" s="15"/>
      <c r="AP574" s="15"/>
      <c r="AQ574" s="15"/>
      <c r="AR574" s="15"/>
      <c r="AS574" s="15"/>
      <c r="AT574" s="15"/>
      <c r="AU574" s="15"/>
      <c r="AV574" s="15"/>
      <c r="AW574" s="15"/>
      <c r="AX574" s="15"/>
      <c r="BA574" s="15"/>
      <c r="BB574" s="16"/>
      <c r="BC574" s="15"/>
      <c r="BD574" s="15"/>
      <c r="BE574" s="15"/>
      <c r="BF574" s="15"/>
      <c r="BG574" s="15"/>
      <c r="BH574" s="15"/>
      <c r="BI574" s="15"/>
      <c r="BJ574" s="15"/>
      <c r="BK574" s="15"/>
      <c r="BL574" s="15"/>
    </row>
    <row r="575" spans="1:64" hidden="1">
      <c r="A575" t="s">
        <v>1704</v>
      </c>
      <c r="B575" t="s">
        <v>2043</v>
      </c>
      <c r="C575" t="s">
        <v>1707</v>
      </c>
      <c r="D575" t="s">
        <v>1786</v>
      </c>
      <c r="W575" s="15"/>
      <c r="X575" s="15"/>
      <c r="Y575" s="15"/>
      <c r="Z575" s="15"/>
      <c r="AA575" s="15"/>
      <c r="AB575" s="15"/>
      <c r="AC575" s="15"/>
      <c r="AD575" s="15"/>
      <c r="AE575" s="15"/>
      <c r="AG575" s="15"/>
      <c r="AH575" s="15"/>
      <c r="AI575" s="15"/>
      <c r="AK575" s="15"/>
      <c r="AL575" s="15"/>
      <c r="AM575" s="15"/>
      <c r="AN575" s="15"/>
      <c r="AO575" s="15"/>
      <c r="AP575" s="15"/>
      <c r="AQ575" s="15"/>
      <c r="AR575" s="15"/>
      <c r="AS575" s="15"/>
      <c r="AT575" s="15"/>
      <c r="AU575" s="15"/>
      <c r="AV575" s="15" t="s">
        <v>1200</v>
      </c>
      <c r="AW575" s="15"/>
      <c r="AX575" s="15"/>
      <c r="BA575" s="15"/>
      <c r="BB575" s="16"/>
      <c r="BC575" s="15"/>
      <c r="BD575" s="15"/>
      <c r="BE575" s="15"/>
      <c r="BF575" s="15"/>
      <c r="BG575" s="15"/>
      <c r="BH575" s="15"/>
      <c r="BI575" s="15"/>
      <c r="BJ575" s="15"/>
      <c r="BK575" s="15"/>
      <c r="BL575" s="15"/>
    </row>
    <row r="576" spans="1:64" hidden="1">
      <c r="A576" t="s">
        <v>1708</v>
      </c>
      <c r="B576" t="s">
        <v>2043</v>
      </c>
      <c r="C576" t="s">
        <v>1713</v>
      </c>
      <c r="D576" t="s">
        <v>2631</v>
      </c>
      <c r="W576" s="15"/>
      <c r="X576" s="15"/>
      <c r="Y576" s="15"/>
      <c r="Z576" s="15"/>
      <c r="AA576" s="15"/>
      <c r="AB576" s="15"/>
      <c r="AC576" s="15"/>
      <c r="AD576" s="15"/>
      <c r="AE576" s="15"/>
      <c r="AG576" s="15"/>
      <c r="AH576" s="15"/>
      <c r="AI576" s="15"/>
      <c r="AK576" s="15"/>
      <c r="AL576" s="15"/>
      <c r="AM576" s="15" t="s">
        <v>1224</v>
      </c>
      <c r="AN576" s="15"/>
      <c r="AO576" s="15"/>
      <c r="AP576" s="15"/>
      <c r="AQ576" s="15"/>
      <c r="AR576" s="15"/>
      <c r="AS576" s="15"/>
      <c r="AT576" s="15"/>
      <c r="AU576" s="15"/>
      <c r="AV576" s="15"/>
      <c r="AW576" s="15"/>
      <c r="AX576" s="15"/>
      <c r="BA576" s="15"/>
      <c r="BB576" s="16"/>
      <c r="BC576" s="15"/>
      <c r="BD576" s="15"/>
      <c r="BE576" s="15"/>
      <c r="BF576" s="15"/>
      <c r="BG576" s="15"/>
      <c r="BH576" s="15"/>
      <c r="BI576" s="15"/>
      <c r="BJ576" s="15"/>
      <c r="BK576" s="15"/>
      <c r="BL576" s="15"/>
    </row>
    <row r="577" spans="1:64" hidden="1">
      <c r="A577" t="s">
        <v>1704</v>
      </c>
      <c r="B577" t="s">
        <v>2043</v>
      </c>
      <c r="W577" s="15"/>
      <c r="X577" s="15"/>
      <c r="Y577" s="15"/>
      <c r="Z577" s="15"/>
      <c r="AA577" s="15"/>
      <c r="AB577" s="15"/>
      <c r="AC577" s="15"/>
      <c r="AD577" s="15"/>
      <c r="AE577" s="15"/>
      <c r="AG577" s="15"/>
      <c r="AH577" s="15"/>
      <c r="AI577" s="15"/>
      <c r="AK577" s="15"/>
      <c r="AL577" s="15"/>
      <c r="AM577" s="15"/>
      <c r="AN577" s="15"/>
      <c r="AO577" s="15"/>
      <c r="AP577" s="15"/>
      <c r="AQ577" s="15"/>
      <c r="AR577" s="15"/>
      <c r="AS577" s="15"/>
      <c r="AT577" s="15"/>
      <c r="AU577" s="15"/>
      <c r="AV577" s="15"/>
      <c r="AW577" s="15"/>
      <c r="AX577" s="15"/>
      <c r="AZ577" t="s">
        <v>1189</v>
      </c>
      <c r="BA577" s="15"/>
      <c r="BB577" s="16"/>
      <c r="BC577" s="15"/>
      <c r="BD577" s="15"/>
      <c r="BE577" s="15"/>
      <c r="BF577" s="15"/>
      <c r="BG577" s="15"/>
      <c r="BH577" s="15"/>
      <c r="BI577" s="15"/>
      <c r="BJ577" s="15"/>
      <c r="BK577" s="15"/>
      <c r="BL577" s="15"/>
    </row>
    <row r="578" spans="1:64" hidden="1">
      <c r="A578" t="s">
        <v>2928</v>
      </c>
      <c r="B578" t="s">
        <v>2921</v>
      </c>
      <c r="C578" t="s">
        <v>2930</v>
      </c>
      <c r="D578" t="s">
        <v>2012</v>
      </c>
      <c r="E578" t="s">
        <v>2939</v>
      </c>
      <c r="F578" t="s">
        <v>2923</v>
      </c>
      <c r="L578" s="27" t="s">
        <v>1286</v>
      </c>
    </row>
    <row r="579" spans="1:64" hidden="1">
      <c r="A579" t="s">
        <v>2928</v>
      </c>
      <c r="B579" t="s">
        <v>2921</v>
      </c>
      <c r="C579" t="s">
        <v>2930</v>
      </c>
      <c r="D579" t="s">
        <v>2012</v>
      </c>
      <c r="E579" t="s">
        <v>2940</v>
      </c>
      <c r="F579" t="s">
        <v>2924</v>
      </c>
      <c r="L579" s="27" t="s">
        <v>1286</v>
      </c>
    </row>
    <row r="580" spans="1:64" hidden="1">
      <c r="A580" t="s">
        <v>2928</v>
      </c>
      <c r="B580" t="s">
        <v>2921</v>
      </c>
      <c r="C580" t="s">
        <v>2929</v>
      </c>
      <c r="D580" t="s">
        <v>1773</v>
      </c>
      <c r="E580" t="s">
        <v>2932</v>
      </c>
      <c r="F580" t="s">
        <v>1988</v>
      </c>
      <c r="L580" s="27" t="s">
        <v>1286</v>
      </c>
    </row>
    <row r="581" spans="1:64" hidden="1">
      <c r="A581" t="s">
        <v>2928</v>
      </c>
      <c r="B581" t="s">
        <v>2921</v>
      </c>
      <c r="C581" t="s">
        <v>2929</v>
      </c>
      <c r="D581" t="s">
        <v>1773</v>
      </c>
      <c r="E581" t="s">
        <v>1991</v>
      </c>
      <c r="F581" t="s">
        <v>1992</v>
      </c>
      <c r="L581" s="27" t="s">
        <v>1286</v>
      </c>
    </row>
    <row r="582" spans="1:64" hidden="1">
      <c r="A582" t="s">
        <v>2928</v>
      </c>
      <c r="B582" t="s">
        <v>2921</v>
      </c>
      <c r="C582" t="s">
        <v>2929</v>
      </c>
      <c r="D582" t="s">
        <v>1773</v>
      </c>
      <c r="E582" t="s">
        <v>2933</v>
      </c>
      <c r="F582" t="s">
        <v>1990</v>
      </c>
      <c r="L582" s="27" t="s">
        <v>1286</v>
      </c>
    </row>
    <row r="583" spans="1:64" hidden="1">
      <c r="A583" t="s">
        <v>2928</v>
      </c>
      <c r="B583" t="s">
        <v>2921</v>
      </c>
      <c r="C583" t="s">
        <v>2929</v>
      </c>
      <c r="D583" t="s">
        <v>1773</v>
      </c>
      <c r="E583" t="s">
        <v>1778</v>
      </c>
      <c r="F583" t="s">
        <v>1967</v>
      </c>
      <c r="L583" s="27" t="s">
        <v>1286</v>
      </c>
    </row>
    <row r="584" spans="1:64" hidden="1">
      <c r="A584" t="s">
        <v>2928</v>
      </c>
      <c r="B584" t="s">
        <v>2921</v>
      </c>
      <c r="C584" t="s">
        <v>2929</v>
      </c>
      <c r="D584" t="s">
        <v>1773</v>
      </c>
      <c r="E584" t="s">
        <v>2934</v>
      </c>
      <c r="F584" t="s">
        <v>1986</v>
      </c>
      <c r="L584" s="27" t="s">
        <v>1286</v>
      </c>
    </row>
    <row r="585" spans="1:64" hidden="1">
      <c r="A585" t="s">
        <v>2928</v>
      </c>
      <c r="B585" t="s">
        <v>2921</v>
      </c>
      <c r="C585" t="s">
        <v>1706</v>
      </c>
      <c r="D585" t="s">
        <v>2019</v>
      </c>
      <c r="E585" t="s">
        <v>2941</v>
      </c>
      <c r="F585" t="s">
        <v>2023</v>
      </c>
      <c r="L585" s="27" t="s">
        <v>1286</v>
      </c>
    </row>
    <row r="586" spans="1:64" hidden="1">
      <c r="A586" t="s">
        <v>2928</v>
      </c>
      <c r="B586" t="s">
        <v>2921</v>
      </c>
      <c r="C586" t="s">
        <v>1706</v>
      </c>
      <c r="D586" t="s">
        <v>2019</v>
      </c>
      <c r="E586" t="s">
        <v>2942</v>
      </c>
      <c r="F586" t="s">
        <v>2025</v>
      </c>
      <c r="L586" s="27" t="s">
        <v>1286</v>
      </c>
    </row>
    <row r="587" spans="1:64" hidden="1">
      <c r="A587" t="s">
        <v>2928</v>
      </c>
      <c r="B587" t="s">
        <v>2921</v>
      </c>
      <c r="C587" t="s">
        <v>1706</v>
      </c>
      <c r="D587" t="s">
        <v>2019</v>
      </c>
      <c r="E587" t="s">
        <v>1766</v>
      </c>
      <c r="F587" t="s">
        <v>2021</v>
      </c>
      <c r="L587" s="27" t="s">
        <v>1286</v>
      </c>
    </row>
    <row r="588" spans="1:64" hidden="1">
      <c r="A588" t="s">
        <v>2928</v>
      </c>
      <c r="B588" t="s">
        <v>2921</v>
      </c>
      <c r="C588" t="s">
        <v>1706</v>
      </c>
      <c r="D588" t="s">
        <v>2019</v>
      </c>
      <c r="E588" t="s">
        <v>2946</v>
      </c>
      <c r="F588" t="s">
        <v>2026</v>
      </c>
      <c r="L588" s="27" t="s">
        <v>1286</v>
      </c>
    </row>
    <row r="589" spans="1:64" hidden="1">
      <c r="A589" t="s">
        <v>2928</v>
      </c>
      <c r="B589" t="s">
        <v>2921</v>
      </c>
      <c r="C589" t="s">
        <v>2931</v>
      </c>
      <c r="D589" t="s">
        <v>2548</v>
      </c>
      <c r="E589" t="s">
        <v>2943</v>
      </c>
      <c r="F589" t="s">
        <v>2011</v>
      </c>
      <c r="L589" s="27" t="s">
        <v>1286</v>
      </c>
    </row>
    <row r="590" spans="1:64" hidden="1">
      <c r="A590" t="s">
        <v>2928</v>
      </c>
      <c r="B590" t="s">
        <v>2921</v>
      </c>
      <c r="C590" t="s">
        <v>2931</v>
      </c>
      <c r="D590" t="s">
        <v>2548</v>
      </c>
      <c r="E590" t="s">
        <v>2944</v>
      </c>
      <c r="F590" t="s">
        <v>2925</v>
      </c>
      <c r="L590" s="27" t="s">
        <v>1286</v>
      </c>
    </row>
    <row r="591" spans="1:64" hidden="1">
      <c r="A591" t="s">
        <v>2928</v>
      </c>
      <c r="B591" t="s">
        <v>2921</v>
      </c>
      <c r="C591" t="s">
        <v>2931</v>
      </c>
      <c r="D591" t="s">
        <v>2548</v>
      </c>
      <c r="E591" t="s">
        <v>2945</v>
      </c>
      <c r="F591" t="s">
        <v>2926</v>
      </c>
      <c r="L591" s="27" t="s">
        <v>1286</v>
      </c>
    </row>
    <row r="592" spans="1:64" hidden="1">
      <c r="A592" t="s">
        <v>2928</v>
      </c>
      <c r="B592" t="s">
        <v>2921</v>
      </c>
      <c r="C592" t="s">
        <v>2931</v>
      </c>
      <c r="D592" t="s">
        <v>2548</v>
      </c>
      <c r="E592" t="s">
        <v>2947</v>
      </c>
      <c r="F592" t="s">
        <v>2927</v>
      </c>
      <c r="L592" s="27" t="s">
        <v>1286</v>
      </c>
    </row>
    <row r="593" spans="1:64" hidden="1">
      <c r="A593" t="s">
        <v>2928</v>
      </c>
      <c r="B593" t="s">
        <v>2921</v>
      </c>
      <c r="C593" t="s">
        <v>1705</v>
      </c>
      <c r="D593" t="s">
        <v>1760</v>
      </c>
      <c r="E593" t="s">
        <v>1999</v>
      </c>
      <c r="F593" t="s">
        <v>2000</v>
      </c>
      <c r="L593" s="27" t="s">
        <v>1286</v>
      </c>
    </row>
    <row r="594" spans="1:64" hidden="1">
      <c r="A594" t="s">
        <v>2928</v>
      </c>
      <c r="B594" t="s">
        <v>2921</v>
      </c>
      <c r="C594" t="s">
        <v>1705</v>
      </c>
      <c r="D594" t="s">
        <v>1760</v>
      </c>
      <c r="E594" t="s">
        <v>2935</v>
      </c>
      <c r="F594" t="s">
        <v>1996</v>
      </c>
      <c r="L594" s="27" t="s">
        <v>1286</v>
      </c>
    </row>
    <row r="595" spans="1:64" hidden="1">
      <c r="A595" t="s">
        <v>2928</v>
      </c>
      <c r="B595" t="s">
        <v>2921</v>
      </c>
      <c r="C595" t="s">
        <v>1705</v>
      </c>
      <c r="D595" t="s">
        <v>1760</v>
      </c>
      <c r="E595" t="s">
        <v>2936</v>
      </c>
      <c r="F595" t="s">
        <v>1998</v>
      </c>
      <c r="L595" s="27" t="s">
        <v>1286</v>
      </c>
    </row>
    <row r="596" spans="1:64" hidden="1">
      <c r="A596" t="s">
        <v>2928</v>
      </c>
      <c r="B596" t="s">
        <v>2921</v>
      </c>
      <c r="C596" t="s">
        <v>1784</v>
      </c>
      <c r="D596" t="s">
        <v>1786</v>
      </c>
      <c r="E596" t="s">
        <v>2003</v>
      </c>
      <c r="F596" t="s">
        <v>2004</v>
      </c>
      <c r="L596" s="27" t="s">
        <v>1286</v>
      </c>
    </row>
    <row r="597" spans="1:64" hidden="1">
      <c r="A597" t="s">
        <v>2928</v>
      </c>
      <c r="B597" t="s">
        <v>2921</v>
      </c>
      <c r="C597" t="s">
        <v>1784</v>
      </c>
      <c r="D597" t="s">
        <v>1786</v>
      </c>
      <c r="E597" t="s">
        <v>2937</v>
      </c>
      <c r="F597" t="s">
        <v>2008</v>
      </c>
      <c r="L597" s="27" t="s">
        <v>1286</v>
      </c>
    </row>
    <row r="598" spans="1:64" hidden="1">
      <c r="A598" t="s">
        <v>2928</v>
      </c>
      <c r="B598" t="s">
        <v>2921</v>
      </c>
      <c r="C598" t="s">
        <v>1784</v>
      </c>
      <c r="D598" t="s">
        <v>1786</v>
      </c>
      <c r="E598" t="s">
        <v>2938</v>
      </c>
      <c r="F598" t="s">
        <v>2922</v>
      </c>
      <c r="L598" s="27" t="s">
        <v>1286</v>
      </c>
    </row>
    <row r="599" spans="1:64" hidden="1">
      <c r="A599" t="s">
        <v>1714</v>
      </c>
      <c r="B599" t="s">
        <v>2826</v>
      </c>
      <c r="W599" s="15"/>
      <c r="X599" s="15"/>
      <c r="Y599" s="15"/>
      <c r="Z599" s="15"/>
      <c r="AA599" s="15"/>
      <c r="AB599" s="15"/>
      <c r="AC599" s="15"/>
      <c r="AD599" s="15"/>
      <c r="AE599" s="15"/>
      <c r="AG599" s="15"/>
      <c r="AH599" s="15"/>
      <c r="AI599" s="15"/>
      <c r="AK599" s="15"/>
      <c r="AL599" s="15"/>
      <c r="AM599" s="15"/>
      <c r="AN599" s="15"/>
      <c r="AO599" s="15"/>
      <c r="AP599" s="15"/>
      <c r="AQ599" s="15"/>
      <c r="AR599" s="15"/>
      <c r="AS599" s="15"/>
      <c r="AT599" s="15"/>
      <c r="AU599" s="15"/>
      <c r="AV599" s="15"/>
      <c r="AW599" s="15"/>
      <c r="AX599" s="15"/>
      <c r="BA599" s="15"/>
      <c r="BB599" s="16"/>
      <c r="BC599" s="15"/>
      <c r="BD599" s="15"/>
      <c r="BE599" s="15"/>
      <c r="BF599" s="15"/>
      <c r="BG599" s="15"/>
      <c r="BH599" s="15"/>
      <c r="BI599" s="15"/>
      <c r="BJ599" s="15" t="s">
        <v>1157</v>
      </c>
      <c r="BK599" s="15"/>
      <c r="BL599" s="15"/>
    </row>
    <row r="600" spans="1:64" hidden="1">
      <c r="A600" t="s">
        <v>1704</v>
      </c>
      <c r="B600" t="s">
        <v>2531</v>
      </c>
      <c r="C600" t="s">
        <v>1707</v>
      </c>
      <c r="D600" t="s">
        <v>2533</v>
      </c>
      <c r="W600" s="15"/>
      <c r="X600" s="15"/>
      <c r="Y600" s="15"/>
      <c r="Z600" s="15"/>
      <c r="AA600" s="15"/>
      <c r="AB600" s="15"/>
      <c r="AC600" s="15"/>
      <c r="AD600" s="15"/>
      <c r="AE600" s="15"/>
      <c r="AG600" s="15"/>
      <c r="AH600" s="15"/>
      <c r="AI600" s="15"/>
      <c r="AK600" s="15"/>
      <c r="AL600" s="15"/>
      <c r="AM600" s="15"/>
      <c r="AN600" s="15"/>
      <c r="AO600" s="15"/>
      <c r="AP600" s="15"/>
      <c r="AQ600" s="15"/>
      <c r="AR600" s="15"/>
      <c r="AS600" s="15"/>
      <c r="AT600" s="15"/>
      <c r="AU600" s="15"/>
      <c r="AV600" s="15"/>
      <c r="AW600" s="15" t="s">
        <v>1197</v>
      </c>
      <c r="AX600" s="15"/>
      <c r="BA600" s="15"/>
      <c r="BB600" s="16"/>
      <c r="BC600" s="15"/>
      <c r="BD600" s="15"/>
      <c r="BE600" s="15"/>
      <c r="BF600" s="15"/>
      <c r="BG600" s="15"/>
      <c r="BH600" s="15"/>
      <c r="BI600" s="15"/>
      <c r="BJ600" s="15"/>
      <c r="BK600" s="15"/>
      <c r="BL600" s="15"/>
    </row>
    <row r="601" spans="1:64" hidden="1">
      <c r="A601" t="s">
        <v>1704</v>
      </c>
      <c r="B601" t="s">
        <v>2531</v>
      </c>
      <c r="C601" t="s">
        <v>1705</v>
      </c>
      <c r="D601" t="s">
        <v>1922</v>
      </c>
      <c r="W601" s="15"/>
      <c r="X601" s="15"/>
      <c r="Y601" s="15"/>
      <c r="Z601" s="15"/>
      <c r="AA601" s="15"/>
      <c r="AB601" s="15"/>
      <c r="AC601" s="15"/>
      <c r="AD601" s="15"/>
      <c r="AE601" s="15"/>
      <c r="AG601" s="15"/>
      <c r="AH601" s="15"/>
      <c r="AI601" s="15"/>
      <c r="AK601" s="15"/>
      <c r="AL601" s="15"/>
      <c r="AM601" s="15"/>
      <c r="AN601" s="15"/>
      <c r="AO601" s="15"/>
      <c r="AP601" s="15"/>
      <c r="AQ601" s="15"/>
      <c r="AR601" s="15"/>
      <c r="AS601" s="15"/>
      <c r="AT601" s="15"/>
      <c r="AU601" s="15"/>
      <c r="AV601" s="15"/>
      <c r="AW601" s="15" t="s">
        <v>1197</v>
      </c>
      <c r="AX601" s="15"/>
      <c r="BA601" s="15"/>
      <c r="BB601" s="16"/>
      <c r="BC601" s="15"/>
      <c r="BD601" s="15"/>
      <c r="BE601" s="15"/>
      <c r="BF601" s="15"/>
      <c r="BG601" s="15"/>
      <c r="BH601" s="15"/>
      <c r="BI601" s="15"/>
      <c r="BJ601" s="15"/>
      <c r="BK601" s="15"/>
      <c r="BL601" s="15"/>
    </row>
    <row r="602" spans="1:64" hidden="1">
      <c r="A602" t="s">
        <v>1704</v>
      </c>
      <c r="B602" t="s">
        <v>2531</v>
      </c>
      <c r="C602" t="s">
        <v>1562</v>
      </c>
      <c r="D602" t="s">
        <v>2532</v>
      </c>
      <c r="W602" s="15"/>
      <c r="X602" s="15"/>
      <c r="Y602" s="15"/>
      <c r="Z602" s="15"/>
      <c r="AA602" s="15"/>
      <c r="AB602" s="15"/>
      <c r="AC602" s="15"/>
      <c r="AD602" s="15"/>
      <c r="AE602" s="15"/>
      <c r="AG602" s="15"/>
      <c r="AH602" s="15"/>
      <c r="AI602" s="15"/>
      <c r="AK602" s="15"/>
      <c r="AL602" s="15"/>
      <c r="AM602" s="15"/>
      <c r="AN602" s="15"/>
      <c r="AO602" s="15"/>
      <c r="AP602" s="15"/>
      <c r="AQ602" s="15"/>
      <c r="AR602" s="15"/>
      <c r="AS602" s="15"/>
      <c r="AT602" s="15"/>
      <c r="AU602" s="15"/>
      <c r="AV602" s="15"/>
      <c r="AW602" s="15" t="s">
        <v>1197</v>
      </c>
      <c r="AX602" s="15"/>
      <c r="BA602" s="15"/>
      <c r="BB602" s="16"/>
      <c r="BC602" s="15"/>
      <c r="BD602" s="15"/>
      <c r="BE602" s="15"/>
      <c r="BF602" s="15"/>
      <c r="BG602" s="15"/>
      <c r="BH602" s="15"/>
      <c r="BI602" s="15"/>
      <c r="BJ602" s="15"/>
      <c r="BK602" s="15"/>
      <c r="BL602" s="15"/>
    </row>
    <row r="603" spans="1:64" hidden="1">
      <c r="A603" t="s">
        <v>2066</v>
      </c>
      <c r="B603" t="s">
        <v>2067</v>
      </c>
      <c r="J603" s="27" t="s">
        <v>1288</v>
      </c>
      <c r="W603" s="15"/>
      <c r="X603" s="15"/>
      <c r="Y603" s="15"/>
      <c r="Z603" s="15"/>
      <c r="AA603" s="15"/>
      <c r="AB603" s="15"/>
      <c r="AC603" s="15"/>
      <c r="AD603" s="15"/>
      <c r="AE603" s="15"/>
      <c r="AG603" s="15"/>
      <c r="AH603" s="15"/>
      <c r="AI603" s="15"/>
      <c r="AK603" s="15"/>
      <c r="AL603" s="15"/>
      <c r="AM603" s="15"/>
      <c r="AN603" s="15"/>
      <c r="AO603" s="15"/>
      <c r="AP603" s="15"/>
      <c r="AQ603" s="15"/>
      <c r="AR603" s="15"/>
      <c r="AS603" s="15"/>
      <c r="AT603" s="15"/>
      <c r="AU603" s="15"/>
      <c r="AV603" s="15"/>
      <c r="AW603" s="15"/>
      <c r="AX603" s="15"/>
      <c r="BA603" s="15"/>
      <c r="BB603" s="16"/>
      <c r="BC603" s="15"/>
      <c r="BD603" s="15"/>
      <c r="BE603" s="15"/>
      <c r="BF603" s="15"/>
      <c r="BG603" s="15"/>
      <c r="BH603" s="15"/>
      <c r="BI603" s="15"/>
      <c r="BJ603" s="15"/>
      <c r="BK603" s="15"/>
      <c r="BL603" s="15"/>
    </row>
    <row r="604" spans="1:64" hidden="1">
      <c r="A604" t="s">
        <v>1829</v>
      </c>
      <c r="B604" t="s">
        <v>2604</v>
      </c>
      <c r="C604" t="s">
        <v>1830</v>
      </c>
      <c r="D604" t="s">
        <v>2602</v>
      </c>
      <c r="W604" s="15"/>
      <c r="X604" s="15"/>
      <c r="Y604" s="15"/>
      <c r="Z604" s="15"/>
      <c r="AA604" s="15"/>
      <c r="AB604" s="15"/>
      <c r="AC604" s="15"/>
      <c r="AD604" s="15"/>
      <c r="AE604" s="15"/>
      <c r="AG604" s="15"/>
      <c r="AH604" s="15"/>
      <c r="AI604" s="15"/>
      <c r="AK604" s="15"/>
      <c r="AL604" s="15"/>
      <c r="AM604" s="15"/>
      <c r="AN604" s="15"/>
      <c r="AO604" s="15"/>
      <c r="AP604" s="15"/>
      <c r="AQ604" s="15"/>
      <c r="AR604" s="15" t="s">
        <v>1210</v>
      </c>
      <c r="AS604" s="15"/>
      <c r="AT604" s="15"/>
      <c r="AU604" s="15"/>
      <c r="AV604" s="15"/>
      <c r="AW604" s="15"/>
      <c r="AX604" s="15"/>
      <c r="BA604" s="15"/>
      <c r="BB604" s="16"/>
      <c r="BC604" s="15"/>
      <c r="BD604" s="15"/>
      <c r="BE604" s="15"/>
      <c r="BF604" s="15"/>
      <c r="BG604" s="15"/>
      <c r="BH604" s="15"/>
      <c r="BI604" s="15"/>
      <c r="BJ604" s="15"/>
      <c r="BK604" s="15"/>
      <c r="BL604" s="15"/>
    </row>
    <row r="605" spans="1:64" hidden="1">
      <c r="A605" t="s">
        <v>1829</v>
      </c>
      <c r="B605" t="s">
        <v>2604</v>
      </c>
      <c r="C605" t="s">
        <v>1831</v>
      </c>
      <c r="D605" t="s">
        <v>2603</v>
      </c>
      <c r="W605" s="15"/>
      <c r="X605" s="15"/>
      <c r="Y605" s="15"/>
      <c r="Z605" s="15"/>
      <c r="AA605" s="15"/>
      <c r="AB605" s="15"/>
      <c r="AC605" s="15"/>
      <c r="AD605" s="15"/>
      <c r="AE605" s="15"/>
      <c r="AG605" s="15"/>
      <c r="AH605" s="15"/>
      <c r="AI605" s="15"/>
      <c r="AK605" s="15"/>
      <c r="AL605" s="15"/>
      <c r="AM605" s="15"/>
      <c r="AN605" s="15"/>
      <c r="AO605" s="15"/>
      <c r="AP605" s="15"/>
      <c r="AQ605" s="15"/>
      <c r="AR605" s="15" t="s">
        <v>1210</v>
      </c>
      <c r="AS605" s="15"/>
      <c r="AT605" s="15"/>
      <c r="AU605" s="15"/>
      <c r="AV605" s="15"/>
      <c r="AW605" s="15"/>
      <c r="AX605" s="15"/>
      <c r="BA605" s="15"/>
      <c r="BB605" s="16"/>
      <c r="BC605" s="15"/>
      <c r="BD605" s="15"/>
      <c r="BE605" s="15"/>
      <c r="BF605" s="15"/>
      <c r="BG605" s="15"/>
      <c r="BH605" s="15"/>
      <c r="BI605" s="15"/>
      <c r="BJ605" s="15"/>
      <c r="BK605" s="15"/>
      <c r="BL605" s="15"/>
    </row>
    <row r="606" spans="1:64" hidden="1">
      <c r="A606" t="s">
        <v>1705</v>
      </c>
      <c r="B606" t="s">
        <v>1760</v>
      </c>
      <c r="C606" t="s">
        <v>2001</v>
      </c>
      <c r="D606" t="s">
        <v>2002</v>
      </c>
      <c r="N606" t="s">
        <v>1283</v>
      </c>
      <c r="W606" s="15"/>
      <c r="X606" s="15"/>
      <c r="Y606" s="15"/>
      <c r="Z606" s="15"/>
      <c r="AA606" s="15"/>
      <c r="AB606" s="15"/>
      <c r="AC606" s="15"/>
      <c r="AD606" s="15"/>
      <c r="AE606" s="15"/>
      <c r="AG606" s="15"/>
      <c r="AH606" s="15"/>
      <c r="AI606" s="15"/>
      <c r="AK606" s="15"/>
      <c r="AL606" s="15"/>
      <c r="AM606" s="15"/>
      <c r="AN606" s="15"/>
      <c r="AO606" s="15"/>
      <c r="AP606" s="15"/>
      <c r="AQ606" s="15"/>
      <c r="AR606" s="15"/>
      <c r="AS606" s="15"/>
      <c r="AT606" s="15"/>
      <c r="AU606" s="15"/>
      <c r="AV606" s="15"/>
      <c r="AW606" s="15"/>
      <c r="AX606" s="15"/>
      <c r="BA606" s="15"/>
      <c r="BB606" s="16"/>
      <c r="BC606" s="15"/>
      <c r="BD606" s="15"/>
      <c r="BE606" s="15"/>
      <c r="BF606" s="15"/>
      <c r="BG606" s="15"/>
      <c r="BH606" s="15"/>
      <c r="BI606" s="15"/>
      <c r="BJ606" s="15"/>
      <c r="BK606" s="15"/>
      <c r="BL606" s="15"/>
    </row>
    <row r="607" spans="1:64" hidden="1">
      <c r="A607" t="s">
        <v>1705</v>
      </c>
      <c r="B607" t="s">
        <v>1760</v>
      </c>
      <c r="C607" t="s">
        <v>1999</v>
      </c>
      <c r="D607" t="s">
        <v>2000</v>
      </c>
      <c r="N607" t="s">
        <v>1283</v>
      </c>
      <c r="W607" s="15"/>
      <c r="X607" s="15"/>
      <c r="Y607" s="15"/>
      <c r="Z607" s="15"/>
      <c r="AA607" s="15"/>
      <c r="AB607" s="15"/>
      <c r="AC607" s="15"/>
      <c r="AD607" s="15"/>
      <c r="AE607" s="15"/>
      <c r="AG607" s="15"/>
      <c r="AH607" s="15"/>
      <c r="AI607" s="15"/>
      <c r="AK607" s="15"/>
      <c r="AL607" s="15"/>
      <c r="AM607" s="15"/>
      <c r="AN607" s="15"/>
      <c r="AO607" s="15"/>
      <c r="AP607" s="15"/>
      <c r="AQ607" s="15"/>
      <c r="AR607" s="15"/>
      <c r="AS607" s="15"/>
      <c r="AT607" s="15"/>
      <c r="AU607" s="15"/>
      <c r="AV607" s="15"/>
      <c r="AW607" s="15"/>
      <c r="AX607" s="15"/>
      <c r="BA607" s="15"/>
      <c r="BB607" s="16"/>
      <c r="BC607" s="15"/>
      <c r="BD607" s="15"/>
      <c r="BE607" s="15"/>
      <c r="BF607" s="15"/>
      <c r="BG607" s="15"/>
      <c r="BH607" s="15"/>
      <c r="BI607" s="15"/>
      <c r="BJ607" s="15"/>
      <c r="BK607" s="15"/>
      <c r="BL607" s="15"/>
    </row>
    <row r="608" spans="1:64" hidden="1">
      <c r="A608" t="s">
        <v>1705</v>
      </c>
      <c r="B608" t="s">
        <v>1760</v>
      </c>
      <c r="C608" t="s">
        <v>1995</v>
      </c>
      <c r="D608" t="s">
        <v>1996</v>
      </c>
      <c r="N608" t="s">
        <v>1283</v>
      </c>
      <c r="W608" s="15"/>
      <c r="X608" s="15"/>
      <c r="Y608" s="15"/>
      <c r="Z608" s="15"/>
      <c r="AA608" s="15"/>
      <c r="AB608" s="15"/>
      <c r="AC608" s="15"/>
      <c r="AD608" s="15"/>
      <c r="AE608" s="15"/>
      <c r="AG608" s="15"/>
      <c r="AH608" s="15"/>
      <c r="AI608" s="15"/>
      <c r="AK608" s="15"/>
      <c r="AL608" s="15"/>
      <c r="AM608" s="15"/>
      <c r="AN608" s="15"/>
      <c r="AO608" s="15"/>
      <c r="AP608" s="15"/>
      <c r="AQ608" s="15"/>
      <c r="AR608" s="15"/>
      <c r="AS608" s="15"/>
      <c r="AT608" s="15"/>
      <c r="AU608" s="15"/>
      <c r="AV608" s="15"/>
      <c r="AW608" s="15"/>
      <c r="AX608" s="15"/>
      <c r="BA608" s="15"/>
      <c r="BB608" s="16"/>
      <c r="BC608" s="15"/>
      <c r="BD608" s="15"/>
      <c r="BE608" s="15"/>
      <c r="BF608" s="15"/>
      <c r="BG608" s="15"/>
      <c r="BH608" s="15"/>
      <c r="BI608" s="15"/>
      <c r="BJ608" s="15"/>
      <c r="BK608" s="15"/>
      <c r="BL608" s="15"/>
    </row>
    <row r="609" spans="1:64" hidden="1">
      <c r="A609" t="s">
        <v>1705</v>
      </c>
      <c r="B609" t="s">
        <v>1760</v>
      </c>
      <c r="C609" t="s">
        <v>1997</v>
      </c>
      <c r="D609" t="s">
        <v>1998</v>
      </c>
      <c r="N609" t="s">
        <v>1283</v>
      </c>
      <c r="W609" s="15"/>
      <c r="X609" s="15"/>
      <c r="Y609" s="15"/>
      <c r="Z609" s="15"/>
      <c r="AA609" s="15"/>
      <c r="AB609" s="15"/>
      <c r="AC609" s="15"/>
      <c r="AD609" s="15"/>
      <c r="AE609" s="15"/>
      <c r="AG609" s="15"/>
      <c r="AH609" s="15"/>
      <c r="AI609" s="15"/>
      <c r="AK609" s="15"/>
      <c r="AL609" s="15"/>
      <c r="AM609" s="15"/>
      <c r="AN609" s="15"/>
      <c r="AO609" s="15"/>
      <c r="AP609" s="15"/>
      <c r="AQ609" s="15"/>
      <c r="AR609" s="15"/>
      <c r="AS609" s="15"/>
      <c r="AT609" s="15"/>
      <c r="AU609" s="15"/>
      <c r="AV609" s="15"/>
      <c r="AW609" s="15"/>
      <c r="AX609" s="15"/>
      <c r="BA609" s="15"/>
      <c r="BB609" s="16"/>
      <c r="BC609" s="15"/>
      <c r="BD609" s="15"/>
      <c r="BE609" s="15"/>
      <c r="BF609" s="15"/>
      <c r="BG609" s="15"/>
      <c r="BH609" s="15"/>
      <c r="BI609" s="15"/>
      <c r="BJ609" s="15"/>
      <c r="BK609" s="15"/>
      <c r="BL609" s="15"/>
    </row>
    <row r="610" spans="1:64" hidden="1">
      <c r="A610" t="s">
        <v>1705</v>
      </c>
      <c r="B610" t="s">
        <v>1760</v>
      </c>
      <c r="C610" t="s">
        <v>1966</v>
      </c>
      <c r="D610" t="s">
        <v>1967</v>
      </c>
      <c r="N610" t="s">
        <v>1283</v>
      </c>
      <c r="W610" s="15"/>
      <c r="X610" s="15"/>
      <c r="Y610" s="15"/>
      <c r="Z610" s="15"/>
      <c r="AA610" s="15"/>
      <c r="AB610" s="15"/>
      <c r="AC610" s="15"/>
      <c r="AD610" s="15"/>
      <c r="AE610" s="15"/>
      <c r="AG610" s="15"/>
      <c r="AH610" s="15"/>
      <c r="AI610" s="15"/>
      <c r="AK610" s="15"/>
      <c r="AL610" s="15"/>
      <c r="AM610" s="15"/>
      <c r="AN610" s="15"/>
      <c r="AO610" s="15"/>
      <c r="AP610" s="15"/>
      <c r="AQ610" s="15"/>
      <c r="AR610" s="15"/>
      <c r="AS610" s="15"/>
      <c r="AT610" s="15"/>
      <c r="AU610" s="15"/>
      <c r="AV610" s="15"/>
      <c r="AW610" s="15"/>
      <c r="AX610" s="15"/>
      <c r="BA610" s="15"/>
      <c r="BB610" s="16"/>
      <c r="BC610" s="15"/>
      <c r="BD610" s="15"/>
      <c r="BE610" s="15"/>
      <c r="BF610" s="15"/>
      <c r="BG610" s="15"/>
      <c r="BH610" s="15"/>
      <c r="BI610" s="15"/>
      <c r="BJ610" s="15"/>
      <c r="BK610" s="15"/>
      <c r="BL610" s="15"/>
    </row>
    <row r="611" spans="1:64" hidden="1">
      <c r="A611" t="s">
        <v>1705</v>
      </c>
      <c r="B611" t="s">
        <v>1760</v>
      </c>
      <c r="C611" t="s">
        <v>1993</v>
      </c>
      <c r="D611" t="s">
        <v>1994</v>
      </c>
      <c r="N611" t="s">
        <v>1283</v>
      </c>
      <c r="W611" s="15"/>
      <c r="X611" s="15"/>
      <c r="Y611" s="15"/>
      <c r="Z611" s="15"/>
      <c r="AA611" s="15"/>
      <c r="AB611" s="15"/>
      <c r="AC611" s="15"/>
      <c r="AD611" s="15"/>
      <c r="AE611" s="15"/>
      <c r="AG611" s="15"/>
      <c r="AH611" s="15"/>
      <c r="AI611" s="15"/>
      <c r="AK611" s="15"/>
      <c r="AL611" s="15"/>
      <c r="AM611" s="15"/>
      <c r="AN611" s="15"/>
      <c r="AO611" s="15"/>
      <c r="AP611" s="15"/>
      <c r="AQ611" s="15"/>
      <c r="AR611" s="15"/>
      <c r="AS611" s="15"/>
      <c r="AT611" s="15"/>
      <c r="AU611" s="15"/>
      <c r="AV611" s="15"/>
      <c r="AW611" s="15"/>
      <c r="AX611" s="15"/>
      <c r="BA611" s="15"/>
      <c r="BB611" s="16"/>
      <c r="BC611" s="15"/>
      <c r="BD611" s="15"/>
      <c r="BE611" s="15"/>
      <c r="BF611" s="15"/>
      <c r="BG611" s="15"/>
      <c r="BH611" s="15"/>
      <c r="BI611" s="15"/>
      <c r="BJ611" s="15"/>
      <c r="BK611" s="15"/>
      <c r="BL611" s="15"/>
    </row>
    <row r="612" spans="1:64" hidden="1">
      <c r="A612" t="s">
        <v>1648</v>
      </c>
      <c r="B612" t="s">
        <v>2319</v>
      </c>
      <c r="W612" s="15"/>
      <c r="X612" s="15"/>
      <c r="Y612" s="15"/>
      <c r="Z612" s="15"/>
      <c r="AA612" s="15"/>
      <c r="AB612" s="15" t="s">
        <v>1250</v>
      </c>
      <c r="AC612" s="15"/>
      <c r="AD612" s="15"/>
      <c r="AE612" s="15"/>
      <c r="AG612" s="15"/>
      <c r="AH612" s="15"/>
      <c r="AI612" s="15"/>
      <c r="AK612" s="15"/>
      <c r="AL612" s="15"/>
      <c r="AM612" s="15"/>
      <c r="AN612" s="15"/>
      <c r="AO612" s="15"/>
      <c r="AP612" s="15"/>
      <c r="AQ612" s="15"/>
      <c r="AR612" s="15"/>
      <c r="AS612" s="15"/>
      <c r="AT612" s="15"/>
      <c r="AU612" s="15"/>
      <c r="AV612" s="15"/>
      <c r="AW612" s="15"/>
      <c r="AX612" s="15"/>
      <c r="BA612" s="15"/>
      <c r="BB612" s="16"/>
      <c r="BC612" s="15"/>
      <c r="BD612" s="15"/>
      <c r="BE612" s="15"/>
      <c r="BF612" s="15"/>
      <c r="BG612" s="15"/>
      <c r="BH612" s="15"/>
      <c r="BI612" s="15"/>
      <c r="BJ612" s="15"/>
      <c r="BK612" s="15"/>
      <c r="BL612" s="15"/>
    </row>
    <row r="613" spans="1:64" hidden="1">
      <c r="A613" t="s">
        <v>2077</v>
      </c>
      <c r="B613" t="s">
        <v>2078</v>
      </c>
      <c r="I613" t="s">
        <v>1290</v>
      </c>
      <c r="W613" s="15"/>
      <c r="X613" s="15"/>
      <c r="Y613" s="15"/>
      <c r="Z613" s="15"/>
      <c r="AA613" s="15"/>
      <c r="AB613" s="15"/>
      <c r="AC613" s="15"/>
      <c r="AD613" s="15"/>
      <c r="AE613" s="15"/>
      <c r="AG613" s="15"/>
      <c r="AH613" s="15"/>
      <c r="AI613" s="15"/>
      <c r="AK613" s="15"/>
      <c r="AL613" s="15"/>
      <c r="AM613" s="15"/>
      <c r="AN613" s="15"/>
      <c r="AO613" s="15"/>
      <c r="AP613" s="15"/>
      <c r="AQ613" s="15"/>
      <c r="AR613" s="15"/>
      <c r="AS613" s="15"/>
      <c r="AT613" s="15"/>
      <c r="AU613" s="15"/>
      <c r="AV613" s="15"/>
      <c r="AW613" s="15"/>
      <c r="AX613" s="15"/>
      <c r="BA613" s="15"/>
      <c r="BB613" s="16"/>
      <c r="BC613" s="15"/>
      <c r="BD613" s="15"/>
      <c r="BE613" s="15"/>
      <c r="BF613" s="15"/>
      <c r="BG613" s="15"/>
      <c r="BH613" s="15"/>
      <c r="BI613" s="15"/>
      <c r="BJ613" s="15"/>
      <c r="BK613" s="15"/>
      <c r="BL613" s="15"/>
    </row>
    <row r="614" spans="1:64" hidden="1">
      <c r="A614" t="s">
        <v>2364</v>
      </c>
      <c r="B614" t="s">
        <v>2552</v>
      </c>
      <c r="C614" t="s">
        <v>2554</v>
      </c>
      <c r="D614" t="s">
        <v>2553</v>
      </c>
      <c r="W614" s="15"/>
      <c r="X614" s="15"/>
      <c r="Y614" s="15"/>
      <c r="Z614" s="15"/>
      <c r="AA614" s="15"/>
      <c r="AB614" s="15"/>
      <c r="AC614" s="15"/>
      <c r="AD614" s="15"/>
      <c r="AE614" s="15"/>
      <c r="AG614" s="15"/>
      <c r="AH614" s="15"/>
      <c r="AI614" s="15"/>
      <c r="AK614" s="15"/>
      <c r="AL614" s="15"/>
      <c r="AM614" s="15"/>
      <c r="AN614" s="15"/>
      <c r="AO614" s="15"/>
      <c r="AP614" s="15"/>
      <c r="AQ614" s="15"/>
      <c r="AR614" s="15"/>
      <c r="AS614" s="15"/>
      <c r="AT614" s="15"/>
      <c r="AU614" s="15"/>
      <c r="AV614" s="15" t="s">
        <v>1200</v>
      </c>
      <c r="AW614" s="15"/>
      <c r="AX614" s="15"/>
      <c r="BA614" s="15"/>
      <c r="BB614" s="16"/>
      <c r="BC614" s="15"/>
      <c r="BD614" s="15"/>
      <c r="BE614" s="15"/>
      <c r="BF614" s="15"/>
      <c r="BG614" s="15"/>
      <c r="BH614" s="15"/>
      <c r="BI614" s="15"/>
      <c r="BJ614" s="15"/>
      <c r="BK614" s="15"/>
      <c r="BL614" s="15"/>
    </row>
    <row r="615" spans="1:64" hidden="1">
      <c r="A615" t="s">
        <v>2364</v>
      </c>
      <c r="B615" t="s">
        <v>2552</v>
      </c>
      <c r="C615" t="s">
        <v>2556</v>
      </c>
      <c r="D615" t="s">
        <v>2555</v>
      </c>
      <c r="W615" s="15"/>
      <c r="X615" s="15"/>
      <c r="Y615" s="15"/>
      <c r="Z615" s="15"/>
      <c r="AA615" s="15"/>
      <c r="AB615" s="15"/>
      <c r="AC615" s="15"/>
      <c r="AD615" s="15"/>
      <c r="AE615" s="15"/>
      <c r="AG615" s="15"/>
      <c r="AH615" s="15"/>
      <c r="AI615" s="15"/>
      <c r="AK615" s="15"/>
      <c r="AL615" s="15"/>
      <c r="AM615" s="15"/>
      <c r="AN615" s="15"/>
      <c r="AO615" s="15"/>
      <c r="AP615" s="15"/>
      <c r="AQ615" s="15"/>
      <c r="AR615" s="15"/>
      <c r="AS615" s="15"/>
      <c r="AT615" s="15"/>
      <c r="AU615" s="15"/>
      <c r="AV615" s="15" t="s">
        <v>1200</v>
      </c>
      <c r="AW615" s="15"/>
      <c r="AX615" s="15"/>
      <c r="BA615" s="15"/>
      <c r="BB615" s="16"/>
      <c r="BC615" s="15"/>
      <c r="BD615" s="15"/>
      <c r="BE615" s="15"/>
      <c r="BF615" s="15"/>
      <c r="BG615" s="15"/>
      <c r="BH615" s="15"/>
      <c r="BI615" s="15"/>
      <c r="BJ615" s="15"/>
      <c r="BK615" s="15"/>
      <c r="BL615" s="15"/>
    </row>
    <row r="616" spans="1:64" hidden="1">
      <c r="A616" t="s">
        <v>1718</v>
      </c>
      <c r="B616" t="s">
        <v>2541</v>
      </c>
      <c r="C616" t="s">
        <v>1719</v>
      </c>
      <c r="D616" t="s">
        <v>2543</v>
      </c>
      <c r="W616" s="15"/>
      <c r="X616" s="15"/>
      <c r="Y616" s="15"/>
      <c r="Z616" s="15"/>
      <c r="AA616" s="15"/>
      <c r="AB616" s="15"/>
      <c r="AC616" s="15"/>
      <c r="AD616" s="15"/>
      <c r="AE616" s="15"/>
      <c r="AG616" s="15"/>
      <c r="AH616" s="15"/>
      <c r="AI616" s="15"/>
      <c r="AK616" s="15"/>
      <c r="AL616" s="15"/>
      <c r="AM616" s="15"/>
      <c r="AN616" s="15"/>
      <c r="AO616" s="15"/>
      <c r="AP616" s="15"/>
      <c r="AQ616" s="15"/>
      <c r="AR616" s="15"/>
      <c r="AS616" s="15"/>
      <c r="AT616" s="15"/>
      <c r="AU616" s="15"/>
      <c r="AV616" s="15"/>
      <c r="AW616" s="15" t="s">
        <v>1197</v>
      </c>
      <c r="AX616" s="15"/>
      <c r="BA616" s="15"/>
      <c r="BB616" s="16"/>
      <c r="BC616" s="15"/>
      <c r="BD616" s="15"/>
      <c r="BE616" s="15"/>
      <c r="BF616" s="15"/>
      <c r="BG616" s="15"/>
      <c r="BH616" s="15"/>
      <c r="BI616" s="15"/>
      <c r="BJ616" s="15"/>
      <c r="BK616" s="15"/>
      <c r="BL616" s="15"/>
    </row>
    <row r="617" spans="1:64" hidden="1">
      <c r="A617" t="s">
        <v>1718</v>
      </c>
      <c r="B617" t="s">
        <v>2541</v>
      </c>
      <c r="C617" t="s">
        <v>1720</v>
      </c>
      <c r="D617" t="s">
        <v>2544</v>
      </c>
      <c r="W617" s="15"/>
      <c r="X617" s="15"/>
      <c r="Y617" s="15"/>
      <c r="Z617" s="15"/>
      <c r="AA617" s="15"/>
      <c r="AB617" s="15"/>
      <c r="AC617" s="15"/>
      <c r="AD617" s="15"/>
      <c r="AE617" s="15"/>
      <c r="AG617" s="15"/>
      <c r="AH617" s="15"/>
      <c r="AI617" s="15"/>
      <c r="AK617" s="15"/>
      <c r="AL617" s="15"/>
      <c r="AM617" s="15"/>
      <c r="AN617" s="15"/>
      <c r="AO617" s="15"/>
      <c r="AP617" s="15"/>
      <c r="AQ617" s="15"/>
      <c r="AR617" s="15"/>
      <c r="AS617" s="15"/>
      <c r="AT617" s="15"/>
      <c r="AU617" s="15"/>
      <c r="AV617" s="15"/>
      <c r="AW617" s="15" t="s">
        <v>1197</v>
      </c>
      <c r="AX617" s="15"/>
      <c r="BA617" s="15"/>
      <c r="BB617" s="16"/>
      <c r="BC617" s="15"/>
      <c r="BD617" s="15"/>
      <c r="BE617" s="15"/>
      <c r="BF617" s="15"/>
      <c r="BG617" s="15"/>
      <c r="BH617" s="15"/>
      <c r="BI617" s="15"/>
      <c r="BJ617" s="15"/>
      <c r="BK617" s="15"/>
      <c r="BL617" s="15"/>
    </row>
    <row r="618" spans="1:64" hidden="1">
      <c r="A618" t="s">
        <v>1718</v>
      </c>
      <c r="B618" t="s">
        <v>2541</v>
      </c>
      <c r="C618" t="s">
        <v>1721</v>
      </c>
      <c r="D618" t="s">
        <v>2545</v>
      </c>
      <c r="W618" s="15"/>
      <c r="X618" s="15"/>
      <c r="Y618" s="15"/>
      <c r="Z618" s="15"/>
      <c r="AA618" s="15"/>
      <c r="AB618" s="15"/>
      <c r="AC618" s="15"/>
      <c r="AD618" s="15"/>
      <c r="AE618" s="15"/>
      <c r="AG618" s="15"/>
      <c r="AH618" s="15"/>
      <c r="AI618" s="15"/>
      <c r="AK618" s="15"/>
      <c r="AL618" s="15"/>
      <c r="AM618" s="15"/>
      <c r="AN618" s="15"/>
      <c r="AO618" s="15"/>
      <c r="AP618" s="15"/>
      <c r="AQ618" s="15"/>
      <c r="AR618" s="15"/>
      <c r="AS618" s="15"/>
      <c r="AT618" s="15"/>
      <c r="AU618" s="15"/>
      <c r="AV618" s="15"/>
      <c r="AW618" s="15" t="s">
        <v>1197</v>
      </c>
      <c r="AX618" s="15"/>
      <c r="BA618" s="15"/>
      <c r="BB618" s="16"/>
      <c r="BC618" s="15"/>
      <c r="BD618" s="15"/>
      <c r="BE618" s="15"/>
      <c r="BF618" s="15"/>
      <c r="BG618" s="15"/>
      <c r="BH618" s="15"/>
      <c r="BI618" s="15"/>
      <c r="BJ618" s="15"/>
      <c r="BK618" s="15"/>
      <c r="BL618" s="15"/>
    </row>
    <row r="619" spans="1:64" hidden="1">
      <c r="A619" t="s">
        <v>1529</v>
      </c>
      <c r="B619" t="s">
        <v>2765</v>
      </c>
      <c r="C619" t="s">
        <v>1530</v>
      </c>
      <c r="D619" t="s">
        <v>2768</v>
      </c>
      <c r="W619" s="15"/>
      <c r="X619" s="15"/>
      <c r="Y619" s="15"/>
      <c r="Z619" s="15"/>
      <c r="AA619" s="15"/>
      <c r="AB619" s="15"/>
      <c r="AC619" s="15" t="s">
        <v>1247</v>
      </c>
      <c r="AD619" s="15"/>
      <c r="AE619" s="15"/>
      <c r="AG619" s="15"/>
      <c r="AH619" s="15"/>
      <c r="AI619" s="15"/>
      <c r="AK619" s="15"/>
      <c r="AL619" s="15"/>
      <c r="AM619" s="15"/>
      <c r="AN619" s="15"/>
      <c r="AO619" s="15"/>
      <c r="AP619" s="15"/>
      <c r="AQ619" s="15"/>
      <c r="AR619" s="15"/>
      <c r="AS619" s="15"/>
      <c r="AT619" s="15"/>
      <c r="AU619" s="15"/>
      <c r="AV619" s="15"/>
      <c r="AW619" s="15"/>
      <c r="BA619" s="15"/>
      <c r="BB619" s="16"/>
      <c r="BC619" s="15"/>
      <c r="BD619" s="15"/>
      <c r="BE619" s="15"/>
      <c r="BF619" s="15"/>
      <c r="BG619" s="15"/>
      <c r="BH619" s="15"/>
      <c r="BI619" s="15"/>
      <c r="BJ619" s="15"/>
      <c r="BK619" s="15"/>
      <c r="BL619" s="15"/>
    </row>
    <row r="620" spans="1:64" hidden="1">
      <c r="A620" t="s">
        <v>1529</v>
      </c>
      <c r="B620" t="s">
        <v>2765</v>
      </c>
      <c r="C620" t="s">
        <v>1531</v>
      </c>
      <c r="D620" t="s">
        <v>2766</v>
      </c>
      <c r="W620" s="15"/>
      <c r="X620" s="15"/>
      <c r="Y620" s="15"/>
      <c r="Z620" s="15"/>
      <c r="AA620" s="15"/>
      <c r="AB620" s="15"/>
      <c r="AC620" s="15" t="s">
        <v>1247</v>
      </c>
      <c r="AD620" s="15"/>
      <c r="AE620" s="15"/>
      <c r="AG620" s="15"/>
      <c r="AH620" s="15"/>
      <c r="AI620" s="15"/>
      <c r="AK620" s="15"/>
      <c r="AL620" s="15"/>
      <c r="AM620" s="15"/>
      <c r="AN620" s="15"/>
      <c r="AO620" s="15"/>
      <c r="AP620" s="15"/>
      <c r="AQ620" s="15"/>
      <c r="AR620" s="15"/>
      <c r="AS620" s="15"/>
      <c r="AT620" s="15"/>
      <c r="AU620" s="15"/>
      <c r="AV620" s="15"/>
      <c r="AW620" s="15"/>
      <c r="BA620" s="15"/>
      <c r="BB620" s="16"/>
      <c r="BC620" s="15"/>
      <c r="BD620" s="15"/>
      <c r="BE620" s="15"/>
      <c r="BF620" s="15"/>
      <c r="BG620" s="15"/>
      <c r="BH620" s="15"/>
      <c r="BI620" s="15"/>
      <c r="BJ620" s="15"/>
      <c r="BK620" s="15"/>
      <c r="BL620" s="15"/>
    </row>
    <row r="621" spans="1:64" hidden="1">
      <c r="A621" t="s">
        <v>1529</v>
      </c>
      <c r="B621" t="s">
        <v>2765</v>
      </c>
      <c r="C621" t="s">
        <v>1532</v>
      </c>
      <c r="D621" t="s">
        <v>2767</v>
      </c>
      <c r="W621" s="15"/>
      <c r="X621" s="15"/>
      <c r="Y621" s="15"/>
      <c r="Z621" s="15"/>
      <c r="AA621" s="15"/>
      <c r="AB621" s="15"/>
      <c r="AC621" s="15" t="s">
        <v>1247</v>
      </c>
      <c r="AD621" s="15"/>
      <c r="AE621" s="15"/>
      <c r="AG621" s="15"/>
      <c r="AH621" s="15"/>
      <c r="AI621" s="15"/>
      <c r="AK621" s="15"/>
      <c r="AL621" s="15"/>
      <c r="AM621" s="15"/>
      <c r="AN621" s="15"/>
      <c r="AO621" s="15"/>
      <c r="AP621" s="15"/>
      <c r="AQ621" s="15"/>
      <c r="AR621" s="15"/>
      <c r="AS621" s="15"/>
      <c r="AT621" s="15"/>
      <c r="AU621" s="15"/>
      <c r="AV621" s="15"/>
      <c r="AW621" s="15"/>
      <c r="BA621" s="15"/>
      <c r="BB621" s="16"/>
      <c r="BC621" s="15"/>
      <c r="BD621" s="15"/>
      <c r="BE621" s="15"/>
      <c r="BF621" s="15"/>
      <c r="BG621" s="15"/>
      <c r="BH621" s="15"/>
      <c r="BI621" s="15"/>
      <c r="BJ621" s="15"/>
      <c r="BK621" s="15"/>
      <c r="BL621" s="15"/>
    </row>
    <row r="622" spans="1:64" hidden="1">
      <c r="A622" t="s">
        <v>1729</v>
      </c>
      <c r="B622" t="s">
        <v>2772</v>
      </c>
      <c r="C622" t="s">
        <v>1731</v>
      </c>
      <c r="D622" t="s">
        <v>2789</v>
      </c>
      <c r="W622" s="15"/>
      <c r="X622" s="15"/>
      <c r="Y622" s="15" t="s">
        <v>1260</v>
      </c>
      <c r="Z622" s="15"/>
      <c r="AA622" s="15"/>
      <c r="AB622" s="15"/>
      <c r="AC622" s="15"/>
      <c r="AD622" s="15"/>
      <c r="AE622" s="15"/>
      <c r="AG622" s="15"/>
      <c r="AH622" s="15"/>
      <c r="AI622" s="15"/>
      <c r="AK622" s="15"/>
      <c r="AL622" s="15"/>
      <c r="AM622" s="15"/>
      <c r="AN622" s="15"/>
      <c r="AO622" s="15"/>
      <c r="AP622" s="15"/>
      <c r="AQ622" s="15"/>
      <c r="AR622" s="15"/>
      <c r="AS622" s="15"/>
      <c r="AT622" s="15"/>
      <c r="AU622" s="15"/>
      <c r="AV622" s="15"/>
      <c r="AW622" s="15"/>
      <c r="AX622" s="15"/>
      <c r="BA622" s="15"/>
      <c r="BB622" s="16"/>
      <c r="BC622" s="15"/>
      <c r="BD622" s="15"/>
      <c r="BE622" s="15"/>
      <c r="BF622" s="15"/>
      <c r="BG622" s="15"/>
      <c r="BH622" s="15"/>
      <c r="BI622" s="15"/>
      <c r="BJ622" s="15"/>
      <c r="BK622" s="15"/>
      <c r="BL622" s="15"/>
    </row>
    <row r="623" spans="1:64" hidden="1">
      <c r="A623" t="s">
        <v>1729</v>
      </c>
      <c r="B623" t="s">
        <v>2772</v>
      </c>
      <c r="C623" t="s">
        <v>1730</v>
      </c>
      <c r="D623" t="s">
        <v>2790</v>
      </c>
      <c r="W623" s="15"/>
      <c r="X623" s="15"/>
      <c r="Y623" s="15" t="s">
        <v>1260</v>
      </c>
      <c r="Z623" s="15"/>
      <c r="AA623" s="15"/>
      <c r="AB623" s="15"/>
      <c r="AC623" s="15"/>
      <c r="AD623" s="15"/>
      <c r="AE623" s="15"/>
      <c r="AG623" s="15"/>
      <c r="AH623" s="15"/>
      <c r="AI623" s="15"/>
      <c r="AK623" s="15"/>
      <c r="AL623" s="15"/>
      <c r="AM623" s="15"/>
      <c r="AN623" s="15"/>
      <c r="AO623" s="15"/>
      <c r="AP623" s="15"/>
      <c r="AQ623" s="15"/>
      <c r="AR623" s="15"/>
      <c r="AS623" s="15"/>
      <c r="AT623" s="15"/>
      <c r="AU623" s="15"/>
      <c r="AV623" s="15"/>
      <c r="AW623" s="15"/>
      <c r="AX623" s="15"/>
      <c r="BA623" s="15"/>
      <c r="BB623" s="16"/>
      <c r="BC623" s="15"/>
      <c r="BD623" s="15"/>
      <c r="BE623" s="15"/>
      <c r="BF623" s="15"/>
      <c r="BG623" s="15"/>
      <c r="BH623" s="15"/>
      <c r="BI623" s="15"/>
      <c r="BJ623" s="15"/>
      <c r="BK623" s="15"/>
      <c r="BL623" s="15"/>
    </row>
    <row r="624" spans="1:64" hidden="1">
      <c r="A624" t="s">
        <v>1729</v>
      </c>
      <c r="B624" t="s">
        <v>2772</v>
      </c>
      <c r="C624" t="s">
        <v>1733</v>
      </c>
      <c r="D624" t="s">
        <v>2788</v>
      </c>
      <c r="W624" s="15"/>
      <c r="X624" s="15"/>
      <c r="Y624" s="15" t="s">
        <v>1260</v>
      </c>
      <c r="Z624" s="15"/>
      <c r="AA624" s="15"/>
      <c r="AB624" s="15"/>
      <c r="AC624" s="15"/>
      <c r="AD624" s="15"/>
      <c r="AE624" s="15"/>
      <c r="AG624" s="15"/>
      <c r="AH624" s="15"/>
      <c r="AI624" s="15"/>
      <c r="AK624" s="15"/>
      <c r="AL624" s="15"/>
      <c r="AM624" s="15"/>
      <c r="AN624" s="15"/>
      <c r="AO624" s="15"/>
      <c r="AP624" s="15"/>
      <c r="AQ624" s="15"/>
      <c r="AR624" s="15"/>
      <c r="AS624" s="15"/>
      <c r="AT624" s="15"/>
      <c r="AU624" s="15"/>
      <c r="AV624" s="15"/>
      <c r="AW624" s="15"/>
      <c r="AX624" s="15"/>
      <c r="BA624" s="15"/>
      <c r="BB624" s="16"/>
      <c r="BC624" s="15"/>
      <c r="BD624" s="15"/>
      <c r="BE624" s="15"/>
      <c r="BF624" s="15"/>
      <c r="BG624" s="15"/>
      <c r="BH624" s="15"/>
      <c r="BI624" s="15"/>
      <c r="BJ624" s="15"/>
      <c r="BK624" s="15"/>
      <c r="BL624" s="15"/>
    </row>
    <row r="625" spans="1:64" hidden="1">
      <c r="A625" t="s">
        <v>1729</v>
      </c>
      <c r="B625" t="s">
        <v>2772</v>
      </c>
      <c r="C625" t="s">
        <v>1732</v>
      </c>
      <c r="D625" t="s">
        <v>2791</v>
      </c>
      <c r="W625" s="15"/>
      <c r="X625" s="15"/>
      <c r="Y625" s="15" t="s">
        <v>1260</v>
      </c>
      <c r="Z625" s="15"/>
      <c r="AA625" s="15"/>
      <c r="AB625" s="15"/>
      <c r="AC625" s="15"/>
      <c r="AD625" s="15"/>
      <c r="AE625" s="15"/>
      <c r="AG625" s="15"/>
      <c r="AH625" s="15"/>
      <c r="AI625" s="15"/>
      <c r="AK625" s="15"/>
      <c r="AL625" s="15"/>
      <c r="AM625" s="15"/>
      <c r="AN625" s="15"/>
      <c r="AO625" s="15"/>
      <c r="AP625" s="15"/>
      <c r="AQ625" s="15"/>
      <c r="AR625" s="15"/>
      <c r="AS625" s="15"/>
      <c r="AT625" s="15"/>
      <c r="AU625" s="15"/>
      <c r="AV625" s="15"/>
      <c r="AW625" s="15"/>
      <c r="AX625" s="15"/>
      <c r="BA625" s="15"/>
      <c r="BB625" s="16"/>
      <c r="BC625" s="15"/>
      <c r="BD625" s="15"/>
      <c r="BE625" s="15"/>
      <c r="BF625" s="15"/>
      <c r="BG625" s="15"/>
      <c r="BH625" s="15"/>
      <c r="BI625" s="15"/>
      <c r="BJ625" s="15"/>
      <c r="BK625" s="15"/>
      <c r="BL625" s="15"/>
    </row>
    <row r="626" spans="1:64" hidden="1">
      <c r="A626" t="s">
        <v>1734</v>
      </c>
      <c r="B626" t="s">
        <v>2502</v>
      </c>
      <c r="W626" s="15"/>
      <c r="X626" s="15"/>
      <c r="Y626" s="15"/>
      <c r="Z626" s="15"/>
      <c r="AA626" s="15"/>
      <c r="AB626" s="15"/>
      <c r="AC626" s="15"/>
      <c r="AD626" s="15"/>
      <c r="AE626" s="15"/>
      <c r="AG626" s="15"/>
      <c r="AH626" s="15"/>
      <c r="AI626" s="15"/>
      <c r="AK626" s="15"/>
      <c r="AL626" s="15"/>
      <c r="AM626" s="15"/>
      <c r="AN626" s="15"/>
      <c r="AO626" s="15"/>
      <c r="AP626" s="15"/>
      <c r="AQ626" s="15"/>
      <c r="AR626" s="15"/>
      <c r="AS626" s="15"/>
      <c r="AT626" s="15"/>
      <c r="AU626" s="15"/>
      <c r="AV626" s="15"/>
      <c r="AW626" s="15"/>
      <c r="AX626" s="15"/>
      <c r="AZ626" t="s">
        <v>1189</v>
      </c>
      <c r="BA626" s="15"/>
      <c r="BB626" s="16"/>
      <c r="BC626" s="15"/>
      <c r="BD626" s="15"/>
      <c r="BE626" s="15"/>
      <c r="BF626" s="15"/>
      <c r="BG626" s="15"/>
      <c r="BH626" s="15"/>
      <c r="BI626" s="15"/>
      <c r="BJ626" s="15"/>
      <c r="BK626" s="15"/>
      <c r="BL626" s="15"/>
    </row>
    <row r="627" spans="1:64" hidden="1">
      <c r="A627" t="s">
        <v>1734</v>
      </c>
      <c r="B627" t="s">
        <v>2502</v>
      </c>
      <c r="W627" s="15"/>
      <c r="X627" s="15"/>
      <c r="Y627" s="15"/>
      <c r="Z627" s="15"/>
      <c r="AA627" s="15"/>
      <c r="AB627" s="15"/>
      <c r="AC627" s="15"/>
      <c r="AD627" s="15"/>
      <c r="AE627" s="15"/>
      <c r="AG627" s="15"/>
      <c r="AH627" s="15"/>
      <c r="AI627" s="15"/>
      <c r="AK627" s="15" t="s">
        <v>1228</v>
      </c>
      <c r="AL627" s="15"/>
      <c r="AM627" s="15"/>
      <c r="AN627" s="15"/>
      <c r="AO627" s="15"/>
      <c r="AP627" s="15"/>
      <c r="AQ627" s="15"/>
      <c r="AR627" s="15"/>
      <c r="AS627" s="15"/>
      <c r="AT627" s="15"/>
      <c r="AU627" s="15"/>
      <c r="AV627" s="15"/>
      <c r="AW627" s="15"/>
      <c r="AX627" s="15"/>
      <c r="BA627" s="15"/>
      <c r="BB627" s="16"/>
      <c r="BC627" s="15"/>
      <c r="BD627" s="15"/>
      <c r="BE627" s="15"/>
      <c r="BF627" s="15"/>
      <c r="BG627" s="15"/>
      <c r="BH627" s="15"/>
      <c r="BI627" s="15"/>
      <c r="BJ627" s="15"/>
      <c r="BK627" s="15"/>
      <c r="BL627" s="15"/>
    </row>
    <row r="628" spans="1:64" hidden="1">
      <c r="A628" t="s">
        <v>1752</v>
      </c>
      <c r="B628" t="s">
        <v>2295</v>
      </c>
      <c r="W628" s="15"/>
      <c r="X628" s="15"/>
      <c r="Y628" s="15"/>
      <c r="Z628" s="15"/>
      <c r="AA628" s="15"/>
      <c r="AB628" s="15" t="s">
        <v>1250</v>
      </c>
      <c r="AC628" s="15"/>
      <c r="AD628" s="15"/>
      <c r="AE628" s="15"/>
      <c r="AG628" s="15"/>
      <c r="AH628" s="15"/>
      <c r="AI628" s="15"/>
      <c r="AK628" s="15"/>
      <c r="AL628" s="15"/>
      <c r="AM628" s="15"/>
      <c r="AN628" s="15"/>
      <c r="AO628" s="15"/>
      <c r="AP628" s="15"/>
      <c r="AQ628" s="15"/>
      <c r="AR628" s="15"/>
      <c r="AS628" s="15"/>
      <c r="AT628" s="15"/>
      <c r="AU628" s="15"/>
      <c r="AV628" s="15"/>
      <c r="AW628" s="15"/>
      <c r="AX628" s="15"/>
      <c r="BA628" s="15"/>
      <c r="BB628" s="16"/>
      <c r="BC628" s="15"/>
      <c r="BD628" s="15"/>
      <c r="BE628" s="15"/>
      <c r="BF628" s="15"/>
      <c r="BG628" s="15"/>
      <c r="BH628" s="15"/>
      <c r="BI628" s="15"/>
      <c r="BJ628" s="15"/>
      <c r="BK628" s="15"/>
      <c r="BL628" s="15"/>
    </row>
    <row r="629" spans="1:64" hidden="1">
      <c r="A629" t="s">
        <v>1734</v>
      </c>
      <c r="B629" t="s">
        <v>2733</v>
      </c>
      <c r="C629" t="s">
        <v>1736</v>
      </c>
      <c r="D629" t="s">
        <v>2734</v>
      </c>
      <c r="W629" s="15"/>
      <c r="X629" s="15"/>
      <c r="Y629" s="15"/>
      <c r="Z629" s="15"/>
      <c r="AA629" s="15"/>
      <c r="AB629" s="15"/>
      <c r="AC629" s="15"/>
      <c r="AD629" s="15"/>
      <c r="AE629" s="15" t="s">
        <v>1241</v>
      </c>
      <c r="AG629" s="15"/>
      <c r="AH629" s="15"/>
      <c r="AI629" s="15"/>
      <c r="AK629" s="15"/>
      <c r="AL629" s="15"/>
      <c r="AM629" s="15"/>
      <c r="AN629" s="15"/>
      <c r="AO629" s="15"/>
      <c r="AP629" s="15"/>
      <c r="AQ629" s="15"/>
      <c r="AR629" s="15"/>
      <c r="AS629" s="15"/>
      <c r="AT629" s="15"/>
      <c r="AU629" s="15"/>
      <c r="AV629" s="15"/>
      <c r="AW629" s="15"/>
      <c r="AX629" s="15"/>
      <c r="BA629" s="15"/>
      <c r="BB629" s="16"/>
      <c r="BC629" s="15"/>
      <c r="BD629" s="15"/>
      <c r="BE629" s="15"/>
      <c r="BF629" s="15"/>
      <c r="BG629" s="15"/>
      <c r="BH629" s="15"/>
      <c r="BI629" s="15"/>
      <c r="BJ629" s="15"/>
      <c r="BK629" s="15"/>
      <c r="BL629" s="15"/>
    </row>
    <row r="630" spans="1:64" hidden="1">
      <c r="A630" t="s">
        <v>1734</v>
      </c>
      <c r="B630" t="s">
        <v>2733</v>
      </c>
      <c r="C630" t="s">
        <v>1737</v>
      </c>
      <c r="D630" t="s">
        <v>2738</v>
      </c>
      <c r="W630" s="15"/>
      <c r="X630" s="15"/>
      <c r="Y630" s="15"/>
      <c r="Z630" s="15"/>
      <c r="AA630" s="15"/>
      <c r="AB630" s="15"/>
      <c r="AC630" s="15"/>
      <c r="AD630" s="15"/>
      <c r="AE630" s="15" t="s">
        <v>1241</v>
      </c>
      <c r="AG630" s="15"/>
      <c r="AH630" s="15"/>
      <c r="AI630" s="15"/>
      <c r="AK630" s="15"/>
      <c r="AL630" s="15"/>
      <c r="AM630" s="15"/>
      <c r="AN630" s="15"/>
      <c r="AO630" s="15"/>
      <c r="AP630" s="15"/>
      <c r="AQ630" s="15"/>
      <c r="AR630" s="15"/>
      <c r="AS630" s="15"/>
      <c r="AT630" s="15"/>
      <c r="AU630" s="15"/>
      <c r="AV630" s="15"/>
      <c r="AW630" s="15"/>
      <c r="AX630" s="15"/>
      <c r="BA630" s="15"/>
      <c r="BB630" s="16"/>
      <c r="BC630" s="15"/>
      <c r="BD630" s="15"/>
      <c r="BE630" s="15"/>
      <c r="BF630" s="15"/>
      <c r="BG630" s="15"/>
      <c r="BH630" s="15"/>
      <c r="BI630" s="15"/>
      <c r="BJ630" s="15"/>
      <c r="BK630" s="15"/>
      <c r="BL630" s="15"/>
    </row>
    <row r="631" spans="1:64" hidden="1">
      <c r="A631" t="s">
        <v>1734</v>
      </c>
      <c r="B631" t="s">
        <v>2733</v>
      </c>
      <c r="C631" t="s">
        <v>1740</v>
      </c>
      <c r="D631" t="s">
        <v>2739</v>
      </c>
      <c r="W631" s="15"/>
      <c r="X631" s="15"/>
      <c r="Y631" s="15"/>
      <c r="Z631" s="15"/>
      <c r="AA631" s="15"/>
      <c r="AB631" s="15"/>
      <c r="AC631" s="15"/>
      <c r="AD631" s="15"/>
      <c r="AE631" s="15" t="s">
        <v>1241</v>
      </c>
      <c r="AG631" s="15"/>
      <c r="AH631" s="15"/>
      <c r="AI631" s="15"/>
      <c r="AK631" s="15"/>
      <c r="AL631" s="15"/>
      <c r="AM631" s="15"/>
      <c r="AN631" s="15"/>
      <c r="AO631" s="15"/>
      <c r="AP631" s="15"/>
      <c r="AQ631" s="15"/>
      <c r="AR631" s="15"/>
      <c r="AS631" s="15"/>
      <c r="AT631" s="15"/>
      <c r="AU631" s="15"/>
      <c r="AV631" s="15"/>
      <c r="AW631" s="15"/>
      <c r="AX631" s="15"/>
      <c r="BA631" s="15"/>
      <c r="BB631" s="16"/>
      <c r="BC631" s="15"/>
      <c r="BD631" s="15"/>
      <c r="BE631" s="15"/>
      <c r="BF631" s="15"/>
      <c r="BG631" s="15"/>
      <c r="BH631" s="15"/>
      <c r="BI631" s="15"/>
      <c r="BJ631" s="15"/>
      <c r="BK631" s="15"/>
      <c r="BL631" s="15"/>
    </row>
    <row r="632" spans="1:64" hidden="1">
      <c r="A632" t="s">
        <v>1734</v>
      </c>
      <c r="B632" t="s">
        <v>2733</v>
      </c>
      <c r="C632" t="s">
        <v>1739</v>
      </c>
      <c r="D632" t="s">
        <v>2736</v>
      </c>
      <c r="W632" s="15"/>
      <c r="X632" s="15"/>
      <c r="Y632" s="15"/>
      <c r="Z632" s="15"/>
      <c r="AA632" s="15"/>
      <c r="AB632" s="15"/>
      <c r="AC632" s="15"/>
      <c r="AD632" s="15"/>
      <c r="AE632" s="15" t="s">
        <v>1241</v>
      </c>
      <c r="AG632" s="15"/>
      <c r="AH632" s="15"/>
      <c r="AI632" s="15"/>
      <c r="AK632" s="15"/>
      <c r="AL632" s="15"/>
      <c r="AM632" s="15"/>
      <c r="AN632" s="15"/>
      <c r="AO632" s="15"/>
      <c r="AP632" s="15"/>
      <c r="AQ632" s="15"/>
      <c r="AR632" s="15"/>
      <c r="AS632" s="15"/>
      <c r="AT632" s="15"/>
      <c r="AU632" s="15"/>
      <c r="AV632" s="15"/>
      <c r="AW632" s="15"/>
      <c r="AX632" s="15"/>
      <c r="BA632" s="15"/>
      <c r="BB632" s="16"/>
      <c r="BC632" s="15"/>
      <c r="BD632" s="15"/>
      <c r="BE632" s="15"/>
      <c r="BF632" s="15"/>
      <c r="BG632" s="15"/>
      <c r="BH632" s="15"/>
      <c r="BI632" s="15"/>
      <c r="BJ632" s="15"/>
      <c r="BK632" s="15"/>
      <c r="BL632" s="15"/>
    </row>
    <row r="633" spans="1:64" hidden="1">
      <c r="A633" t="s">
        <v>1734</v>
      </c>
      <c r="B633" t="s">
        <v>2733</v>
      </c>
      <c r="C633" t="s">
        <v>1738</v>
      </c>
      <c r="D633" t="s">
        <v>2737</v>
      </c>
      <c r="W633" s="15"/>
      <c r="X633" s="15"/>
      <c r="Y633" s="15"/>
      <c r="Z633" s="15"/>
      <c r="AA633" s="15"/>
      <c r="AB633" s="15"/>
      <c r="AC633" s="15"/>
      <c r="AD633" s="15"/>
      <c r="AE633" s="15" t="s">
        <v>1241</v>
      </c>
      <c r="AG633" s="15"/>
      <c r="AH633" s="15"/>
      <c r="AI633" s="15"/>
      <c r="AK633" s="15"/>
      <c r="AL633" s="15"/>
      <c r="AM633" s="15"/>
      <c r="AN633" s="15"/>
      <c r="AO633" s="15"/>
      <c r="AP633" s="15"/>
      <c r="AQ633" s="15"/>
      <c r="AR633" s="15"/>
      <c r="AS633" s="15"/>
      <c r="AT633" s="15"/>
      <c r="AU633" s="15"/>
      <c r="AV633" s="15"/>
      <c r="AW633" s="15"/>
      <c r="AX633" s="15"/>
      <c r="BA633" s="15"/>
      <c r="BB633" s="16"/>
      <c r="BC633" s="15"/>
      <c r="BD633" s="15"/>
      <c r="BE633" s="15"/>
      <c r="BF633" s="15"/>
      <c r="BG633" s="15"/>
      <c r="BH633" s="15"/>
      <c r="BI633" s="15"/>
      <c r="BJ633" s="15"/>
      <c r="BK633" s="15"/>
      <c r="BL633" s="15"/>
    </row>
    <row r="634" spans="1:64" hidden="1">
      <c r="A634" t="s">
        <v>1734</v>
      </c>
      <c r="B634" t="s">
        <v>2733</v>
      </c>
      <c r="C634" t="s">
        <v>1735</v>
      </c>
      <c r="D634" t="s">
        <v>2735</v>
      </c>
      <c r="W634" s="15"/>
      <c r="X634" s="15"/>
      <c r="Y634" s="15"/>
      <c r="Z634" s="15"/>
      <c r="AA634" s="15"/>
      <c r="AB634" s="15"/>
      <c r="AC634" s="15"/>
      <c r="AD634" s="15"/>
      <c r="AE634" s="15" t="s">
        <v>1241</v>
      </c>
      <c r="AG634" s="15"/>
      <c r="AH634" s="15"/>
      <c r="AI634" s="15"/>
      <c r="AK634" s="15"/>
      <c r="AL634" s="15"/>
      <c r="AM634" s="15"/>
      <c r="AN634" s="15"/>
      <c r="AO634" s="15"/>
      <c r="AP634" s="15"/>
      <c r="AQ634" s="15"/>
      <c r="AR634" s="15"/>
      <c r="AS634" s="15"/>
      <c r="AT634" s="15"/>
      <c r="AU634" s="15"/>
      <c r="AV634" s="15"/>
      <c r="AW634" s="15"/>
      <c r="AX634" s="15"/>
      <c r="BA634" s="15"/>
      <c r="BB634" s="16"/>
      <c r="BC634" s="15"/>
      <c r="BD634" s="15"/>
      <c r="BE634" s="15"/>
      <c r="BF634" s="15"/>
      <c r="BG634" s="15"/>
      <c r="BH634" s="15"/>
      <c r="BI634" s="15"/>
      <c r="BJ634" s="15"/>
      <c r="BK634" s="15"/>
      <c r="BL634" s="15"/>
    </row>
    <row r="635" spans="1:64" hidden="1">
      <c r="A635" t="s">
        <v>1728</v>
      </c>
      <c r="B635" t="s">
        <v>2699</v>
      </c>
      <c r="W635" s="15"/>
      <c r="X635" s="15"/>
      <c r="Y635" s="15"/>
      <c r="Z635" s="15"/>
      <c r="AA635" s="15"/>
      <c r="AB635" s="15"/>
      <c r="AC635" s="15"/>
      <c r="AD635" s="15"/>
      <c r="AE635" s="15"/>
      <c r="AG635" s="15"/>
      <c r="AH635" s="15" t="s">
        <v>1234</v>
      </c>
      <c r="AI635" s="15"/>
      <c r="AK635" s="15"/>
      <c r="AL635" s="15"/>
      <c r="AM635" s="15"/>
      <c r="AN635" s="15"/>
      <c r="AO635" s="15"/>
      <c r="AP635" s="15"/>
      <c r="AQ635" s="15"/>
      <c r="AR635" s="15"/>
      <c r="AS635" s="15"/>
      <c r="AT635" s="15"/>
      <c r="AU635" s="15"/>
      <c r="AV635" s="15"/>
      <c r="AW635" s="15"/>
      <c r="AX635" s="15"/>
      <c r="BA635" s="15"/>
      <c r="BB635" s="16"/>
      <c r="BC635" s="15"/>
      <c r="BD635" s="15"/>
      <c r="BE635" s="15"/>
      <c r="BF635" s="15"/>
      <c r="BG635" s="15"/>
      <c r="BH635" s="15"/>
      <c r="BI635" s="15"/>
      <c r="BJ635" s="15"/>
      <c r="BK635" s="15"/>
      <c r="BL635" s="15"/>
    </row>
    <row r="636" spans="1:64" hidden="1">
      <c r="A636" t="s">
        <v>2171</v>
      </c>
      <c r="B636" t="s">
        <v>2172</v>
      </c>
      <c r="C636" t="s">
        <v>1510</v>
      </c>
      <c r="D636" t="s">
        <v>1771</v>
      </c>
      <c r="G636" t="s">
        <v>1293</v>
      </c>
      <c r="W636" s="15"/>
      <c r="X636" s="15"/>
      <c r="Y636" s="15"/>
      <c r="Z636" s="15"/>
      <c r="AA636" s="15"/>
      <c r="AB636" s="15"/>
      <c r="AC636" s="15"/>
      <c r="AD636" s="15"/>
      <c r="AE636" s="15"/>
      <c r="AG636" s="15"/>
      <c r="AH636" s="15"/>
      <c r="AI636" s="15"/>
      <c r="AK636" s="15"/>
      <c r="AL636" s="15"/>
      <c r="AM636" s="15"/>
      <c r="AN636" s="15"/>
      <c r="AO636" s="15"/>
      <c r="AP636" s="15"/>
      <c r="AQ636" s="15"/>
      <c r="AR636" s="15"/>
      <c r="AS636" s="15"/>
      <c r="AT636" s="15"/>
      <c r="AU636" s="15"/>
      <c r="AV636" s="15"/>
      <c r="AW636" s="15"/>
      <c r="AX636" s="15"/>
      <c r="BA636" s="15"/>
      <c r="BB636" s="16"/>
      <c r="BC636" s="15"/>
      <c r="BD636" s="15"/>
      <c r="BE636" s="15"/>
      <c r="BF636" s="15"/>
      <c r="BG636" s="15"/>
      <c r="BH636" s="15"/>
      <c r="BI636" s="15"/>
      <c r="BJ636" s="15"/>
      <c r="BK636" s="15"/>
      <c r="BL636" s="15"/>
    </row>
    <row r="637" spans="1:64" hidden="1">
      <c r="A637" t="s">
        <v>2171</v>
      </c>
      <c r="B637" t="s">
        <v>2172</v>
      </c>
      <c r="C637" t="s">
        <v>1562</v>
      </c>
      <c r="D637" t="s">
        <v>1773</v>
      </c>
      <c r="G637" t="s">
        <v>1293</v>
      </c>
      <c r="W637" s="15"/>
      <c r="X637" s="15"/>
      <c r="Y637" s="15"/>
      <c r="Z637" s="15"/>
      <c r="AA637" s="15"/>
      <c r="AB637" s="15"/>
      <c r="AC637" s="15"/>
      <c r="AD637" s="15"/>
      <c r="AE637" s="15"/>
      <c r="AG637" s="15"/>
      <c r="AH637" s="15"/>
      <c r="AI637" s="15"/>
      <c r="AK637" s="15"/>
      <c r="AL637" s="15"/>
      <c r="AM637" s="15"/>
      <c r="AN637" s="15"/>
      <c r="AO637" s="15"/>
      <c r="AP637" s="15"/>
      <c r="AQ637" s="15"/>
      <c r="AR637" s="15"/>
      <c r="AS637" s="15"/>
      <c r="AT637" s="15"/>
      <c r="AU637" s="15"/>
      <c r="AV637" s="15"/>
      <c r="AW637" s="15"/>
      <c r="AX637" s="15"/>
      <c r="BA637" s="15"/>
      <c r="BB637" s="16"/>
      <c r="BC637" s="15"/>
      <c r="BD637" s="15"/>
      <c r="BE637" s="15"/>
      <c r="BF637" s="15"/>
      <c r="BG637" s="15"/>
      <c r="BH637" s="15"/>
      <c r="BI637" s="15"/>
      <c r="BJ637" s="15"/>
      <c r="BK637" s="15"/>
      <c r="BL637" s="15"/>
    </row>
    <row r="638" spans="1:64" hidden="1">
      <c r="A638" t="s">
        <v>1778</v>
      </c>
      <c r="B638" t="s">
        <v>1967</v>
      </c>
      <c r="I638" t="s">
        <v>1290</v>
      </c>
      <c r="W638" s="15"/>
      <c r="X638" s="15"/>
      <c r="Y638" s="15"/>
      <c r="Z638" s="15"/>
      <c r="AA638" s="15"/>
      <c r="AB638" s="15"/>
      <c r="AC638" s="15"/>
      <c r="AD638" s="15"/>
      <c r="AE638" s="15"/>
      <c r="AG638" s="15"/>
      <c r="AH638" s="15"/>
      <c r="AI638" s="15"/>
      <c r="AK638" s="15"/>
      <c r="AL638" s="15"/>
      <c r="AM638" s="15"/>
      <c r="AN638" s="15"/>
      <c r="AO638" s="15"/>
      <c r="AP638" s="15"/>
      <c r="AQ638" s="15"/>
      <c r="AR638" s="15"/>
      <c r="AS638" s="15"/>
      <c r="AT638" s="15"/>
      <c r="AU638" s="15"/>
      <c r="AV638" s="15"/>
      <c r="AW638" s="15"/>
      <c r="AX638" s="15"/>
      <c r="BA638" s="15"/>
      <c r="BB638" s="16"/>
      <c r="BC638" s="15"/>
      <c r="BD638" s="15"/>
      <c r="BE638" s="15"/>
      <c r="BF638" s="15"/>
      <c r="BG638" s="15"/>
      <c r="BH638" s="15"/>
      <c r="BI638" s="15"/>
      <c r="BJ638" s="15"/>
      <c r="BK638" s="15"/>
      <c r="BL638" s="15"/>
    </row>
    <row r="639" spans="1:64" hidden="1">
      <c r="A639" t="s">
        <v>1743</v>
      </c>
      <c r="B639" t="s">
        <v>2613</v>
      </c>
      <c r="C639" t="s">
        <v>1744</v>
      </c>
      <c r="D639" t="s">
        <v>2635</v>
      </c>
      <c r="W639" s="15"/>
      <c r="X639" s="15"/>
      <c r="Y639" s="15"/>
      <c r="Z639" s="15"/>
      <c r="AA639" s="15"/>
      <c r="AB639" s="15"/>
      <c r="AC639" s="15"/>
      <c r="AD639" s="15"/>
      <c r="AE639" s="15"/>
      <c r="AG639" s="15"/>
      <c r="AH639" s="15"/>
      <c r="AI639" s="15"/>
      <c r="AK639" s="15"/>
      <c r="AL639" s="15"/>
      <c r="AM639" s="15" t="s">
        <v>1224</v>
      </c>
      <c r="AN639" s="15"/>
      <c r="AO639" s="15"/>
      <c r="AP639" s="15"/>
      <c r="AQ639" s="15"/>
      <c r="AR639" s="15"/>
      <c r="AS639" s="15"/>
      <c r="AT639" s="15"/>
      <c r="AU639" s="15"/>
      <c r="AV639" s="15"/>
      <c r="AW639" s="15"/>
      <c r="AX639" s="15"/>
      <c r="BA639" s="15"/>
      <c r="BB639" s="16"/>
      <c r="BC639" s="15"/>
      <c r="BD639" s="15"/>
      <c r="BE639" s="15"/>
      <c r="BF639" s="15"/>
      <c r="BG639" s="15"/>
      <c r="BH639" s="15"/>
      <c r="BI639" s="15"/>
      <c r="BJ639" s="15"/>
      <c r="BK639" s="15"/>
      <c r="BL639" s="15"/>
    </row>
    <row r="640" spans="1:64" hidden="1">
      <c r="A640" t="s">
        <v>1743</v>
      </c>
      <c r="B640" t="s">
        <v>2613</v>
      </c>
      <c r="C640" t="s">
        <v>1407</v>
      </c>
      <c r="D640" t="s">
        <v>2487</v>
      </c>
      <c r="W640" s="15"/>
      <c r="X640" s="15"/>
      <c r="Y640" s="15"/>
      <c r="Z640" s="15"/>
      <c r="AA640" s="15"/>
      <c r="AB640" s="15"/>
      <c r="AC640" s="15"/>
      <c r="AD640" s="15"/>
      <c r="AE640" s="15"/>
      <c r="AG640" s="15"/>
      <c r="AH640" s="15"/>
      <c r="AI640" s="15"/>
      <c r="AK640" s="15"/>
      <c r="AL640" s="15"/>
      <c r="AM640" s="15" t="s">
        <v>1224</v>
      </c>
      <c r="AN640" s="15"/>
      <c r="AO640" s="15"/>
      <c r="AP640" s="15"/>
      <c r="AQ640" s="15"/>
      <c r="AR640" s="15"/>
      <c r="AS640" s="15"/>
      <c r="AT640" s="15"/>
      <c r="AU640" s="15"/>
      <c r="AV640" s="15"/>
      <c r="AW640" s="15"/>
      <c r="AX640" s="15"/>
      <c r="BA640" s="15"/>
      <c r="BB640" s="16"/>
      <c r="BC640" s="15"/>
      <c r="BD640" s="15"/>
      <c r="BE640" s="15"/>
      <c r="BF640" s="15"/>
      <c r="BG640" s="15"/>
      <c r="BH640" s="15"/>
      <c r="BI640" s="15"/>
      <c r="BJ640" s="15"/>
      <c r="BK640" s="15"/>
      <c r="BL640" s="15"/>
    </row>
    <row r="641" spans="1:64" hidden="1">
      <c r="A641" t="s">
        <v>1743</v>
      </c>
      <c r="B641" t="s">
        <v>2613</v>
      </c>
      <c r="C641" t="s">
        <v>1745</v>
      </c>
      <c r="D641" t="s">
        <v>2637</v>
      </c>
      <c r="W641" s="15"/>
      <c r="X641" s="15"/>
      <c r="Y641" s="15"/>
      <c r="Z641" s="15"/>
      <c r="AA641" s="15"/>
      <c r="AB641" s="15"/>
      <c r="AC641" s="15"/>
      <c r="AD641" s="15"/>
      <c r="AE641" s="15"/>
      <c r="AG641" s="15"/>
      <c r="AH641" s="15"/>
      <c r="AI641" s="15"/>
      <c r="AK641" s="15"/>
      <c r="AL641" s="15"/>
      <c r="AM641" s="15" t="s">
        <v>1224</v>
      </c>
      <c r="AN641" s="15"/>
      <c r="AO641" s="15"/>
      <c r="AP641" s="15"/>
      <c r="AQ641" s="15"/>
      <c r="AR641" s="15"/>
      <c r="AS641" s="15"/>
      <c r="AT641" s="15"/>
      <c r="AU641" s="15"/>
      <c r="AV641" s="15"/>
      <c r="AW641" s="15"/>
      <c r="AX641" s="15"/>
      <c r="BA641" s="15"/>
      <c r="BB641" s="16"/>
      <c r="BC641" s="15"/>
      <c r="BD641" s="15"/>
      <c r="BE641" s="15"/>
      <c r="BF641" s="15"/>
      <c r="BG641" s="15"/>
      <c r="BH641" s="15"/>
      <c r="BI641" s="15"/>
      <c r="BJ641" s="15"/>
      <c r="BK641" s="15"/>
      <c r="BL641" s="15"/>
    </row>
    <row r="642" spans="1:64" hidden="1">
      <c r="A642" t="s">
        <v>1743</v>
      </c>
      <c r="B642" t="s">
        <v>2613</v>
      </c>
      <c r="C642" t="s">
        <v>1747</v>
      </c>
      <c r="D642" t="s">
        <v>2636</v>
      </c>
      <c r="W642" s="15"/>
      <c r="X642" s="15"/>
      <c r="Y642" s="15"/>
      <c r="Z642" s="15"/>
      <c r="AA642" s="15"/>
      <c r="AB642" s="15"/>
      <c r="AC642" s="15"/>
      <c r="AD642" s="15"/>
      <c r="AE642" s="15"/>
      <c r="AG642" s="15"/>
      <c r="AH642" s="15"/>
      <c r="AI642" s="15"/>
      <c r="AK642" s="15"/>
      <c r="AL642" s="15"/>
      <c r="AM642" s="15" t="s">
        <v>1224</v>
      </c>
      <c r="AN642" s="15"/>
      <c r="AO642" s="15"/>
      <c r="AP642" s="15"/>
      <c r="AQ642" s="15"/>
      <c r="AR642" s="15"/>
      <c r="AS642" s="15"/>
      <c r="AT642" s="15"/>
      <c r="AU642" s="15"/>
      <c r="AV642" s="15"/>
      <c r="AW642" s="15"/>
      <c r="AX642" s="15"/>
      <c r="BA642" s="15"/>
      <c r="BB642" s="16"/>
      <c r="BC642" s="15"/>
      <c r="BD642" s="15"/>
      <c r="BE642" s="15"/>
      <c r="BF642" s="15"/>
      <c r="BG642" s="15"/>
      <c r="BH642" s="15"/>
      <c r="BI642" s="15"/>
      <c r="BJ642" s="15"/>
      <c r="BK642" s="15"/>
      <c r="BL642" s="15"/>
    </row>
    <row r="643" spans="1:64" hidden="1">
      <c r="A643" t="s">
        <v>1743</v>
      </c>
      <c r="B643" t="s">
        <v>2613</v>
      </c>
      <c r="C643" t="s">
        <v>1746</v>
      </c>
      <c r="D643" t="s">
        <v>2638</v>
      </c>
      <c r="W643" s="15"/>
      <c r="X643" s="15"/>
      <c r="Y643" s="15"/>
      <c r="Z643" s="15"/>
      <c r="AA643" s="15"/>
      <c r="AB643" s="15"/>
      <c r="AC643" s="15"/>
      <c r="AD643" s="15"/>
      <c r="AE643" s="15"/>
      <c r="AG643" s="15"/>
      <c r="AH643" s="15"/>
      <c r="AI643" s="15"/>
      <c r="AK643" s="15"/>
      <c r="AL643" s="15"/>
      <c r="AM643" s="15" t="s">
        <v>1224</v>
      </c>
      <c r="AN643" s="15"/>
      <c r="AO643" s="15"/>
      <c r="AP643" s="15"/>
      <c r="AQ643" s="15"/>
      <c r="AR643" s="15"/>
      <c r="AS643" s="15"/>
      <c r="AT643" s="15"/>
      <c r="AU643" s="15"/>
      <c r="AV643" s="15"/>
      <c r="AW643" s="15"/>
      <c r="AX643" s="15"/>
      <c r="BA643" s="15"/>
      <c r="BB643" s="16"/>
      <c r="BC643" s="15"/>
      <c r="BD643" s="15"/>
      <c r="BE643" s="15"/>
      <c r="BF643" s="15"/>
      <c r="BG643" s="15"/>
      <c r="BH643" s="15"/>
      <c r="BI643" s="15"/>
      <c r="BJ643" s="15"/>
      <c r="BK643" s="15"/>
      <c r="BL643" s="15"/>
    </row>
    <row r="644" spans="1:64" hidden="1">
      <c r="A644" t="s">
        <v>2053</v>
      </c>
      <c r="B644" t="s">
        <v>2054</v>
      </c>
      <c r="J644" s="27" t="s">
        <v>1288</v>
      </c>
      <c r="W644" s="15"/>
      <c r="X644" s="15"/>
      <c r="Y644" s="15"/>
      <c r="Z644" s="15"/>
      <c r="AA644" s="15"/>
      <c r="AB644" s="15"/>
      <c r="AC644" s="15"/>
      <c r="AD644" s="15"/>
      <c r="AE644" s="15"/>
      <c r="AG644" s="15"/>
      <c r="AH644" s="15"/>
      <c r="AI644" s="15"/>
      <c r="AK644" s="15"/>
      <c r="AL644" s="15"/>
      <c r="AM644" s="15"/>
      <c r="AN644" s="15"/>
      <c r="AO644" s="15"/>
      <c r="AP644" s="15"/>
      <c r="AQ644" s="15"/>
      <c r="AR644" s="15"/>
      <c r="AS644" s="15"/>
      <c r="AT644" s="15"/>
      <c r="AU644" s="15"/>
      <c r="AV644" s="15"/>
      <c r="AW644" s="15"/>
      <c r="AX644" s="15"/>
      <c r="BA644" s="15"/>
      <c r="BB644" s="16"/>
      <c r="BC644" s="15"/>
      <c r="BD644" s="15"/>
      <c r="BE644" s="15"/>
      <c r="BF644" s="15"/>
      <c r="BG644" s="15"/>
      <c r="BH644" s="15"/>
      <c r="BI644" s="15"/>
      <c r="BJ644" s="15"/>
      <c r="BK644" s="15"/>
      <c r="BL644" s="15"/>
    </row>
    <row r="645" spans="1:64" hidden="1">
      <c r="A645" t="s">
        <v>2053</v>
      </c>
      <c r="B645" t="s">
        <v>2054</v>
      </c>
      <c r="J645" s="27" t="s">
        <v>1288</v>
      </c>
      <c r="W645" s="15"/>
      <c r="X645" s="15"/>
      <c r="Y645" s="15"/>
      <c r="Z645" s="15"/>
      <c r="AA645" s="15"/>
      <c r="AB645" s="15"/>
      <c r="AC645" s="15"/>
      <c r="AD645" s="15"/>
      <c r="AE645" s="15"/>
      <c r="AG645" s="15"/>
      <c r="AH645" s="15"/>
      <c r="AI645" s="15"/>
      <c r="AK645" s="15"/>
      <c r="AL645" s="15"/>
      <c r="AM645" s="15"/>
      <c r="AN645" s="15"/>
      <c r="AO645" s="15"/>
      <c r="AP645" s="15"/>
      <c r="AQ645" s="15"/>
      <c r="AR645" s="15"/>
      <c r="AS645" s="15"/>
      <c r="AT645" s="15"/>
      <c r="AU645" s="15"/>
      <c r="AV645" s="15"/>
      <c r="AW645" s="15"/>
      <c r="AX645" s="15"/>
      <c r="BA645" s="15"/>
      <c r="BB645" s="16"/>
      <c r="BC645" s="15"/>
      <c r="BD645" s="15"/>
      <c r="BE645" s="15"/>
      <c r="BF645" s="15"/>
      <c r="BG645" s="15"/>
      <c r="BH645" s="15"/>
      <c r="BI645" s="15"/>
      <c r="BJ645" s="15"/>
      <c r="BK645" s="15"/>
      <c r="BL645" s="15"/>
    </row>
    <row r="646" spans="1:64" hidden="1">
      <c r="A646" t="s">
        <v>2081</v>
      </c>
      <c r="B646" t="s">
        <v>2082</v>
      </c>
      <c r="I646" t="s">
        <v>1290</v>
      </c>
      <c r="W646" s="15"/>
      <c r="X646" s="15"/>
      <c r="Y646" s="15"/>
      <c r="Z646" s="15"/>
      <c r="AA646" s="15"/>
      <c r="AB646" s="15"/>
      <c r="AC646" s="15"/>
      <c r="AD646" s="15"/>
      <c r="AE646" s="15"/>
      <c r="AG646" s="15"/>
      <c r="AH646" s="15"/>
      <c r="AI646" s="15"/>
      <c r="AK646" s="15"/>
      <c r="AL646" s="15"/>
      <c r="AM646" s="15"/>
      <c r="AN646" s="15"/>
      <c r="AO646" s="15"/>
      <c r="AP646" s="15"/>
      <c r="AQ646" s="15"/>
      <c r="AR646" s="15"/>
      <c r="AS646" s="15"/>
      <c r="AT646" s="15"/>
      <c r="AU646" s="15"/>
      <c r="AV646" s="15"/>
      <c r="AW646" s="15"/>
      <c r="AX646" s="15"/>
      <c r="BA646" s="15"/>
      <c r="BB646" s="16"/>
      <c r="BC646" s="15"/>
      <c r="BD646" s="15"/>
      <c r="BE646" s="15"/>
      <c r="BF646" s="15"/>
      <c r="BG646" s="15"/>
      <c r="BH646" s="15"/>
      <c r="BI646" s="15"/>
      <c r="BJ646" s="15"/>
      <c r="BK646" s="15"/>
      <c r="BL646" s="15"/>
    </row>
    <row r="647" spans="1:64" hidden="1">
      <c r="A647" t="s">
        <v>1631</v>
      </c>
      <c r="B647" t="s">
        <v>2474</v>
      </c>
      <c r="C647" t="s">
        <v>1633</v>
      </c>
      <c r="D647" t="s">
        <v>2475</v>
      </c>
      <c r="E647" t="s">
        <v>2959</v>
      </c>
      <c r="F647" t="s">
        <v>2948</v>
      </c>
      <c r="W647" s="15"/>
      <c r="X647" s="15"/>
      <c r="Y647" s="15"/>
      <c r="Z647" s="15"/>
      <c r="AA647" s="15"/>
      <c r="AB647" s="15"/>
      <c r="AC647" s="15"/>
      <c r="AD647" s="15"/>
      <c r="AE647" s="15"/>
      <c r="AG647" s="15"/>
      <c r="AH647" s="15"/>
      <c r="AI647" s="15"/>
      <c r="AK647" s="15"/>
      <c r="AL647" s="15"/>
      <c r="AM647" s="15"/>
      <c r="AN647" s="15"/>
      <c r="AO647" s="15"/>
      <c r="AP647" s="15"/>
      <c r="AQ647" s="15"/>
      <c r="AR647" s="15"/>
      <c r="AS647" s="15"/>
      <c r="AT647" s="15"/>
      <c r="AU647" s="15"/>
      <c r="AV647" s="15"/>
      <c r="AW647" s="15"/>
      <c r="AX647" s="15"/>
      <c r="BA647" s="15"/>
      <c r="BB647" s="16"/>
      <c r="BC647" s="15" t="s">
        <v>1180</v>
      </c>
      <c r="BD647" s="15"/>
      <c r="BE647" s="15"/>
      <c r="BF647" s="15"/>
      <c r="BG647" s="15"/>
      <c r="BH647" s="15"/>
      <c r="BI647" s="15"/>
      <c r="BJ647" s="15"/>
      <c r="BK647" s="15"/>
      <c r="BL647" s="15"/>
    </row>
    <row r="648" spans="1:64" hidden="1">
      <c r="A648" t="s">
        <v>1631</v>
      </c>
      <c r="B648" t="s">
        <v>2474</v>
      </c>
      <c r="C648" t="s">
        <v>1632</v>
      </c>
      <c r="D648" t="s">
        <v>2476</v>
      </c>
      <c r="E648" t="s">
        <v>2958</v>
      </c>
      <c r="F648" t="s">
        <v>2949</v>
      </c>
      <c r="W648" s="15"/>
      <c r="X648" s="15"/>
      <c r="Y648" s="15"/>
      <c r="Z648" s="15"/>
      <c r="AA648" s="15"/>
      <c r="AB648" s="15"/>
      <c r="AC648" s="15"/>
      <c r="AD648" s="15"/>
      <c r="AE648" s="15"/>
      <c r="AG648" s="15"/>
      <c r="AH648" s="15"/>
      <c r="AI648" s="15"/>
      <c r="AK648" s="15"/>
      <c r="AL648" s="15"/>
      <c r="AM648" s="15"/>
      <c r="AN648" s="15"/>
      <c r="AO648" s="15"/>
      <c r="AP648" s="15"/>
      <c r="AQ648" s="15"/>
      <c r="AR648" s="15"/>
      <c r="AS648" s="15"/>
      <c r="AT648" s="15"/>
      <c r="AU648" s="15"/>
      <c r="AV648" s="15"/>
      <c r="AW648" s="15"/>
      <c r="AX648" s="15"/>
      <c r="BA648" s="15"/>
      <c r="BB648" s="16"/>
      <c r="BC648" s="15" t="s">
        <v>1180</v>
      </c>
      <c r="BD648" s="15"/>
      <c r="BE648" s="15"/>
      <c r="BF648" s="15"/>
      <c r="BG648" s="15"/>
      <c r="BH648" s="15"/>
      <c r="BI648" s="15"/>
      <c r="BJ648" s="15"/>
      <c r="BK648" s="15"/>
      <c r="BL648" s="15"/>
    </row>
    <row r="649" spans="1:64" hidden="1">
      <c r="A649" t="s">
        <v>1743</v>
      </c>
      <c r="B649" t="s">
        <v>1819</v>
      </c>
      <c r="C649" t="s">
        <v>1749</v>
      </c>
      <c r="D649" t="s">
        <v>2851</v>
      </c>
      <c r="W649" s="15"/>
      <c r="X649" s="15"/>
      <c r="Y649" s="15"/>
      <c r="Z649" s="15" t="s">
        <v>1258</v>
      </c>
      <c r="AA649" s="15" t="s">
        <v>1255</v>
      </c>
      <c r="AB649" s="15"/>
      <c r="AC649" s="15"/>
      <c r="AD649" s="15"/>
      <c r="AE649" s="15"/>
      <c r="AG649" s="15"/>
      <c r="AH649" s="15"/>
      <c r="AI649" s="15"/>
      <c r="AK649" s="15"/>
      <c r="AL649" s="15"/>
      <c r="AM649" s="15"/>
      <c r="AN649" s="15"/>
      <c r="AO649" s="15"/>
      <c r="AP649" s="15"/>
      <c r="AQ649" s="15"/>
      <c r="AR649" s="15"/>
      <c r="AS649" s="15"/>
      <c r="AT649" s="15"/>
      <c r="AU649" s="15"/>
      <c r="AV649" s="15"/>
      <c r="AW649" s="15"/>
      <c r="AX649" s="15"/>
      <c r="BA649" s="15"/>
      <c r="BB649" s="16"/>
      <c r="BC649" s="15"/>
      <c r="BD649" s="15"/>
      <c r="BE649" s="15"/>
      <c r="BF649" s="15"/>
      <c r="BG649" s="15"/>
      <c r="BH649" s="15"/>
      <c r="BI649" s="15"/>
      <c r="BJ649" s="15"/>
      <c r="BK649" s="15"/>
      <c r="BL649" s="15"/>
    </row>
    <row r="650" spans="1:64" hidden="1">
      <c r="A650" t="s">
        <v>1743</v>
      </c>
      <c r="B650" t="s">
        <v>1819</v>
      </c>
      <c r="C650" t="s">
        <v>1750</v>
      </c>
      <c r="D650" t="s">
        <v>2852</v>
      </c>
      <c r="W650" s="15"/>
      <c r="X650" s="15"/>
      <c r="Y650" s="15"/>
      <c r="Z650" s="15" t="s">
        <v>1258</v>
      </c>
      <c r="AA650" s="15" t="s">
        <v>1255</v>
      </c>
      <c r="AB650" s="15"/>
      <c r="AC650" s="15"/>
      <c r="AD650" s="15"/>
      <c r="AE650" s="15"/>
      <c r="AG650" s="15"/>
      <c r="AH650" s="15"/>
      <c r="AI650" s="15"/>
      <c r="AK650" s="15"/>
      <c r="AL650" s="15"/>
      <c r="AM650" s="15"/>
      <c r="AN650" s="15"/>
      <c r="AO650" s="15"/>
      <c r="AP650" s="15"/>
      <c r="AQ650" s="15"/>
      <c r="AR650" s="15"/>
      <c r="AS650" s="15"/>
      <c r="AT650" s="15"/>
      <c r="AU650" s="15"/>
      <c r="AV650" s="15"/>
      <c r="AW650" s="15"/>
      <c r="AX650" s="15"/>
      <c r="BA650" s="15"/>
      <c r="BB650" s="16"/>
      <c r="BC650" s="15"/>
      <c r="BD650" s="15"/>
      <c r="BE650" s="15"/>
      <c r="BF650" s="15"/>
      <c r="BG650" s="15"/>
      <c r="BH650" s="15"/>
      <c r="BI650" s="15"/>
      <c r="BJ650" s="15"/>
      <c r="BK650" s="15"/>
      <c r="BL650" s="15"/>
    </row>
    <row r="651" spans="1:64" hidden="1">
      <c r="A651" t="s">
        <v>1743</v>
      </c>
      <c r="B651" t="s">
        <v>1819</v>
      </c>
      <c r="C651" t="s">
        <v>1751</v>
      </c>
      <c r="D651" t="s">
        <v>2853</v>
      </c>
      <c r="W651" s="15"/>
      <c r="X651" s="15"/>
      <c r="Y651" s="15"/>
      <c r="Z651" s="15" t="s">
        <v>1258</v>
      </c>
      <c r="AA651" s="15" t="s">
        <v>1255</v>
      </c>
      <c r="AB651" s="15"/>
      <c r="AC651" s="15"/>
      <c r="AD651" s="15"/>
      <c r="AE651" s="15"/>
      <c r="AG651" s="15"/>
      <c r="AH651" s="15"/>
      <c r="AI651" s="15"/>
      <c r="AK651" s="15"/>
      <c r="AL651" s="15"/>
      <c r="AM651" s="15"/>
      <c r="AN651" s="15"/>
      <c r="AO651" s="15"/>
      <c r="AP651" s="15"/>
      <c r="AQ651" s="15"/>
      <c r="AR651" s="15"/>
      <c r="AS651" s="15"/>
      <c r="AT651" s="15"/>
      <c r="AU651" s="15"/>
      <c r="AV651" s="15"/>
      <c r="AW651" s="15"/>
      <c r="AX651" s="15"/>
      <c r="BA651" s="15"/>
      <c r="BB651" s="16"/>
      <c r="BC651" s="15"/>
      <c r="BD651" s="15"/>
      <c r="BE651" s="15"/>
      <c r="BF651" s="15"/>
      <c r="BG651" s="15"/>
      <c r="BH651" s="15"/>
      <c r="BI651" s="15"/>
      <c r="BJ651" s="15"/>
      <c r="BK651" s="15"/>
      <c r="BL651" s="15"/>
    </row>
    <row r="652" spans="1:64" hidden="1">
      <c r="A652" t="s">
        <v>1607</v>
      </c>
      <c r="B652" t="s">
        <v>2294</v>
      </c>
      <c r="W652" s="15"/>
      <c r="X652" s="15"/>
      <c r="Y652" s="15"/>
      <c r="Z652" s="15"/>
      <c r="AA652" s="15"/>
      <c r="AB652" s="15" t="s">
        <v>1250</v>
      </c>
      <c r="AC652" s="15"/>
      <c r="AD652" s="15"/>
      <c r="AE652" s="15"/>
      <c r="AG652" s="15"/>
      <c r="AH652" s="15"/>
      <c r="AI652" s="15"/>
      <c r="AK652" s="15"/>
      <c r="AL652" s="15"/>
      <c r="AM652" s="15"/>
      <c r="AN652" s="15"/>
      <c r="AO652" s="15"/>
      <c r="AP652" s="15"/>
      <c r="AQ652" s="15"/>
      <c r="AR652" s="15"/>
      <c r="AS652" s="15"/>
      <c r="AT652" s="15"/>
      <c r="AU652" s="15"/>
      <c r="AV652" s="15"/>
      <c r="AW652" s="15"/>
      <c r="AX652" s="15"/>
      <c r="BA652" s="15"/>
      <c r="BB652" s="16"/>
      <c r="BC652" s="15"/>
      <c r="BD652" s="15"/>
      <c r="BE652" s="15"/>
      <c r="BF652" s="15"/>
      <c r="BG652" s="15"/>
      <c r="BH652" s="15"/>
      <c r="BI652" s="15"/>
      <c r="BJ652" s="15"/>
      <c r="BK652" s="15"/>
      <c r="BL652" s="15"/>
    </row>
    <row r="653" spans="1:64" hidden="1">
      <c r="A653" t="s">
        <v>2083</v>
      </c>
      <c r="B653" t="s">
        <v>2083</v>
      </c>
      <c r="C653" t="s">
        <v>2089</v>
      </c>
      <c r="D653" t="s">
        <v>2090</v>
      </c>
      <c r="H653" t="s">
        <v>1292</v>
      </c>
      <c r="W653" s="15"/>
      <c r="X653" s="15"/>
      <c r="Y653" s="15"/>
      <c r="Z653" s="15"/>
      <c r="AA653" s="15"/>
      <c r="AB653" s="15"/>
      <c r="AC653" s="15"/>
      <c r="AD653" s="15"/>
      <c r="AE653" s="15"/>
      <c r="AG653" s="15"/>
      <c r="AH653" s="15"/>
      <c r="AI653" s="15"/>
      <c r="AK653" s="15"/>
      <c r="AL653" s="15"/>
      <c r="AM653" s="15"/>
      <c r="AN653" s="15"/>
      <c r="AO653" s="15"/>
      <c r="AP653" s="15"/>
      <c r="AQ653" s="15"/>
      <c r="AR653" s="15"/>
      <c r="AS653" s="15"/>
      <c r="AT653" s="15"/>
      <c r="AU653" s="15"/>
      <c r="AV653" s="15"/>
      <c r="AW653" s="15"/>
      <c r="AX653" s="15"/>
      <c r="BA653" s="15"/>
      <c r="BB653" s="16"/>
      <c r="BC653" s="15"/>
      <c r="BD653" s="15"/>
      <c r="BE653" s="15"/>
      <c r="BF653" s="15"/>
      <c r="BG653" s="15"/>
      <c r="BH653" s="15"/>
      <c r="BI653" s="15"/>
      <c r="BJ653" s="15"/>
      <c r="BK653" s="15"/>
      <c r="BL653" s="15"/>
    </row>
    <row r="654" spans="1:64" hidden="1">
      <c r="A654" t="s">
        <v>2083</v>
      </c>
      <c r="B654" t="s">
        <v>2083</v>
      </c>
      <c r="C654" t="s">
        <v>2092</v>
      </c>
      <c r="D654" t="s">
        <v>2093</v>
      </c>
      <c r="H654" t="s">
        <v>1292</v>
      </c>
      <c r="W654" s="15"/>
      <c r="X654" s="15"/>
      <c r="Y654" s="15"/>
      <c r="Z654" s="15"/>
      <c r="AA654" s="15"/>
      <c r="AB654" s="15"/>
      <c r="AC654" s="15"/>
      <c r="AD654" s="15"/>
      <c r="AE654" s="15"/>
      <c r="AG654" s="15"/>
      <c r="AH654" s="15"/>
      <c r="AI654" s="15"/>
      <c r="AK654" s="15"/>
      <c r="AL654" s="15"/>
      <c r="AM654" s="15"/>
      <c r="AN654" s="15"/>
      <c r="AO654" s="15"/>
      <c r="AP654" s="15"/>
      <c r="AQ654" s="15"/>
      <c r="AR654" s="15"/>
      <c r="AS654" s="15"/>
      <c r="AT654" s="15"/>
      <c r="AU654" s="15"/>
      <c r="AV654" s="15"/>
      <c r="AW654" s="15"/>
      <c r="AX654" s="15"/>
      <c r="BA654" s="15"/>
      <c r="BB654" s="16"/>
      <c r="BC654" s="15"/>
      <c r="BD654" s="15"/>
      <c r="BE654" s="15"/>
      <c r="BF654" s="15"/>
      <c r="BG654" s="15"/>
      <c r="BH654" s="15"/>
      <c r="BI654" s="15"/>
      <c r="BJ654" s="15"/>
      <c r="BK654" s="15"/>
      <c r="BL654" s="15"/>
    </row>
    <row r="655" spans="1:64" hidden="1">
      <c r="A655" t="s">
        <v>2083</v>
      </c>
      <c r="B655" t="s">
        <v>2083</v>
      </c>
      <c r="C655" t="s">
        <v>2098</v>
      </c>
      <c r="D655" t="s">
        <v>2099</v>
      </c>
      <c r="H655" t="s">
        <v>1292</v>
      </c>
      <c r="W655" s="15"/>
      <c r="X655" s="15"/>
      <c r="Y655" s="15"/>
      <c r="Z655" s="15"/>
      <c r="AA655" s="15"/>
      <c r="AB655" s="15"/>
      <c r="AC655" s="15"/>
      <c r="AD655" s="15"/>
      <c r="AE655" s="15"/>
      <c r="AG655" s="15"/>
      <c r="AH655" s="15"/>
      <c r="AI655" s="15"/>
      <c r="AK655" s="15"/>
      <c r="AL655" s="15"/>
      <c r="AM655" s="15"/>
      <c r="AN655" s="15"/>
      <c r="AO655" s="15"/>
      <c r="AP655" s="15"/>
      <c r="AQ655" s="15"/>
      <c r="AR655" s="15"/>
      <c r="AS655" s="15"/>
      <c r="AT655" s="15"/>
      <c r="AU655" s="15"/>
      <c r="AV655" s="15"/>
      <c r="AW655" s="15"/>
      <c r="AX655" s="15"/>
      <c r="BA655" s="15"/>
      <c r="BB655" s="16"/>
      <c r="BC655" s="15"/>
      <c r="BD655" s="15"/>
      <c r="BE655" s="15"/>
      <c r="BF655" s="15"/>
      <c r="BG655" s="15"/>
      <c r="BH655" s="15"/>
      <c r="BI655" s="15"/>
      <c r="BJ655" s="15"/>
      <c r="BK655" s="15"/>
      <c r="BL655" s="15"/>
    </row>
    <row r="656" spans="1:64" hidden="1">
      <c r="A656" t="s">
        <v>2083</v>
      </c>
      <c r="B656" t="s">
        <v>2083</v>
      </c>
      <c r="C656" t="s">
        <v>1766</v>
      </c>
      <c r="D656" t="s">
        <v>2091</v>
      </c>
      <c r="H656" t="s">
        <v>1292</v>
      </c>
      <c r="W656" s="15"/>
      <c r="X656" s="15"/>
      <c r="Y656" s="15"/>
      <c r="Z656" s="15"/>
      <c r="AA656" s="15"/>
      <c r="AB656" s="15"/>
      <c r="AC656" s="15"/>
      <c r="AD656" s="15"/>
      <c r="AE656" s="15"/>
      <c r="AG656" s="15"/>
      <c r="AH656" s="15"/>
      <c r="AI656" s="15"/>
      <c r="AK656" s="15"/>
      <c r="AL656" s="15"/>
      <c r="AM656" s="15"/>
      <c r="AN656" s="15"/>
      <c r="AO656" s="15"/>
      <c r="AP656" s="15"/>
      <c r="AQ656" s="15"/>
      <c r="AR656" s="15"/>
      <c r="AS656" s="15"/>
      <c r="AT656" s="15"/>
      <c r="AU656" s="15"/>
      <c r="AV656" s="15"/>
      <c r="AW656" s="15"/>
      <c r="AX656" s="15"/>
      <c r="BA656" s="15"/>
      <c r="BB656" s="16"/>
      <c r="BC656" s="15"/>
      <c r="BD656" s="15"/>
      <c r="BE656" s="15"/>
      <c r="BF656" s="15"/>
      <c r="BG656" s="15"/>
      <c r="BH656" s="15"/>
      <c r="BI656" s="15"/>
      <c r="BJ656" s="15"/>
      <c r="BK656" s="15"/>
      <c r="BL656" s="15"/>
    </row>
    <row r="657" spans="1:64" hidden="1">
      <c r="A657" t="s">
        <v>2083</v>
      </c>
      <c r="B657" t="s">
        <v>2083</v>
      </c>
      <c r="C657" t="s">
        <v>2085</v>
      </c>
      <c r="D657" t="s">
        <v>2086</v>
      </c>
      <c r="H657" t="s">
        <v>1292</v>
      </c>
      <c r="W657" s="15"/>
      <c r="X657" s="15"/>
      <c r="Y657" s="15"/>
      <c r="Z657" s="15"/>
      <c r="AA657" s="15"/>
      <c r="AB657" s="15"/>
      <c r="AC657" s="15"/>
      <c r="AD657" s="15"/>
      <c r="AE657" s="15"/>
      <c r="AG657" s="15"/>
      <c r="AH657" s="15"/>
      <c r="AI657" s="15"/>
      <c r="AK657" s="15"/>
      <c r="AL657" s="15"/>
      <c r="AM657" s="15"/>
      <c r="AN657" s="15"/>
      <c r="AO657" s="15"/>
      <c r="AP657" s="15"/>
      <c r="AQ657" s="15"/>
      <c r="AR657" s="15"/>
      <c r="AS657" s="15"/>
      <c r="AT657" s="15"/>
      <c r="AU657" s="15"/>
      <c r="AV657" s="15"/>
      <c r="AW657" s="15"/>
      <c r="AX657" s="15"/>
      <c r="BA657" s="15"/>
      <c r="BB657" s="16"/>
      <c r="BC657" s="15"/>
      <c r="BD657" s="15"/>
      <c r="BE657" s="15"/>
      <c r="BF657" s="15"/>
      <c r="BG657" s="15"/>
      <c r="BH657" s="15"/>
      <c r="BI657" s="15"/>
      <c r="BJ657" s="15"/>
      <c r="BK657" s="15"/>
      <c r="BL657" s="15"/>
    </row>
    <row r="658" spans="1:64" hidden="1">
      <c r="A658" t="s">
        <v>2083</v>
      </c>
      <c r="B658" t="s">
        <v>2083</v>
      </c>
      <c r="C658" t="s">
        <v>2100</v>
      </c>
      <c r="D658" t="s">
        <v>2101</v>
      </c>
      <c r="H658" t="s">
        <v>1292</v>
      </c>
      <c r="W658" s="15"/>
      <c r="X658" s="15"/>
      <c r="Y658" s="15"/>
      <c r="Z658" s="15"/>
      <c r="AA658" s="15"/>
      <c r="AB658" s="15"/>
      <c r="AC658" s="15"/>
      <c r="AD658" s="15"/>
      <c r="AE658" s="15"/>
      <c r="AG658" s="15"/>
      <c r="AH658" s="15"/>
      <c r="AI658" s="15"/>
      <c r="AK658" s="15"/>
      <c r="AL658" s="15"/>
      <c r="AM658" s="15"/>
      <c r="AN658" s="15"/>
      <c r="AO658" s="15"/>
      <c r="AP658" s="15"/>
      <c r="AQ658" s="15"/>
      <c r="AR658" s="15"/>
      <c r="AS658" s="15"/>
      <c r="AT658" s="15"/>
      <c r="AU658" s="15"/>
      <c r="AV658" s="15"/>
      <c r="AW658" s="15"/>
      <c r="AX658" s="15"/>
      <c r="BA658" s="15"/>
      <c r="BB658" s="16"/>
      <c r="BC658" s="15"/>
      <c r="BD658" s="15"/>
      <c r="BE658" s="15"/>
      <c r="BF658" s="15"/>
      <c r="BG658" s="15"/>
      <c r="BH658" s="15"/>
      <c r="BI658" s="15"/>
      <c r="BJ658" s="15"/>
      <c r="BK658" s="15"/>
      <c r="BL658" s="15"/>
    </row>
    <row r="659" spans="1:64" hidden="1">
      <c r="A659" t="s">
        <v>2083</v>
      </c>
      <c r="B659" t="s">
        <v>2083</v>
      </c>
      <c r="C659" t="s">
        <v>1778</v>
      </c>
      <c r="D659" t="s">
        <v>2084</v>
      </c>
      <c r="H659" t="s">
        <v>1292</v>
      </c>
      <c r="W659" s="15"/>
      <c r="X659" s="15"/>
      <c r="Y659" s="15"/>
      <c r="Z659" s="15"/>
      <c r="AA659" s="15"/>
      <c r="AB659" s="15"/>
      <c r="AC659" s="15"/>
      <c r="AD659" s="15"/>
      <c r="AE659" s="15"/>
      <c r="AG659" s="15"/>
      <c r="AH659" s="15"/>
      <c r="AI659" s="15"/>
      <c r="AK659" s="15"/>
      <c r="AL659" s="15"/>
      <c r="AM659" s="15"/>
      <c r="AN659" s="15"/>
      <c r="AO659" s="15"/>
      <c r="AP659" s="15"/>
      <c r="AQ659" s="15"/>
      <c r="AR659" s="15"/>
      <c r="AS659" s="15"/>
      <c r="AT659" s="15"/>
      <c r="AU659" s="15"/>
      <c r="AV659" s="15"/>
      <c r="AW659" s="15"/>
      <c r="AX659" s="15"/>
      <c r="BA659" s="15"/>
      <c r="BB659" s="16"/>
      <c r="BC659" s="15"/>
      <c r="BD659" s="15"/>
      <c r="BE659" s="15"/>
      <c r="BF659" s="15"/>
      <c r="BG659" s="15"/>
      <c r="BH659" s="15"/>
      <c r="BI659" s="15"/>
      <c r="BJ659" s="15"/>
      <c r="BK659" s="15"/>
      <c r="BL659" s="15"/>
    </row>
    <row r="660" spans="1:64" hidden="1">
      <c r="A660" t="s">
        <v>2083</v>
      </c>
      <c r="B660" t="s">
        <v>2083</v>
      </c>
      <c r="C660" t="s">
        <v>2094</v>
      </c>
      <c r="D660" t="s">
        <v>2095</v>
      </c>
      <c r="H660" t="s">
        <v>1292</v>
      </c>
      <c r="W660" s="15"/>
      <c r="X660" s="15"/>
      <c r="Y660" s="15"/>
      <c r="Z660" s="15"/>
      <c r="AA660" s="15"/>
      <c r="AB660" s="15"/>
      <c r="AC660" s="15"/>
      <c r="AD660" s="15"/>
      <c r="AE660" s="15"/>
      <c r="AG660" s="15"/>
      <c r="AH660" s="15"/>
      <c r="AI660" s="15"/>
      <c r="AK660" s="15"/>
      <c r="AL660" s="15"/>
      <c r="AM660" s="15"/>
      <c r="AN660" s="15"/>
      <c r="AO660" s="15"/>
      <c r="AP660" s="15"/>
      <c r="AQ660" s="15"/>
      <c r="AR660" s="15"/>
      <c r="AS660" s="15"/>
      <c r="AT660" s="15"/>
      <c r="AU660" s="15"/>
      <c r="AV660" s="15"/>
      <c r="AW660" s="15"/>
      <c r="AX660" s="15"/>
      <c r="BA660" s="15"/>
      <c r="BB660" s="16"/>
      <c r="BC660" s="15"/>
      <c r="BD660" s="15"/>
      <c r="BE660" s="15"/>
      <c r="BF660" s="15"/>
      <c r="BG660" s="15"/>
      <c r="BH660" s="15"/>
      <c r="BI660" s="15"/>
      <c r="BJ660" s="15"/>
      <c r="BK660" s="15"/>
      <c r="BL660" s="15"/>
    </row>
    <row r="661" spans="1:64" hidden="1">
      <c r="A661" t="s">
        <v>2083</v>
      </c>
      <c r="B661" t="s">
        <v>2083</v>
      </c>
      <c r="C661" t="s">
        <v>2096</v>
      </c>
      <c r="D661" t="s">
        <v>2097</v>
      </c>
      <c r="H661" t="s">
        <v>1292</v>
      </c>
      <c r="W661" s="15"/>
      <c r="X661" s="15"/>
      <c r="Y661" s="15"/>
      <c r="Z661" s="15"/>
      <c r="AA661" s="15"/>
      <c r="AB661" s="15"/>
      <c r="AC661" s="15"/>
      <c r="AD661" s="15"/>
      <c r="AE661" s="15"/>
      <c r="AG661" s="15"/>
      <c r="AH661" s="15"/>
      <c r="AI661" s="15"/>
      <c r="AK661" s="15"/>
      <c r="AL661" s="15"/>
      <c r="AM661" s="15"/>
      <c r="AN661" s="15"/>
      <c r="AO661" s="15"/>
      <c r="AP661" s="15"/>
      <c r="AQ661" s="15"/>
      <c r="AR661" s="15"/>
      <c r="AS661" s="15"/>
      <c r="AT661" s="15"/>
      <c r="AU661" s="15"/>
      <c r="AV661" s="15"/>
      <c r="AW661" s="15"/>
      <c r="AX661" s="15"/>
      <c r="BA661" s="15"/>
      <c r="BB661" s="16"/>
      <c r="BC661" s="15"/>
      <c r="BD661" s="15"/>
      <c r="BE661" s="15"/>
      <c r="BF661" s="15"/>
      <c r="BG661" s="15"/>
      <c r="BH661" s="15"/>
      <c r="BI661" s="15"/>
      <c r="BJ661" s="15"/>
      <c r="BK661" s="15"/>
      <c r="BL661" s="15"/>
    </row>
    <row r="662" spans="1:64" hidden="1">
      <c r="A662" t="s">
        <v>2083</v>
      </c>
      <c r="B662" t="s">
        <v>2083</v>
      </c>
      <c r="C662" t="s">
        <v>2087</v>
      </c>
      <c r="D662" t="s">
        <v>2088</v>
      </c>
      <c r="H662" t="s">
        <v>1292</v>
      </c>
      <c r="W662" s="15"/>
      <c r="X662" s="15"/>
      <c r="Y662" s="15"/>
      <c r="Z662" s="15"/>
      <c r="AA662" s="15"/>
      <c r="AB662" s="15"/>
      <c r="AC662" s="15"/>
      <c r="AD662" s="15"/>
      <c r="AE662" s="15"/>
      <c r="AG662" s="15"/>
      <c r="AH662" s="15"/>
      <c r="AI662" s="15"/>
      <c r="AK662" s="15"/>
      <c r="AL662" s="15"/>
      <c r="AM662" s="15"/>
      <c r="AN662" s="15"/>
      <c r="AO662" s="15"/>
      <c r="AP662" s="15"/>
      <c r="AQ662" s="15"/>
      <c r="AR662" s="15"/>
      <c r="AS662" s="15"/>
      <c r="AT662" s="15"/>
      <c r="AU662" s="15"/>
      <c r="AV662" s="15"/>
      <c r="AW662" s="15"/>
      <c r="AX662" s="15"/>
      <c r="BA662" s="15"/>
      <c r="BB662" s="16"/>
      <c r="BC662" s="15"/>
      <c r="BD662" s="15"/>
      <c r="BE662" s="15"/>
      <c r="BF662" s="15"/>
      <c r="BG662" s="15"/>
      <c r="BH662" s="15"/>
      <c r="BI662" s="15"/>
      <c r="BJ662" s="15"/>
      <c r="BK662" s="15"/>
      <c r="BL662" s="15"/>
    </row>
    <row r="663" spans="1:64" hidden="1">
      <c r="A663" t="s">
        <v>1604</v>
      </c>
      <c r="B663" t="s">
        <v>2306</v>
      </c>
      <c r="W663" s="15"/>
      <c r="X663" s="15"/>
      <c r="Y663" s="15"/>
      <c r="Z663" s="15"/>
      <c r="AA663" s="15"/>
      <c r="AB663" s="15" t="s">
        <v>1250</v>
      </c>
      <c r="AC663" s="15"/>
      <c r="AD663" s="15"/>
      <c r="AE663" s="15"/>
      <c r="AG663" s="15"/>
      <c r="AH663" s="15"/>
      <c r="AI663" s="15"/>
      <c r="AK663" s="15"/>
      <c r="AL663" s="15"/>
      <c r="AM663" s="15"/>
      <c r="AN663" s="15"/>
      <c r="AO663" s="15"/>
      <c r="AP663" s="15"/>
      <c r="AQ663" s="15"/>
      <c r="AR663" s="15"/>
      <c r="AS663" s="15"/>
      <c r="AT663" s="15"/>
      <c r="AU663" s="15"/>
      <c r="AV663" s="15"/>
      <c r="AW663" s="15"/>
      <c r="AX663" s="15"/>
      <c r="BA663" s="15"/>
      <c r="BB663" s="16"/>
      <c r="BC663" s="15"/>
      <c r="BD663" s="15"/>
      <c r="BE663" s="15"/>
      <c r="BF663" s="15"/>
      <c r="BG663" s="15"/>
      <c r="BH663" s="15"/>
      <c r="BI663" s="15"/>
      <c r="BJ663" s="15"/>
      <c r="BK663" s="15"/>
      <c r="BL663" s="15"/>
    </row>
    <row r="664" spans="1:64" hidden="1">
      <c r="A664" t="s">
        <v>1382</v>
      </c>
      <c r="B664" t="s">
        <v>2240</v>
      </c>
      <c r="C664" t="s">
        <v>1386</v>
      </c>
      <c r="D664" t="s">
        <v>2255</v>
      </c>
      <c r="W664" s="15"/>
      <c r="X664" s="15"/>
      <c r="Y664" s="15"/>
      <c r="Z664" s="15"/>
      <c r="AA664" s="15"/>
      <c r="AB664" s="15"/>
      <c r="AC664" s="15"/>
      <c r="AD664" s="15"/>
      <c r="AE664" s="15"/>
      <c r="AG664" s="15"/>
      <c r="AH664" s="15"/>
      <c r="AI664" s="15"/>
      <c r="AK664" s="15"/>
      <c r="AL664" s="15"/>
      <c r="AM664" s="15"/>
      <c r="AN664" s="15"/>
      <c r="AO664" s="15"/>
      <c r="AP664" s="15"/>
      <c r="AQ664" s="15"/>
      <c r="AR664" s="15"/>
      <c r="AS664" s="15"/>
      <c r="AT664" s="15"/>
      <c r="AU664" s="15"/>
      <c r="AV664" s="15"/>
      <c r="AW664" s="15"/>
      <c r="AX664" s="15"/>
      <c r="BA664" s="15" t="s">
        <v>1186</v>
      </c>
      <c r="BB664" s="16"/>
      <c r="BC664" s="15"/>
      <c r="BD664" s="15"/>
      <c r="BE664" s="15"/>
      <c r="BF664" s="15"/>
      <c r="BG664" s="15"/>
      <c r="BH664" s="15"/>
      <c r="BI664" s="15"/>
      <c r="BJ664" s="15"/>
      <c r="BK664" s="15"/>
      <c r="BL664" s="15"/>
    </row>
    <row r="665" spans="1:64" hidden="1">
      <c r="A665" t="s">
        <v>1382</v>
      </c>
      <c r="B665" t="s">
        <v>2240</v>
      </c>
      <c r="C665" t="s">
        <v>1387</v>
      </c>
      <c r="D665" t="s">
        <v>2250</v>
      </c>
      <c r="W665" s="15"/>
      <c r="X665" s="15"/>
      <c r="Y665" s="15"/>
      <c r="Z665" s="15"/>
      <c r="AA665" s="15"/>
      <c r="AB665" s="15"/>
      <c r="AC665" s="15"/>
      <c r="AD665" s="15"/>
      <c r="AE665" s="15"/>
      <c r="AG665" s="15"/>
      <c r="AH665" s="15"/>
      <c r="AI665" s="15"/>
      <c r="AK665" s="15"/>
      <c r="AL665" s="15"/>
      <c r="AM665" s="15"/>
      <c r="AN665" s="15"/>
      <c r="AO665" s="15"/>
      <c r="AP665" s="15"/>
      <c r="AQ665" s="15"/>
      <c r="AR665" s="15"/>
      <c r="AS665" s="15"/>
      <c r="AT665" s="15"/>
      <c r="AU665" s="15"/>
      <c r="AV665" s="15"/>
      <c r="AW665" s="15"/>
      <c r="AX665" s="15"/>
      <c r="BA665" s="15" t="s">
        <v>1186</v>
      </c>
      <c r="BB665" s="16"/>
      <c r="BC665" s="15"/>
      <c r="BD665" s="15"/>
      <c r="BE665" s="15"/>
      <c r="BF665" s="15"/>
      <c r="BG665" s="15"/>
      <c r="BH665" s="15"/>
      <c r="BI665" s="15"/>
      <c r="BJ665" s="15"/>
      <c r="BK665" s="15"/>
      <c r="BL665" s="15"/>
    </row>
    <row r="666" spans="1:64" hidden="1">
      <c r="A666" t="s">
        <v>1382</v>
      </c>
      <c r="B666" t="s">
        <v>2240</v>
      </c>
      <c r="C666" t="s">
        <v>1388</v>
      </c>
      <c r="D666" t="s">
        <v>2253</v>
      </c>
      <c r="W666" s="15"/>
      <c r="X666" s="15"/>
      <c r="Y666" s="15"/>
      <c r="Z666" s="15"/>
      <c r="AA666" s="15"/>
      <c r="AB666" s="15"/>
      <c r="AC666" s="15"/>
      <c r="AD666" s="15"/>
      <c r="AE666" s="15"/>
      <c r="AG666" s="15"/>
      <c r="AH666" s="15"/>
      <c r="AI666" s="15"/>
      <c r="AK666" s="15"/>
      <c r="AL666" s="15"/>
      <c r="AM666" s="15"/>
      <c r="AN666" s="15"/>
      <c r="AO666" s="15"/>
      <c r="AP666" s="15"/>
      <c r="AQ666" s="15"/>
      <c r="AR666" s="15"/>
      <c r="AS666" s="15"/>
      <c r="AT666" s="15"/>
      <c r="AU666" s="15"/>
      <c r="AV666" s="15"/>
      <c r="AW666" s="15"/>
      <c r="AX666" s="15"/>
      <c r="BA666" s="15" t="s">
        <v>1186</v>
      </c>
      <c r="BB666" s="16"/>
      <c r="BC666" s="15"/>
      <c r="BD666" s="15"/>
      <c r="BE666" s="15"/>
      <c r="BF666" s="15"/>
      <c r="BG666" s="15"/>
      <c r="BH666" s="15"/>
      <c r="BI666" s="15"/>
      <c r="BJ666" s="15"/>
      <c r="BK666" s="15"/>
      <c r="BL666" s="15"/>
    </row>
    <row r="667" spans="1:64" hidden="1">
      <c r="A667" t="s">
        <v>1382</v>
      </c>
      <c r="B667" t="s">
        <v>2240</v>
      </c>
      <c r="C667" t="s">
        <v>1384</v>
      </c>
      <c r="D667" t="s">
        <v>2254</v>
      </c>
      <c r="W667" s="15"/>
      <c r="X667" s="15"/>
      <c r="Y667" s="15"/>
      <c r="Z667" s="15"/>
      <c r="AA667" s="15"/>
      <c r="AB667" s="15"/>
      <c r="AC667" s="15"/>
      <c r="AD667" s="15"/>
      <c r="AE667" s="15"/>
      <c r="AG667" s="15"/>
      <c r="AH667" s="15"/>
      <c r="AI667" s="15"/>
      <c r="AK667" s="15"/>
      <c r="AL667" s="15"/>
      <c r="AM667" s="15"/>
      <c r="AN667" s="15"/>
      <c r="AO667" s="15"/>
      <c r="AP667" s="15"/>
      <c r="AQ667" s="15"/>
      <c r="AR667" s="15"/>
      <c r="AS667" s="15"/>
      <c r="AT667" s="15"/>
      <c r="AU667" s="15"/>
      <c r="AV667" s="15"/>
      <c r="AW667" s="15"/>
      <c r="AX667" s="15"/>
      <c r="BA667" s="15" t="s">
        <v>1186</v>
      </c>
      <c r="BB667" s="16"/>
      <c r="BC667" s="15"/>
      <c r="BD667" s="15"/>
      <c r="BE667" s="15"/>
      <c r="BF667" s="15"/>
      <c r="BG667" s="15"/>
      <c r="BH667" s="15"/>
      <c r="BI667" s="15"/>
      <c r="BJ667" s="15"/>
      <c r="BK667" s="15"/>
      <c r="BL667" s="15"/>
    </row>
    <row r="668" spans="1:64" hidden="1">
      <c r="A668" t="s">
        <v>1382</v>
      </c>
      <c r="B668" t="s">
        <v>2240</v>
      </c>
      <c r="C668" t="s">
        <v>1385</v>
      </c>
      <c r="D668" t="s">
        <v>2251</v>
      </c>
      <c r="W668" s="15"/>
      <c r="X668" s="15"/>
      <c r="Y668" s="15"/>
      <c r="Z668" s="15"/>
      <c r="AA668" s="15"/>
      <c r="AB668" s="15"/>
      <c r="AC668" s="15"/>
      <c r="AD668" s="15"/>
      <c r="AE668" s="15"/>
      <c r="AG668" s="15"/>
      <c r="AH668" s="15"/>
      <c r="AI668" s="15"/>
      <c r="AK668" s="15"/>
      <c r="AL668" s="15"/>
      <c r="AM668" s="15"/>
      <c r="AN668" s="15"/>
      <c r="AO668" s="15"/>
      <c r="AP668" s="15"/>
      <c r="AQ668" s="15"/>
      <c r="AR668" s="15"/>
      <c r="AS668" s="15"/>
      <c r="AT668" s="15"/>
      <c r="AU668" s="15"/>
      <c r="AV668" s="15"/>
      <c r="AW668" s="15"/>
      <c r="AX668" s="15"/>
      <c r="BA668" s="15" t="s">
        <v>1186</v>
      </c>
      <c r="BB668" s="16"/>
      <c r="BC668" s="15"/>
      <c r="BD668" s="15"/>
      <c r="BE668" s="15"/>
      <c r="BF668" s="15"/>
      <c r="BG668" s="15"/>
      <c r="BH668" s="15"/>
      <c r="BI668" s="15"/>
      <c r="BJ668" s="15"/>
      <c r="BK668" s="15"/>
      <c r="BL668" s="15"/>
    </row>
    <row r="669" spans="1:64" hidden="1">
      <c r="A669" t="s">
        <v>1382</v>
      </c>
      <c r="B669" t="s">
        <v>2240</v>
      </c>
      <c r="C669" t="s">
        <v>1383</v>
      </c>
      <c r="D669" t="s">
        <v>2252</v>
      </c>
      <c r="W669" s="15"/>
      <c r="X669" s="15"/>
      <c r="Y669" s="15"/>
      <c r="Z669" s="15"/>
      <c r="AA669" s="15"/>
      <c r="AB669" s="15"/>
      <c r="AC669" s="15"/>
      <c r="AD669" s="15"/>
      <c r="AE669" s="15"/>
      <c r="AG669" s="15"/>
      <c r="AH669" s="15"/>
      <c r="AI669" s="15"/>
      <c r="AK669" s="15"/>
      <c r="AL669" s="15"/>
      <c r="AM669" s="15"/>
      <c r="AN669" s="15"/>
      <c r="AO669" s="15"/>
      <c r="AP669" s="15"/>
      <c r="AQ669" s="15"/>
      <c r="AR669" s="15"/>
      <c r="AS669" s="15"/>
      <c r="AT669" s="15"/>
      <c r="AU669" s="15"/>
      <c r="AV669" s="15"/>
      <c r="AW669" s="15"/>
      <c r="AX669" s="15"/>
      <c r="BA669" s="15" t="s">
        <v>1186</v>
      </c>
      <c r="BB669" s="16"/>
      <c r="BC669" s="15"/>
      <c r="BD669" s="15"/>
      <c r="BE669" s="15"/>
      <c r="BF669" s="15"/>
      <c r="BG669" s="15"/>
      <c r="BH669" s="15"/>
      <c r="BI669" s="15"/>
      <c r="BJ669" s="15"/>
      <c r="BK669" s="15"/>
      <c r="BL669" s="15"/>
    </row>
    <row r="670" spans="1:64" hidden="1">
      <c r="A670" t="s">
        <v>2880</v>
      </c>
      <c r="B670" t="s">
        <v>2867</v>
      </c>
      <c r="C670" t="s">
        <v>2881</v>
      </c>
      <c r="D670" t="s">
        <v>2868</v>
      </c>
      <c r="E670" t="s">
        <v>2890</v>
      </c>
      <c r="F670" t="s">
        <v>2871</v>
      </c>
      <c r="L670" s="27" t="s">
        <v>1286</v>
      </c>
    </row>
    <row r="671" spans="1:64" hidden="1">
      <c r="A671" t="s">
        <v>2880</v>
      </c>
      <c r="B671" t="s">
        <v>2867</v>
      </c>
      <c r="C671" t="s">
        <v>2881</v>
      </c>
      <c r="D671" t="s">
        <v>2868</v>
      </c>
      <c r="E671" t="s">
        <v>2889</v>
      </c>
      <c r="F671" t="s">
        <v>2869</v>
      </c>
      <c r="L671" s="27" t="s">
        <v>1286</v>
      </c>
    </row>
    <row r="672" spans="1:64" hidden="1">
      <c r="A672" t="s">
        <v>2880</v>
      </c>
      <c r="B672" t="s">
        <v>2867</v>
      </c>
      <c r="C672" t="s">
        <v>2881</v>
      </c>
      <c r="D672" t="s">
        <v>2868</v>
      </c>
      <c r="E672" t="s">
        <v>2882</v>
      </c>
      <c r="F672" t="s">
        <v>2870</v>
      </c>
      <c r="L672" s="27" t="s">
        <v>1286</v>
      </c>
    </row>
    <row r="673" spans="1:64" hidden="1">
      <c r="A673" t="s">
        <v>2880</v>
      </c>
      <c r="B673" t="s">
        <v>2867</v>
      </c>
      <c r="C673" t="s">
        <v>2881</v>
      </c>
      <c r="D673" t="s">
        <v>2868</v>
      </c>
      <c r="E673" t="s">
        <v>2883</v>
      </c>
      <c r="F673" t="s">
        <v>2872</v>
      </c>
      <c r="L673" s="27" t="s">
        <v>1286</v>
      </c>
    </row>
    <row r="674" spans="1:64" hidden="1">
      <c r="A674" t="s">
        <v>2880</v>
      </c>
      <c r="B674" t="s">
        <v>2867</v>
      </c>
      <c r="C674" t="s">
        <v>2554</v>
      </c>
      <c r="D674" t="s">
        <v>2873</v>
      </c>
      <c r="E674" t="s">
        <v>2886</v>
      </c>
      <c r="F674" t="s">
        <v>2877</v>
      </c>
      <c r="L674" s="27" t="s">
        <v>1286</v>
      </c>
    </row>
    <row r="675" spans="1:64" hidden="1">
      <c r="A675" t="s">
        <v>2880</v>
      </c>
      <c r="B675" t="s">
        <v>2867</v>
      </c>
      <c r="C675" t="s">
        <v>2554</v>
      </c>
      <c r="D675" t="s">
        <v>2873</v>
      </c>
      <c r="E675" t="s">
        <v>2888</v>
      </c>
      <c r="F675" t="s">
        <v>2879</v>
      </c>
      <c r="L675" s="27" t="s">
        <v>1286</v>
      </c>
    </row>
    <row r="676" spans="1:64" hidden="1">
      <c r="A676" t="s">
        <v>2880</v>
      </c>
      <c r="B676" t="s">
        <v>2867</v>
      </c>
      <c r="C676" t="s">
        <v>2554</v>
      </c>
      <c r="D676" t="s">
        <v>2873</v>
      </c>
      <c r="E676" t="s">
        <v>2887</v>
      </c>
      <c r="F676" t="s">
        <v>2878</v>
      </c>
      <c r="L676" s="27" t="s">
        <v>1286</v>
      </c>
    </row>
    <row r="677" spans="1:64" hidden="1">
      <c r="A677" t="s">
        <v>2880</v>
      </c>
      <c r="B677" t="s">
        <v>2867</v>
      </c>
      <c r="C677" t="s">
        <v>2554</v>
      </c>
      <c r="D677" t="s">
        <v>2873</v>
      </c>
      <c r="E677" t="s">
        <v>2884</v>
      </c>
      <c r="F677" t="s">
        <v>2874</v>
      </c>
      <c r="L677" s="27" t="s">
        <v>1286</v>
      </c>
    </row>
    <row r="678" spans="1:64" hidden="1">
      <c r="A678" t="s">
        <v>2880</v>
      </c>
      <c r="B678" t="s">
        <v>2867</v>
      </c>
      <c r="C678" t="s">
        <v>2554</v>
      </c>
      <c r="D678" t="s">
        <v>2873</v>
      </c>
      <c r="E678" t="s">
        <v>2892</v>
      </c>
      <c r="F678" t="s">
        <v>2876</v>
      </c>
      <c r="L678" s="27" t="s">
        <v>1286</v>
      </c>
    </row>
    <row r="679" spans="1:64" hidden="1">
      <c r="A679" t="s">
        <v>2880</v>
      </c>
      <c r="B679" t="s">
        <v>2867</v>
      </c>
      <c r="C679" t="s">
        <v>2554</v>
      </c>
      <c r="D679" t="s">
        <v>2873</v>
      </c>
      <c r="E679" t="s">
        <v>2891</v>
      </c>
      <c r="F679" t="s">
        <v>2875</v>
      </c>
      <c r="L679" s="27" t="s">
        <v>1286</v>
      </c>
    </row>
    <row r="680" spans="1:64" hidden="1">
      <c r="A680" t="s">
        <v>2880</v>
      </c>
      <c r="B680" t="s">
        <v>2867</v>
      </c>
      <c r="C680" t="s">
        <v>2554</v>
      </c>
      <c r="D680" t="s">
        <v>2873</v>
      </c>
      <c r="E680" t="s">
        <v>2885</v>
      </c>
      <c r="F680" t="s">
        <v>2362</v>
      </c>
      <c r="L680" s="27" t="s">
        <v>1286</v>
      </c>
    </row>
    <row r="681" spans="1:64">
      <c r="A681" t="s">
        <v>1756</v>
      </c>
      <c r="B681" t="s">
        <v>1756</v>
      </c>
      <c r="C681" t="s">
        <v>1770</v>
      </c>
      <c r="D681" t="s">
        <v>1771</v>
      </c>
      <c r="E681" t="s">
        <v>3032</v>
      </c>
      <c r="F681" t="s">
        <v>3033</v>
      </c>
      <c r="T681" t="s">
        <v>1273</v>
      </c>
      <c r="V681" t="s">
        <v>1270</v>
      </c>
      <c r="W681" s="15"/>
      <c r="X681" s="15"/>
      <c r="Y681" s="15"/>
      <c r="Z681" s="15"/>
      <c r="AA681" s="15"/>
      <c r="AB681" s="15"/>
      <c r="AC681" s="15"/>
      <c r="AD681" s="15"/>
      <c r="AE681" s="15"/>
      <c r="AG681" s="15"/>
      <c r="AH681" s="15"/>
      <c r="AI681" s="15"/>
      <c r="AK681" s="15"/>
      <c r="AL681" s="15" t="s">
        <v>1227</v>
      </c>
      <c r="AM681" s="15"/>
      <c r="AN681" s="15"/>
      <c r="AO681" s="15"/>
      <c r="AP681" s="15"/>
      <c r="AQ681" s="15"/>
      <c r="AR681" s="15"/>
      <c r="AS681" s="15"/>
      <c r="AT681" s="15"/>
      <c r="AU681" s="15"/>
      <c r="AV681" s="15"/>
      <c r="AW681" s="15"/>
      <c r="AX681" s="15"/>
      <c r="BA681" s="15"/>
      <c r="BB681" s="16"/>
      <c r="BC681" s="15"/>
      <c r="BD681" s="15"/>
      <c r="BE681" s="15"/>
      <c r="BF681" s="15"/>
      <c r="BG681" s="15"/>
      <c r="BH681" s="15"/>
      <c r="BI681" s="15"/>
      <c r="BJ681" s="15"/>
      <c r="BK681" s="15" t="s">
        <v>1153</v>
      </c>
      <c r="BL681" s="15"/>
    </row>
    <row r="682" spans="1:64">
      <c r="A682" t="s">
        <v>1756</v>
      </c>
      <c r="B682" t="s">
        <v>1756</v>
      </c>
      <c r="C682" t="s">
        <v>1770</v>
      </c>
      <c r="D682" t="s">
        <v>1771</v>
      </c>
      <c r="E682" t="s">
        <v>2549</v>
      </c>
      <c r="F682" t="s">
        <v>2548</v>
      </c>
      <c r="T682" t="s">
        <v>1273</v>
      </c>
      <c r="V682" t="s">
        <v>1270</v>
      </c>
      <c r="W682" s="15"/>
      <c r="X682" s="15"/>
      <c r="Y682" s="15"/>
      <c r="Z682" s="15"/>
      <c r="AA682" s="15"/>
      <c r="AB682" s="15"/>
      <c r="AC682" s="15"/>
      <c r="AD682" s="15"/>
      <c r="AE682" s="15"/>
      <c r="AG682" s="15"/>
      <c r="AH682" s="15"/>
      <c r="AI682" s="15"/>
      <c r="AK682" s="15"/>
      <c r="AL682" s="15" t="s">
        <v>1227</v>
      </c>
      <c r="AM682" s="15"/>
      <c r="AN682" s="15"/>
      <c r="AO682" s="15"/>
      <c r="AP682" s="15"/>
      <c r="AQ682" s="15"/>
      <c r="AR682" s="15"/>
      <c r="AS682" s="15"/>
      <c r="AT682" s="15"/>
      <c r="AU682" s="15"/>
      <c r="AV682" s="15"/>
      <c r="AW682" s="15"/>
      <c r="AX682" s="15"/>
      <c r="BA682" s="15"/>
      <c r="BB682" s="16"/>
      <c r="BC682" s="15"/>
      <c r="BD682" s="15"/>
      <c r="BE682" s="15"/>
      <c r="BF682" s="15"/>
      <c r="BG682" s="15"/>
      <c r="BH682" s="15"/>
      <c r="BI682" s="15"/>
      <c r="BJ682" s="15"/>
      <c r="BK682" s="15" t="s">
        <v>1153</v>
      </c>
      <c r="BL682" s="15"/>
    </row>
    <row r="683" spans="1:64">
      <c r="A683" t="s">
        <v>1756</v>
      </c>
      <c r="B683" t="s">
        <v>1756</v>
      </c>
      <c r="C683" t="s">
        <v>1770</v>
      </c>
      <c r="D683" t="s">
        <v>1771</v>
      </c>
      <c r="E683" t="s">
        <v>1809</v>
      </c>
      <c r="F683" t="s">
        <v>2009</v>
      </c>
      <c r="T683" t="s">
        <v>1273</v>
      </c>
      <c r="V683" t="s">
        <v>1270</v>
      </c>
      <c r="W683" s="15"/>
      <c r="X683" s="15"/>
      <c r="Y683" s="15"/>
      <c r="Z683" s="15"/>
      <c r="AA683" s="15"/>
      <c r="AB683" s="15"/>
      <c r="AC683" s="15"/>
      <c r="AD683" s="15"/>
      <c r="AE683" s="15"/>
      <c r="AG683" s="15"/>
      <c r="AH683" s="15"/>
      <c r="AI683" s="15"/>
      <c r="AK683" s="15"/>
      <c r="AL683" s="15" t="s">
        <v>1227</v>
      </c>
      <c r="AM683" s="15"/>
      <c r="AN683" s="15"/>
      <c r="AO683" s="15"/>
      <c r="AP683" s="15"/>
      <c r="AQ683" s="15"/>
      <c r="AR683" s="15"/>
      <c r="AS683" s="15"/>
      <c r="AT683" s="15"/>
      <c r="AU683" s="15"/>
      <c r="AV683" s="15"/>
      <c r="AW683" s="15"/>
      <c r="AX683" s="15"/>
      <c r="BA683" s="15"/>
      <c r="BB683" s="16"/>
      <c r="BC683" s="15"/>
      <c r="BD683" s="15"/>
      <c r="BE683" s="15"/>
      <c r="BF683" s="15"/>
      <c r="BG683" s="15"/>
      <c r="BH683" s="15"/>
      <c r="BI683" s="15"/>
      <c r="BJ683" s="15"/>
      <c r="BK683" s="15" t="s">
        <v>1153</v>
      </c>
      <c r="BL683" s="15"/>
    </row>
    <row r="684" spans="1:64">
      <c r="A684" t="s">
        <v>1756</v>
      </c>
      <c r="B684" t="s">
        <v>1756</v>
      </c>
      <c r="C684" t="s">
        <v>1562</v>
      </c>
      <c r="D684" t="s">
        <v>1773</v>
      </c>
      <c r="E684" t="s">
        <v>1991</v>
      </c>
      <c r="F684" t="s">
        <v>3011</v>
      </c>
      <c r="T684" t="s">
        <v>1273</v>
      </c>
      <c r="V684" t="s">
        <v>1270</v>
      </c>
      <c r="W684" s="15"/>
      <c r="X684" s="15"/>
      <c r="Y684" s="15"/>
      <c r="Z684" s="15"/>
      <c r="AA684" s="15"/>
      <c r="AB684" s="15"/>
      <c r="AC684" s="15"/>
      <c r="AD684" s="15"/>
      <c r="AE684" s="15"/>
      <c r="AG684" s="15"/>
      <c r="AH684" s="15"/>
      <c r="AI684" s="15"/>
      <c r="AK684" s="15"/>
      <c r="AL684" s="15" t="s">
        <v>1227</v>
      </c>
      <c r="AM684" s="15"/>
      <c r="AN684" s="15"/>
      <c r="AO684" s="15"/>
      <c r="AP684" s="15"/>
      <c r="AQ684" s="15"/>
      <c r="AR684" s="15"/>
      <c r="AS684" s="15"/>
      <c r="AT684" s="15"/>
      <c r="AU684" s="15"/>
      <c r="AV684" s="15"/>
      <c r="AW684" s="15"/>
      <c r="AX684" s="15"/>
      <c r="BA684" s="15"/>
      <c r="BB684" s="16"/>
      <c r="BC684" s="15"/>
      <c r="BD684" s="15"/>
      <c r="BE684" s="15"/>
      <c r="BF684" s="15"/>
      <c r="BG684" s="15"/>
      <c r="BH684" s="15"/>
      <c r="BI684" s="15"/>
      <c r="BJ684" s="15"/>
      <c r="BK684" s="15" t="s">
        <v>1153</v>
      </c>
      <c r="BL684" s="15"/>
    </row>
    <row r="685" spans="1:64">
      <c r="A685" t="s">
        <v>1756</v>
      </c>
      <c r="B685" t="s">
        <v>1756</v>
      </c>
      <c r="C685" t="s">
        <v>1562</v>
      </c>
      <c r="D685" t="s">
        <v>1773</v>
      </c>
      <c r="E685" t="s">
        <v>1424</v>
      </c>
      <c r="F685" t="s">
        <v>3034</v>
      </c>
      <c r="T685" t="s">
        <v>1273</v>
      </c>
      <c r="V685" t="s">
        <v>1270</v>
      </c>
      <c r="W685" s="15"/>
      <c r="X685" s="15"/>
      <c r="Y685" s="15"/>
      <c r="Z685" s="15"/>
      <c r="AA685" s="15"/>
      <c r="AB685" s="15"/>
      <c r="AC685" s="15"/>
      <c r="AD685" s="15"/>
      <c r="AE685" s="15"/>
      <c r="AG685" s="15"/>
      <c r="AH685" s="15"/>
      <c r="AI685" s="15"/>
      <c r="AK685" s="15"/>
      <c r="AL685" s="15" t="s">
        <v>1227</v>
      </c>
      <c r="AM685" s="15"/>
      <c r="AN685" s="15"/>
      <c r="AO685" s="15"/>
      <c r="AP685" s="15"/>
      <c r="AQ685" s="15"/>
      <c r="AR685" s="15"/>
      <c r="AS685" s="15"/>
      <c r="AT685" s="15"/>
      <c r="AU685" s="15"/>
      <c r="AV685" s="15"/>
      <c r="AW685" s="15"/>
      <c r="AX685" s="15"/>
      <c r="BA685" s="15"/>
      <c r="BB685" s="16"/>
      <c r="BC685" s="15"/>
      <c r="BD685" s="15"/>
      <c r="BE685" s="15"/>
      <c r="BF685" s="15"/>
      <c r="BG685" s="15"/>
      <c r="BH685" s="15"/>
      <c r="BI685" s="15"/>
      <c r="BJ685" s="15"/>
      <c r="BK685" s="15" t="s">
        <v>1153</v>
      </c>
      <c r="BL685" s="15"/>
    </row>
    <row r="686" spans="1:64">
      <c r="A686" t="s">
        <v>1756</v>
      </c>
      <c r="B686" t="s">
        <v>1756</v>
      </c>
      <c r="C686" t="s">
        <v>1562</v>
      </c>
      <c r="D686" t="s">
        <v>1773</v>
      </c>
      <c r="E686" t="s">
        <v>1989</v>
      </c>
      <c r="F686" t="s">
        <v>1990</v>
      </c>
      <c r="T686" t="s">
        <v>1273</v>
      </c>
      <c r="V686" t="s">
        <v>1270</v>
      </c>
      <c r="W686" s="15"/>
      <c r="X686" s="15"/>
      <c r="Y686" s="15"/>
      <c r="Z686" s="15"/>
      <c r="AA686" s="15"/>
      <c r="AB686" s="15"/>
      <c r="AC686" s="15"/>
      <c r="AD686" s="15"/>
      <c r="AE686" s="15"/>
      <c r="AG686" s="15"/>
      <c r="AH686" s="15"/>
      <c r="AI686" s="15"/>
      <c r="AK686" s="15"/>
      <c r="AL686" s="15" t="s">
        <v>1227</v>
      </c>
      <c r="AM686" s="15"/>
      <c r="AN686" s="15"/>
      <c r="AO686" s="15"/>
      <c r="AP686" s="15"/>
      <c r="AQ686" s="15"/>
      <c r="AR686" s="15"/>
      <c r="AS686" s="15"/>
      <c r="AT686" s="15"/>
      <c r="AU686" s="15"/>
      <c r="AV686" s="15"/>
      <c r="AW686" s="15"/>
      <c r="AX686" s="15"/>
      <c r="BA686" s="15"/>
      <c r="BB686" s="16"/>
      <c r="BC686" s="15"/>
      <c r="BD686" s="15"/>
      <c r="BE686" s="15"/>
      <c r="BF686" s="15"/>
      <c r="BG686" s="15"/>
      <c r="BH686" s="15"/>
      <c r="BI686" s="15"/>
      <c r="BJ686" s="15"/>
      <c r="BK686" s="15" t="s">
        <v>1153</v>
      </c>
      <c r="BL686" s="15"/>
    </row>
    <row r="687" spans="1:64">
      <c r="A687" t="s">
        <v>1756</v>
      </c>
      <c r="B687" t="s">
        <v>1756</v>
      </c>
      <c r="C687" t="s">
        <v>1562</v>
      </c>
      <c r="D687" t="s">
        <v>1773</v>
      </c>
      <c r="E687" t="s">
        <v>3029</v>
      </c>
      <c r="F687" t="s">
        <v>2019</v>
      </c>
      <c r="T687" t="s">
        <v>1273</v>
      </c>
      <c r="V687" t="s">
        <v>1270</v>
      </c>
      <c r="W687" s="15"/>
      <c r="X687" s="15"/>
      <c r="Y687" s="15"/>
      <c r="Z687" s="15"/>
      <c r="AA687" s="15"/>
      <c r="AB687" s="15"/>
      <c r="AC687" s="15"/>
      <c r="AD687" s="15"/>
      <c r="AE687" s="15"/>
      <c r="AG687" s="15"/>
      <c r="AH687" s="15"/>
      <c r="AI687" s="15"/>
      <c r="AK687" s="15"/>
      <c r="AL687" s="15" t="s">
        <v>1227</v>
      </c>
      <c r="AM687" s="15"/>
      <c r="AN687" s="15"/>
      <c r="AO687" s="15"/>
      <c r="AP687" s="15"/>
      <c r="AQ687" s="15"/>
      <c r="AR687" s="15"/>
      <c r="AS687" s="15"/>
      <c r="AT687" s="15"/>
      <c r="AU687" s="15"/>
      <c r="AV687" s="15"/>
      <c r="AW687" s="15"/>
      <c r="AX687" s="15"/>
      <c r="BA687" s="15"/>
      <c r="BB687" s="16"/>
      <c r="BC687" s="15"/>
      <c r="BD687" s="15"/>
      <c r="BE687" s="15"/>
      <c r="BF687" s="15"/>
      <c r="BG687" s="15"/>
      <c r="BH687" s="15"/>
      <c r="BI687" s="15"/>
      <c r="BJ687" s="15"/>
      <c r="BK687" s="15" t="s">
        <v>1153</v>
      </c>
      <c r="BL687" s="15"/>
    </row>
    <row r="688" spans="1:64">
      <c r="A688" t="s">
        <v>1756</v>
      </c>
      <c r="B688" t="s">
        <v>1756</v>
      </c>
      <c r="C688" t="s">
        <v>1562</v>
      </c>
      <c r="D688" t="s">
        <v>1773</v>
      </c>
      <c r="E688" t="s">
        <v>3028</v>
      </c>
      <c r="F688" t="s">
        <v>3010</v>
      </c>
      <c r="T688" t="s">
        <v>1273</v>
      </c>
      <c r="V688" t="s">
        <v>1270</v>
      </c>
      <c r="W688" s="15"/>
      <c r="X688" s="15"/>
      <c r="Y688" s="15"/>
      <c r="Z688" s="15"/>
      <c r="AA688" s="15"/>
      <c r="AB688" s="15"/>
      <c r="AC688" s="15"/>
      <c r="AD688" s="15"/>
      <c r="AE688" s="15"/>
      <c r="AG688" s="15"/>
      <c r="AH688" s="15"/>
      <c r="AI688" s="15"/>
      <c r="AK688" s="15"/>
      <c r="AL688" s="15" t="s">
        <v>1227</v>
      </c>
      <c r="AM688" s="15"/>
      <c r="AN688" s="15"/>
      <c r="AO688" s="15"/>
      <c r="AP688" s="15"/>
      <c r="AQ688" s="15"/>
      <c r="AR688" s="15"/>
      <c r="AS688" s="15"/>
      <c r="AT688" s="15"/>
      <c r="AU688" s="15"/>
      <c r="AV688" s="15"/>
      <c r="AW688" s="15"/>
      <c r="AX688" s="15"/>
      <c r="BA688" s="15"/>
      <c r="BB688" s="16"/>
      <c r="BC688" s="15"/>
      <c r="BD688" s="15"/>
      <c r="BE688" s="15"/>
      <c r="BF688" s="15"/>
      <c r="BG688" s="15"/>
      <c r="BH688" s="15"/>
      <c r="BI688" s="15"/>
      <c r="BJ688" s="15"/>
      <c r="BK688" s="15" t="s">
        <v>1153</v>
      </c>
      <c r="BL688" s="15"/>
    </row>
    <row r="689" spans="1:64">
      <c r="A689" t="s">
        <v>1756</v>
      </c>
      <c r="B689" t="s">
        <v>1756</v>
      </c>
      <c r="C689" t="s">
        <v>1705</v>
      </c>
      <c r="D689" t="s">
        <v>1760</v>
      </c>
      <c r="E689" t="s">
        <v>3035</v>
      </c>
      <c r="F689" t="s">
        <v>2000</v>
      </c>
      <c r="T689" t="s">
        <v>1273</v>
      </c>
      <c r="V689" t="s">
        <v>1270</v>
      </c>
      <c r="W689" s="15"/>
      <c r="X689" s="15"/>
      <c r="Y689" s="15"/>
      <c r="Z689" s="15"/>
      <c r="AA689" s="15"/>
      <c r="AB689" s="15"/>
      <c r="AC689" s="15"/>
      <c r="AD689" s="15"/>
      <c r="AE689" s="15"/>
      <c r="AG689" s="15"/>
      <c r="AH689" s="15"/>
      <c r="AI689" s="15"/>
      <c r="AK689" s="15"/>
      <c r="AL689" s="15" t="s">
        <v>1227</v>
      </c>
      <c r="AM689" s="15"/>
      <c r="AN689" s="15"/>
      <c r="AO689" s="15"/>
      <c r="AP689" s="15"/>
      <c r="AQ689" s="15"/>
      <c r="AR689" s="15"/>
      <c r="AS689" s="15"/>
      <c r="AT689" s="15"/>
      <c r="AU689" s="15"/>
      <c r="AV689" s="15"/>
      <c r="AW689" s="15"/>
      <c r="AX689" s="15"/>
      <c r="BA689" s="15"/>
      <c r="BB689" s="16"/>
      <c r="BC689" s="15"/>
      <c r="BD689" s="15"/>
      <c r="BE689" s="15"/>
      <c r="BF689" s="15"/>
      <c r="BG689" s="15"/>
      <c r="BH689" s="15"/>
      <c r="BI689" s="15"/>
      <c r="BJ689" s="15"/>
      <c r="BK689" s="15" t="s">
        <v>1153</v>
      </c>
      <c r="BL689" s="15"/>
    </row>
    <row r="690" spans="1:64">
      <c r="A690" t="s">
        <v>1756</v>
      </c>
      <c r="B690" t="s">
        <v>1756</v>
      </c>
      <c r="C690" t="s">
        <v>1705</v>
      </c>
      <c r="D690" t="s">
        <v>1760</v>
      </c>
      <c r="E690" t="s">
        <v>1995</v>
      </c>
      <c r="F690" t="s">
        <v>1996</v>
      </c>
      <c r="T690" t="s">
        <v>1273</v>
      </c>
      <c r="V690" t="s">
        <v>1270</v>
      </c>
      <c r="W690" s="15"/>
      <c r="X690" s="15"/>
      <c r="Y690" s="15"/>
      <c r="Z690" s="15"/>
      <c r="AA690" s="15"/>
      <c r="AB690" s="15"/>
      <c r="AC690" s="15"/>
      <c r="AD690" s="15"/>
      <c r="AE690" s="15"/>
      <c r="AG690" s="15"/>
      <c r="AH690" s="15"/>
      <c r="AI690" s="15"/>
      <c r="AK690" s="15"/>
      <c r="AL690" s="15" t="s">
        <v>1227</v>
      </c>
      <c r="AM690" s="15"/>
      <c r="AN690" s="15"/>
      <c r="AO690" s="15"/>
      <c r="AP690" s="15"/>
      <c r="AQ690" s="15"/>
      <c r="AR690" s="15"/>
      <c r="AS690" s="15"/>
      <c r="AT690" s="15"/>
      <c r="AU690" s="15"/>
      <c r="AV690" s="15"/>
      <c r="AW690" s="15"/>
      <c r="AX690" s="15"/>
      <c r="BA690" s="15"/>
      <c r="BB690" s="16"/>
      <c r="BC690" s="15"/>
      <c r="BD690" s="15"/>
      <c r="BE690" s="15"/>
      <c r="BF690" s="15"/>
      <c r="BG690" s="15"/>
      <c r="BH690" s="15"/>
      <c r="BI690" s="15"/>
      <c r="BJ690" s="15"/>
      <c r="BK690" s="15" t="s">
        <v>1153</v>
      </c>
      <c r="BL690" s="15"/>
    </row>
    <row r="691" spans="1:64">
      <c r="A691" t="s">
        <v>1756</v>
      </c>
      <c r="B691" t="s">
        <v>1756</v>
      </c>
      <c r="C691" t="s">
        <v>1705</v>
      </c>
      <c r="D691" t="s">
        <v>1760</v>
      </c>
      <c r="E691" t="s">
        <v>1997</v>
      </c>
      <c r="F691" t="s">
        <v>1998</v>
      </c>
      <c r="T691" t="s">
        <v>1273</v>
      </c>
      <c r="V691" t="s">
        <v>1270</v>
      </c>
      <c r="W691" s="15"/>
      <c r="X691" s="15"/>
      <c r="Y691" s="15"/>
      <c r="Z691" s="15"/>
      <c r="AA691" s="15"/>
      <c r="AB691" s="15"/>
      <c r="AC691" s="15"/>
      <c r="AD691" s="15"/>
      <c r="AE691" s="15"/>
      <c r="AG691" s="15"/>
      <c r="AH691" s="15"/>
      <c r="AI691" s="15"/>
      <c r="AK691" s="15"/>
      <c r="AL691" s="15" t="s">
        <v>1227</v>
      </c>
      <c r="AM691" s="15"/>
      <c r="AN691" s="15"/>
      <c r="AO691" s="15"/>
      <c r="AP691" s="15"/>
      <c r="AQ691" s="15"/>
      <c r="AR691" s="15"/>
      <c r="AS691" s="15"/>
      <c r="AT691" s="15"/>
      <c r="AU691" s="15"/>
      <c r="AV691" s="15"/>
      <c r="AW691" s="15"/>
      <c r="AX691" s="15"/>
      <c r="BA691" s="15"/>
      <c r="BB691" s="16"/>
      <c r="BC691" s="15"/>
      <c r="BD691" s="15"/>
      <c r="BE691" s="15"/>
      <c r="BF691" s="15"/>
      <c r="BG691" s="15"/>
      <c r="BH691" s="15"/>
      <c r="BI691" s="15"/>
      <c r="BJ691" s="15"/>
      <c r="BK691" s="15" t="s">
        <v>1153</v>
      </c>
      <c r="BL691" s="15"/>
    </row>
    <row r="692" spans="1:64">
      <c r="A692" t="s">
        <v>1756</v>
      </c>
      <c r="B692" t="s">
        <v>1756</v>
      </c>
      <c r="C692" t="s">
        <v>1705</v>
      </c>
      <c r="D692" t="s">
        <v>1760</v>
      </c>
      <c r="E692" t="s">
        <v>1966</v>
      </c>
      <c r="F692" t="s">
        <v>1967</v>
      </c>
      <c r="T692" t="s">
        <v>1273</v>
      </c>
      <c r="V692" t="s">
        <v>1270</v>
      </c>
      <c r="W692" s="15"/>
      <c r="X692" s="15"/>
      <c r="Y692" s="15"/>
      <c r="Z692" s="15"/>
      <c r="AA692" s="15"/>
      <c r="AB692" s="15"/>
      <c r="AC692" s="15"/>
      <c r="AD692" s="15"/>
      <c r="AE692" s="15"/>
      <c r="AG692" s="15"/>
      <c r="AH692" s="15"/>
      <c r="AI692" s="15"/>
      <c r="AK692" s="15"/>
      <c r="AL692" s="15" t="s">
        <v>1227</v>
      </c>
      <c r="AM692" s="15"/>
      <c r="AN692" s="15"/>
      <c r="AO692" s="15"/>
      <c r="AP692" s="15"/>
      <c r="AQ692" s="15"/>
      <c r="AR692" s="15"/>
      <c r="AS692" s="15"/>
      <c r="AT692" s="15"/>
      <c r="AU692" s="15"/>
      <c r="AV692" s="15"/>
      <c r="AW692" s="15"/>
      <c r="AX692" s="15"/>
      <c r="BA692" s="15"/>
      <c r="BB692" s="16"/>
      <c r="BC692" s="15"/>
      <c r="BD692" s="15"/>
      <c r="BE692" s="15"/>
      <c r="BF692" s="15"/>
      <c r="BG692" s="15"/>
      <c r="BH692" s="15"/>
      <c r="BI692" s="15"/>
      <c r="BJ692" s="15"/>
      <c r="BK692" s="15" t="s">
        <v>1153</v>
      </c>
      <c r="BL692" s="15"/>
    </row>
    <row r="693" spans="1:64">
      <c r="A693" t="s">
        <v>1756</v>
      </c>
      <c r="B693" t="s">
        <v>1756</v>
      </c>
      <c r="C693" t="s">
        <v>1780</v>
      </c>
      <c r="D693" t="s">
        <v>1781</v>
      </c>
      <c r="E693" t="s">
        <v>3025</v>
      </c>
      <c r="F693" t="s">
        <v>2074</v>
      </c>
      <c r="T693" t="s">
        <v>1273</v>
      </c>
      <c r="V693" t="s">
        <v>1270</v>
      </c>
      <c r="W693" s="15"/>
      <c r="X693" s="15"/>
      <c r="Y693" s="15"/>
      <c r="Z693" s="15"/>
      <c r="AA693" s="15"/>
      <c r="AB693" s="15"/>
      <c r="AC693" s="15"/>
      <c r="AD693" s="15"/>
      <c r="AE693" s="15"/>
      <c r="AG693" s="15"/>
      <c r="AH693" s="15"/>
      <c r="AI693" s="15"/>
      <c r="AK693" s="15"/>
      <c r="AL693" s="15" t="s">
        <v>1227</v>
      </c>
      <c r="AM693" s="15"/>
      <c r="AN693" s="15"/>
      <c r="AO693" s="15"/>
      <c r="AP693" s="15"/>
      <c r="AQ693" s="15"/>
      <c r="AR693" s="15"/>
      <c r="AS693" s="15"/>
      <c r="AT693" s="15"/>
      <c r="AU693" s="15"/>
      <c r="AV693" s="15"/>
      <c r="AW693" s="15"/>
      <c r="AX693" s="15"/>
      <c r="BA693" s="15"/>
      <c r="BB693" s="16"/>
      <c r="BC693" s="15"/>
      <c r="BD693" s="15"/>
      <c r="BE693" s="15"/>
      <c r="BF693" s="15"/>
      <c r="BG693" s="15"/>
      <c r="BH693" s="15"/>
      <c r="BI693" s="15"/>
      <c r="BJ693" s="15"/>
      <c r="BK693" s="15" t="s">
        <v>1153</v>
      </c>
      <c r="BL693" s="15"/>
    </row>
    <row r="694" spans="1:64">
      <c r="A694" t="s">
        <v>1756</v>
      </c>
      <c r="B694" t="s">
        <v>1756</v>
      </c>
      <c r="C694" t="s">
        <v>1780</v>
      </c>
      <c r="D694" t="s">
        <v>1781</v>
      </c>
      <c r="E694" t="s">
        <v>3027</v>
      </c>
      <c r="F694" t="s">
        <v>3013</v>
      </c>
      <c r="T694" t="s">
        <v>1273</v>
      </c>
      <c r="V694" t="s">
        <v>1270</v>
      </c>
      <c r="W694" s="15"/>
      <c r="X694" s="15"/>
      <c r="Y694" s="15"/>
      <c r="Z694" s="15"/>
      <c r="AA694" s="15"/>
      <c r="AB694" s="15"/>
      <c r="AC694" s="15"/>
      <c r="AD694" s="15"/>
      <c r="AE694" s="15"/>
      <c r="AG694" s="15"/>
      <c r="AH694" s="15"/>
      <c r="AI694" s="15"/>
      <c r="AK694" s="15"/>
      <c r="AL694" s="15" t="s">
        <v>1227</v>
      </c>
      <c r="AM694" s="15"/>
      <c r="AN694" s="15"/>
      <c r="AO694" s="15"/>
      <c r="AP694" s="15"/>
      <c r="AQ694" s="15"/>
      <c r="AR694" s="15"/>
      <c r="AS694" s="15"/>
      <c r="AT694" s="15"/>
      <c r="AU694" s="15"/>
      <c r="AV694" s="15"/>
      <c r="AW694" s="15"/>
      <c r="AX694" s="15"/>
      <c r="BA694" s="15"/>
      <c r="BB694" s="16"/>
      <c r="BC694" s="15"/>
      <c r="BD694" s="15"/>
      <c r="BE694" s="15"/>
      <c r="BF694" s="15"/>
      <c r="BG694" s="15"/>
      <c r="BH694" s="15"/>
      <c r="BI694" s="15"/>
      <c r="BJ694" s="15"/>
      <c r="BK694" s="15" t="s">
        <v>1153</v>
      </c>
      <c r="BL694" s="15"/>
    </row>
    <row r="695" spans="1:64">
      <c r="A695" t="s">
        <v>1756</v>
      </c>
      <c r="B695" t="s">
        <v>1756</v>
      </c>
      <c r="C695" t="s">
        <v>1780</v>
      </c>
      <c r="D695" t="s">
        <v>1781</v>
      </c>
      <c r="E695" t="s">
        <v>3026</v>
      </c>
      <c r="F695" t="s">
        <v>3012</v>
      </c>
      <c r="T695" t="s">
        <v>1273</v>
      </c>
      <c r="V695" t="s">
        <v>1270</v>
      </c>
      <c r="W695" s="15"/>
      <c r="X695" s="15"/>
      <c r="Y695" s="15"/>
      <c r="Z695" s="15"/>
      <c r="AA695" s="15"/>
      <c r="AB695" s="15"/>
      <c r="AC695" s="15"/>
      <c r="AD695" s="15"/>
      <c r="AE695" s="15"/>
      <c r="AG695" s="15"/>
      <c r="AH695" s="15"/>
      <c r="AI695" s="15"/>
      <c r="AK695" s="15"/>
      <c r="AL695" s="15" t="s">
        <v>1227</v>
      </c>
      <c r="AM695" s="15"/>
      <c r="AN695" s="15"/>
      <c r="AO695" s="15"/>
      <c r="AP695" s="15"/>
      <c r="AQ695" s="15"/>
      <c r="AR695" s="15"/>
      <c r="AS695" s="15"/>
      <c r="AT695" s="15"/>
      <c r="AU695" s="15"/>
      <c r="AV695" s="15"/>
      <c r="AW695" s="15"/>
      <c r="AX695" s="15"/>
      <c r="BA695" s="15"/>
      <c r="BB695" s="16"/>
      <c r="BC695" s="15"/>
      <c r="BD695" s="15"/>
      <c r="BE695" s="15"/>
      <c r="BF695" s="15"/>
      <c r="BG695" s="15"/>
      <c r="BH695" s="15"/>
      <c r="BI695" s="15"/>
      <c r="BJ695" s="15"/>
      <c r="BK695" s="15" t="s">
        <v>1153</v>
      </c>
      <c r="BL695" s="15"/>
    </row>
    <row r="696" spans="1:64">
      <c r="A696" t="s">
        <v>1756</v>
      </c>
      <c r="B696" t="s">
        <v>1756</v>
      </c>
      <c r="C696" t="s">
        <v>1785</v>
      </c>
      <c r="D696" t="s">
        <v>1786</v>
      </c>
      <c r="E696" t="s">
        <v>3031</v>
      </c>
      <c r="F696" t="s">
        <v>3009</v>
      </c>
      <c r="T696" t="s">
        <v>1273</v>
      </c>
      <c r="V696" t="s">
        <v>1270</v>
      </c>
      <c r="W696" s="15"/>
      <c r="X696" s="15"/>
      <c r="Y696" s="15"/>
      <c r="Z696" s="15"/>
      <c r="AA696" s="15"/>
      <c r="AB696" s="15"/>
      <c r="AC696" s="15"/>
      <c r="AD696" s="15"/>
      <c r="AE696" s="15"/>
      <c r="AG696" s="15"/>
      <c r="AH696" s="15"/>
      <c r="AI696" s="15"/>
      <c r="AK696" s="15"/>
      <c r="AL696" s="15" t="s">
        <v>1227</v>
      </c>
      <c r="AM696" s="15"/>
      <c r="AN696" s="15"/>
      <c r="AO696" s="15"/>
      <c r="AP696" s="15"/>
      <c r="AQ696" s="15"/>
      <c r="AR696" s="15"/>
      <c r="AS696" s="15"/>
      <c r="AT696" s="15"/>
      <c r="AU696" s="15"/>
      <c r="AV696" s="15"/>
      <c r="AW696" s="15"/>
      <c r="AX696" s="15"/>
      <c r="BA696" s="15"/>
      <c r="BB696" s="16"/>
      <c r="BC696" s="15"/>
      <c r="BD696" s="15"/>
      <c r="BE696" s="15"/>
      <c r="BF696" s="15"/>
      <c r="BG696" s="15"/>
      <c r="BH696" s="15"/>
      <c r="BI696" s="15"/>
      <c r="BJ696" s="15"/>
      <c r="BK696" s="15" t="s">
        <v>1153</v>
      </c>
      <c r="BL696" s="15"/>
    </row>
    <row r="697" spans="1:64">
      <c r="A697" t="s">
        <v>1756</v>
      </c>
      <c r="B697" t="s">
        <v>1756</v>
      </c>
      <c r="C697" t="s">
        <v>1785</v>
      </c>
      <c r="D697" t="s">
        <v>1786</v>
      </c>
      <c r="E697" t="s">
        <v>1454</v>
      </c>
      <c r="F697" t="s">
        <v>2012</v>
      </c>
      <c r="T697" t="s">
        <v>1273</v>
      </c>
      <c r="V697" t="s">
        <v>1270</v>
      </c>
      <c r="W697" s="15"/>
      <c r="X697" s="15"/>
      <c r="Y697" s="15"/>
      <c r="Z697" s="15"/>
      <c r="AA697" s="15"/>
      <c r="AB697" s="15"/>
      <c r="AC697" s="15"/>
      <c r="AD697" s="15"/>
      <c r="AE697" s="15"/>
      <c r="AG697" s="15"/>
      <c r="AH697" s="15"/>
      <c r="AI697" s="15"/>
      <c r="AK697" s="15"/>
      <c r="AL697" s="15" t="s">
        <v>1227</v>
      </c>
      <c r="AM697" s="15"/>
      <c r="AN697" s="15"/>
      <c r="AO697" s="15"/>
      <c r="AP697" s="15"/>
      <c r="AQ697" s="15"/>
      <c r="AR697" s="15"/>
      <c r="AS697" s="15"/>
      <c r="AT697" s="15"/>
      <c r="AU697" s="15"/>
      <c r="AV697" s="15"/>
      <c r="AW697" s="15"/>
      <c r="AX697" s="15"/>
      <c r="BA697" s="15"/>
      <c r="BB697" s="16"/>
      <c r="BC697" s="15"/>
      <c r="BD697" s="15"/>
      <c r="BE697" s="15"/>
      <c r="BF697" s="15"/>
      <c r="BG697" s="15"/>
      <c r="BH697" s="15"/>
      <c r="BI697" s="15"/>
      <c r="BJ697" s="15"/>
      <c r="BK697" s="15" t="s">
        <v>1153</v>
      </c>
      <c r="BL697" s="15"/>
    </row>
    <row r="698" spans="1:64">
      <c r="A698" t="s">
        <v>1756</v>
      </c>
      <c r="B698" t="s">
        <v>1756</v>
      </c>
      <c r="C698" t="s">
        <v>1785</v>
      </c>
      <c r="D698" t="s">
        <v>1786</v>
      </c>
      <c r="E698" t="s">
        <v>3030</v>
      </c>
      <c r="F698" t="s">
        <v>2358</v>
      </c>
      <c r="T698" t="s">
        <v>1273</v>
      </c>
      <c r="V698" t="s">
        <v>1270</v>
      </c>
      <c r="W698" s="15"/>
      <c r="X698" s="15"/>
      <c r="Y698" s="15"/>
      <c r="Z698" s="15"/>
      <c r="AA698" s="15"/>
      <c r="AB698" s="15"/>
      <c r="AC698" s="15"/>
      <c r="AD698" s="15"/>
      <c r="AE698" s="15"/>
      <c r="AG698" s="15"/>
      <c r="AH698" s="15"/>
      <c r="AI698" s="15"/>
      <c r="AK698" s="15"/>
      <c r="AL698" s="15" t="s">
        <v>1227</v>
      </c>
      <c r="AM698" s="15"/>
      <c r="AN698" s="15"/>
      <c r="AO698" s="15"/>
      <c r="AP698" s="15"/>
      <c r="AQ698" s="15"/>
      <c r="AR698" s="15"/>
      <c r="AS698" s="15"/>
      <c r="AT698" s="15"/>
      <c r="AU698" s="15"/>
      <c r="AV698" s="15"/>
      <c r="AW698" s="15"/>
      <c r="AX698" s="15"/>
      <c r="BA698" s="15"/>
      <c r="BB698" s="16"/>
      <c r="BC698" s="15"/>
      <c r="BD698" s="15"/>
      <c r="BE698" s="15"/>
      <c r="BF698" s="15"/>
      <c r="BG698" s="15"/>
      <c r="BH698" s="15"/>
      <c r="BI698" s="15"/>
      <c r="BJ698" s="15"/>
      <c r="BK698" s="15" t="s">
        <v>1153</v>
      </c>
      <c r="BL698" s="15"/>
    </row>
    <row r="699" spans="1:64" hidden="1">
      <c r="A699" t="s">
        <v>1787</v>
      </c>
      <c r="B699" t="s">
        <v>2672</v>
      </c>
      <c r="C699" t="s">
        <v>1789</v>
      </c>
      <c r="D699" t="s">
        <v>1964</v>
      </c>
      <c r="W699" s="15"/>
      <c r="X699" s="15"/>
      <c r="Y699" s="15"/>
      <c r="Z699" s="15"/>
      <c r="AA699" s="15"/>
      <c r="AB699" s="15"/>
      <c r="AC699" s="15"/>
      <c r="AD699" s="15"/>
      <c r="AE699" s="15"/>
      <c r="AG699" s="15"/>
      <c r="AH699" s="15"/>
      <c r="AI699" s="15" t="s">
        <v>1232</v>
      </c>
      <c r="AK699" s="15"/>
      <c r="AL699" s="15"/>
      <c r="AM699" s="15"/>
      <c r="AN699" s="15"/>
      <c r="AO699" s="15"/>
      <c r="AP699" s="15"/>
      <c r="AQ699" s="15"/>
      <c r="AR699" s="15"/>
      <c r="AS699" s="15"/>
      <c r="AT699" s="15"/>
      <c r="AU699" s="15"/>
      <c r="AV699" s="15"/>
      <c r="AW699" s="15"/>
      <c r="AX699" s="15"/>
      <c r="BA699" s="15"/>
      <c r="BB699" s="16"/>
      <c r="BC699" s="15"/>
      <c r="BD699" s="15"/>
      <c r="BE699" s="15"/>
      <c r="BF699" s="15"/>
      <c r="BG699" s="15"/>
      <c r="BH699" s="15"/>
      <c r="BI699" s="15"/>
      <c r="BJ699" s="15"/>
      <c r="BK699" s="15"/>
      <c r="BL699" s="15"/>
    </row>
    <row r="700" spans="1:64" hidden="1">
      <c r="A700" t="s">
        <v>1787</v>
      </c>
      <c r="B700" t="s">
        <v>2672</v>
      </c>
      <c r="C700" t="s">
        <v>1790</v>
      </c>
      <c r="D700" t="s">
        <v>2033</v>
      </c>
      <c r="W700" s="15"/>
      <c r="X700" s="15"/>
      <c r="Y700" s="15"/>
      <c r="Z700" s="15"/>
      <c r="AA700" s="15"/>
      <c r="AB700" s="15"/>
      <c r="AC700" s="15"/>
      <c r="AD700" s="15"/>
      <c r="AE700" s="15"/>
      <c r="AG700" s="15"/>
      <c r="AH700" s="15"/>
      <c r="AI700" s="15" t="s">
        <v>1232</v>
      </c>
      <c r="AK700" s="15"/>
      <c r="AL700" s="15"/>
      <c r="AM700" s="15"/>
      <c r="AN700" s="15"/>
      <c r="AO700" s="15"/>
      <c r="AP700" s="15"/>
      <c r="AQ700" s="15"/>
      <c r="AR700" s="15"/>
      <c r="AS700" s="15"/>
      <c r="AT700" s="15"/>
      <c r="AU700" s="15"/>
      <c r="AV700" s="15"/>
      <c r="AW700" s="15"/>
      <c r="AX700" s="15"/>
      <c r="BA700" s="15"/>
      <c r="BB700" s="16"/>
      <c r="BC700" s="15"/>
      <c r="BD700" s="15"/>
      <c r="BE700" s="15"/>
      <c r="BF700" s="15"/>
      <c r="BG700" s="15"/>
      <c r="BH700" s="15"/>
      <c r="BI700" s="15"/>
      <c r="BJ700" s="15"/>
      <c r="BK700" s="15"/>
      <c r="BL700" s="15"/>
    </row>
    <row r="701" spans="1:64" hidden="1">
      <c r="A701" t="s">
        <v>1787</v>
      </c>
      <c r="B701" t="s">
        <v>2672</v>
      </c>
      <c r="C701" t="s">
        <v>1791</v>
      </c>
      <c r="D701" t="s">
        <v>1773</v>
      </c>
      <c r="W701" s="15"/>
      <c r="X701" s="15"/>
      <c r="Y701" s="15"/>
      <c r="Z701" s="15"/>
      <c r="AA701" s="15"/>
      <c r="AB701" s="15"/>
      <c r="AC701" s="15"/>
      <c r="AD701" s="15"/>
      <c r="AE701" s="15"/>
      <c r="AG701" s="15"/>
      <c r="AH701" s="15"/>
      <c r="AI701" s="15" t="s">
        <v>1232</v>
      </c>
      <c r="AK701" s="15"/>
      <c r="AL701" s="15"/>
      <c r="AM701" s="15"/>
      <c r="AN701" s="15"/>
      <c r="AO701" s="15"/>
      <c r="AP701" s="15"/>
      <c r="AQ701" s="15"/>
      <c r="AR701" s="15"/>
      <c r="AS701" s="15"/>
      <c r="AT701" s="15"/>
      <c r="AU701" s="15"/>
      <c r="AV701" s="15"/>
      <c r="AW701" s="15"/>
      <c r="AX701" s="15"/>
      <c r="BA701" s="15"/>
      <c r="BB701" s="16"/>
      <c r="BC701" s="15"/>
      <c r="BD701" s="15"/>
      <c r="BE701" s="15"/>
      <c r="BF701" s="15"/>
      <c r="BG701" s="15"/>
      <c r="BH701" s="15"/>
      <c r="BI701" s="15"/>
      <c r="BJ701" s="15"/>
      <c r="BK701" s="15"/>
      <c r="BL701" s="15"/>
    </row>
    <row r="702" spans="1:64" hidden="1">
      <c r="A702" t="s">
        <v>1787</v>
      </c>
      <c r="B702" t="s">
        <v>2672</v>
      </c>
      <c r="C702" t="s">
        <v>1782</v>
      </c>
      <c r="D702" t="s">
        <v>2074</v>
      </c>
      <c r="W702" s="15"/>
      <c r="X702" s="15"/>
      <c r="Y702" s="15"/>
      <c r="Z702" s="15"/>
      <c r="AA702" s="15"/>
      <c r="AB702" s="15"/>
      <c r="AC702" s="15"/>
      <c r="AD702" s="15"/>
      <c r="AE702" s="15"/>
      <c r="AG702" s="15"/>
      <c r="AH702" s="15"/>
      <c r="AI702" s="15" t="s">
        <v>1232</v>
      </c>
      <c r="AK702" s="15"/>
      <c r="AL702" s="15"/>
      <c r="AM702" s="15"/>
      <c r="AN702" s="15"/>
      <c r="AO702" s="15"/>
      <c r="AP702" s="15"/>
      <c r="AQ702" s="15"/>
      <c r="AR702" s="15"/>
      <c r="AS702" s="15"/>
      <c r="AT702" s="15"/>
      <c r="AU702" s="15"/>
      <c r="AV702" s="15"/>
      <c r="AW702" s="15"/>
      <c r="AX702" s="15"/>
      <c r="BA702" s="15"/>
      <c r="BB702" s="16"/>
      <c r="BC702" s="15"/>
      <c r="BD702" s="15"/>
      <c r="BE702" s="15"/>
      <c r="BF702" s="15"/>
      <c r="BG702" s="15"/>
      <c r="BH702" s="15"/>
      <c r="BI702" s="15"/>
      <c r="BJ702" s="15"/>
      <c r="BK702" s="15"/>
      <c r="BL702" s="15"/>
    </row>
    <row r="703" spans="1:64" hidden="1">
      <c r="A703" t="s">
        <v>1787</v>
      </c>
      <c r="B703" t="s">
        <v>2672</v>
      </c>
      <c r="C703" t="s">
        <v>1705</v>
      </c>
      <c r="D703" t="s">
        <v>2055</v>
      </c>
      <c r="W703" s="15"/>
      <c r="X703" s="15"/>
      <c r="Y703" s="15"/>
      <c r="Z703" s="15"/>
      <c r="AA703" s="15"/>
      <c r="AB703" s="15"/>
      <c r="AC703" s="15"/>
      <c r="AD703" s="15"/>
      <c r="AE703" s="15"/>
      <c r="AG703" s="15"/>
      <c r="AH703" s="15"/>
      <c r="AI703" s="15" t="s">
        <v>1232</v>
      </c>
      <c r="AK703" s="15"/>
      <c r="AL703" s="15"/>
      <c r="AM703" s="15"/>
      <c r="AN703" s="15"/>
      <c r="AO703" s="15"/>
      <c r="AP703" s="15"/>
      <c r="AQ703" s="15"/>
      <c r="AR703" s="15"/>
      <c r="AS703" s="15"/>
      <c r="AT703" s="15"/>
      <c r="AU703" s="15"/>
      <c r="AV703" s="15"/>
      <c r="AW703" s="15"/>
      <c r="AX703" s="15"/>
      <c r="BA703" s="15"/>
      <c r="BB703" s="16"/>
      <c r="BC703" s="15"/>
      <c r="BD703" s="15"/>
      <c r="BE703" s="15"/>
      <c r="BF703" s="15"/>
      <c r="BG703" s="15"/>
      <c r="BH703" s="15"/>
      <c r="BI703" s="15"/>
      <c r="BJ703" s="15"/>
      <c r="BK703" s="15"/>
      <c r="BL703" s="15"/>
    </row>
    <row r="704" spans="1:64" hidden="1">
      <c r="A704" t="s">
        <v>1787</v>
      </c>
      <c r="B704" t="s">
        <v>2672</v>
      </c>
      <c r="C704" t="s">
        <v>1788</v>
      </c>
      <c r="D704" t="s">
        <v>2678</v>
      </c>
      <c r="W704" s="15"/>
      <c r="X704" s="15"/>
      <c r="Y704" s="15"/>
      <c r="Z704" s="15"/>
      <c r="AA704" s="15"/>
      <c r="AB704" s="15"/>
      <c r="AC704" s="15"/>
      <c r="AD704" s="15"/>
      <c r="AE704" s="15"/>
      <c r="AG704" s="15"/>
      <c r="AH704" s="15"/>
      <c r="AI704" s="15" t="s">
        <v>1232</v>
      </c>
      <c r="AK704" s="15"/>
      <c r="AL704" s="15"/>
      <c r="AM704" s="15"/>
      <c r="AN704" s="15"/>
      <c r="AO704" s="15"/>
      <c r="AP704" s="15"/>
      <c r="AQ704" s="15"/>
      <c r="AR704" s="15"/>
      <c r="AS704" s="15"/>
      <c r="AT704" s="15"/>
      <c r="AU704" s="15"/>
      <c r="AV704" s="15"/>
      <c r="AW704" s="15"/>
      <c r="AX704" s="15"/>
      <c r="BA704" s="15"/>
      <c r="BB704" s="16"/>
      <c r="BC704" s="15"/>
      <c r="BD704" s="15"/>
      <c r="BE704" s="15"/>
      <c r="BF704" s="15"/>
      <c r="BG704" s="15"/>
      <c r="BH704" s="15"/>
      <c r="BI704" s="15"/>
      <c r="BJ704" s="15"/>
      <c r="BK704" s="15"/>
      <c r="BL704" s="15"/>
    </row>
    <row r="705" spans="1:64" hidden="1">
      <c r="A705" t="s">
        <v>1935</v>
      </c>
      <c r="B705" t="s">
        <v>1936</v>
      </c>
      <c r="C705" t="s">
        <v>1941</v>
      </c>
      <c r="D705" t="s">
        <v>1942</v>
      </c>
      <c r="P705" t="s">
        <v>1279</v>
      </c>
      <c r="W705" s="15"/>
      <c r="X705" s="15"/>
      <c r="Y705" s="15"/>
      <c r="Z705" s="15"/>
      <c r="AA705" s="15"/>
      <c r="AB705" s="15"/>
      <c r="AC705" s="15"/>
      <c r="AD705" s="15"/>
      <c r="AE705" s="15"/>
      <c r="AG705" s="15"/>
      <c r="AH705" s="15"/>
      <c r="AI705" s="15"/>
      <c r="AK705" s="15"/>
      <c r="AL705" s="15"/>
      <c r="AM705" s="15"/>
      <c r="AN705" s="15"/>
      <c r="AO705" s="15"/>
      <c r="AP705" s="15"/>
      <c r="AQ705" s="15"/>
      <c r="AR705" s="15"/>
      <c r="AS705" s="15"/>
      <c r="AT705" s="15"/>
      <c r="AU705" s="15"/>
      <c r="AV705" s="15"/>
      <c r="AW705" s="15"/>
      <c r="AX705" s="15"/>
      <c r="BA705" s="15"/>
      <c r="BB705" s="16"/>
      <c r="BC705" s="15"/>
      <c r="BD705" s="15"/>
      <c r="BE705" s="15"/>
      <c r="BF705" s="15"/>
      <c r="BG705" s="15"/>
      <c r="BH705" s="15"/>
      <c r="BI705" s="15"/>
      <c r="BJ705" s="15"/>
      <c r="BK705" s="15"/>
      <c r="BL705" s="15"/>
    </row>
    <row r="706" spans="1:64" hidden="1">
      <c r="A706" t="s">
        <v>1935</v>
      </c>
      <c r="B706" t="s">
        <v>1936</v>
      </c>
      <c r="C706" t="s">
        <v>1939</v>
      </c>
      <c r="D706" t="s">
        <v>1940</v>
      </c>
      <c r="P706" t="s">
        <v>1279</v>
      </c>
      <c r="W706" s="15"/>
      <c r="X706" s="15"/>
      <c r="Y706" s="15"/>
      <c r="Z706" s="15"/>
      <c r="AA706" s="15"/>
      <c r="AB706" s="15"/>
      <c r="AC706" s="15"/>
      <c r="AD706" s="15"/>
      <c r="AE706" s="15"/>
      <c r="AG706" s="15"/>
      <c r="AH706" s="15"/>
      <c r="AI706" s="15"/>
      <c r="AK706" s="15"/>
      <c r="AL706" s="15"/>
      <c r="AM706" s="15"/>
      <c r="AN706" s="15"/>
      <c r="AO706" s="15"/>
      <c r="AP706" s="15"/>
      <c r="AQ706" s="15"/>
      <c r="AR706" s="15"/>
      <c r="AS706" s="15"/>
      <c r="AT706" s="15"/>
      <c r="AU706" s="15"/>
      <c r="AV706" s="15"/>
      <c r="AW706" s="15"/>
      <c r="AX706" s="15"/>
      <c r="BA706" s="15"/>
      <c r="BB706" s="16"/>
      <c r="BC706" s="15"/>
      <c r="BD706" s="15"/>
      <c r="BE706" s="15"/>
      <c r="BF706" s="15"/>
      <c r="BG706" s="15"/>
      <c r="BH706" s="15"/>
      <c r="BI706" s="15"/>
      <c r="BJ706" s="15"/>
      <c r="BK706" s="15"/>
      <c r="BL706" s="15"/>
    </row>
    <row r="707" spans="1:64" hidden="1">
      <c r="A707" t="s">
        <v>1935</v>
      </c>
      <c r="B707" t="s">
        <v>1936</v>
      </c>
      <c r="C707" t="s">
        <v>1937</v>
      </c>
      <c r="D707" t="s">
        <v>1938</v>
      </c>
      <c r="P707" t="s">
        <v>1279</v>
      </c>
      <c r="W707" s="15"/>
      <c r="X707" s="15"/>
      <c r="Y707" s="15"/>
      <c r="Z707" s="15"/>
      <c r="AA707" s="15"/>
      <c r="AB707" s="15"/>
      <c r="AC707" s="15"/>
      <c r="AD707" s="15"/>
      <c r="AE707" s="15"/>
      <c r="AG707" s="15"/>
      <c r="AH707" s="15"/>
      <c r="AI707" s="15"/>
      <c r="AK707" s="15"/>
      <c r="AL707" s="15"/>
      <c r="AM707" s="15"/>
      <c r="AN707" s="15"/>
      <c r="AO707" s="15"/>
      <c r="AP707" s="15"/>
      <c r="AQ707" s="15"/>
      <c r="AR707" s="15"/>
      <c r="AS707" s="15"/>
      <c r="AT707" s="15"/>
      <c r="AU707" s="15"/>
      <c r="AV707" s="15"/>
      <c r="AW707" s="15"/>
      <c r="AX707" s="15"/>
      <c r="BA707" s="15"/>
      <c r="BB707" s="16"/>
      <c r="BC707" s="15"/>
      <c r="BD707" s="15"/>
      <c r="BE707" s="15"/>
      <c r="BF707" s="15"/>
      <c r="BG707" s="15"/>
      <c r="BH707" s="15"/>
      <c r="BI707" s="15"/>
      <c r="BJ707" s="15"/>
      <c r="BK707" s="15"/>
      <c r="BL707" s="15"/>
    </row>
    <row r="708" spans="1:64" hidden="1">
      <c r="A708" t="s">
        <v>1935</v>
      </c>
      <c r="B708" t="s">
        <v>1936</v>
      </c>
      <c r="C708" t="s">
        <v>1943</v>
      </c>
      <c r="D708" t="s">
        <v>1944</v>
      </c>
      <c r="P708" t="s">
        <v>1279</v>
      </c>
      <c r="W708" s="15"/>
      <c r="X708" s="15"/>
      <c r="Y708" s="15"/>
      <c r="Z708" s="15"/>
      <c r="AA708" s="15"/>
      <c r="AB708" s="15"/>
      <c r="AC708" s="15"/>
      <c r="AD708" s="15"/>
      <c r="AE708" s="15"/>
      <c r="AG708" s="15"/>
      <c r="AH708" s="15"/>
      <c r="AI708" s="15"/>
      <c r="AK708" s="15"/>
      <c r="AL708" s="15"/>
      <c r="AM708" s="15"/>
      <c r="AN708" s="15"/>
      <c r="AO708" s="15"/>
      <c r="AP708" s="15"/>
      <c r="AQ708" s="15"/>
      <c r="AR708" s="15"/>
      <c r="AS708" s="15"/>
      <c r="AT708" s="15"/>
      <c r="AU708" s="15"/>
      <c r="AV708" s="15"/>
      <c r="AW708" s="15"/>
      <c r="AX708" s="15"/>
      <c r="BA708" s="15"/>
      <c r="BB708" s="16"/>
      <c r="BC708" s="15"/>
      <c r="BD708" s="15"/>
      <c r="BE708" s="15"/>
      <c r="BF708" s="15"/>
      <c r="BG708" s="15"/>
      <c r="BH708" s="15"/>
      <c r="BI708" s="15"/>
      <c r="BJ708" s="15"/>
      <c r="BK708" s="15"/>
      <c r="BL708" s="15"/>
    </row>
    <row r="709" spans="1:64" hidden="1">
      <c r="A709" t="s">
        <v>1697</v>
      </c>
      <c r="B709" t="s">
        <v>2242</v>
      </c>
      <c r="C709" t="s">
        <v>1698</v>
      </c>
      <c r="D709" t="s">
        <v>2263</v>
      </c>
      <c r="W709" s="15"/>
      <c r="X709" s="15"/>
      <c r="Y709" s="15"/>
      <c r="Z709" s="15"/>
      <c r="AA709" s="15"/>
      <c r="AB709" s="15"/>
      <c r="AC709" s="15"/>
      <c r="AD709" s="15"/>
      <c r="AE709" s="15"/>
      <c r="AG709" s="15"/>
      <c r="AH709" s="15"/>
      <c r="AI709" s="15"/>
      <c r="AK709" s="15"/>
      <c r="AL709" s="15"/>
      <c r="AM709" s="15"/>
      <c r="AN709" s="15"/>
      <c r="AO709" s="15"/>
      <c r="AP709" s="15"/>
      <c r="AQ709" s="15"/>
      <c r="AR709" s="15"/>
      <c r="AS709" s="15"/>
      <c r="AT709" s="15"/>
      <c r="AU709" s="15"/>
      <c r="AV709" s="15"/>
      <c r="AW709" s="15"/>
      <c r="AX709" s="15"/>
      <c r="BA709" s="15" t="s">
        <v>1186</v>
      </c>
      <c r="BB709" s="16"/>
      <c r="BC709" s="15"/>
      <c r="BD709" s="15"/>
      <c r="BE709" s="15"/>
      <c r="BF709" s="15"/>
      <c r="BG709" s="15"/>
      <c r="BH709" s="15"/>
      <c r="BI709" s="15"/>
      <c r="BJ709" s="15"/>
      <c r="BK709" s="15"/>
      <c r="BL709" s="15"/>
    </row>
    <row r="710" spans="1:64" hidden="1">
      <c r="A710" t="s">
        <v>1697</v>
      </c>
      <c r="B710" t="s">
        <v>2242</v>
      </c>
      <c r="C710" t="s">
        <v>1700</v>
      </c>
      <c r="D710" t="s">
        <v>2260</v>
      </c>
      <c r="W710" s="15"/>
      <c r="X710" s="15"/>
      <c r="Y710" s="15"/>
      <c r="Z710" s="15"/>
      <c r="AA710" s="15"/>
      <c r="AB710" s="15"/>
      <c r="AC710" s="15"/>
      <c r="AD710" s="15"/>
      <c r="AE710" s="15"/>
      <c r="AG710" s="15"/>
      <c r="AH710" s="15"/>
      <c r="AI710" s="15"/>
      <c r="AK710" s="15"/>
      <c r="AL710" s="15"/>
      <c r="AM710" s="15"/>
      <c r="AN710" s="15"/>
      <c r="AO710" s="15"/>
      <c r="AP710" s="15"/>
      <c r="AQ710" s="15"/>
      <c r="AR710" s="15"/>
      <c r="AS710" s="15"/>
      <c r="AT710" s="15"/>
      <c r="AU710" s="15"/>
      <c r="AV710" s="15"/>
      <c r="AW710" s="15"/>
      <c r="AX710" s="15"/>
      <c r="BA710" s="15" t="s">
        <v>1186</v>
      </c>
      <c r="BB710" s="16"/>
      <c r="BC710" s="15"/>
      <c r="BD710" s="15"/>
      <c r="BE710" s="15"/>
      <c r="BF710" s="15"/>
      <c r="BG710" s="15"/>
      <c r="BH710" s="15"/>
      <c r="BI710" s="15"/>
      <c r="BJ710" s="15"/>
      <c r="BK710" s="15"/>
      <c r="BL710" s="15"/>
    </row>
    <row r="711" spans="1:64" hidden="1">
      <c r="A711" t="s">
        <v>1697</v>
      </c>
      <c r="B711" t="s">
        <v>2242</v>
      </c>
      <c r="C711" t="s">
        <v>1699</v>
      </c>
      <c r="D711" t="s">
        <v>2262</v>
      </c>
      <c r="W711" s="15"/>
      <c r="X711" s="15"/>
      <c r="Y711" s="15"/>
      <c r="Z711" s="15"/>
      <c r="AA711" s="15"/>
      <c r="AB711" s="15"/>
      <c r="AC711" s="15"/>
      <c r="AD711" s="15"/>
      <c r="AE711" s="15"/>
      <c r="AG711" s="15"/>
      <c r="AH711" s="15"/>
      <c r="AI711" s="15"/>
      <c r="AK711" s="15"/>
      <c r="AL711" s="15"/>
      <c r="AM711" s="15"/>
      <c r="AN711" s="15"/>
      <c r="AO711" s="15"/>
      <c r="AP711" s="15"/>
      <c r="AQ711" s="15"/>
      <c r="AR711" s="15"/>
      <c r="AS711" s="15"/>
      <c r="AT711" s="15"/>
      <c r="AU711" s="15"/>
      <c r="AV711" s="15"/>
      <c r="AW711" s="15"/>
      <c r="AX711" s="15"/>
      <c r="BA711" s="15" t="s">
        <v>1186</v>
      </c>
      <c r="BB711" s="16"/>
      <c r="BC711" s="15"/>
      <c r="BD711" s="15"/>
      <c r="BE711" s="15"/>
      <c r="BF711" s="15"/>
      <c r="BG711" s="15"/>
      <c r="BH711" s="15"/>
      <c r="BI711" s="15"/>
      <c r="BJ711" s="15"/>
      <c r="BK711" s="15"/>
      <c r="BL711" s="15"/>
    </row>
    <row r="712" spans="1:64" hidden="1">
      <c r="A712" t="s">
        <v>1697</v>
      </c>
      <c r="B712" t="s">
        <v>2242</v>
      </c>
      <c r="C712" t="s">
        <v>1701</v>
      </c>
      <c r="D712" t="s">
        <v>2261</v>
      </c>
      <c r="W712" s="15"/>
      <c r="X712" s="15"/>
      <c r="Y712" s="15"/>
      <c r="Z712" s="15"/>
      <c r="AA712" s="15"/>
      <c r="AB712" s="15"/>
      <c r="AC712" s="15"/>
      <c r="AD712" s="15"/>
      <c r="AE712" s="15"/>
      <c r="AG712" s="15"/>
      <c r="AH712" s="15"/>
      <c r="AI712" s="15"/>
      <c r="AK712" s="15"/>
      <c r="AL712" s="15"/>
      <c r="AM712" s="15"/>
      <c r="AN712" s="15"/>
      <c r="AO712" s="15"/>
      <c r="AP712" s="15"/>
      <c r="AQ712" s="15"/>
      <c r="AR712" s="15"/>
      <c r="AS712" s="15"/>
      <c r="AT712" s="15"/>
      <c r="AU712" s="15"/>
      <c r="AV712" s="15"/>
      <c r="AW712" s="15"/>
      <c r="AX712" s="15"/>
      <c r="BA712" s="15" t="s">
        <v>1186</v>
      </c>
      <c r="BB712" s="16"/>
      <c r="BC712" s="15"/>
      <c r="BD712" s="15"/>
      <c r="BE712" s="15"/>
      <c r="BF712" s="15"/>
      <c r="BG712" s="15"/>
      <c r="BH712" s="15"/>
      <c r="BI712" s="15"/>
      <c r="BJ712" s="15"/>
      <c r="BK712" s="15"/>
      <c r="BL712" s="15"/>
    </row>
    <row r="713" spans="1:64" hidden="1">
      <c r="A713" t="s">
        <v>1697</v>
      </c>
      <c r="B713" t="s">
        <v>2242</v>
      </c>
      <c r="C713" t="s">
        <v>1702</v>
      </c>
      <c r="D713" t="s">
        <v>2259</v>
      </c>
      <c r="W713" s="15"/>
      <c r="X713" s="15"/>
      <c r="Y713" s="15"/>
      <c r="Z713" s="15"/>
      <c r="AA713" s="15"/>
      <c r="AB713" s="15"/>
      <c r="AC713" s="15"/>
      <c r="AD713" s="15"/>
      <c r="AE713" s="15"/>
      <c r="AG713" s="15"/>
      <c r="AH713" s="15"/>
      <c r="AI713" s="15"/>
      <c r="AK713" s="15"/>
      <c r="AL713" s="15"/>
      <c r="AM713" s="15"/>
      <c r="AN713" s="15"/>
      <c r="AO713" s="15"/>
      <c r="AP713" s="15"/>
      <c r="AQ713" s="15"/>
      <c r="AR713" s="15"/>
      <c r="AS713" s="15"/>
      <c r="AT713" s="15"/>
      <c r="AU713" s="15"/>
      <c r="AV713" s="15"/>
      <c r="AW713" s="15"/>
      <c r="AX713" s="15"/>
      <c r="BA713" s="15" t="s">
        <v>1186</v>
      </c>
      <c r="BB713" s="16"/>
      <c r="BC713" s="15"/>
      <c r="BD713" s="15"/>
      <c r="BE713" s="15"/>
      <c r="BF713" s="15"/>
      <c r="BG713" s="15"/>
      <c r="BH713" s="15"/>
      <c r="BI713" s="15"/>
      <c r="BJ713" s="15"/>
      <c r="BK713" s="15"/>
      <c r="BL713" s="15"/>
    </row>
    <row r="714" spans="1:64" hidden="1">
      <c r="A714" t="s">
        <v>1792</v>
      </c>
      <c r="B714" t="s">
        <v>1792</v>
      </c>
      <c r="W714" s="15"/>
      <c r="X714" s="15"/>
      <c r="Y714" s="15"/>
      <c r="Z714" s="15"/>
      <c r="AA714" s="15"/>
      <c r="AB714" s="15"/>
      <c r="AC714" s="15"/>
      <c r="AD714" s="15"/>
      <c r="AE714" s="15"/>
      <c r="AF714" t="s">
        <v>1239</v>
      </c>
      <c r="AG714" s="15"/>
      <c r="AH714" s="15"/>
      <c r="AI714" s="15"/>
      <c r="AK714" s="15"/>
      <c r="AL714" s="15"/>
      <c r="AM714" s="15"/>
      <c r="AN714" s="15"/>
      <c r="AO714" s="15"/>
      <c r="AP714" s="15"/>
      <c r="AQ714" s="15"/>
      <c r="AR714" s="15"/>
      <c r="AS714" s="15"/>
      <c r="AT714" s="15"/>
      <c r="AU714" s="15"/>
      <c r="AV714" s="15"/>
      <c r="AW714" s="15"/>
      <c r="AX714" s="15"/>
      <c r="BA714" s="15"/>
      <c r="BB714" s="16"/>
      <c r="BC714" s="15"/>
      <c r="BD714" s="15"/>
      <c r="BE714" s="15"/>
      <c r="BF714" s="15"/>
      <c r="BG714" s="15"/>
      <c r="BH714" s="15"/>
      <c r="BI714" s="15"/>
      <c r="BJ714" s="15"/>
      <c r="BK714" s="15"/>
      <c r="BL714" s="15"/>
    </row>
    <row r="715" spans="1:64" hidden="1">
      <c r="A715" t="s">
        <v>1717</v>
      </c>
      <c r="B715" t="s">
        <v>2827</v>
      </c>
      <c r="W715" s="15"/>
      <c r="X715" s="15"/>
      <c r="Y715" s="15"/>
      <c r="Z715" s="15"/>
      <c r="AA715" s="15"/>
      <c r="AB715" s="15"/>
      <c r="AC715" s="15"/>
      <c r="AD715" s="15"/>
      <c r="AE715" s="15"/>
      <c r="AG715" s="15"/>
      <c r="AH715" s="15"/>
      <c r="AI715" s="15"/>
      <c r="AK715" s="15"/>
      <c r="AL715" s="15"/>
      <c r="AM715" s="15"/>
      <c r="AN715" s="15"/>
      <c r="AO715" s="15"/>
      <c r="AP715" s="15"/>
      <c r="AQ715" s="15"/>
      <c r="AR715" s="15"/>
      <c r="AS715" s="15"/>
      <c r="AT715" s="15"/>
      <c r="AU715" s="15"/>
      <c r="AV715" s="15"/>
      <c r="AW715" s="15"/>
      <c r="AX715" s="15"/>
      <c r="BA715" s="15"/>
      <c r="BB715" s="16"/>
      <c r="BC715" s="15"/>
      <c r="BD715" s="15"/>
      <c r="BE715" s="15"/>
      <c r="BF715" s="15"/>
      <c r="BG715" s="15"/>
      <c r="BH715" s="15"/>
      <c r="BI715" s="15"/>
      <c r="BJ715" s="15" t="s">
        <v>1157</v>
      </c>
      <c r="BK715" s="15"/>
      <c r="BL715" s="15"/>
    </row>
    <row r="716" spans="1:64" hidden="1">
      <c r="A716" t="s">
        <v>1741</v>
      </c>
      <c r="B716" t="s">
        <v>2318</v>
      </c>
      <c r="W716" s="15"/>
      <c r="X716" s="15"/>
      <c r="Y716" s="15"/>
      <c r="Z716" s="15"/>
      <c r="AA716" s="15"/>
      <c r="AB716" s="15" t="s">
        <v>1250</v>
      </c>
      <c r="AC716" s="15"/>
      <c r="AD716" s="15"/>
      <c r="AE716" s="15"/>
      <c r="AG716" s="15"/>
      <c r="AH716" s="15"/>
      <c r="AI716" s="15"/>
      <c r="AK716" s="15"/>
      <c r="AL716" s="15"/>
      <c r="AM716" s="15"/>
      <c r="AN716" s="15"/>
      <c r="AO716" s="15"/>
      <c r="AP716" s="15"/>
      <c r="AQ716" s="15"/>
      <c r="AR716" s="15"/>
      <c r="AS716" s="15"/>
      <c r="AT716" s="15"/>
      <c r="AU716" s="15"/>
      <c r="AV716" s="15"/>
      <c r="AW716" s="15"/>
      <c r="AX716" s="15"/>
      <c r="BA716" s="15"/>
      <c r="BB716" s="16"/>
      <c r="BC716" s="15"/>
      <c r="BD716" s="15"/>
      <c r="BE716" s="15"/>
      <c r="BF716" s="15"/>
      <c r="BG716" s="15"/>
      <c r="BH716" s="15"/>
      <c r="BI716" s="15"/>
      <c r="BJ716" s="15"/>
      <c r="BK716" s="15"/>
      <c r="BL716" s="15"/>
    </row>
    <row r="717" spans="1:64" hidden="1">
      <c r="A717" t="s">
        <v>1621</v>
      </c>
      <c r="B717" t="s">
        <v>2829</v>
      </c>
      <c r="W717" s="15"/>
      <c r="X717" s="15"/>
      <c r="Y717" s="15"/>
      <c r="Z717" s="15"/>
      <c r="AA717" s="15"/>
      <c r="AB717" s="15"/>
      <c r="AC717" s="15"/>
      <c r="AD717" s="15"/>
      <c r="AE717" s="15"/>
      <c r="AG717" s="15"/>
      <c r="AH717" s="15"/>
      <c r="AI717" s="15"/>
      <c r="AK717" s="15"/>
      <c r="AL717" s="15"/>
      <c r="AM717" s="15"/>
      <c r="AN717" s="15"/>
      <c r="AO717" s="15"/>
      <c r="AP717" s="15"/>
      <c r="AQ717" s="15"/>
      <c r="AR717" s="15"/>
      <c r="AS717" s="15"/>
      <c r="AT717" s="15"/>
      <c r="AU717" s="15"/>
      <c r="AV717" s="15"/>
      <c r="AW717" s="15"/>
      <c r="AX717" s="15"/>
      <c r="BA717" s="15"/>
      <c r="BB717" s="16"/>
      <c r="BC717" s="15"/>
      <c r="BD717" s="15"/>
      <c r="BE717" s="15"/>
      <c r="BF717" s="15"/>
      <c r="BG717" s="15"/>
      <c r="BH717" s="15"/>
      <c r="BI717" s="15"/>
      <c r="BJ717" s="15" t="s">
        <v>1157</v>
      </c>
      <c r="BK717" s="15"/>
      <c r="BL717" s="15"/>
    </row>
    <row r="718" spans="1:64" hidden="1">
      <c r="A718" t="s">
        <v>1567</v>
      </c>
      <c r="B718" t="s">
        <v>2679</v>
      </c>
      <c r="W718" s="15"/>
      <c r="X718" s="15"/>
      <c r="Y718" s="15"/>
      <c r="Z718" s="15"/>
      <c r="AA718" s="15"/>
      <c r="AB718" s="15"/>
      <c r="AC718" s="15"/>
      <c r="AD718" s="15"/>
      <c r="AE718" s="15"/>
      <c r="AG718" s="15"/>
      <c r="AH718" s="15" t="s">
        <v>1234</v>
      </c>
      <c r="AI718" s="15"/>
      <c r="AK718" s="15"/>
      <c r="AL718" s="15"/>
      <c r="AM718" s="15"/>
      <c r="AN718" s="15"/>
      <c r="AO718" s="15"/>
      <c r="AP718" s="15"/>
      <c r="AQ718" s="15"/>
      <c r="AR718" s="15"/>
      <c r="AS718" s="15"/>
      <c r="AT718" s="15"/>
      <c r="AU718" s="15"/>
      <c r="AV718" s="15"/>
      <c r="AW718" s="15"/>
      <c r="AX718" s="15"/>
      <c r="BA718" s="15"/>
      <c r="BB718" s="16"/>
      <c r="BC718" s="15"/>
      <c r="BD718" s="15"/>
      <c r="BE718" s="15"/>
      <c r="BF718" s="15"/>
      <c r="BG718" s="15"/>
      <c r="BH718" s="15"/>
      <c r="BI718" s="15"/>
      <c r="BJ718" s="15"/>
      <c r="BK718" s="15"/>
      <c r="BL718" s="15"/>
    </row>
    <row r="719" spans="1:64" hidden="1">
      <c r="A719" t="s">
        <v>1892</v>
      </c>
      <c r="B719" t="s">
        <v>1893</v>
      </c>
      <c r="C719" t="s">
        <v>1878</v>
      </c>
      <c r="D719" t="s">
        <v>1879</v>
      </c>
      <c r="R719" t="s">
        <v>1276</v>
      </c>
      <c r="W719" s="15"/>
      <c r="X719" s="15"/>
      <c r="Y719" s="15"/>
      <c r="Z719" s="15"/>
      <c r="AA719" s="15"/>
      <c r="AB719" s="15"/>
      <c r="AC719" s="15"/>
      <c r="AD719" s="15"/>
      <c r="AE719" s="15"/>
      <c r="AG719" s="15"/>
      <c r="AH719" s="15"/>
      <c r="AI719" s="15"/>
      <c r="AK719" s="15"/>
      <c r="AL719" s="15"/>
      <c r="AM719" s="15"/>
      <c r="AN719" s="15"/>
      <c r="AO719" s="15"/>
      <c r="AP719" s="15"/>
      <c r="AQ719" s="15"/>
      <c r="AR719" s="15"/>
      <c r="AS719" s="15"/>
      <c r="AT719" s="15"/>
      <c r="AU719" s="15"/>
      <c r="AV719" s="15"/>
      <c r="AW719" s="15"/>
      <c r="AX719" s="15"/>
      <c r="BA719" s="15"/>
      <c r="BB719" s="16"/>
      <c r="BC719" s="15"/>
      <c r="BD719" s="15"/>
      <c r="BE719" s="15"/>
      <c r="BF719" s="15"/>
      <c r="BG719" s="15"/>
      <c r="BH719" s="15"/>
      <c r="BI719" s="15"/>
      <c r="BJ719" s="15"/>
      <c r="BK719" s="15"/>
      <c r="BL719" s="15"/>
    </row>
    <row r="720" spans="1:64" hidden="1">
      <c r="A720" t="s">
        <v>1892</v>
      </c>
      <c r="B720" t="s">
        <v>1893</v>
      </c>
      <c r="C720" t="s">
        <v>1876</v>
      </c>
      <c r="D720" t="s">
        <v>1877</v>
      </c>
      <c r="R720" t="s">
        <v>1276</v>
      </c>
      <c r="W720" s="15"/>
      <c r="X720" s="15"/>
      <c r="Y720" s="15"/>
      <c r="Z720" s="15"/>
      <c r="AA720" s="15"/>
      <c r="AB720" s="15"/>
      <c r="AC720" s="15"/>
      <c r="AD720" s="15"/>
      <c r="AE720" s="15"/>
      <c r="AG720" s="15"/>
      <c r="AH720" s="15"/>
      <c r="AI720" s="15"/>
      <c r="AK720" s="15"/>
      <c r="AL720" s="15"/>
      <c r="AM720" s="15"/>
      <c r="AN720" s="15"/>
      <c r="AO720" s="15"/>
      <c r="AP720" s="15"/>
      <c r="AQ720" s="15"/>
      <c r="AR720" s="15"/>
      <c r="AS720" s="15"/>
      <c r="AT720" s="15"/>
      <c r="AU720" s="15"/>
      <c r="AV720" s="15"/>
      <c r="AW720" s="15"/>
      <c r="AX720" s="15"/>
      <c r="BA720" s="15"/>
      <c r="BB720" s="16"/>
      <c r="BC720" s="15"/>
      <c r="BD720" s="15"/>
      <c r="BE720" s="15"/>
      <c r="BF720" s="15"/>
      <c r="BG720" s="15"/>
      <c r="BH720" s="15"/>
      <c r="BI720" s="15"/>
      <c r="BJ720" s="15"/>
      <c r="BK720" s="15"/>
      <c r="BL720" s="15"/>
    </row>
    <row r="721" spans="1:64" hidden="1">
      <c r="A721" t="s">
        <v>1892</v>
      </c>
      <c r="B721" t="s">
        <v>1893</v>
      </c>
      <c r="C721" t="s">
        <v>1882</v>
      </c>
      <c r="D721" t="s">
        <v>1883</v>
      </c>
      <c r="R721" t="s">
        <v>1276</v>
      </c>
      <c r="W721" s="15"/>
      <c r="X721" s="15"/>
      <c r="Y721" s="15"/>
      <c r="Z721" s="15"/>
      <c r="AA721" s="15"/>
      <c r="AB721" s="15"/>
      <c r="AC721" s="15"/>
      <c r="AD721" s="15"/>
      <c r="AE721" s="15"/>
      <c r="AG721" s="15"/>
      <c r="AH721" s="15"/>
      <c r="AI721" s="15"/>
      <c r="AK721" s="15"/>
      <c r="AL721" s="15"/>
      <c r="AM721" s="15"/>
      <c r="AN721" s="15"/>
      <c r="AO721" s="15"/>
      <c r="AP721" s="15"/>
      <c r="AQ721" s="15"/>
      <c r="AR721" s="15"/>
      <c r="AS721" s="15"/>
      <c r="AT721" s="15"/>
      <c r="AU721" s="15"/>
      <c r="AV721" s="15"/>
      <c r="AW721" s="15"/>
      <c r="AX721" s="15"/>
      <c r="BA721" s="15"/>
      <c r="BB721" s="16"/>
      <c r="BC721" s="15"/>
      <c r="BD721" s="15"/>
      <c r="BE721" s="15"/>
      <c r="BF721" s="15"/>
      <c r="BG721" s="15"/>
      <c r="BH721" s="15"/>
      <c r="BI721" s="15"/>
      <c r="BJ721" s="15"/>
      <c r="BK721" s="15"/>
      <c r="BL721" s="15"/>
    </row>
    <row r="722" spans="1:64" hidden="1">
      <c r="A722" t="s">
        <v>1892</v>
      </c>
      <c r="B722" t="s">
        <v>1893</v>
      </c>
      <c r="C722" t="s">
        <v>1880</v>
      </c>
      <c r="D722" t="s">
        <v>1881</v>
      </c>
      <c r="R722" t="s">
        <v>1276</v>
      </c>
      <c r="W722" s="15"/>
      <c r="X722" s="15"/>
      <c r="Y722" s="15"/>
      <c r="Z722" s="15"/>
      <c r="AA722" s="15"/>
      <c r="AB722" s="15"/>
      <c r="AC722" s="15"/>
      <c r="AD722" s="15"/>
      <c r="AE722" s="15"/>
      <c r="AG722" s="15"/>
      <c r="AH722" s="15"/>
      <c r="AI722" s="15"/>
      <c r="AK722" s="15"/>
      <c r="AL722" s="15"/>
      <c r="AM722" s="15"/>
      <c r="AN722" s="15"/>
      <c r="AO722" s="15"/>
      <c r="AP722" s="15"/>
      <c r="AQ722" s="15"/>
      <c r="AR722" s="15"/>
      <c r="AS722" s="15"/>
      <c r="AT722" s="15"/>
      <c r="AU722" s="15"/>
      <c r="AV722" s="15"/>
      <c r="AW722" s="15"/>
      <c r="AX722" s="15"/>
      <c r="BA722" s="15"/>
      <c r="BB722" s="16"/>
      <c r="BC722" s="15"/>
      <c r="BD722" s="15"/>
      <c r="BE722" s="15"/>
      <c r="BF722" s="15"/>
      <c r="BG722" s="15"/>
      <c r="BH722" s="15"/>
      <c r="BI722" s="15"/>
      <c r="BJ722" s="15"/>
      <c r="BK722" s="15"/>
      <c r="BL722" s="15"/>
    </row>
    <row r="723" spans="1:64" hidden="1">
      <c r="A723" t="s">
        <v>1892</v>
      </c>
      <c r="B723" t="s">
        <v>1893</v>
      </c>
      <c r="C723" t="s">
        <v>1874</v>
      </c>
      <c r="D723" t="s">
        <v>1875</v>
      </c>
      <c r="R723" t="s">
        <v>1276</v>
      </c>
      <c r="W723" s="15"/>
      <c r="X723" s="15"/>
      <c r="Y723" s="15"/>
      <c r="Z723" s="15"/>
      <c r="AA723" s="15"/>
      <c r="AB723" s="15"/>
      <c r="AC723" s="15"/>
      <c r="AD723" s="15"/>
      <c r="AE723" s="15"/>
      <c r="AG723" s="15"/>
      <c r="AH723" s="15"/>
      <c r="AI723" s="15"/>
      <c r="AK723" s="15"/>
      <c r="AL723" s="15"/>
      <c r="AM723" s="15"/>
      <c r="AN723" s="15"/>
      <c r="AO723" s="15"/>
      <c r="AP723" s="15"/>
      <c r="AQ723" s="15"/>
      <c r="AR723" s="15"/>
      <c r="AS723" s="15"/>
      <c r="AT723" s="15"/>
      <c r="AU723" s="15"/>
      <c r="AV723" s="15"/>
      <c r="AW723" s="15"/>
      <c r="AX723" s="15"/>
      <c r="BA723" s="15"/>
      <c r="BB723" s="16"/>
      <c r="BC723" s="15"/>
      <c r="BD723" s="15"/>
      <c r="BE723" s="15"/>
      <c r="BF723" s="15"/>
      <c r="BG723" s="15"/>
      <c r="BH723" s="15"/>
      <c r="BI723" s="15"/>
      <c r="BJ723" s="15"/>
      <c r="BK723" s="15"/>
      <c r="BL723" s="15"/>
    </row>
    <row r="724" spans="1:64" hidden="1">
      <c r="A724" t="s">
        <v>1471</v>
      </c>
      <c r="B724" t="s">
        <v>2273</v>
      </c>
      <c r="C724" t="s">
        <v>1473</v>
      </c>
      <c r="D724" t="s">
        <v>2275</v>
      </c>
      <c r="W724" s="15"/>
      <c r="X724" s="15"/>
      <c r="Y724" s="15"/>
      <c r="Z724" s="15"/>
      <c r="AA724" s="15"/>
      <c r="AB724" s="15"/>
      <c r="AC724" s="15"/>
      <c r="AD724" s="15"/>
      <c r="AE724" s="15"/>
      <c r="AG724" s="15"/>
      <c r="AH724" s="15"/>
      <c r="AI724" s="15"/>
      <c r="AK724" s="15"/>
      <c r="AL724" s="15"/>
      <c r="AM724" s="15"/>
      <c r="AN724" s="15"/>
      <c r="AO724" s="15"/>
      <c r="AP724" s="15"/>
      <c r="AQ724" s="15"/>
      <c r="AR724" s="15"/>
      <c r="AS724" s="15" t="s">
        <v>1208</v>
      </c>
      <c r="AT724" s="15"/>
      <c r="AU724" s="15"/>
      <c r="AV724" s="15"/>
      <c r="AW724" s="15"/>
      <c r="AX724" s="15"/>
      <c r="BA724" s="15"/>
      <c r="BB724" s="16"/>
      <c r="BC724" s="15"/>
      <c r="BD724" s="15"/>
      <c r="BE724" s="15"/>
      <c r="BF724" s="15"/>
      <c r="BG724" s="15"/>
      <c r="BH724" s="15"/>
      <c r="BI724" s="15"/>
      <c r="BJ724" s="15"/>
      <c r="BK724" s="15"/>
      <c r="BL724" s="15"/>
    </row>
    <row r="725" spans="1:64" hidden="1">
      <c r="A725" t="s">
        <v>1471</v>
      </c>
      <c r="B725" t="s">
        <v>2273</v>
      </c>
      <c r="C725" t="s">
        <v>1472</v>
      </c>
      <c r="D725" t="s">
        <v>2274</v>
      </c>
      <c r="W725" s="15"/>
      <c r="X725" s="15"/>
      <c r="Y725" s="15"/>
      <c r="Z725" s="15"/>
      <c r="AA725" s="15"/>
      <c r="AB725" s="15"/>
      <c r="AC725" s="15"/>
      <c r="AD725" s="15"/>
      <c r="AE725" s="15"/>
      <c r="AG725" s="15"/>
      <c r="AH725" s="15"/>
      <c r="AI725" s="15"/>
      <c r="AK725" s="15"/>
      <c r="AL725" s="15"/>
      <c r="AM725" s="15"/>
      <c r="AN725" s="15"/>
      <c r="AO725" s="15"/>
      <c r="AP725" s="15"/>
      <c r="AQ725" s="15"/>
      <c r="AR725" s="15"/>
      <c r="AS725" s="15" t="s">
        <v>1208</v>
      </c>
      <c r="AT725" s="15"/>
      <c r="AU725" s="15"/>
      <c r="AV725" s="15"/>
      <c r="AW725" s="15"/>
      <c r="AX725" s="15"/>
      <c r="BA725" s="15"/>
      <c r="BB725" s="16"/>
      <c r="BC725" s="15"/>
      <c r="BD725" s="15"/>
      <c r="BE725" s="15"/>
      <c r="BF725" s="15"/>
      <c r="BG725" s="15"/>
      <c r="BH725" s="15"/>
      <c r="BI725" s="15"/>
      <c r="BJ725" s="15"/>
      <c r="BK725" s="15"/>
      <c r="BL725" s="15"/>
    </row>
    <row r="726" spans="1:64" hidden="1">
      <c r="A726" t="s">
        <v>1334</v>
      </c>
      <c r="B726" t="s">
        <v>2820</v>
      </c>
      <c r="W726" s="15"/>
      <c r="X726" s="15"/>
      <c r="Y726" s="15"/>
      <c r="Z726" s="15"/>
      <c r="AA726" s="15"/>
      <c r="AB726" s="15"/>
      <c r="AC726" s="15"/>
      <c r="AD726" s="15"/>
      <c r="AE726" s="15"/>
      <c r="AG726" s="15"/>
      <c r="AH726" s="15"/>
      <c r="AI726" s="15"/>
      <c r="AK726" s="15"/>
      <c r="AL726" s="15"/>
      <c r="AM726" s="15"/>
      <c r="AN726" s="15"/>
      <c r="AO726" s="15"/>
      <c r="AP726" s="15"/>
      <c r="AQ726" s="15"/>
      <c r="AR726" s="15"/>
      <c r="AS726" s="15"/>
      <c r="AT726" s="15"/>
      <c r="AU726" s="15"/>
      <c r="AV726" s="15"/>
      <c r="AW726" s="15"/>
      <c r="AX726" s="15"/>
      <c r="BA726" s="15"/>
      <c r="BB726" s="16"/>
      <c r="BC726" s="15"/>
      <c r="BD726" s="15"/>
      <c r="BE726" s="15"/>
      <c r="BF726" s="15"/>
      <c r="BG726" s="15"/>
      <c r="BH726" s="15"/>
      <c r="BI726" s="15"/>
      <c r="BJ726" s="15" t="s">
        <v>1157</v>
      </c>
      <c r="BK726" s="15"/>
      <c r="BL726" s="15"/>
    </row>
    <row r="727" spans="1:64" hidden="1">
      <c r="A727" t="s">
        <v>1335</v>
      </c>
      <c r="B727" t="s">
        <v>2821</v>
      </c>
      <c r="W727" s="15"/>
      <c r="X727" s="15"/>
      <c r="Y727" s="15"/>
      <c r="Z727" s="15"/>
      <c r="AA727" s="15"/>
      <c r="AB727" s="15"/>
      <c r="AC727" s="15"/>
      <c r="AD727" s="15"/>
      <c r="AE727" s="15"/>
      <c r="AG727" s="15"/>
      <c r="AH727" s="15"/>
      <c r="AI727" s="15"/>
      <c r="AK727" s="15"/>
      <c r="AL727" s="15"/>
      <c r="AM727" s="15"/>
      <c r="AN727" s="15"/>
      <c r="AO727" s="15"/>
      <c r="AP727" s="15"/>
      <c r="AQ727" s="15"/>
      <c r="AR727" s="15"/>
      <c r="AS727" s="15"/>
      <c r="AT727" s="15"/>
      <c r="AU727" s="15"/>
      <c r="AV727" s="15"/>
      <c r="AW727" s="15"/>
      <c r="AX727" s="15"/>
      <c r="BA727" s="15"/>
      <c r="BB727" s="16"/>
      <c r="BC727" s="15"/>
      <c r="BD727" s="15"/>
      <c r="BE727" s="15"/>
      <c r="BF727" s="15"/>
      <c r="BG727" s="15"/>
      <c r="BH727" s="15"/>
      <c r="BI727" s="15"/>
      <c r="BJ727" s="15" t="s">
        <v>1157</v>
      </c>
      <c r="BK727" s="15"/>
      <c r="BL727" s="15"/>
    </row>
    <row r="728" spans="1:64" hidden="1">
      <c r="A728" t="s">
        <v>1469</v>
      </c>
      <c r="B728" t="s">
        <v>2645</v>
      </c>
      <c r="W728" s="15"/>
      <c r="X728" s="15"/>
      <c r="Y728" s="15"/>
      <c r="Z728" s="15"/>
      <c r="AA728" s="15"/>
      <c r="AB728" s="15"/>
      <c r="AC728" s="15"/>
      <c r="AD728" s="15"/>
      <c r="AE728" s="15"/>
      <c r="AG728" s="15"/>
      <c r="AH728" s="15"/>
      <c r="AI728" s="15"/>
      <c r="AK728" s="15" t="s">
        <v>1228</v>
      </c>
      <c r="AL728" s="15"/>
      <c r="AM728" s="15"/>
      <c r="AN728" s="15"/>
      <c r="AO728" s="15"/>
      <c r="AP728" s="15"/>
      <c r="AQ728" s="15"/>
      <c r="AR728" s="15"/>
      <c r="AS728" s="15"/>
      <c r="AT728" s="15"/>
      <c r="AU728" s="15"/>
      <c r="AV728" s="15"/>
      <c r="AW728" s="15"/>
      <c r="AX728" s="15"/>
      <c r="BA728" s="15"/>
      <c r="BB728" s="16"/>
      <c r="BC728" s="15"/>
      <c r="BD728" s="15"/>
      <c r="BE728" s="15"/>
      <c r="BF728" s="15"/>
      <c r="BG728" s="15"/>
      <c r="BH728" s="15"/>
      <c r="BI728" s="15"/>
      <c r="BJ728" s="15"/>
      <c r="BK728" s="15"/>
      <c r="BL728" s="15"/>
    </row>
    <row r="729" spans="1:64" hidden="1">
      <c r="A729" t="s">
        <v>1793</v>
      </c>
      <c r="B729" t="s">
        <v>2298</v>
      </c>
      <c r="W729" s="15"/>
      <c r="X729" s="15"/>
      <c r="Y729" s="15"/>
      <c r="Z729" s="15"/>
      <c r="AA729" s="15"/>
      <c r="AB729" s="15" t="s">
        <v>1250</v>
      </c>
      <c r="AC729" s="15"/>
      <c r="AD729" s="15"/>
      <c r="AE729" s="15"/>
      <c r="AG729" s="15"/>
      <c r="AH729" s="15"/>
      <c r="AI729" s="15"/>
      <c r="AK729" s="15"/>
      <c r="AL729" s="15"/>
      <c r="AM729" s="15"/>
      <c r="AN729" s="15"/>
      <c r="AO729" s="15"/>
      <c r="AP729" s="15"/>
      <c r="AQ729" s="15"/>
      <c r="AR729" s="15"/>
      <c r="AS729" s="15"/>
      <c r="AT729" s="15"/>
      <c r="AU729" s="15"/>
      <c r="AV729" s="15"/>
      <c r="AW729" s="15"/>
      <c r="AX729" s="15"/>
      <c r="BA729" s="15"/>
      <c r="BB729" s="16"/>
      <c r="BC729" s="15"/>
      <c r="BD729" s="15"/>
      <c r="BE729" s="15"/>
      <c r="BF729" s="15"/>
      <c r="BG729" s="15"/>
      <c r="BH729" s="15"/>
      <c r="BI729" s="15"/>
      <c r="BJ729" s="15"/>
      <c r="BK729" s="15"/>
      <c r="BL729" s="15"/>
    </row>
    <row r="730" spans="1:64" hidden="1">
      <c r="A730" t="s">
        <v>1900</v>
      </c>
      <c r="B730" t="s">
        <v>1901</v>
      </c>
      <c r="C730" t="s">
        <v>1878</v>
      </c>
      <c r="D730" t="s">
        <v>1879</v>
      </c>
      <c r="R730" t="s">
        <v>1276</v>
      </c>
      <c r="W730" s="15"/>
      <c r="X730" s="15"/>
      <c r="Y730" s="15"/>
      <c r="Z730" s="15"/>
      <c r="AA730" s="15"/>
      <c r="AB730" s="15"/>
      <c r="AC730" s="15"/>
      <c r="AD730" s="15"/>
      <c r="AE730" s="15"/>
      <c r="AG730" s="15"/>
      <c r="AH730" s="15"/>
      <c r="AI730" s="15"/>
      <c r="AK730" s="15"/>
      <c r="AL730" s="15"/>
      <c r="AM730" s="15"/>
      <c r="AN730" s="15"/>
      <c r="AO730" s="15"/>
      <c r="AP730" s="15"/>
      <c r="AQ730" s="15"/>
      <c r="AR730" s="15"/>
      <c r="AS730" s="15"/>
      <c r="AT730" s="15"/>
      <c r="AU730" s="15"/>
      <c r="AV730" s="15"/>
      <c r="AW730" s="15"/>
      <c r="AX730" s="15"/>
      <c r="BA730" s="15"/>
      <c r="BB730" s="16"/>
      <c r="BC730" s="15"/>
      <c r="BD730" s="15"/>
      <c r="BE730" s="15"/>
      <c r="BF730" s="15"/>
      <c r="BG730" s="15"/>
      <c r="BH730" s="15"/>
      <c r="BI730" s="15"/>
      <c r="BJ730" s="15"/>
      <c r="BK730" s="15"/>
      <c r="BL730" s="15"/>
    </row>
    <row r="731" spans="1:64" hidden="1">
      <c r="A731" t="s">
        <v>1900</v>
      </c>
      <c r="B731" t="s">
        <v>1901</v>
      </c>
      <c r="C731" t="s">
        <v>1876</v>
      </c>
      <c r="D731" t="s">
        <v>1877</v>
      </c>
      <c r="R731" t="s">
        <v>1276</v>
      </c>
      <c r="W731" s="15"/>
      <c r="X731" s="15"/>
      <c r="Y731" s="15"/>
      <c r="Z731" s="15"/>
      <c r="AA731" s="15"/>
      <c r="AB731" s="15"/>
      <c r="AC731" s="15"/>
      <c r="AD731" s="15"/>
      <c r="AE731" s="15"/>
      <c r="AG731" s="15"/>
      <c r="AH731" s="15"/>
      <c r="AI731" s="15"/>
      <c r="AK731" s="15"/>
      <c r="AL731" s="15"/>
      <c r="AM731" s="15"/>
      <c r="AN731" s="15"/>
      <c r="AO731" s="15"/>
      <c r="AP731" s="15"/>
      <c r="AQ731" s="15"/>
      <c r="AR731" s="15"/>
      <c r="AS731" s="15"/>
      <c r="AT731" s="15"/>
      <c r="AU731" s="15"/>
      <c r="AV731" s="15"/>
      <c r="AW731" s="15"/>
      <c r="AX731" s="15"/>
      <c r="BA731" s="15"/>
      <c r="BB731" s="16"/>
      <c r="BC731" s="15"/>
      <c r="BD731" s="15"/>
      <c r="BE731" s="15"/>
      <c r="BF731" s="15"/>
      <c r="BG731" s="15"/>
      <c r="BH731" s="15"/>
      <c r="BI731" s="15"/>
      <c r="BJ731" s="15"/>
      <c r="BK731" s="15"/>
      <c r="BL731" s="15"/>
    </row>
    <row r="732" spans="1:64" hidden="1">
      <c r="A732" t="s">
        <v>1900</v>
      </c>
      <c r="B732" t="s">
        <v>1901</v>
      </c>
      <c r="C732" t="s">
        <v>1882</v>
      </c>
      <c r="D732" t="s">
        <v>1883</v>
      </c>
      <c r="R732" t="s">
        <v>1276</v>
      </c>
      <c r="W732" s="15"/>
      <c r="X732" s="15"/>
      <c r="Y732" s="15"/>
      <c r="Z732" s="15"/>
      <c r="AA732" s="15"/>
      <c r="AB732" s="15"/>
      <c r="AC732" s="15"/>
      <c r="AD732" s="15"/>
      <c r="AE732" s="15"/>
      <c r="AG732" s="15"/>
      <c r="AH732" s="15"/>
      <c r="AI732" s="15"/>
      <c r="AK732" s="15"/>
      <c r="AL732" s="15"/>
      <c r="AM732" s="15"/>
      <c r="AN732" s="15"/>
      <c r="AO732" s="15"/>
      <c r="AP732" s="15"/>
      <c r="AQ732" s="15"/>
      <c r="AR732" s="15"/>
      <c r="AS732" s="15"/>
      <c r="AT732" s="15"/>
      <c r="AU732" s="15"/>
      <c r="AV732" s="15"/>
      <c r="AW732" s="15"/>
      <c r="AX732" s="15"/>
      <c r="BA732" s="15"/>
      <c r="BB732" s="16"/>
      <c r="BC732" s="15"/>
      <c r="BD732" s="15"/>
      <c r="BE732" s="15"/>
      <c r="BF732" s="15"/>
      <c r="BG732" s="15"/>
      <c r="BH732" s="15"/>
      <c r="BI732" s="15"/>
      <c r="BJ732" s="15"/>
      <c r="BK732" s="15"/>
      <c r="BL732" s="15"/>
    </row>
    <row r="733" spans="1:64" hidden="1">
      <c r="A733" t="s">
        <v>1900</v>
      </c>
      <c r="B733" t="s">
        <v>1901</v>
      </c>
      <c r="C733" t="s">
        <v>1880</v>
      </c>
      <c r="D733" t="s">
        <v>1881</v>
      </c>
      <c r="R733" t="s">
        <v>1276</v>
      </c>
      <c r="W733" s="15"/>
      <c r="X733" s="15"/>
      <c r="Y733" s="15"/>
      <c r="Z733" s="15"/>
      <c r="AA733" s="15"/>
      <c r="AB733" s="15"/>
      <c r="AC733" s="15"/>
      <c r="AD733" s="15"/>
      <c r="AE733" s="15"/>
      <c r="AG733" s="15"/>
      <c r="AH733" s="15"/>
      <c r="AI733" s="15"/>
      <c r="AK733" s="15"/>
      <c r="AL733" s="15"/>
      <c r="AM733" s="15"/>
      <c r="AN733" s="15"/>
      <c r="AO733" s="15"/>
      <c r="AP733" s="15"/>
      <c r="AQ733" s="15"/>
      <c r="AR733" s="15"/>
      <c r="AS733" s="15"/>
      <c r="AT733" s="15"/>
      <c r="AU733" s="15"/>
      <c r="AV733" s="15"/>
      <c r="AW733" s="15"/>
      <c r="AX733" s="15"/>
      <c r="BA733" s="15"/>
      <c r="BB733" s="16"/>
      <c r="BC733" s="15"/>
      <c r="BD733" s="15"/>
      <c r="BE733" s="15"/>
      <c r="BF733" s="15"/>
      <c r="BG733" s="15"/>
      <c r="BH733" s="15"/>
      <c r="BI733" s="15"/>
      <c r="BJ733" s="15"/>
      <c r="BK733" s="15"/>
      <c r="BL733" s="15"/>
    </row>
    <row r="734" spans="1:64" hidden="1">
      <c r="A734" t="s">
        <v>1900</v>
      </c>
      <c r="B734" t="s">
        <v>1901</v>
      </c>
      <c r="C734" t="s">
        <v>1874</v>
      </c>
      <c r="D734" t="s">
        <v>1875</v>
      </c>
      <c r="R734" t="s">
        <v>1276</v>
      </c>
      <c r="W734" s="15"/>
      <c r="X734" s="15"/>
      <c r="Y734" s="15"/>
      <c r="Z734" s="15"/>
      <c r="AA734" s="15"/>
      <c r="AB734" s="15"/>
      <c r="AC734" s="15"/>
      <c r="AD734" s="15"/>
      <c r="AE734" s="15"/>
      <c r="AG734" s="15"/>
      <c r="AH734" s="15"/>
      <c r="AI734" s="15"/>
      <c r="AK734" s="15"/>
      <c r="AL734" s="15"/>
      <c r="AM734" s="15"/>
      <c r="AN734" s="15"/>
      <c r="AO734" s="15"/>
      <c r="AP734" s="15"/>
      <c r="AQ734" s="15"/>
      <c r="AR734" s="15"/>
      <c r="AS734" s="15"/>
      <c r="AT734" s="15"/>
      <c r="AU734" s="15"/>
      <c r="AV734" s="15"/>
      <c r="AW734" s="15"/>
      <c r="AX734" s="15"/>
      <c r="BA734" s="15"/>
      <c r="BB734" s="16"/>
      <c r="BC734" s="15"/>
      <c r="BD734" s="15"/>
      <c r="BE734" s="15"/>
      <c r="BF734" s="15"/>
      <c r="BG734" s="15"/>
      <c r="BH734" s="15"/>
      <c r="BI734" s="15"/>
      <c r="BJ734" s="15"/>
      <c r="BK734" s="15"/>
      <c r="BL734" s="15"/>
    </row>
    <row r="735" spans="1:64" hidden="1">
      <c r="A735" t="s">
        <v>1307</v>
      </c>
      <c r="B735" t="s">
        <v>2611</v>
      </c>
      <c r="W735" s="15" t="s">
        <v>1266</v>
      </c>
      <c r="X735" s="15" t="s">
        <v>1263</v>
      </c>
      <c r="Y735" s="15"/>
      <c r="Z735" s="15"/>
      <c r="AA735" s="15"/>
      <c r="AB735" s="15"/>
      <c r="AC735" s="15"/>
      <c r="AD735" s="15"/>
      <c r="AE735" s="15"/>
      <c r="AG735" s="15"/>
      <c r="AH735" s="15"/>
      <c r="AI735" s="15"/>
      <c r="AK735" s="15"/>
      <c r="AL735" s="15"/>
      <c r="AM735" s="15"/>
      <c r="AN735" s="15"/>
      <c r="AO735" s="15"/>
      <c r="AP735" s="15"/>
      <c r="AQ735" s="15"/>
      <c r="AR735" s="15"/>
      <c r="AS735" s="15"/>
      <c r="AT735" s="15"/>
      <c r="AU735" s="15"/>
      <c r="AV735" s="15"/>
      <c r="AW735" s="15"/>
      <c r="AX735" s="15"/>
      <c r="BA735" s="15"/>
      <c r="BB735" s="16"/>
      <c r="BC735" s="15"/>
      <c r="BD735" s="15"/>
      <c r="BE735" s="15"/>
      <c r="BF735" s="15"/>
      <c r="BG735" s="15"/>
      <c r="BH735" s="15"/>
      <c r="BI735" s="15"/>
      <c r="BJ735" s="15"/>
      <c r="BK735" s="15"/>
      <c r="BL735" s="15"/>
    </row>
    <row r="736" spans="1:64" hidden="1">
      <c r="A736" t="s">
        <v>1307</v>
      </c>
      <c r="B736" t="s">
        <v>2611</v>
      </c>
      <c r="W736" s="15"/>
      <c r="X736" s="15"/>
      <c r="Y736" s="15"/>
      <c r="Z736" s="15"/>
      <c r="AA736" s="15"/>
      <c r="AB736" s="15"/>
      <c r="AC736" s="15"/>
      <c r="AD736" s="15"/>
      <c r="AE736" s="15"/>
      <c r="AG736" s="15"/>
      <c r="AH736" s="15"/>
      <c r="AI736" s="15"/>
      <c r="AK736" s="15"/>
      <c r="AL736" s="15"/>
      <c r="AM736" s="15"/>
      <c r="AN736" s="15"/>
      <c r="AO736" s="15"/>
      <c r="AP736" s="15" t="s">
        <v>1217</v>
      </c>
      <c r="AQ736" s="15"/>
      <c r="AR736" s="15"/>
      <c r="AS736" s="15"/>
      <c r="AT736" s="15"/>
      <c r="AU736" s="15"/>
      <c r="AV736" s="15"/>
      <c r="AW736" s="15"/>
      <c r="AX736" s="15"/>
      <c r="BA736" s="15"/>
      <c r="BB736" s="16"/>
      <c r="BC736" s="15"/>
      <c r="BD736" s="15"/>
      <c r="BE736" s="15"/>
      <c r="BF736" s="15"/>
      <c r="BG736" s="15"/>
      <c r="BH736" s="15"/>
      <c r="BI736" s="15"/>
      <c r="BJ736" s="15"/>
      <c r="BK736" s="15"/>
      <c r="BL736" s="15"/>
    </row>
    <row r="737" spans="1:64" hidden="1">
      <c r="A737" t="s">
        <v>1307</v>
      </c>
      <c r="B737" t="s">
        <v>2406</v>
      </c>
      <c r="C737" t="s">
        <v>2425</v>
      </c>
      <c r="D737" t="s">
        <v>2424</v>
      </c>
      <c r="W737" s="15"/>
      <c r="X737" s="15"/>
      <c r="Y737" s="15"/>
      <c r="Z737" s="15"/>
      <c r="AA737" s="15"/>
      <c r="AB737" s="15"/>
      <c r="AC737" s="15"/>
      <c r="AD737" s="15"/>
      <c r="AE737" s="15"/>
      <c r="AG737" s="15"/>
      <c r="AH737" s="15"/>
      <c r="AI737" s="15"/>
      <c r="AK737" s="15"/>
      <c r="AL737" s="15"/>
      <c r="AM737" s="15"/>
      <c r="AN737" s="15"/>
      <c r="AO737" s="15"/>
      <c r="AP737" s="15"/>
      <c r="AQ737" s="15"/>
      <c r="AR737" s="15"/>
      <c r="AS737" s="15"/>
      <c r="AT737" s="15"/>
      <c r="AU737" s="15"/>
      <c r="AV737" s="15"/>
      <c r="AW737" s="15"/>
      <c r="AX737" s="15"/>
      <c r="BA737" s="15"/>
      <c r="BB737" s="16"/>
      <c r="BC737" s="15"/>
      <c r="BD737" s="15"/>
      <c r="BE737" s="15"/>
      <c r="BF737" s="15"/>
      <c r="BG737" s="15"/>
      <c r="BH737" s="15"/>
      <c r="BI737" s="15"/>
      <c r="BJ737" s="15"/>
      <c r="BK737" s="15"/>
      <c r="BL737" s="15" t="s">
        <v>1148</v>
      </c>
    </row>
    <row r="738" spans="1:64" hidden="1">
      <c r="A738" t="s">
        <v>1307</v>
      </c>
      <c r="B738" t="s">
        <v>2406</v>
      </c>
      <c r="C738" t="s">
        <v>1306</v>
      </c>
      <c r="D738" t="s">
        <v>2423</v>
      </c>
      <c r="W738" s="15"/>
      <c r="X738" s="15"/>
      <c r="Y738" s="15"/>
      <c r="Z738" s="15"/>
      <c r="AA738" s="15"/>
      <c r="AB738" s="15"/>
      <c r="AC738" s="15"/>
      <c r="AD738" s="15"/>
      <c r="AE738" s="15"/>
      <c r="AG738" s="15"/>
      <c r="AH738" s="15"/>
      <c r="AI738" s="15"/>
      <c r="AK738" s="15"/>
      <c r="AL738" s="15"/>
      <c r="AM738" s="15"/>
      <c r="AN738" s="15"/>
      <c r="AO738" s="15"/>
      <c r="AP738" s="15"/>
      <c r="AQ738" s="15"/>
      <c r="AR738" s="15"/>
      <c r="AS738" s="15"/>
      <c r="AT738" s="15"/>
      <c r="AU738" s="15"/>
      <c r="AV738" s="15"/>
      <c r="AW738" s="15"/>
      <c r="AX738" s="15"/>
      <c r="BA738" s="15"/>
      <c r="BB738" s="16"/>
      <c r="BC738" s="15"/>
      <c r="BD738" s="15"/>
      <c r="BE738" s="15"/>
      <c r="BF738" s="15"/>
      <c r="BG738" s="15"/>
      <c r="BH738" s="15"/>
      <c r="BI738" s="15"/>
      <c r="BJ738" s="15"/>
      <c r="BK738" s="15"/>
      <c r="BL738" s="15" t="s">
        <v>1148</v>
      </c>
    </row>
    <row r="739" spans="1:64" hidden="1">
      <c r="A739" t="s">
        <v>1307</v>
      </c>
      <c r="B739" t="s">
        <v>2406</v>
      </c>
      <c r="C739" t="s">
        <v>1308</v>
      </c>
      <c r="D739" t="s">
        <v>2422</v>
      </c>
      <c r="W739" s="15"/>
      <c r="X739" s="15"/>
      <c r="Y739" s="15"/>
      <c r="Z739" s="15"/>
      <c r="AA739" s="15"/>
      <c r="AB739" s="15"/>
      <c r="AC739" s="15"/>
      <c r="AD739" s="15"/>
      <c r="AE739" s="15"/>
      <c r="AG739" s="15"/>
      <c r="AH739" s="15"/>
      <c r="AI739" s="15"/>
      <c r="AK739" s="15"/>
      <c r="AL739" s="15"/>
      <c r="AM739" s="15"/>
      <c r="AN739" s="15"/>
      <c r="AO739" s="15"/>
      <c r="AP739" s="15"/>
      <c r="AQ739" s="15"/>
      <c r="AR739" s="15"/>
      <c r="AS739" s="15"/>
      <c r="AT739" s="15"/>
      <c r="AU739" s="15"/>
      <c r="AV739" s="15"/>
      <c r="AW739" s="15"/>
      <c r="AX739" s="15"/>
      <c r="BA739" s="15"/>
      <c r="BB739" s="16"/>
      <c r="BC739" s="15"/>
      <c r="BD739" s="15"/>
      <c r="BE739" s="15"/>
      <c r="BF739" s="15"/>
      <c r="BG739" s="15"/>
      <c r="BH739" s="15"/>
      <c r="BI739" s="15"/>
      <c r="BJ739" s="15"/>
      <c r="BK739" s="15"/>
      <c r="BL739" s="15" t="s">
        <v>1148</v>
      </c>
    </row>
    <row r="740" spans="1:64" hidden="1">
      <c r="A740" t="s">
        <v>1307</v>
      </c>
      <c r="B740" t="s">
        <v>2509</v>
      </c>
      <c r="C740" t="s">
        <v>1610</v>
      </c>
      <c r="D740" t="s">
        <v>2515</v>
      </c>
      <c r="E740" t="s">
        <v>2980</v>
      </c>
      <c r="F740" t="s">
        <v>2964</v>
      </c>
      <c r="AX740" s="15" t="s">
        <v>1193</v>
      </c>
    </row>
    <row r="741" spans="1:64" hidden="1">
      <c r="A741" t="s">
        <v>1307</v>
      </c>
      <c r="B741" t="s">
        <v>2509</v>
      </c>
      <c r="C741" t="s">
        <v>1610</v>
      </c>
      <c r="D741" t="s">
        <v>2515</v>
      </c>
      <c r="E741" t="s">
        <v>2982</v>
      </c>
      <c r="F741" t="s">
        <v>2966</v>
      </c>
      <c r="AX741" s="15" t="s">
        <v>1193</v>
      </c>
    </row>
    <row r="742" spans="1:64" hidden="1">
      <c r="A742" t="s">
        <v>1307</v>
      </c>
      <c r="B742" t="s">
        <v>2509</v>
      </c>
      <c r="C742" t="s">
        <v>1610</v>
      </c>
      <c r="D742" t="s">
        <v>2515</v>
      </c>
      <c r="E742" t="s">
        <v>2981</v>
      </c>
      <c r="F742" t="s">
        <v>2965</v>
      </c>
      <c r="AX742" s="15" t="s">
        <v>1193</v>
      </c>
    </row>
    <row r="743" spans="1:64" hidden="1">
      <c r="A743" t="s">
        <v>1307</v>
      </c>
      <c r="B743" t="s">
        <v>2509</v>
      </c>
      <c r="C743" t="s">
        <v>1370</v>
      </c>
      <c r="D743" t="s">
        <v>2514</v>
      </c>
      <c r="E743" t="s">
        <v>2976</v>
      </c>
      <c r="F743" t="s">
        <v>2961</v>
      </c>
      <c r="AX743" s="15" t="s">
        <v>1193</v>
      </c>
    </row>
    <row r="744" spans="1:64" hidden="1">
      <c r="A744" t="s">
        <v>1307</v>
      </c>
      <c r="B744" t="s">
        <v>2509</v>
      </c>
      <c r="C744" t="s">
        <v>1370</v>
      </c>
      <c r="D744" t="s">
        <v>2514</v>
      </c>
      <c r="E744" t="s">
        <v>1563</v>
      </c>
      <c r="F744" t="s">
        <v>2334</v>
      </c>
      <c r="AX744" s="15" t="s">
        <v>1193</v>
      </c>
    </row>
    <row r="745" spans="1:64" hidden="1">
      <c r="A745" t="s">
        <v>1307</v>
      </c>
      <c r="B745" t="s">
        <v>2509</v>
      </c>
      <c r="C745" t="s">
        <v>1370</v>
      </c>
      <c r="D745" t="s">
        <v>2514</v>
      </c>
      <c r="E745" t="s">
        <v>2973</v>
      </c>
      <c r="F745" t="s">
        <v>2962</v>
      </c>
      <c r="AX745" s="15" t="s">
        <v>1193</v>
      </c>
    </row>
    <row r="746" spans="1:64" hidden="1">
      <c r="A746" t="s">
        <v>1307</v>
      </c>
      <c r="B746" t="s">
        <v>2509</v>
      </c>
      <c r="C746" t="s">
        <v>1370</v>
      </c>
      <c r="D746" t="s">
        <v>2514</v>
      </c>
      <c r="E746" t="s">
        <v>2974</v>
      </c>
      <c r="F746" t="s">
        <v>2963</v>
      </c>
      <c r="AX746" s="15" t="s">
        <v>1193</v>
      </c>
    </row>
    <row r="747" spans="1:64" hidden="1">
      <c r="A747" t="s">
        <v>1307</v>
      </c>
      <c r="B747" t="s">
        <v>2509</v>
      </c>
      <c r="C747" t="s">
        <v>1370</v>
      </c>
      <c r="D747" t="s">
        <v>2514</v>
      </c>
      <c r="E747" t="s">
        <v>2975</v>
      </c>
      <c r="F747" t="s">
        <v>2960</v>
      </c>
      <c r="AX747" s="15" t="s">
        <v>1193</v>
      </c>
    </row>
    <row r="748" spans="1:64" hidden="1">
      <c r="A748" t="s">
        <v>1307</v>
      </c>
      <c r="B748" t="s">
        <v>2509</v>
      </c>
      <c r="C748" t="s">
        <v>1296</v>
      </c>
      <c r="D748" t="s">
        <v>2517</v>
      </c>
      <c r="E748" t="s">
        <v>2978</v>
      </c>
      <c r="F748" t="s">
        <v>2971</v>
      </c>
      <c r="AX748" s="15" t="s">
        <v>1193</v>
      </c>
    </row>
    <row r="749" spans="1:64" hidden="1">
      <c r="A749" t="s">
        <v>1307</v>
      </c>
      <c r="B749" t="s">
        <v>2509</v>
      </c>
      <c r="C749" t="s">
        <v>1296</v>
      </c>
      <c r="D749" t="s">
        <v>2517</v>
      </c>
      <c r="E749" t="s">
        <v>2977</v>
      </c>
      <c r="F749" t="s">
        <v>2970</v>
      </c>
      <c r="AX749" s="15" t="s">
        <v>1193</v>
      </c>
    </row>
    <row r="750" spans="1:64" hidden="1">
      <c r="A750" t="s">
        <v>1307</v>
      </c>
      <c r="B750" t="s">
        <v>2509</v>
      </c>
      <c r="C750" t="s">
        <v>1296</v>
      </c>
      <c r="D750" t="s">
        <v>2517</v>
      </c>
      <c r="E750" t="s">
        <v>2979</v>
      </c>
      <c r="F750" t="s">
        <v>2972</v>
      </c>
      <c r="AX750" s="15" t="s">
        <v>1193</v>
      </c>
    </row>
    <row r="751" spans="1:64" hidden="1">
      <c r="A751" t="s">
        <v>1307</v>
      </c>
      <c r="B751" t="s">
        <v>2509</v>
      </c>
      <c r="C751" t="s">
        <v>1712</v>
      </c>
      <c r="D751" t="s">
        <v>2516</v>
      </c>
      <c r="E751" t="s">
        <v>2983</v>
      </c>
      <c r="F751" t="s">
        <v>2967</v>
      </c>
      <c r="AX751" s="15" t="s">
        <v>1193</v>
      </c>
    </row>
    <row r="752" spans="1:64" hidden="1">
      <c r="A752" t="s">
        <v>1307</v>
      </c>
      <c r="B752" t="s">
        <v>2509</v>
      </c>
      <c r="C752" t="s">
        <v>1712</v>
      </c>
      <c r="D752" t="s">
        <v>2516</v>
      </c>
      <c r="E752" t="s">
        <v>2985</v>
      </c>
      <c r="F752" t="s">
        <v>2969</v>
      </c>
      <c r="AX752" s="15" t="s">
        <v>1193</v>
      </c>
    </row>
    <row r="753" spans="1:64" hidden="1">
      <c r="A753" t="s">
        <v>1307</v>
      </c>
      <c r="B753" t="s">
        <v>2509</v>
      </c>
      <c r="C753" t="s">
        <v>1712</v>
      </c>
      <c r="D753" t="s">
        <v>2516</v>
      </c>
      <c r="E753" t="s">
        <v>2984</v>
      </c>
      <c r="F753" t="s">
        <v>2968</v>
      </c>
      <c r="AX753" s="15" t="s">
        <v>1193</v>
      </c>
    </row>
    <row r="754" spans="1:64" hidden="1">
      <c r="A754" t="s">
        <v>1307</v>
      </c>
      <c r="B754" t="s">
        <v>2328</v>
      </c>
      <c r="C754" t="s">
        <v>1797</v>
      </c>
      <c r="D754" t="s">
        <v>2329</v>
      </c>
      <c r="W754" s="15"/>
      <c r="X754" s="15"/>
      <c r="Y754" s="15"/>
      <c r="Z754" s="15"/>
      <c r="AA754" s="15"/>
      <c r="AB754" s="15"/>
      <c r="AC754" s="15"/>
      <c r="AD754" s="15"/>
      <c r="AE754" s="15"/>
      <c r="AG754" s="15"/>
      <c r="AH754" s="15"/>
      <c r="AI754" s="15"/>
      <c r="AK754" s="15"/>
      <c r="AL754" s="15"/>
      <c r="AM754" s="15"/>
      <c r="AN754" s="15"/>
      <c r="AO754" s="15"/>
      <c r="AP754" s="15"/>
      <c r="AQ754" s="15"/>
      <c r="AR754" s="15"/>
      <c r="AS754" s="15"/>
      <c r="AT754" s="15"/>
      <c r="AU754" s="15"/>
      <c r="AV754" s="15"/>
      <c r="AW754" s="15"/>
      <c r="AX754" s="15"/>
      <c r="BA754" s="15"/>
      <c r="BB754" s="16"/>
      <c r="BC754" s="15"/>
      <c r="BD754" s="15"/>
      <c r="BE754" s="15"/>
      <c r="BF754" s="15"/>
      <c r="BG754" s="15"/>
      <c r="BH754" s="15"/>
      <c r="BI754" s="15" t="s">
        <v>1161</v>
      </c>
      <c r="BJ754" s="15"/>
      <c r="BK754" s="15"/>
      <c r="BL754" s="15"/>
    </row>
    <row r="755" spans="1:64" hidden="1">
      <c r="A755" t="s">
        <v>1307</v>
      </c>
      <c r="B755" t="s">
        <v>2328</v>
      </c>
      <c r="C755" t="s">
        <v>1801</v>
      </c>
      <c r="D755" t="s">
        <v>2330</v>
      </c>
      <c r="W755" s="15"/>
      <c r="X755" s="15"/>
      <c r="Y755" s="15"/>
      <c r="Z755" s="15"/>
      <c r="AA755" s="15"/>
      <c r="AB755" s="15"/>
      <c r="AC755" s="15"/>
      <c r="AD755" s="15"/>
      <c r="AE755" s="15"/>
      <c r="AG755" s="15"/>
      <c r="AH755" s="15"/>
      <c r="AI755" s="15"/>
      <c r="AK755" s="15"/>
      <c r="AL755" s="15"/>
      <c r="AM755" s="15"/>
      <c r="AN755" s="15"/>
      <c r="AO755" s="15"/>
      <c r="AP755" s="15"/>
      <c r="AQ755" s="15"/>
      <c r="AR755" s="15"/>
      <c r="AS755" s="15"/>
      <c r="AT755" s="15"/>
      <c r="AU755" s="15"/>
      <c r="AV755" s="15"/>
      <c r="AW755" s="15"/>
      <c r="AX755" s="15"/>
      <c r="BA755" s="15"/>
      <c r="BB755" s="16"/>
      <c r="BC755" s="15"/>
      <c r="BD755" s="15"/>
      <c r="BE755" s="15"/>
      <c r="BF755" s="15"/>
      <c r="BG755" s="15"/>
      <c r="BH755" s="15"/>
      <c r="BI755" s="15" t="s">
        <v>1161</v>
      </c>
      <c r="BJ755" s="15"/>
      <c r="BK755" s="15"/>
      <c r="BL755" s="15"/>
    </row>
    <row r="756" spans="1:64" hidden="1">
      <c r="A756" t="s">
        <v>2353</v>
      </c>
      <c r="B756" t="s">
        <v>2352</v>
      </c>
      <c r="C756" t="s">
        <v>1775</v>
      </c>
      <c r="D756" t="s">
        <v>2355</v>
      </c>
      <c r="W756" s="15"/>
      <c r="X756" s="15"/>
      <c r="Y756" s="15"/>
      <c r="Z756" s="15"/>
      <c r="AA756" s="15"/>
      <c r="AB756" s="15"/>
      <c r="AC756" s="15"/>
      <c r="AD756" s="15"/>
      <c r="AE756" s="15"/>
      <c r="AG756" s="15"/>
      <c r="AH756" s="15"/>
      <c r="AI756" s="15"/>
      <c r="AK756" s="15"/>
      <c r="AL756" s="15"/>
      <c r="AM756" s="15"/>
      <c r="AN756" s="15"/>
      <c r="AO756" s="15"/>
      <c r="AP756" s="15"/>
      <c r="AQ756" s="15"/>
      <c r="AR756" s="15"/>
      <c r="AS756" s="15"/>
      <c r="AT756" s="15"/>
      <c r="AU756" s="15"/>
      <c r="AV756" s="15"/>
      <c r="AW756" s="15"/>
      <c r="AX756" s="15"/>
      <c r="BA756" s="15"/>
      <c r="BB756" s="16"/>
      <c r="BC756" s="15"/>
      <c r="BD756" s="15"/>
      <c r="BE756" s="15"/>
      <c r="BF756" s="15"/>
      <c r="BG756" s="15"/>
      <c r="BH756" s="15" t="s">
        <v>1163</v>
      </c>
      <c r="BI756" s="15"/>
      <c r="BJ756" s="15"/>
      <c r="BK756" s="15"/>
      <c r="BL756" s="15"/>
    </row>
    <row r="757" spans="1:64" hidden="1">
      <c r="A757" t="s">
        <v>2353</v>
      </c>
      <c r="B757" t="s">
        <v>2352</v>
      </c>
      <c r="C757" t="s">
        <v>1757</v>
      </c>
      <c r="D757" t="s">
        <v>2354</v>
      </c>
      <c r="W757" s="15"/>
      <c r="X757" s="15"/>
      <c r="Y757" s="15"/>
      <c r="Z757" s="15"/>
      <c r="AA757" s="15"/>
      <c r="AB757" s="15"/>
      <c r="AC757" s="15"/>
      <c r="AD757" s="15"/>
      <c r="AE757" s="15"/>
      <c r="AG757" s="15"/>
      <c r="AH757" s="15"/>
      <c r="AI757" s="15"/>
      <c r="AK757" s="15"/>
      <c r="AL757" s="15"/>
      <c r="AM757" s="15"/>
      <c r="AN757" s="15"/>
      <c r="AO757" s="15"/>
      <c r="AP757" s="15"/>
      <c r="AQ757" s="15"/>
      <c r="AR757" s="15"/>
      <c r="AS757" s="15"/>
      <c r="AT757" s="15"/>
      <c r="AU757" s="15"/>
      <c r="AV757" s="15"/>
      <c r="AW757" s="15"/>
      <c r="AX757" s="15"/>
      <c r="BA757" s="15"/>
      <c r="BB757" s="16"/>
      <c r="BC757" s="15"/>
      <c r="BD757" s="15"/>
      <c r="BE757" s="15"/>
      <c r="BF757" s="15"/>
      <c r="BG757" s="15"/>
      <c r="BH757" s="15" t="s">
        <v>1163</v>
      </c>
      <c r="BI757" s="15"/>
      <c r="BJ757" s="15"/>
      <c r="BK757" s="15"/>
      <c r="BL757" s="15"/>
    </row>
    <row r="758" spans="1:64" hidden="1">
      <c r="A758" t="s">
        <v>2353</v>
      </c>
      <c r="B758" t="s">
        <v>2352</v>
      </c>
      <c r="C758" t="s">
        <v>1768</v>
      </c>
      <c r="D758" t="s">
        <v>2057</v>
      </c>
      <c r="W758" s="15"/>
      <c r="X758" s="15"/>
      <c r="Y758" s="15"/>
      <c r="Z758" s="15"/>
      <c r="AA758" s="15"/>
      <c r="AB758" s="15"/>
      <c r="AC758" s="15"/>
      <c r="AD758" s="15"/>
      <c r="AE758" s="15"/>
      <c r="AG758" s="15"/>
      <c r="AH758" s="15"/>
      <c r="AI758" s="15"/>
      <c r="AK758" s="15"/>
      <c r="AL758" s="15"/>
      <c r="AM758" s="15"/>
      <c r="AN758" s="15"/>
      <c r="AO758" s="15"/>
      <c r="AP758" s="15"/>
      <c r="AQ758" s="15"/>
      <c r="AR758" s="15"/>
      <c r="AS758" s="15"/>
      <c r="AT758" s="15"/>
      <c r="AU758" s="15"/>
      <c r="AV758" s="15"/>
      <c r="AW758" s="15"/>
      <c r="AX758" s="15"/>
      <c r="BA758" s="15"/>
      <c r="BB758" s="16"/>
      <c r="BC758" s="15"/>
      <c r="BD758" s="15"/>
      <c r="BE758" s="15"/>
      <c r="BF758" s="15"/>
      <c r="BG758" s="15"/>
      <c r="BH758" s="15" t="s">
        <v>1163</v>
      </c>
      <c r="BI758" s="15"/>
      <c r="BJ758" s="15"/>
      <c r="BK758" s="15"/>
      <c r="BL758" s="15"/>
    </row>
    <row r="759" spans="1:64" hidden="1">
      <c r="A759" t="s">
        <v>2353</v>
      </c>
      <c r="B759" t="s">
        <v>2352</v>
      </c>
      <c r="C759" t="s">
        <v>1510</v>
      </c>
      <c r="D759" t="s">
        <v>2356</v>
      </c>
      <c r="BH759" s="15" t="s">
        <v>1163</v>
      </c>
    </row>
    <row r="760" spans="1:64" hidden="1">
      <c r="A760" t="s">
        <v>2353</v>
      </c>
      <c r="B760" t="s">
        <v>2352</v>
      </c>
      <c r="C760" t="s">
        <v>1562</v>
      </c>
      <c r="D760" t="s">
        <v>1773</v>
      </c>
      <c r="BH760" s="15" t="s">
        <v>1163</v>
      </c>
    </row>
    <row r="761" spans="1:64" hidden="1">
      <c r="A761" t="s">
        <v>2353</v>
      </c>
      <c r="B761" t="s">
        <v>2352</v>
      </c>
      <c r="C761" t="s">
        <v>1705</v>
      </c>
      <c r="D761" t="s">
        <v>2357</v>
      </c>
      <c r="BH761" s="15" t="s">
        <v>1163</v>
      </c>
    </row>
    <row r="762" spans="1:64" hidden="1">
      <c r="A762" t="s">
        <v>2353</v>
      </c>
      <c r="B762" t="s">
        <v>2352</v>
      </c>
      <c r="C762" t="s">
        <v>1707</v>
      </c>
      <c r="D762" t="s">
        <v>2358</v>
      </c>
      <c r="BH762" s="15" t="s">
        <v>1163</v>
      </c>
    </row>
    <row r="763" spans="1:64" hidden="1">
      <c r="A763" t="s">
        <v>1399</v>
      </c>
      <c r="B763" t="s">
        <v>2657</v>
      </c>
      <c r="C763" t="s">
        <v>1402</v>
      </c>
      <c r="D763" t="s">
        <v>2660</v>
      </c>
      <c r="W763" s="15"/>
      <c r="X763" s="15"/>
      <c r="Y763" s="15"/>
      <c r="Z763" s="15"/>
      <c r="AA763" s="15"/>
      <c r="AB763" s="15"/>
      <c r="AC763" s="15"/>
      <c r="AD763" s="15"/>
      <c r="AE763" s="15"/>
      <c r="AG763" s="15"/>
      <c r="AH763" s="15"/>
      <c r="AI763" s="15"/>
      <c r="AJ763" t="s">
        <v>1230</v>
      </c>
      <c r="AK763" s="15"/>
      <c r="AL763" s="15"/>
      <c r="AM763" s="15"/>
      <c r="AN763" s="15"/>
      <c r="AO763" s="15"/>
      <c r="AP763" s="15"/>
      <c r="AQ763" s="15"/>
      <c r="AR763" s="15"/>
      <c r="AS763" s="15"/>
      <c r="AT763" s="15"/>
      <c r="AU763" s="15"/>
      <c r="AV763" s="15"/>
      <c r="AW763" s="15"/>
      <c r="AX763" s="15"/>
      <c r="BA763" s="15"/>
      <c r="BB763" s="16"/>
      <c r="BC763" s="15"/>
      <c r="BD763" s="15"/>
      <c r="BE763" s="15"/>
      <c r="BF763" s="15"/>
      <c r="BG763" s="15"/>
      <c r="BH763" s="15"/>
      <c r="BI763" s="15"/>
      <c r="BJ763" s="15"/>
      <c r="BK763" s="15"/>
      <c r="BL763" s="15"/>
    </row>
    <row r="764" spans="1:64" hidden="1">
      <c r="A764" t="s">
        <v>1399</v>
      </c>
      <c r="B764" t="s">
        <v>2657</v>
      </c>
      <c r="C764" t="s">
        <v>1400</v>
      </c>
      <c r="D764" t="s">
        <v>2659</v>
      </c>
      <c r="W764" s="15"/>
      <c r="X764" s="15"/>
      <c r="Y764" s="15"/>
      <c r="Z764" s="15"/>
      <c r="AA764" s="15"/>
      <c r="AB764" s="15"/>
      <c r="AC764" s="15"/>
      <c r="AD764" s="15"/>
      <c r="AE764" s="15"/>
      <c r="AG764" s="15"/>
      <c r="AH764" s="15"/>
      <c r="AI764" s="15"/>
      <c r="AJ764" t="s">
        <v>1230</v>
      </c>
      <c r="AK764" s="15"/>
      <c r="AL764" s="15"/>
      <c r="AM764" s="15"/>
      <c r="AN764" s="15"/>
      <c r="AO764" s="15"/>
      <c r="AP764" s="15"/>
      <c r="AQ764" s="15"/>
      <c r="AR764" s="15"/>
      <c r="AS764" s="15"/>
      <c r="AT764" s="15"/>
      <c r="AU764" s="15"/>
      <c r="AV764" s="15"/>
      <c r="AW764" s="15"/>
      <c r="AX764" s="15"/>
      <c r="BA764" s="15"/>
      <c r="BB764" s="16"/>
      <c r="BC764" s="15"/>
      <c r="BD764" s="15"/>
      <c r="BE764" s="15"/>
      <c r="BF764" s="15"/>
      <c r="BG764" s="15"/>
      <c r="BH764" s="15"/>
      <c r="BI764" s="15"/>
      <c r="BJ764" s="15"/>
      <c r="BK764" s="15"/>
      <c r="BL764" s="15"/>
    </row>
    <row r="765" spans="1:64" hidden="1">
      <c r="A765" t="s">
        <v>1399</v>
      </c>
      <c r="B765" t="s">
        <v>2657</v>
      </c>
      <c r="C765" t="s">
        <v>1401</v>
      </c>
      <c r="D765" t="s">
        <v>2658</v>
      </c>
      <c r="W765" s="15"/>
      <c r="X765" s="15"/>
      <c r="Y765" s="15"/>
      <c r="Z765" s="15"/>
      <c r="AA765" s="15"/>
      <c r="AB765" s="15"/>
      <c r="AC765" s="15"/>
      <c r="AD765" s="15"/>
      <c r="AE765" s="15"/>
      <c r="AG765" s="15"/>
      <c r="AH765" s="15"/>
      <c r="AI765" s="15"/>
      <c r="AJ765" t="s">
        <v>1230</v>
      </c>
      <c r="AK765" s="15"/>
      <c r="AL765" s="15"/>
      <c r="AM765" s="15"/>
      <c r="AN765" s="15"/>
      <c r="AO765" s="15"/>
      <c r="AP765" s="15"/>
      <c r="AQ765" s="15"/>
      <c r="AR765" s="15"/>
      <c r="AS765" s="15"/>
      <c r="AT765" s="15"/>
      <c r="AU765" s="15"/>
      <c r="AV765" s="15"/>
      <c r="AW765" s="15"/>
      <c r="AX765" s="15"/>
      <c r="BA765" s="15"/>
      <c r="BB765" s="16"/>
      <c r="BC765" s="15"/>
      <c r="BD765" s="15"/>
      <c r="BE765" s="15"/>
      <c r="BF765" s="15"/>
      <c r="BG765" s="15"/>
      <c r="BH765" s="15"/>
      <c r="BI765" s="15"/>
      <c r="BJ765" s="15"/>
      <c r="BK765" s="15"/>
      <c r="BL765" s="15"/>
    </row>
    <row r="766" spans="1:64" hidden="1">
      <c r="A766" t="s">
        <v>1756</v>
      </c>
      <c r="B766" t="s">
        <v>2560</v>
      </c>
      <c r="C766" t="s">
        <v>1510</v>
      </c>
      <c r="D766" t="s">
        <v>1771</v>
      </c>
      <c r="W766" s="15"/>
      <c r="X766" s="15"/>
      <c r="Y766" s="15"/>
      <c r="Z766" s="15"/>
      <c r="AA766" s="15"/>
      <c r="AB766" s="15"/>
      <c r="AC766" s="15"/>
      <c r="AD766" s="15"/>
      <c r="AE766" s="15"/>
      <c r="AG766" s="15"/>
      <c r="AH766" s="15"/>
      <c r="AI766" s="15"/>
      <c r="AK766" s="15"/>
      <c r="AL766" s="15"/>
      <c r="AM766" s="15"/>
      <c r="AN766" s="15"/>
      <c r="AO766" s="15"/>
      <c r="AP766" s="15"/>
      <c r="AQ766" s="15"/>
      <c r="AR766" s="15"/>
      <c r="AS766" s="15"/>
      <c r="AT766" s="15" t="s">
        <v>1206</v>
      </c>
      <c r="AU766" s="15"/>
      <c r="AV766" s="15"/>
      <c r="AW766" s="15"/>
      <c r="AX766" s="15"/>
      <c r="BA766" s="15"/>
      <c r="BB766" s="16"/>
      <c r="BC766" s="15"/>
      <c r="BD766" s="15"/>
      <c r="BE766" s="15"/>
      <c r="BF766" s="15"/>
      <c r="BG766" s="15"/>
      <c r="BH766" s="15"/>
      <c r="BI766" s="15"/>
      <c r="BJ766" s="15"/>
      <c r="BK766" s="15"/>
      <c r="BL766" s="15"/>
    </row>
    <row r="767" spans="1:64" hidden="1">
      <c r="A767" t="s">
        <v>1756</v>
      </c>
      <c r="B767" t="s">
        <v>2560</v>
      </c>
      <c r="C767" t="s">
        <v>1769</v>
      </c>
      <c r="D767" t="s">
        <v>1771</v>
      </c>
      <c r="W767" s="15"/>
      <c r="X767" s="15"/>
      <c r="Y767" s="15"/>
      <c r="Z767" s="15"/>
      <c r="AA767" s="15"/>
      <c r="AB767" s="15"/>
      <c r="AC767" s="15"/>
      <c r="AD767" s="15"/>
      <c r="AE767" s="15"/>
      <c r="AG767" s="15"/>
      <c r="AH767" s="15"/>
      <c r="AI767" s="15"/>
      <c r="AK767" s="15"/>
      <c r="AL767" s="15"/>
      <c r="AM767" s="15"/>
      <c r="AN767" s="15"/>
      <c r="AO767" s="15" t="s">
        <v>1219</v>
      </c>
      <c r="AP767" s="15"/>
      <c r="AQ767" s="15"/>
      <c r="AR767" s="15"/>
      <c r="AS767" s="15"/>
      <c r="AT767" s="15"/>
      <c r="AU767" s="15"/>
      <c r="AV767" s="15"/>
      <c r="AW767" s="15"/>
      <c r="AX767" s="15"/>
      <c r="BA767" s="15"/>
      <c r="BB767" s="16"/>
      <c r="BC767" s="15"/>
      <c r="BD767" s="15"/>
      <c r="BE767" s="15"/>
      <c r="BF767" s="15"/>
      <c r="BG767" s="15"/>
      <c r="BH767" s="15"/>
      <c r="BI767" s="15"/>
      <c r="BJ767" s="15"/>
      <c r="BK767" s="15"/>
      <c r="BL767" s="15"/>
    </row>
    <row r="768" spans="1:64" hidden="1">
      <c r="A768" t="s">
        <v>1756</v>
      </c>
      <c r="B768" t="s">
        <v>2560</v>
      </c>
      <c r="C768" t="s">
        <v>1562</v>
      </c>
      <c r="D768" t="s">
        <v>1773</v>
      </c>
      <c r="W768" s="15"/>
      <c r="X768" s="15"/>
      <c r="Y768" s="15"/>
      <c r="Z768" s="15"/>
      <c r="AA768" s="15"/>
      <c r="AB768" s="15"/>
      <c r="AC768" s="15"/>
      <c r="AD768" s="15"/>
      <c r="AE768" s="15"/>
      <c r="AG768" s="15"/>
      <c r="AH768" s="15"/>
      <c r="AI768" s="15"/>
      <c r="AK768" s="15"/>
      <c r="AL768" s="15"/>
      <c r="AM768" s="15"/>
      <c r="AN768" s="15"/>
      <c r="AO768" s="15"/>
      <c r="AP768" s="15"/>
      <c r="AQ768" s="15"/>
      <c r="AR768" s="15"/>
      <c r="AS768" s="15"/>
      <c r="AT768" s="15" t="s">
        <v>1206</v>
      </c>
      <c r="AU768" s="15"/>
      <c r="AV768" s="15"/>
      <c r="AW768" s="15"/>
      <c r="AX768" s="15"/>
      <c r="BA768" s="15"/>
      <c r="BB768" s="16"/>
      <c r="BC768" s="15"/>
      <c r="BD768" s="15"/>
      <c r="BE768" s="15"/>
      <c r="BF768" s="15"/>
      <c r="BG768" s="15"/>
      <c r="BH768" s="15"/>
      <c r="BI768" s="15"/>
      <c r="BJ768" s="15"/>
      <c r="BK768" s="15"/>
      <c r="BL768" s="15"/>
    </row>
    <row r="769" spans="1:64" hidden="1">
      <c r="A769" t="s">
        <v>1756</v>
      </c>
      <c r="B769" t="s">
        <v>2560</v>
      </c>
      <c r="C769" t="s">
        <v>1774</v>
      </c>
      <c r="D769" t="s">
        <v>1773</v>
      </c>
      <c r="W769" s="15"/>
      <c r="X769" s="15"/>
      <c r="Y769" s="15"/>
      <c r="Z769" s="15"/>
      <c r="AA769" s="15"/>
      <c r="AB769" s="15"/>
      <c r="AC769" s="15"/>
      <c r="AD769" s="15"/>
      <c r="AE769" s="15"/>
      <c r="AG769" s="15"/>
      <c r="AH769" s="15"/>
      <c r="AI769" s="15"/>
      <c r="AK769" s="15"/>
      <c r="AL769" s="15"/>
      <c r="AM769" s="15"/>
      <c r="AN769" s="15"/>
      <c r="AO769" s="15" t="s">
        <v>1219</v>
      </c>
      <c r="AP769" s="15"/>
      <c r="AQ769" s="15"/>
      <c r="AR769" s="15"/>
      <c r="AS769" s="15"/>
      <c r="AT769" s="15"/>
      <c r="AU769" s="15"/>
      <c r="AV769" s="15"/>
      <c r="AW769" s="15"/>
      <c r="AX769" s="15"/>
      <c r="BA769" s="15"/>
      <c r="BB769" s="16"/>
      <c r="BC769" s="15"/>
      <c r="BD769" s="15"/>
      <c r="BE769" s="15"/>
      <c r="BF769" s="15"/>
      <c r="BG769" s="15"/>
      <c r="BH769" s="15"/>
      <c r="BI769" s="15"/>
      <c r="BJ769" s="15"/>
      <c r="BK769" s="15"/>
      <c r="BL769" s="15"/>
    </row>
    <row r="770" spans="1:64" hidden="1">
      <c r="A770" t="s">
        <v>1756</v>
      </c>
      <c r="B770" t="s">
        <v>2560</v>
      </c>
      <c r="C770" t="s">
        <v>1782</v>
      </c>
      <c r="D770" t="s">
        <v>2074</v>
      </c>
      <c r="W770" s="15"/>
      <c r="X770" s="15"/>
      <c r="Y770" s="15"/>
      <c r="Z770" s="15"/>
      <c r="AA770" s="15"/>
      <c r="AB770" s="15"/>
      <c r="AC770" s="15"/>
      <c r="AD770" s="15"/>
      <c r="AE770" s="15"/>
      <c r="AG770" s="15"/>
      <c r="AH770" s="15"/>
      <c r="AI770" s="15"/>
      <c r="AK770" s="15"/>
      <c r="AL770" s="15"/>
      <c r="AM770" s="15"/>
      <c r="AN770" s="15"/>
      <c r="AO770" s="15"/>
      <c r="AP770" s="15"/>
      <c r="AQ770" s="15"/>
      <c r="AR770" s="15"/>
      <c r="AS770" s="15"/>
      <c r="AT770" s="15" t="s">
        <v>1206</v>
      </c>
      <c r="AU770" s="15"/>
      <c r="AV770" s="15"/>
      <c r="AW770" s="15"/>
      <c r="AX770" s="15"/>
      <c r="BA770" s="15"/>
      <c r="BB770" s="16"/>
      <c r="BC770" s="15"/>
      <c r="BD770" s="15"/>
      <c r="BE770" s="15"/>
      <c r="BF770" s="15"/>
      <c r="BG770" s="15"/>
      <c r="BH770" s="15"/>
      <c r="BI770" s="15"/>
      <c r="BJ770" s="15"/>
      <c r="BK770" s="15"/>
      <c r="BL770" s="15"/>
    </row>
    <row r="771" spans="1:64" hidden="1">
      <c r="A771" t="s">
        <v>1756</v>
      </c>
      <c r="B771" t="s">
        <v>2560</v>
      </c>
      <c r="C771" t="s">
        <v>1783</v>
      </c>
      <c r="D771" t="s">
        <v>2074</v>
      </c>
      <c r="W771" s="15"/>
      <c r="X771" s="15"/>
      <c r="Y771" s="15"/>
      <c r="Z771" s="15"/>
      <c r="AA771" s="15"/>
      <c r="AB771" s="15"/>
      <c r="AC771" s="15"/>
      <c r="AD771" s="15"/>
      <c r="AE771" s="15"/>
      <c r="AG771" s="15"/>
      <c r="AH771" s="15"/>
      <c r="AI771" s="15"/>
      <c r="AK771" s="15"/>
      <c r="AL771" s="15"/>
      <c r="AM771" s="15"/>
      <c r="AN771" s="15"/>
      <c r="AO771" s="15" t="s">
        <v>1219</v>
      </c>
      <c r="AP771" s="15"/>
      <c r="AQ771" s="15"/>
      <c r="AR771" s="15"/>
      <c r="AS771" s="15"/>
      <c r="AT771" s="15"/>
      <c r="AU771" s="15"/>
      <c r="AV771" s="15"/>
      <c r="AW771" s="15"/>
      <c r="AX771" s="15"/>
      <c r="BA771" s="15"/>
      <c r="BB771" s="16"/>
      <c r="BC771" s="15"/>
      <c r="BD771" s="15"/>
      <c r="BE771" s="15"/>
      <c r="BF771" s="15"/>
      <c r="BG771" s="15"/>
      <c r="BH771" s="15"/>
      <c r="BI771" s="15"/>
      <c r="BJ771" s="15"/>
      <c r="BK771" s="15"/>
      <c r="BL771" s="15"/>
    </row>
    <row r="772" spans="1:64" hidden="1">
      <c r="A772" t="s">
        <v>1756</v>
      </c>
      <c r="B772" t="s">
        <v>2560</v>
      </c>
      <c r="C772" t="s">
        <v>1705</v>
      </c>
      <c r="D772" t="s">
        <v>1760</v>
      </c>
      <c r="W772" s="15"/>
      <c r="X772" s="15"/>
      <c r="Y772" s="15"/>
      <c r="Z772" s="15"/>
      <c r="AA772" s="15"/>
      <c r="AB772" s="15"/>
      <c r="AC772" s="15"/>
      <c r="AD772" s="15"/>
      <c r="AE772" s="15"/>
      <c r="AG772" s="15"/>
      <c r="AH772" s="15"/>
      <c r="AI772" s="15"/>
      <c r="AK772" s="15"/>
      <c r="AL772" s="15"/>
      <c r="AM772" s="15"/>
      <c r="AN772" s="15"/>
      <c r="AO772" s="15"/>
      <c r="AP772" s="15"/>
      <c r="AQ772" s="15"/>
      <c r="AR772" s="15"/>
      <c r="AS772" s="15"/>
      <c r="AT772" s="15" t="s">
        <v>1206</v>
      </c>
      <c r="AU772" s="15"/>
      <c r="AV772" s="15"/>
      <c r="AW772" s="15"/>
      <c r="AX772" s="15"/>
      <c r="BA772" s="15"/>
      <c r="BB772" s="16"/>
      <c r="BC772" s="15"/>
      <c r="BD772" s="15"/>
      <c r="BE772" s="15"/>
      <c r="BF772" s="15"/>
      <c r="BG772" s="15"/>
      <c r="BH772" s="15"/>
      <c r="BI772" s="15"/>
      <c r="BJ772" s="15"/>
      <c r="BK772" s="15"/>
      <c r="BL772" s="15"/>
    </row>
    <row r="773" spans="1:64" hidden="1">
      <c r="A773" t="s">
        <v>1756</v>
      </c>
      <c r="B773" t="s">
        <v>2560</v>
      </c>
      <c r="C773" t="s">
        <v>1761</v>
      </c>
      <c r="D773" t="s">
        <v>1760</v>
      </c>
      <c r="W773" s="15"/>
      <c r="X773" s="15"/>
      <c r="Y773" s="15"/>
      <c r="Z773" s="15"/>
      <c r="AA773" s="15"/>
      <c r="AB773" s="15"/>
      <c r="AC773" s="15"/>
      <c r="AD773" s="15"/>
      <c r="AE773" s="15"/>
      <c r="AG773" s="15"/>
      <c r="AH773" s="15"/>
      <c r="AI773" s="15"/>
      <c r="AK773" s="15"/>
      <c r="AL773" s="15"/>
      <c r="AM773" s="15"/>
      <c r="AN773" s="15"/>
      <c r="AO773" s="15" t="s">
        <v>1219</v>
      </c>
      <c r="AP773" s="15"/>
      <c r="AQ773" s="15"/>
      <c r="AR773" s="15"/>
      <c r="AS773" s="15"/>
      <c r="AT773" s="15"/>
      <c r="AU773" s="15"/>
      <c r="AV773" s="15"/>
      <c r="AW773" s="15"/>
      <c r="AX773" s="15"/>
      <c r="BA773" s="15"/>
      <c r="BB773" s="16"/>
      <c r="BC773" s="15"/>
      <c r="BD773" s="15"/>
      <c r="BE773" s="15"/>
      <c r="BF773" s="15"/>
      <c r="BG773" s="15"/>
      <c r="BH773" s="15"/>
      <c r="BI773" s="15"/>
      <c r="BJ773" s="15"/>
      <c r="BK773" s="15"/>
      <c r="BL773" s="15"/>
    </row>
    <row r="774" spans="1:64" hidden="1">
      <c r="A774" t="s">
        <v>1756</v>
      </c>
      <c r="B774" t="s">
        <v>2560</v>
      </c>
      <c r="C774" t="s">
        <v>1758</v>
      </c>
      <c r="D774" t="s">
        <v>2561</v>
      </c>
      <c r="W774" s="15"/>
      <c r="X774" s="15"/>
      <c r="Y774" s="15"/>
      <c r="Z774" s="15"/>
      <c r="AA774" s="15"/>
      <c r="AB774" s="15"/>
      <c r="AC774" s="15"/>
      <c r="AD774" s="15"/>
      <c r="AE774" s="15"/>
      <c r="AG774" s="15"/>
      <c r="AH774" s="15"/>
      <c r="AI774" s="15"/>
      <c r="AK774" s="15"/>
      <c r="AL774" s="15"/>
      <c r="AM774" s="15"/>
      <c r="AN774" s="15"/>
      <c r="AO774" s="15"/>
      <c r="AP774" s="15"/>
      <c r="AQ774" s="15"/>
      <c r="AR774" s="15"/>
      <c r="AS774" s="15"/>
      <c r="AT774" s="15" t="s">
        <v>1206</v>
      </c>
      <c r="AU774" s="15"/>
      <c r="AV774" s="15"/>
      <c r="AW774" s="15"/>
      <c r="AX774" s="15"/>
      <c r="BA774" s="15"/>
      <c r="BB774" s="16"/>
      <c r="BC774" s="15"/>
      <c r="BD774" s="15"/>
      <c r="BE774" s="15"/>
      <c r="BF774" s="15"/>
      <c r="BG774" s="15"/>
      <c r="BH774" s="15"/>
      <c r="BI774" s="15"/>
      <c r="BJ774" s="15"/>
      <c r="BK774" s="15"/>
      <c r="BL774" s="15"/>
    </row>
    <row r="775" spans="1:64" hidden="1">
      <c r="A775" t="s">
        <v>1756</v>
      </c>
      <c r="B775" t="s">
        <v>2560</v>
      </c>
      <c r="C775" t="s">
        <v>1763</v>
      </c>
      <c r="D775" t="s">
        <v>2336</v>
      </c>
      <c r="W775" s="15"/>
      <c r="X775" s="15"/>
      <c r="Y775" s="15"/>
      <c r="Z775" s="15"/>
      <c r="AA775" s="15"/>
      <c r="AB775" s="15"/>
      <c r="AC775" s="15"/>
      <c r="AD775" s="15"/>
      <c r="AE775" s="15"/>
      <c r="AG775" s="15"/>
      <c r="AH775" s="15"/>
      <c r="AI775" s="15"/>
      <c r="AK775" s="15"/>
      <c r="AL775" s="15"/>
      <c r="AM775" s="15"/>
      <c r="AN775" s="15"/>
      <c r="AO775" s="15"/>
      <c r="AP775" s="15"/>
      <c r="AQ775" s="15"/>
      <c r="AR775" s="15"/>
      <c r="AS775" s="15"/>
      <c r="AT775" s="15" t="s">
        <v>1206</v>
      </c>
      <c r="AU775" s="15"/>
      <c r="AV775" s="15"/>
      <c r="AW775" s="15"/>
      <c r="AX775" s="15"/>
      <c r="BA775" s="15"/>
      <c r="BB775" s="16"/>
      <c r="BC775" s="15"/>
      <c r="BD775" s="15"/>
      <c r="BE775" s="15"/>
      <c r="BF775" s="15"/>
      <c r="BG775" s="15"/>
      <c r="BH775" s="15"/>
      <c r="BI775" s="15"/>
      <c r="BJ775" s="15"/>
      <c r="BK775" s="15"/>
      <c r="BL775" s="15"/>
    </row>
    <row r="776" spans="1:64" hidden="1">
      <c r="A776" t="s">
        <v>1756</v>
      </c>
      <c r="B776" t="s">
        <v>2560</v>
      </c>
      <c r="C776" t="s">
        <v>1764</v>
      </c>
      <c r="D776" t="s">
        <v>2336</v>
      </c>
      <c r="W776" s="15"/>
      <c r="X776" s="15"/>
      <c r="Y776" s="15"/>
      <c r="Z776" s="15"/>
      <c r="AA776" s="15"/>
      <c r="AB776" s="15"/>
      <c r="AC776" s="15"/>
      <c r="AD776" s="15"/>
      <c r="AE776" s="15"/>
      <c r="AG776" s="15"/>
      <c r="AH776" s="15"/>
      <c r="AI776" s="15"/>
      <c r="AK776" s="15"/>
      <c r="AL776" s="15"/>
      <c r="AM776" s="15"/>
      <c r="AN776" s="15"/>
      <c r="AO776" s="15" t="s">
        <v>1219</v>
      </c>
      <c r="AP776" s="15"/>
      <c r="AQ776" s="15"/>
      <c r="AR776" s="15"/>
      <c r="AS776" s="15"/>
      <c r="AT776" s="15"/>
      <c r="AU776" s="15"/>
      <c r="AV776" s="15"/>
      <c r="AW776" s="15"/>
      <c r="AX776" s="15"/>
      <c r="BA776" s="15"/>
      <c r="BB776" s="16"/>
      <c r="BC776" s="15"/>
      <c r="BD776" s="15"/>
      <c r="BE776" s="15"/>
      <c r="BF776" s="15"/>
      <c r="BG776" s="15"/>
      <c r="BH776" s="15"/>
      <c r="BI776" s="15"/>
      <c r="BJ776" s="15"/>
      <c r="BK776" s="15"/>
      <c r="BL776" s="15"/>
    </row>
    <row r="777" spans="1:64" hidden="1">
      <c r="A777" t="s">
        <v>1756</v>
      </c>
      <c r="B777" t="s">
        <v>2560</v>
      </c>
      <c r="C777" t="s">
        <v>1707</v>
      </c>
      <c r="D777" t="s">
        <v>2358</v>
      </c>
      <c r="W777" s="15"/>
      <c r="X777" s="15"/>
      <c r="Y777" s="15"/>
      <c r="Z777" s="15"/>
      <c r="AA777" s="15"/>
      <c r="AB777" s="15"/>
      <c r="AC777" s="15"/>
      <c r="AD777" s="15"/>
      <c r="AE777" s="15"/>
      <c r="AG777" s="15"/>
      <c r="AH777" s="15"/>
      <c r="AI777" s="15"/>
      <c r="AK777" s="15"/>
      <c r="AL777" s="15"/>
      <c r="AM777" s="15"/>
      <c r="AN777" s="15"/>
      <c r="AO777" s="15"/>
      <c r="AP777" s="15"/>
      <c r="AQ777" s="15"/>
      <c r="AR777" s="15"/>
      <c r="AS777" s="15"/>
      <c r="AT777" s="15" t="s">
        <v>1206</v>
      </c>
      <c r="AU777" s="15"/>
      <c r="AV777" s="15"/>
      <c r="AW777" s="15"/>
      <c r="AX777" s="15"/>
      <c r="BA777" s="15"/>
      <c r="BB777" s="16"/>
      <c r="BC777" s="15"/>
      <c r="BD777" s="15"/>
      <c r="BE777" s="15"/>
      <c r="BF777" s="15"/>
      <c r="BG777" s="15"/>
      <c r="BH777" s="15"/>
      <c r="BI777" s="15"/>
      <c r="BJ777" s="15"/>
      <c r="BK777" s="15"/>
      <c r="BL777" s="15"/>
    </row>
    <row r="778" spans="1:64" hidden="1">
      <c r="A778" t="s">
        <v>1756</v>
      </c>
      <c r="B778" t="s">
        <v>2560</v>
      </c>
      <c r="C778" t="s">
        <v>1784</v>
      </c>
      <c r="D778" t="s">
        <v>2358</v>
      </c>
      <c r="W778" s="15"/>
      <c r="X778" s="15"/>
      <c r="Y778" s="15"/>
      <c r="Z778" s="15"/>
      <c r="AA778" s="15"/>
      <c r="AB778" s="15"/>
      <c r="AC778" s="15"/>
      <c r="AD778" s="15"/>
      <c r="AE778" s="15"/>
      <c r="AG778" s="15"/>
      <c r="AH778" s="15"/>
      <c r="AI778" s="15"/>
      <c r="AK778" s="15"/>
      <c r="AL778" s="15"/>
      <c r="AM778" s="15"/>
      <c r="AN778" s="15"/>
      <c r="AO778" s="15" t="s">
        <v>1219</v>
      </c>
      <c r="AP778" s="15"/>
      <c r="AQ778" s="15"/>
      <c r="AR778" s="15"/>
      <c r="AS778" s="15"/>
      <c r="AT778" s="15"/>
      <c r="AU778" s="15"/>
      <c r="AV778" s="15"/>
      <c r="AW778" s="15"/>
      <c r="AX778" s="15"/>
      <c r="BA778" s="15"/>
      <c r="BB778" s="16"/>
      <c r="BC778" s="15"/>
      <c r="BD778" s="15"/>
      <c r="BE778" s="15"/>
      <c r="BF778" s="15"/>
      <c r="BG778" s="15"/>
      <c r="BH778" s="15"/>
      <c r="BI778" s="15"/>
      <c r="BJ778" s="15"/>
      <c r="BK778" s="15"/>
      <c r="BL778" s="15"/>
    </row>
    <row r="779" spans="1:64" hidden="1">
      <c r="A779" t="s">
        <v>1864</v>
      </c>
      <c r="B779" t="s">
        <v>1865</v>
      </c>
      <c r="C779" t="s">
        <v>1866</v>
      </c>
      <c r="D779" t="s">
        <v>1867</v>
      </c>
      <c r="S779" t="s">
        <v>1274</v>
      </c>
      <c r="W779" s="15"/>
      <c r="X779" s="15"/>
      <c r="Y779" s="15"/>
      <c r="Z779" s="15"/>
      <c r="AA779" s="15"/>
      <c r="AB779" s="15"/>
      <c r="AC779" s="15"/>
      <c r="AD779" s="15"/>
      <c r="AE779" s="15"/>
      <c r="AG779" s="15"/>
      <c r="AH779" s="15"/>
      <c r="AI779" s="15"/>
      <c r="AK779" s="15"/>
      <c r="AL779" s="15"/>
      <c r="AM779" s="15"/>
      <c r="AN779" s="15"/>
      <c r="AO779" s="15"/>
      <c r="AP779" s="15"/>
      <c r="AQ779" s="15"/>
      <c r="AR779" s="15"/>
      <c r="AS779" s="15"/>
      <c r="AT779" s="15"/>
      <c r="AU779" s="15"/>
      <c r="AV779" s="15"/>
      <c r="AW779" s="15"/>
      <c r="AX779" s="15"/>
      <c r="BA779" s="15"/>
      <c r="BB779" s="16"/>
      <c r="BC779" s="15"/>
      <c r="BD779" s="15"/>
      <c r="BE779" s="15"/>
      <c r="BF779" s="15"/>
      <c r="BG779" s="15"/>
      <c r="BH779" s="15"/>
      <c r="BI779" s="15"/>
      <c r="BJ779" s="15"/>
      <c r="BK779" s="15"/>
      <c r="BL779" s="15"/>
    </row>
    <row r="780" spans="1:64" hidden="1">
      <c r="A780" t="s">
        <v>1864</v>
      </c>
      <c r="B780" t="s">
        <v>1865</v>
      </c>
      <c r="C780" t="s">
        <v>1868</v>
      </c>
      <c r="D780" t="s">
        <v>1869</v>
      </c>
      <c r="S780" t="s">
        <v>1274</v>
      </c>
      <c r="W780" s="15"/>
      <c r="X780" s="15"/>
      <c r="Y780" s="15"/>
      <c r="Z780" s="15"/>
      <c r="AA780" s="15"/>
      <c r="AB780" s="15"/>
      <c r="AC780" s="15"/>
      <c r="AD780" s="15"/>
      <c r="AE780" s="15"/>
      <c r="AG780" s="15"/>
      <c r="AH780" s="15"/>
      <c r="AI780" s="15"/>
      <c r="AK780" s="15"/>
      <c r="AL780" s="15"/>
      <c r="AM780" s="15"/>
      <c r="AN780" s="15"/>
      <c r="AO780" s="15"/>
      <c r="AP780" s="15"/>
      <c r="AQ780" s="15"/>
      <c r="AR780" s="15"/>
      <c r="AS780" s="15"/>
      <c r="AT780" s="15"/>
      <c r="AU780" s="15"/>
      <c r="AV780" s="15"/>
      <c r="AW780" s="15"/>
      <c r="AX780" s="15"/>
      <c r="BA780" s="15"/>
      <c r="BB780" s="16"/>
      <c r="BC780" s="15"/>
      <c r="BD780" s="15"/>
      <c r="BE780" s="15"/>
      <c r="BF780" s="15"/>
      <c r="BG780" s="15"/>
      <c r="BH780" s="15"/>
      <c r="BI780" s="15"/>
      <c r="BJ780" s="15"/>
      <c r="BK780" s="15"/>
      <c r="BL780" s="15"/>
    </row>
    <row r="781" spans="1:64" hidden="1">
      <c r="A781" t="s">
        <v>1864</v>
      </c>
      <c r="B781" t="s">
        <v>1865</v>
      </c>
      <c r="C781" t="s">
        <v>1870</v>
      </c>
      <c r="D781" t="s">
        <v>1871</v>
      </c>
      <c r="S781" t="s">
        <v>1274</v>
      </c>
      <c r="W781" s="15"/>
      <c r="X781" s="15"/>
      <c r="Y781" s="15"/>
      <c r="Z781" s="15"/>
      <c r="AA781" s="15"/>
      <c r="AB781" s="15"/>
      <c r="AC781" s="15"/>
      <c r="AD781" s="15"/>
      <c r="AE781" s="15"/>
      <c r="AG781" s="15"/>
      <c r="AH781" s="15"/>
      <c r="AI781" s="15"/>
      <c r="AK781" s="15"/>
      <c r="AL781" s="15"/>
      <c r="AM781" s="15"/>
      <c r="AN781" s="15"/>
      <c r="AO781" s="15"/>
      <c r="AP781" s="15"/>
      <c r="AQ781" s="15"/>
      <c r="AR781" s="15"/>
      <c r="AS781" s="15"/>
      <c r="AT781" s="15"/>
      <c r="AU781" s="15"/>
      <c r="AV781" s="15"/>
      <c r="AW781" s="15"/>
      <c r="AX781" s="15"/>
      <c r="BA781" s="15"/>
      <c r="BB781" s="16"/>
      <c r="BC781" s="15"/>
      <c r="BD781" s="15"/>
      <c r="BE781" s="15"/>
      <c r="BF781" s="15"/>
      <c r="BG781" s="15"/>
      <c r="BH781" s="15"/>
      <c r="BI781" s="15"/>
      <c r="BJ781" s="15"/>
      <c r="BK781" s="15"/>
      <c r="BL781" s="15"/>
    </row>
    <row r="782" spans="1:64" hidden="1">
      <c r="A782" t="s">
        <v>1705</v>
      </c>
      <c r="B782" t="s">
        <v>2055</v>
      </c>
      <c r="J782" s="27" t="s">
        <v>1288</v>
      </c>
      <c r="W782" s="15"/>
      <c r="X782" s="15"/>
      <c r="Y782" s="15"/>
      <c r="Z782" s="15"/>
      <c r="AA782" s="15"/>
      <c r="AB782" s="15"/>
      <c r="AC782" s="15"/>
      <c r="AD782" s="15"/>
      <c r="AE782" s="15"/>
      <c r="AG782" s="15"/>
      <c r="AH782" s="15"/>
      <c r="AI782" s="15"/>
      <c r="AK782" s="15"/>
      <c r="AL782" s="15"/>
      <c r="AM782" s="15"/>
      <c r="AN782" s="15"/>
      <c r="AO782" s="15"/>
      <c r="AP782" s="15"/>
      <c r="AQ782" s="15"/>
      <c r="AR782" s="15"/>
      <c r="AS782" s="15"/>
      <c r="AT782" s="15"/>
      <c r="AU782" s="15"/>
      <c r="AV782" s="15"/>
      <c r="AW782" s="15"/>
      <c r="AX782" s="15"/>
      <c r="BA782" s="15"/>
      <c r="BB782" s="16"/>
      <c r="BC782" s="15"/>
      <c r="BD782" s="15"/>
      <c r="BE782" s="15"/>
      <c r="BF782" s="15"/>
      <c r="BG782" s="15"/>
      <c r="BH782" s="15"/>
      <c r="BI782" s="15"/>
      <c r="BJ782" s="15"/>
      <c r="BK782" s="15"/>
      <c r="BL782" s="15"/>
    </row>
    <row r="783" spans="1:64" hidden="1">
      <c r="A783" t="s">
        <v>2173</v>
      </c>
      <c r="B783" t="s">
        <v>2174</v>
      </c>
      <c r="C783" t="s">
        <v>1411</v>
      </c>
      <c r="D783" t="s">
        <v>2033</v>
      </c>
      <c r="G783" t="s">
        <v>1293</v>
      </c>
      <c r="W783" s="15"/>
      <c r="X783" s="15"/>
      <c r="Y783" s="15"/>
      <c r="Z783" s="15"/>
      <c r="AA783" s="15"/>
      <c r="AB783" s="15"/>
      <c r="AC783" s="15"/>
      <c r="AD783" s="15"/>
      <c r="AE783" s="15"/>
      <c r="AG783" s="15"/>
      <c r="AH783" s="15"/>
      <c r="AI783" s="15"/>
      <c r="AK783" s="15"/>
      <c r="AL783" s="15"/>
      <c r="AM783" s="15"/>
      <c r="AN783" s="15"/>
      <c r="AO783" s="15"/>
      <c r="AP783" s="15"/>
      <c r="AQ783" s="15"/>
      <c r="AR783" s="15"/>
      <c r="AS783" s="15"/>
      <c r="AT783" s="15"/>
      <c r="AU783" s="15"/>
      <c r="AV783" s="15"/>
      <c r="AW783" s="15"/>
      <c r="AX783" s="15"/>
      <c r="BA783" s="15"/>
      <c r="BB783" s="16"/>
      <c r="BC783" s="15"/>
      <c r="BD783" s="15"/>
      <c r="BE783" s="15"/>
      <c r="BF783" s="15"/>
      <c r="BG783" s="15"/>
      <c r="BH783" s="15"/>
      <c r="BI783" s="15"/>
      <c r="BJ783" s="15"/>
      <c r="BK783" s="15"/>
      <c r="BL783" s="15"/>
    </row>
    <row r="784" spans="1:64" hidden="1">
      <c r="A784" t="s">
        <v>2173</v>
      </c>
      <c r="B784" t="s">
        <v>2174</v>
      </c>
      <c r="C784" t="s">
        <v>2176</v>
      </c>
      <c r="D784" t="s">
        <v>2059</v>
      </c>
      <c r="G784" t="s">
        <v>1293</v>
      </c>
      <c r="W784" s="15"/>
      <c r="X784" s="15"/>
      <c r="Y784" s="15"/>
      <c r="Z784" s="15"/>
      <c r="AA784" s="15"/>
      <c r="AB784" s="15"/>
      <c r="AC784" s="15"/>
      <c r="AD784" s="15"/>
      <c r="AE784" s="15"/>
      <c r="AG784" s="15"/>
      <c r="AH784" s="15"/>
      <c r="AI784" s="15"/>
      <c r="AK784" s="15"/>
      <c r="AL784" s="15"/>
      <c r="AM784" s="15"/>
      <c r="AN784" s="15"/>
      <c r="AO784" s="15"/>
      <c r="AP784" s="15"/>
      <c r="AQ784" s="15"/>
      <c r="AR784" s="15"/>
      <c r="AS784" s="15"/>
      <c r="AT784" s="15"/>
      <c r="AU784" s="15"/>
      <c r="AV784" s="15"/>
      <c r="AW784" s="15"/>
      <c r="AX784" s="15"/>
      <c r="BA784" s="15"/>
      <c r="BB784" s="16"/>
      <c r="BC784" s="15"/>
      <c r="BD784" s="15"/>
      <c r="BE784" s="15"/>
      <c r="BF784" s="15"/>
      <c r="BG784" s="15"/>
      <c r="BH784" s="15"/>
      <c r="BI784" s="15"/>
      <c r="BJ784" s="15"/>
      <c r="BK784" s="15"/>
      <c r="BL784" s="15"/>
    </row>
    <row r="785" spans="1:64" hidden="1">
      <c r="A785" t="s">
        <v>2173</v>
      </c>
      <c r="B785" t="s">
        <v>2174</v>
      </c>
      <c r="C785" t="s">
        <v>2177</v>
      </c>
      <c r="D785" t="s">
        <v>2178</v>
      </c>
      <c r="G785" t="s">
        <v>1293</v>
      </c>
      <c r="W785" s="15"/>
      <c r="X785" s="15"/>
      <c r="Y785" s="15"/>
      <c r="Z785" s="15"/>
      <c r="AA785" s="15"/>
      <c r="AB785" s="15"/>
      <c r="AC785" s="15"/>
      <c r="AD785" s="15"/>
      <c r="AE785" s="15"/>
      <c r="AG785" s="15"/>
      <c r="AH785" s="15"/>
      <c r="AI785" s="15"/>
      <c r="AK785" s="15"/>
      <c r="AL785" s="15"/>
      <c r="AM785" s="15"/>
      <c r="AN785" s="15"/>
      <c r="AO785" s="15"/>
      <c r="AP785" s="15"/>
      <c r="AQ785" s="15"/>
      <c r="AR785" s="15"/>
      <c r="AS785" s="15"/>
      <c r="AT785" s="15"/>
      <c r="AU785" s="15"/>
      <c r="AV785" s="15"/>
      <c r="AW785" s="15"/>
      <c r="AX785" s="15"/>
      <c r="BA785" s="15"/>
      <c r="BB785" s="16"/>
      <c r="BC785" s="15"/>
      <c r="BD785" s="15"/>
      <c r="BE785" s="15"/>
      <c r="BF785" s="15"/>
      <c r="BG785" s="15"/>
      <c r="BH785" s="15"/>
      <c r="BI785" s="15"/>
      <c r="BJ785" s="15"/>
      <c r="BK785" s="15"/>
      <c r="BL785" s="15"/>
    </row>
    <row r="786" spans="1:64" hidden="1">
      <c r="A786" t="s">
        <v>2173</v>
      </c>
      <c r="B786" t="s">
        <v>2174</v>
      </c>
      <c r="C786" t="s">
        <v>1782</v>
      </c>
      <c r="D786" t="s">
        <v>2074</v>
      </c>
      <c r="G786" t="s">
        <v>1293</v>
      </c>
      <c r="W786" s="15"/>
      <c r="X786" s="15"/>
      <c r="Y786" s="15"/>
      <c r="Z786" s="15"/>
      <c r="AA786" s="15"/>
      <c r="AB786" s="15"/>
      <c r="AC786" s="15"/>
      <c r="AD786" s="15"/>
      <c r="AE786" s="15"/>
      <c r="AG786" s="15"/>
      <c r="AH786" s="15"/>
      <c r="AI786" s="15"/>
      <c r="AK786" s="15"/>
      <c r="AL786" s="15"/>
      <c r="AM786" s="15"/>
      <c r="AN786" s="15"/>
      <c r="AO786" s="15"/>
      <c r="AP786" s="15"/>
      <c r="AQ786" s="15"/>
      <c r="AR786" s="15"/>
      <c r="AS786" s="15"/>
      <c r="AT786" s="15"/>
      <c r="AU786" s="15"/>
      <c r="AV786" s="15"/>
      <c r="AW786" s="15"/>
      <c r="AX786" s="15"/>
      <c r="BA786" s="15"/>
      <c r="BB786" s="16"/>
      <c r="BC786" s="15"/>
      <c r="BD786" s="15"/>
      <c r="BE786" s="15"/>
      <c r="BF786" s="15"/>
      <c r="BG786" s="15"/>
      <c r="BH786" s="15"/>
      <c r="BI786" s="15"/>
      <c r="BJ786" s="15"/>
      <c r="BK786" s="15"/>
      <c r="BL786" s="15"/>
    </row>
    <row r="787" spans="1:64" hidden="1">
      <c r="A787" t="s">
        <v>2173</v>
      </c>
      <c r="B787" t="s">
        <v>2174</v>
      </c>
      <c r="C787" t="s">
        <v>1966</v>
      </c>
      <c r="D787" t="s">
        <v>1967</v>
      </c>
      <c r="G787" t="s">
        <v>1293</v>
      </c>
      <c r="W787" s="15"/>
      <c r="X787" s="15"/>
      <c r="Y787" s="15"/>
      <c r="Z787" s="15"/>
      <c r="AA787" s="15"/>
      <c r="AB787" s="15"/>
      <c r="AC787" s="15"/>
      <c r="AD787" s="15"/>
      <c r="AE787" s="15"/>
      <c r="AG787" s="15"/>
      <c r="AH787" s="15"/>
      <c r="AI787" s="15"/>
      <c r="AK787" s="15"/>
      <c r="AL787" s="15"/>
      <c r="AM787" s="15"/>
      <c r="AN787" s="15"/>
      <c r="AO787" s="15"/>
      <c r="AP787" s="15"/>
      <c r="AQ787" s="15"/>
      <c r="AR787" s="15"/>
      <c r="AS787" s="15"/>
      <c r="AT787" s="15"/>
      <c r="AU787" s="15"/>
      <c r="AV787" s="15"/>
      <c r="AW787" s="15"/>
      <c r="AX787" s="15"/>
      <c r="BA787" s="15"/>
      <c r="BB787" s="16"/>
      <c r="BC787" s="15"/>
      <c r="BD787" s="15"/>
      <c r="BE787" s="15"/>
      <c r="BF787" s="15"/>
      <c r="BG787" s="15"/>
      <c r="BH787" s="15"/>
      <c r="BI787" s="15"/>
      <c r="BJ787" s="15"/>
      <c r="BK787" s="15"/>
      <c r="BL787" s="15"/>
    </row>
    <row r="788" spans="1:64" hidden="1">
      <c r="A788" t="s">
        <v>2173</v>
      </c>
      <c r="B788" t="s">
        <v>2174</v>
      </c>
      <c r="C788" t="s">
        <v>2179</v>
      </c>
      <c r="D788" t="s">
        <v>2180</v>
      </c>
      <c r="G788" t="s">
        <v>1293</v>
      </c>
      <c r="W788" s="15"/>
      <c r="X788" s="15"/>
      <c r="Y788" s="15"/>
      <c r="Z788" s="15"/>
      <c r="AA788" s="15"/>
      <c r="AB788" s="15"/>
      <c r="AC788" s="15"/>
      <c r="AD788" s="15"/>
      <c r="AE788" s="15"/>
      <c r="AG788" s="15"/>
      <c r="AH788" s="15"/>
      <c r="AI788" s="15"/>
      <c r="AK788" s="15"/>
      <c r="AL788" s="15"/>
      <c r="AM788" s="15"/>
      <c r="AN788" s="15"/>
      <c r="AO788" s="15"/>
      <c r="AP788" s="15"/>
      <c r="AQ788" s="15"/>
      <c r="AR788" s="15"/>
      <c r="AS788" s="15"/>
      <c r="AT788" s="15"/>
      <c r="AU788" s="15"/>
      <c r="AV788" s="15"/>
      <c r="AW788" s="15"/>
      <c r="AX788" s="15"/>
      <c r="BA788" s="15"/>
      <c r="BB788" s="16"/>
      <c r="BC788" s="15"/>
      <c r="BD788" s="15"/>
      <c r="BE788" s="15"/>
      <c r="BF788" s="15"/>
      <c r="BG788" s="15"/>
      <c r="BH788" s="15"/>
      <c r="BI788" s="15"/>
      <c r="BJ788" s="15"/>
      <c r="BK788" s="15"/>
      <c r="BL788" s="15"/>
    </row>
    <row r="789" spans="1:64" hidden="1">
      <c r="A789" t="s">
        <v>2173</v>
      </c>
      <c r="B789" t="s">
        <v>2174</v>
      </c>
      <c r="C789" t="s">
        <v>2175</v>
      </c>
      <c r="D789" t="s">
        <v>2055</v>
      </c>
      <c r="G789" t="s">
        <v>1293</v>
      </c>
      <c r="W789" s="15"/>
      <c r="X789" s="15"/>
      <c r="Y789" s="15"/>
      <c r="Z789" s="15"/>
      <c r="AA789" s="15"/>
      <c r="AB789" s="15"/>
      <c r="AC789" s="15"/>
      <c r="AD789" s="15"/>
      <c r="AE789" s="15"/>
      <c r="AG789" s="15"/>
      <c r="AH789" s="15"/>
      <c r="AI789" s="15"/>
      <c r="AK789" s="15"/>
      <c r="AL789" s="15"/>
      <c r="AM789" s="15"/>
      <c r="AN789" s="15"/>
      <c r="AO789" s="15"/>
      <c r="AP789" s="15"/>
      <c r="AQ789" s="15"/>
      <c r="AR789" s="15"/>
      <c r="AS789" s="15"/>
      <c r="AT789" s="15"/>
      <c r="AU789" s="15"/>
      <c r="AV789" s="15"/>
      <c r="AW789" s="15"/>
      <c r="AX789" s="15"/>
      <c r="BA789" s="15"/>
      <c r="BB789" s="16"/>
      <c r="BC789" s="15"/>
      <c r="BD789" s="15"/>
      <c r="BE789" s="15"/>
      <c r="BF789" s="15"/>
      <c r="BG789" s="15"/>
      <c r="BH789" s="15"/>
      <c r="BI789" s="15"/>
      <c r="BJ789" s="15"/>
      <c r="BK789" s="15"/>
      <c r="BL789" s="15"/>
    </row>
    <row r="790" spans="1:64" hidden="1">
      <c r="A790" t="s">
        <v>1753</v>
      </c>
      <c r="B790" t="s">
        <v>2483</v>
      </c>
      <c r="C790" t="s">
        <v>1754</v>
      </c>
      <c r="D790" t="s">
        <v>2493</v>
      </c>
      <c r="W790" s="15"/>
      <c r="X790" s="15"/>
      <c r="Y790" s="15"/>
      <c r="Z790" s="15"/>
      <c r="AA790" s="15"/>
      <c r="AB790" s="15"/>
      <c r="AC790" s="15"/>
      <c r="AD790" s="15"/>
      <c r="AE790" s="15"/>
      <c r="AG790" s="15"/>
      <c r="AH790" s="15"/>
      <c r="AI790" s="15"/>
      <c r="AK790" s="15"/>
      <c r="AL790" s="15"/>
      <c r="AM790" s="15"/>
      <c r="AN790" s="15"/>
      <c r="AO790" s="15"/>
      <c r="AP790" s="15"/>
      <c r="AQ790" s="15"/>
      <c r="AR790" s="15"/>
      <c r="AS790" s="15"/>
      <c r="AT790" s="15"/>
      <c r="AU790" s="15"/>
      <c r="AV790" s="15"/>
      <c r="AW790" s="15"/>
      <c r="AX790" s="15"/>
      <c r="BA790" s="15"/>
      <c r="BB790" s="16" t="s">
        <v>1183</v>
      </c>
      <c r="BC790" s="15"/>
      <c r="BD790" s="15"/>
      <c r="BE790" s="15"/>
      <c r="BF790" s="15"/>
      <c r="BG790" s="15"/>
      <c r="BH790" s="15"/>
      <c r="BI790" s="15"/>
      <c r="BJ790" s="15"/>
      <c r="BK790" s="15"/>
      <c r="BL790" s="15"/>
    </row>
    <row r="791" spans="1:64" hidden="1">
      <c r="A791" t="s">
        <v>1753</v>
      </c>
      <c r="B791" t="s">
        <v>2483</v>
      </c>
      <c r="C791" t="s">
        <v>1755</v>
      </c>
      <c r="D791" t="s">
        <v>2492</v>
      </c>
      <c r="W791" s="15"/>
      <c r="X791" s="15"/>
      <c r="Y791" s="15"/>
      <c r="Z791" s="15"/>
      <c r="AA791" s="15"/>
      <c r="AB791" s="15"/>
      <c r="AC791" s="15"/>
      <c r="AD791" s="15"/>
      <c r="AE791" s="15"/>
      <c r="AG791" s="15"/>
      <c r="AH791" s="15"/>
      <c r="AI791" s="15"/>
      <c r="AK791" s="15"/>
      <c r="AL791" s="15"/>
      <c r="AM791" s="15"/>
      <c r="AN791" s="15"/>
      <c r="AO791" s="15"/>
      <c r="AP791" s="15"/>
      <c r="AQ791" s="15"/>
      <c r="AR791" s="15"/>
      <c r="AS791" s="15"/>
      <c r="AT791" s="15"/>
      <c r="AU791" s="15"/>
      <c r="AV791" s="15"/>
      <c r="AW791" s="15"/>
      <c r="AX791" s="15"/>
      <c r="BA791" s="15"/>
      <c r="BB791" s="16" t="s">
        <v>1183</v>
      </c>
      <c r="BC791" s="15"/>
      <c r="BD791" s="15"/>
      <c r="BE791" s="15"/>
      <c r="BF791" s="15"/>
      <c r="BG791" s="15"/>
      <c r="BH791" s="15"/>
      <c r="BI791" s="15"/>
      <c r="BJ791" s="15"/>
      <c r="BK791" s="15"/>
      <c r="BL791" s="15"/>
    </row>
    <row r="792" spans="1:64" hidden="1">
      <c r="A792" t="s">
        <v>1425</v>
      </c>
      <c r="B792" t="s">
        <v>2558</v>
      </c>
      <c r="W792" s="15"/>
      <c r="X792" s="15"/>
      <c r="Y792" s="15"/>
      <c r="Z792" s="15"/>
      <c r="AA792" s="15"/>
      <c r="AB792" s="15"/>
      <c r="AC792" s="15"/>
      <c r="AD792" s="15"/>
      <c r="AE792" s="15"/>
      <c r="AG792" s="15"/>
      <c r="AH792" s="15"/>
      <c r="AI792" s="15"/>
      <c r="AK792" s="15"/>
      <c r="AL792" s="15"/>
      <c r="AM792" s="15"/>
      <c r="AN792" s="15"/>
      <c r="AO792" s="15"/>
      <c r="AP792" s="15"/>
      <c r="AQ792" s="15"/>
      <c r="AR792" s="15"/>
      <c r="AS792" s="15"/>
      <c r="AT792" s="15"/>
      <c r="AU792" s="15" t="s">
        <v>1202</v>
      </c>
      <c r="AV792" s="15"/>
      <c r="AW792" s="15"/>
      <c r="AX792" s="15"/>
      <c r="BA792" s="15"/>
      <c r="BB792" s="16"/>
      <c r="BC792" s="15"/>
      <c r="BD792" s="15"/>
      <c r="BE792" s="15"/>
      <c r="BF792" s="15"/>
      <c r="BG792" s="15"/>
      <c r="BH792" s="15"/>
      <c r="BI792" s="15"/>
      <c r="BJ792" s="15"/>
      <c r="BK792" s="15"/>
      <c r="BL792" s="15"/>
    </row>
    <row r="793" spans="1:64" hidden="1">
      <c r="A793" t="s">
        <v>2051</v>
      </c>
      <c r="B793" t="s">
        <v>2052</v>
      </c>
      <c r="J793" s="27" t="s">
        <v>1288</v>
      </c>
      <c r="W793" s="15"/>
      <c r="X793" s="15"/>
      <c r="Y793" s="15"/>
      <c r="Z793" s="15"/>
      <c r="AA793" s="15"/>
      <c r="AB793" s="15"/>
      <c r="AC793" s="15"/>
      <c r="AD793" s="15"/>
      <c r="AE793" s="15"/>
      <c r="AG793" s="15"/>
      <c r="AH793" s="15"/>
      <c r="AI793" s="15"/>
      <c r="AK793" s="15"/>
      <c r="AL793" s="15"/>
      <c r="AM793" s="15"/>
      <c r="AN793" s="15"/>
      <c r="AO793" s="15"/>
      <c r="AP793" s="15"/>
      <c r="AQ793" s="15"/>
      <c r="AR793" s="15"/>
      <c r="AS793" s="15"/>
      <c r="AT793" s="15"/>
      <c r="AU793" s="15"/>
      <c r="AV793" s="15"/>
      <c r="AW793" s="15"/>
      <c r="AX793" s="15"/>
      <c r="BA793" s="15"/>
      <c r="BB793" s="16"/>
      <c r="BC793" s="15"/>
      <c r="BD793" s="15"/>
      <c r="BE793" s="15"/>
      <c r="BF793" s="15"/>
      <c r="BG793" s="15"/>
      <c r="BH793" s="15"/>
      <c r="BI793" s="15"/>
      <c r="BJ793" s="15"/>
      <c r="BK793" s="15"/>
      <c r="BL793" s="15"/>
    </row>
    <row r="794" spans="1:64" hidden="1">
      <c r="A794" t="s">
        <v>1349</v>
      </c>
      <c r="B794" t="s">
        <v>2822</v>
      </c>
      <c r="W794" s="15"/>
      <c r="X794" s="15"/>
      <c r="Y794" s="15"/>
      <c r="Z794" s="15"/>
      <c r="AA794" s="15"/>
      <c r="AB794" s="15"/>
      <c r="AC794" s="15"/>
      <c r="AD794" s="15"/>
      <c r="AE794" s="15"/>
      <c r="AG794" s="15"/>
      <c r="AH794" s="15"/>
      <c r="AI794" s="15"/>
      <c r="AK794" s="15"/>
      <c r="AL794" s="15"/>
      <c r="AM794" s="15"/>
      <c r="AN794" s="15"/>
      <c r="AO794" s="15"/>
      <c r="AP794" s="15"/>
      <c r="AQ794" s="15"/>
      <c r="AR794" s="15"/>
      <c r="AS794" s="15"/>
      <c r="AT794" s="15"/>
      <c r="AU794" s="15"/>
      <c r="AV794" s="15"/>
      <c r="AW794" s="15"/>
      <c r="AX794" s="15"/>
      <c r="BA794" s="15"/>
      <c r="BB794" s="16"/>
      <c r="BC794" s="15"/>
      <c r="BD794" s="15"/>
      <c r="BE794" s="15"/>
      <c r="BF794" s="15"/>
      <c r="BG794" s="15"/>
      <c r="BH794" s="15"/>
      <c r="BI794" s="15"/>
      <c r="BJ794" s="15" t="s">
        <v>1157</v>
      </c>
      <c r="BK794" s="15"/>
      <c r="BL794" s="15"/>
    </row>
    <row r="795" spans="1:64" hidden="1">
      <c r="A795" t="s">
        <v>1920</v>
      </c>
      <c r="B795" t="s">
        <v>1962</v>
      </c>
      <c r="C795" t="s">
        <v>1806</v>
      </c>
      <c r="D795" t="s">
        <v>1965</v>
      </c>
      <c r="O795" t="s">
        <v>1281</v>
      </c>
      <c r="W795" s="15"/>
      <c r="X795" s="15"/>
      <c r="Y795" s="15"/>
      <c r="Z795" s="15"/>
      <c r="AA795" s="15"/>
      <c r="AB795" s="15"/>
      <c r="AC795" s="15"/>
      <c r="AD795" s="15"/>
      <c r="AE795" s="15"/>
      <c r="AG795" s="15"/>
      <c r="AH795" s="15"/>
      <c r="AI795" s="15"/>
      <c r="AK795" s="15"/>
      <c r="AL795" s="15"/>
      <c r="AM795" s="15"/>
      <c r="AN795" s="15"/>
      <c r="AO795" s="15"/>
      <c r="AP795" s="15"/>
      <c r="AQ795" s="15"/>
      <c r="AR795" s="15"/>
      <c r="AS795" s="15"/>
      <c r="AT795" s="15"/>
      <c r="AU795" s="15"/>
      <c r="AV795" s="15"/>
      <c r="AW795" s="15"/>
      <c r="AX795" s="15"/>
      <c r="BA795" s="15"/>
      <c r="BB795" s="16"/>
      <c r="BC795" s="15"/>
      <c r="BD795" s="15"/>
      <c r="BE795" s="15"/>
      <c r="BF795" s="15"/>
      <c r="BG795" s="15"/>
      <c r="BH795" s="15"/>
      <c r="BI795" s="15"/>
      <c r="BJ795" s="15"/>
      <c r="BK795" s="15"/>
      <c r="BL795" s="15"/>
    </row>
    <row r="796" spans="1:64" hidden="1">
      <c r="A796" t="s">
        <v>1920</v>
      </c>
      <c r="B796" t="s">
        <v>1962</v>
      </c>
      <c r="C796" t="s">
        <v>1963</v>
      </c>
      <c r="D796" t="s">
        <v>1964</v>
      </c>
      <c r="O796" t="s">
        <v>1281</v>
      </c>
      <c r="W796" s="15"/>
      <c r="X796" s="15"/>
      <c r="Y796" s="15"/>
      <c r="Z796" s="15"/>
      <c r="AA796" s="15"/>
      <c r="AB796" s="15"/>
      <c r="AC796" s="15"/>
      <c r="AD796" s="15"/>
      <c r="AE796" s="15"/>
      <c r="AG796" s="15"/>
      <c r="AH796" s="15"/>
      <c r="AI796" s="15"/>
      <c r="AK796" s="15"/>
      <c r="AL796" s="15"/>
      <c r="AM796" s="15"/>
      <c r="AN796" s="15"/>
      <c r="AO796" s="15"/>
      <c r="AP796" s="15"/>
      <c r="AQ796" s="15"/>
      <c r="AR796" s="15"/>
      <c r="AS796" s="15"/>
      <c r="AT796" s="15"/>
      <c r="AU796" s="15"/>
      <c r="AV796" s="15"/>
      <c r="AW796" s="15"/>
      <c r="AX796" s="15"/>
      <c r="BA796" s="15"/>
      <c r="BB796" s="16"/>
      <c r="BC796" s="15"/>
      <c r="BD796" s="15"/>
      <c r="BE796" s="15"/>
      <c r="BF796" s="15"/>
      <c r="BG796" s="15"/>
      <c r="BH796" s="15"/>
      <c r="BI796" s="15"/>
      <c r="BJ796" s="15"/>
      <c r="BK796" s="15"/>
      <c r="BL796" s="15"/>
    </row>
    <row r="797" spans="1:64" hidden="1">
      <c r="A797" t="s">
        <v>1920</v>
      </c>
      <c r="B797" t="s">
        <v>1921</v>
      </c>
      <c r="C797" t="s">
        <v>1789</v>
      </c>
      <c r="D797" t="s">
        <v>1923</v>
      </c>
      <c r="Q797" t="s">
        <v>1277</v>
      </c>
      <c r="W797" s="15"/>
      <c r="X797" s="15"/>
      <c r="Y797" s="15"/>
      <c r="Z797" s="15"/>
      <c r="AA797" s="15"/>
      <c r="AB797" s="15"/>
      <c r="AC797" s="15"/>
      <c r="AD797" s="15"/>
      <c r="AE797" s="15"/>
      <c r="AG797" s="15"/>
      <c r="AH797" s="15"/>
      <c r="AI797" s="15"/>
      <c r="AK797" s="15"/>
      <c r="AL797" s="15"/>
      <c r="AM797" s="15"/>
      <c r="AN797" s="15"/>
      <c r="AO797" s="15"/>
      <c r="AP797" s="15"/>
      <c r="AQ797" s="15"/>
      <c r="AR797" s="15"/>
      <c r="AS797" s="15"/>
      <c r="AT797" s="15"/>
      <c r="AU797" s="15"/>
      <c r="AV797" s="15"/>
      <c r="AW797" s="15"/>
      <c r="AX797" s="15"/>
      <c r="BA797" s="15"/>
      <c r="BB797" s="16"/>
      <c r="BC797" s="15"/>
      <c r="BD797" s="15"/>
      <c r="BE797" s="15"/>
      <c r="BF797" s="15"/>
      <c r="BG797" s="15"/>
      <c r="BH797" s="15"/>
      <c r="BI797" s="15"/>
      <c r="BJ797" s="15"/>
      <c r="BK797" s="15"/>
      <c r="BL797" s="15"/>
    </row>
    <row r="798" spans="1:64" hidden="1">
      <c r="A798" t="s">
        <v>1920</v>
      </c>
      <c r="B798" t="s">
        <v>1921</v>
      </c>
      <c r="C798" t="s">
        <v>1924</v>
      </c>
      <c r="D798" t="s">
        <v>1925</v>
      </c>
      <c r="Q798" t="s">
        <v>1277</v>
      </c>
      <c r="W798" s="15"/>
      <c r="X798" s="15"/>
      <c r="Y798" s="15"/>
      <c r="Z798" s="15"/>
      <c r="AA798" s="15"/>
      <c r="AB798" s="15"/>
      <c r="AC798" s="15"/>
      <c r="AD798" s="15"/>
      <c r="AE798" s="15"/>
      <c r="AG798" s="15"/>
      <c r="AH798" s="15"/>
      <c r="AI798" s="15"/>
      <c r="AK798" s="15"/>
      <c r="AL798" s="15"/>
      <c r="AM798" s="15"/>
      <c r="AN798" s="15"/>
      <c r="AO798" s="15"/>
      <c r="AP798" s="15"/>
      <c r="AQ798" s="15"/>
      <c r="AR798" s="15"/>
      <c r="AS798" s="15"/>
      <c r="AT798" s="15"/>
      <c r="AU798" s="15"/>
      <c r="AV798" s="15"/>
      <c r="AW798" s="15"/>
      <c r="AX798" s="15"/>
      <c r="BA798" s="15"/>
      <c r="BB798" s="16"/>
      <c r="BC798" s="15"/>
      <c r="BD798" s="15"/>
      <c r="BE798" s="15"/>
      <c r="BF798" s="15"/>
      <c r="BG798" s="15"/>
      <c r="BH798" s="15"/>
      <c r="BI798" s="15"/>
      <c r="BJ798" s="15"/>
      <c r="BK798" s="15"/>
      <c r="BL798" s="15"/>
    </row>
    <row r="799" spans="1:64" hidden="1">
      <c r="A799" t="s">
        <v>1920</v>
      </c>
      <c r="B799" t="s">
        <v>1921</v>
      </c>
      <c r="C799" t="s">
        <v>1562</v>
      </c>
      <c r="D799" t="s">
        <v>1773</v>
      </c>
      <c r="Q799" t="s">
        <v>1277</v>
      </c>
      <c r="W799" s="15"/>
      <c r="X799" s="15"/>
      <c r="Y799" s="15"/>
      <c r="Z799" s="15"/>
      <c r="AA799" s="15"/>
      <c r="AB799" s="15"/>
      <c r="AC799" s="15"/>
      <c r="AD799" s="15"/>
      <c r="AE799" s="15"/>
      <c r="AG799" s="15"/>
      <c r="AH799" s="15"/>
      <c r="AI799" s="15"/>
      <c r="AK799" s="15"/>
      <c r="AL799" s="15"/>
      <c r="AM799" s="15"/>
      <c r="AN799" s="15"/>
      <c r="AO799" s="15"/>
      <c r="AP799" s="15"/>
      <c r="AQ799" s="15"/>
      <c r="AR799" s="15"/>
      <c r="AS799" s="15"/>
      <c r="AT799" s="15"/>
      <c r="AU799" s="15"/>
      <c r="AV799" s="15"/>
      <c r="AW799" s="15"/>
      <c r="AX799" s="15"/>
      <c r="BA799" s="15"/>
      <c r="BB799" s="16"/>
      <c r="BC799" s="15"/>
      <c r="BD799" s="15"/>
      <c r="BE799" s="15"/>
      <c r="BF799" s="15"/>
      <c r="BG799" s="15"/>
      <c r="BH799" s="15"/>
      <c r="BI799" s="15"/>
      <c r="BJ799" s="15"/>
      <c r="BK799" s="15"/>
      <c r="BL799" s="15"/>
    </row>
    <row r="800" spans="1:64" hidden="1">
      <c r="A800" t="s">
        <v>1920</v>
      </c>
      <c r="B800" t="s">
        <v>1962</v>
      </c>
      <c r="C800" t="s">
        <v>1562</v>
      </c>
      <c r="D800" t="s">
        <v>1773</v>
      </c>
      <c r="O800" t="s">
        <v>1281</v>
      </c>
      <c r="W800" s="15"/>
      <c r="X800" s="15"/>
      <c r="Y800" s="15"/>
      <c r="Z800" s="15"/>
      <c r="AA800" s="15"/>
      <c r="AB800" s="15"/>
      <c r="AC800" s="15"/>
      <c r="AD800" s="15"/>
      <c r="AE800" s="15"/>
      <c r="AG800" s="15"/>
      <c r="AH800" s="15"/>
      <c r="AI800" s="15"/>
      <c r="AK800" s="15"/>
      <c r="AL800" s="15"/>
      <c r="AM800" s="15"/>
      <c r="AN800" s="15"/>
      <c r="AO800" s="15"/>
      <c r="AP800" s="15"/>
      <c r="AQ800" s="15"/>
      <c r="AR800" s="15"/>
      <c r="AS800" s="15"/>
      <c r="AT800" s="15"/>
      <c r="AU800" s="15"/>
      <c r="AV800" s="15"/>
      <c r="AW800" s="15"/>
      <c r="AX800" s="15"/>
      <c r="BA800" s="15"/>
      <c r="BB800" s="16"/>
      <c r="BC800" s="15"/>
      <c r="BD800" s="15"/>
      <c r="BE800" s="15"/>
      <c r="BF800" s="15"/>
      <c r="BG800" s="15"/>
      <c r="BH800" s="15"/>
      <c r="BI800" s="15"/>
      <c r="BJ800" s="15"/>
      <c r="BK800" s="15"/>
      <c r="BL800" s="15"/>
    </row>
    <row r="801" spans="1:64" hidden="1">
      <c r="A801" t="s">
        <v>1920</v>
      </c>
      <c r="B801" t="s">
        <v>1921</v>
      </c>
      <c r="C801" t="s">
        <v>1705</v>
      </c>
      <c r="D801" t="s">
        <v>1922</v>
      </c>
      <c r="Q801" t="s">
        <v>1277</v>
      </c>
      <c r="W801" s="15"/>
      <c r="X801" s="15"/>
      <c r="Y801" s="15"/>
      <c r="Z801" s="15"/>
      <c r="AA801" s="15"/>
      <c r="AB801" s="15"/>
      <c r="AC801" s="15"/>
      <c r="AD801" s="15"/>
      <c r="AE801" s="15"/>
      <c r="AG801" s="15"/>
      <c r="AH801" s="15"/>
      <c r="AI801" s="15"/>
      <c r="AK801" s="15"/>
      <c r="AL801" s="15"/>
      <c r="AM801" s="15"/>
      <c r="AN801" s="15"/>
      <c r="AO801" s="15"/>
      <c r="AP801" s="15"/>
      <c r="AQ801" s="15"/>
      <c r="AR801" s="15"/>
      <c r="AS801" s="15"/>
      <c r="AT801" s="15"/>
      <c r="AU801" s="15"/>
      <c r="AV801" s="15"/>
      <c r="AW801" s="15"/>
      <c r="AX801" s="15"/>
      <c r="BA801" s="15"/>
      <c r="BB801" s="16"/>
      <c r="BC801" s="15"/>
      <c r="BD801" s="15"/>
      <c r="BE801" s="15"/>
      <c r="BF801" s="15"/>
      <c r="BG801" s="15"/>
      <c r="BH801" s="15"/>
      <c r="BI801" s="15"/>
      <c r="BJ801" s="15"/>
      <c r="BK801" s="15"/>
      <c r="BL801" s="15"/>
    </row>
    <row r="802" spans="1:64" hidden="1">
      <c r="A802" t="s">
        <v>1920</v>
      </c>
      <c r="B802" t="s">
        <v>1962</v>
      </c>
      <c r="C802" t="s">
        <v>1966</v>
      </c>
      <c r="D802" t="s">
        <v>1967</v>
      </c>
      <c r="O802" t="s">
        <v>1281</v>
      </c>
      <c r="W802" s="15"/>
      <c r="X802" s="15"/>
      <c r="Y802" s="15"/>
      <c r="Z802" s="15"/>
      <c r="AA802" s="15"/>
      <c r="AB802" s="15"/>
      <c r="AC802" s="15"/>
      <c r="AD802" s="15"/>
      <c r="AE802" s="15"/>
      <c r="AG802" s="15"/>
      <c r="AH802" s="15"/>
      <c r="AI802" s="15"/>
      <c r="AK802" s="15"/>
      <c r="AL802" s="15"/>
      <c r="AM802" s="15"/>
      <c r="AN802" s="15"/>
      <c r="AO802" s="15"/>
      <c r="AP802" s="15"/>
      <c r="AQ802" s="15"/>
      <c r="AR802" s="15"/>
      <c r="AS802" s="15"/>
      <c r="AT802" s="15"/>
      <c r="AU802" s="15"/>
      <c r="AV802" s="15"/>
      <c r="AW802" s="15"/>
      <c r="AX802" s="15"/>
      <c r="BA802" s="15"/>
      <c r="BB802" s="16"/>
      <c r="BC802" s="15"/>
      <c r="BD802" s="15"/>
      <c r="BE802" s="15"/>
      <c r="BF802" s="15"/>
      <c r="BG802" s="15"/>
      <c r="BH802" s="15"/>
      <c r="BI802" s="15"/>
      <c r="BJ802" s="15"/>
      <c r="BK802" s="15"/>
      <c r="BL802" s="15"/>
    </row>
    <row r="803" spans="1:64" hidden="1">
      <c r="A803" t="s">
        <v>1920</v>
      </c>
      <c r="B803" t="s">
        <v>1962</v>
      </c>
      <c r="C803" t="s">
        <v>1707</v>
      </c>
      <c r="D803" t="s">
        <v>1786</v>
      </c>
      <c r="O803" t="s">
        <v>1281</v>
      </c>
      <c r="W803" s="15"/>
      <c r="X803" s="15"/>
      <c r="Y803" s="15"/>
      <c r="Z803" s="15"/>
      <c r="AA803" s="15"/>
      <c r="AB803" s="15"/>
      <c r="AC803" s="15"/>
      <c r="AD803" s="15"/>
      <c r="AE803" s="15"/>
      <c r="AG803" s="15"/>
      <c r="AH803" s="15"/>
      <c r="AI803" s="15"/>
      <c r="AK803" s="15"/>
      <c r="AL803" s="15"/>
      <c r="AM803" s="15"/>
      <c r="AN803" s="15"/>
      <c r="AO803" s="15"/>
      <c r="AP803" s="15"/>
      <c r="AQ803" s="15"/>
      <c r="AR803" s="15"/>
      <c r="AS803" s="15"/>
      <c r="AT803" s="15"/>
      <c r="AU803" s="15"/>
      <c r="AV803" s="15"/>
      <c r="AW803" s="15"/>
      <c r="AX803" s="15"/>
      <c r="BA803" s="15"/>
      <c r="BB803" s="16"/>
      <c r="BC803" s="15"/>
      <c r="BD803" s="15"/>
      <c r="BE803" s="15"/>
      <c r="BF803" s="15"/>
      <c r="BG803" s="15"/>
      <c r="BH803" s="15"/>
      <c r="BI803" s="15"/>
      <c r="BJ803" s="15"/>
      <c r="BK803" s="15"/>
      <c r="BL803" s="15"/>
    </row>
    <row r="804" spans="1:64" hidden="1">
      <c r="A804" t="s">
        <v>2513</v>
      </c>
      <c r="B804" t="s">
        <v>2508</v>
      </c>
      <c r="C804" t="s">
        <v>1610</v>
      </c>
      <c r="D804" t="s">
        <v>2515</v>
      </c>
      <c r="E804" t="s">
        <v>2980</v>
      </c>
      <c r="F804" t="s">
        <v>2964</v>
      </c>
      <c r="AX804" s="15" t="s">
        <v>1193</v>
      </c>
    </row>
    <row r="805" spans="1:64" hidden="1">
      <c r="A805" t="s">
        <v>2513</v>
      </c>
      <c r="B805" t="s">
        <v>2508</v>
      </c>
      <c r="C805" t="s">
        <v>1610</v>
      </c>
      <c r="D805" t="s">
        <v>2515</v>
      </c>
      <c r="E805" t="s">
        <v>2982</v>
      </c>
      <c r="F805" t="s">
        <v>2966</v>
      </c>
      <c r="AX805" s="15" t="s">
        <v>1193</v>
      </c>
    </row>
    <row r="806" spans="1:64" hidden="1">
      <c r="A806" t="s">
        <v>2513</v>
      </c>
      <c r="B806" t="s">
        <v>2508</v>
      </c>
      <c r="C806" t="s">
        <v>1610</v>
      </c>
      <c r="D806" t="s">
        <v>2515</v>
      </c>
      <c r="E806" t="s">
        <v>2981</v>
      </c>
      <c r="F806" t="s">
        <v>2965</v>
      </c>
      <c r="AX806" s="15" t="s">
        <v>1193</v>
      </c>
    </row>
    <row r="807" spans="1:64" hidden="1">
      <c r="A807" t="s">
        <v>2513</v>
      </c>
      <c r="B807" t="s">
        <v>2508</v>
      </c>
      <c r="C807" t="s">
        <v>1370</v>
      </c>
      <c r="D807" t="s">
        <v>2514</v>
      </c>
      <c r="E807" t="s">
        <v>2976</v>
      </c>
      <c r="F807" t="s">
        <v>2961</v>
      </c>
      <c r="AX807" s="15" t="s">
        <v>1193</v>
      </c>
    </row>
    <row r="808" spans="1:64" hidden="1">
      <c r="A808" t="s">
        <v>2513</v>
      </c>
      <c r="B808" t="s">
        <v>2508</v>
      </c>
      <c r="C808" t="s">
        <v>1370</v>
      </c>
      <c r="D808" t="s">
        <v>2514</v>
      </c>
      <c r="E808" t="s">
        <v>1563</v>
      </c>
      <c r="F808" t="s">
        <v>2334</v>
      </c>
      <c r="AX808" s="15" t="s">
        <v>1193</v>
      </c>
    </row>
    <row r="809" spans="1:64" hidden="1">
      <c r="A809" t="s">
        <v>2513</v>
      </c>
      <c r="B809" t="s">
        <v>2508</v>
      </c>
      <c r="C809" t="s">
        <v>1370</v>
      </c>
      <c r="D809" t="s">
        <v>2514</v>
      </c>
      <c r="E809" t="s">
        <v>2973</v>
      </c>
      <c r="F809" t="s">
        <v>2962</v>
      </c>
      <c r="AX809" s="15" t="s">
        <v>1193</v>
      </c>
    </row>
    <row r="810" spans="1:64" hidden="1">
      <c r="A810" t="s">
        <v>2513</v>
      </c>
      <c r="B810" t="s">
        <v>2508</v>
      </c>
      <c r="C810" t="s">
        <v>1370</v>
      </c>
      <c r="D810" t="s">
        <v>2514</v>
      </c>
      <c r="E810" t="s">
        <v>2974</v>
      </c>
      <c r="F810" t="s">
        <v>2963</v>
      </c>
      <c r="AX810" s="15" t="s">
        <v>1193</v>
      </c>
    </row>
    <row r="811" spans="1:64" hidden="1">
      <c r="A811" t="s">
        <v>2513</v>
      </c>
      <c r="B811" t="s">
        <v>2508</v>
      </c>
      <c r="C811" t="s">
        <v>1370</v>
      </c>
      <c r="D811" t="s">
        <v>2514</v>
      </c>
      <c r="E811" t="s">
        <v>2975</v>
      </c>
      <c r="F811" t="s">
        <v>2960</v>
      </c>
      <c r="AX811" s="15" t="s">
        <v>1193</v>
      </c>
    </row>
    <row r="812" spans="1:64" hidden="1">
      <c r="A812" t="s">
        <v>2513</v>
      </c>
      <c r="B812" t="s">
        <v>2508</v>
      </c>
      <c r="C812" t="s">
        <v>1296</v>
      </c>
      <c r="D812" t="s">
        <v>2517</v>
      </c>
      <c r="E812" t="s">
        <v>2978</v>
      </c>
      <c r="F812" t="s">
        <v>2971</v>
      </c>
      <c r="AX812" s="15" t="s">
        <v>1193</v>
      </c>
    </row>
    <row r="813" spans="1:64" hidden="1">
      <c r="A813" t="s">
        <v>2513</v>
      </c>
      <c r="B813" t="s">
        <v>2508</v>
      </c>
      <c r="C813" t="s">
        <v>1296</v>
      </c>
      <c r="D813" t="s">
        <v>2517</v>
      </c>
      <c r="E813" t="s">
        <v>2977</v>
      </c>
      <c r="F813" t="s">
        <v>2970</v>
      </c>
      <c r="AX813" s="15" t="s">
        <v>1193</v>
      </c>
    </row>
    <row r="814" spans="1:64" hidden="1">
      <c r="A814" t="s">
        <v>2513</v>
      </c>
      <c r="B814" t="s">
        <v>2508</v>
      </c>
      <c r="C814" t="s">
        <v>1296</v>
      </c>
      <c r="D814" t="s">
        <v>2517</v>
      </c>
      <c r="E814" t="s">
        <v>2979</v>
      </c>
      <c r="F814" t="s">
        <v>2972</v>
      </c>
      <c r="AX814" s="15" t="s">
        <v>1193</v>
      </c>
    </row>
    <row r="815" spans="1:64" hidden="1">
      <c r="A815" t="s">
        <v>2513</v>
      </c>
      <c r="B815" t="s">
        <v>2508</v>
      </c>
      <c r="C815" t="s">
        <v>1712</v>
      </c>
      <c r="D815" t="s">
        <v>2516</v>
      </c>
      <c r="E815" t="s">
        <v>2983</v>
      </c>
      <c r="F815" t="s">
        <v>2967</v>
      </c>
      <c r="AX815" s="15" t="s">
        <v>1193</v>
      </c>
    </row>
    <row r="816" spans="1:64" hidden="1">
      <c r="A816" t="s">
        <v>2513</v>
      </c>
      <c r="B816" t="s">
        <v>2508</v>
      </c>
      <c r="C816" t="s">
        <v>1712</v>
      </c>
      <c r="D816" t="s">
        <v>2516</v>
      </c>
      <c r="E816" t="s">
        <v>2985</v>
      </c>
      <c r="F816" t="s">
        <v>2969</v>
      </c>
      <c r="AX816" s="15" t="s">
        <v>1193</v>
      </c>
    </row>
    <row r="817" spans="1:64" hidden="1">
      <c r="A817" t="s">
        <v>2513</v>
      </c>
      <c r="B817" t="s">
        <v>2508</v>
      </c>
      <c r="C817" t="s">
        <v>1712</v>
      </c>
      <c r="D817" t="s">
        <v>2516</v>
      </c>
      <c r="E817" t="s">
        <v>2984</v>
      </c>
      <c r="F817" t="s">
        <v>2968</v>
      </c>
      <c r="AX817" s="15" t="s">
        <v>1193</v>
      </c>
    </row>
    <row r="818" spans="1:64">
      <c r="A818" t="s">
        <v>1313</v>
      </c>
      <c r="B818" t="s">
        <v>1816</v>
      </c>
      <c r="C818" t="s">
        <v>1748</v>
      </c>
      <c r="D818" t="s">
        <v>1819</v>
      </c>
      <c r="E818" t="s">
        <v>3038</v>
      </c>
      <c r="F818" t="s">
        <v>2997</v>
      </c>
      <c r="T818" t="s">
        <v>1273</v>
      </c>
      <c r="V818" t="s">
        <v>1270</v>
      </c>
      <c r="W818" s="15"/>
      <c r="X818" s="15"/>
      <c r="Y818" s="15"/>
      <c r="Z818" s="15"/>
      <c r="AA818" s="15"/>
      <c r="AB818" s="15"/>
      <c r="AC818" s="15"/>
      <c r="AD818" s="15"/>
      <c r="AE818" s="15"/>
      <c r="AG818" s="15"/>
      <c r="AH818" s="15"/>
      <c r="AI818" s="15"/>
      <c r="AK818" s="15"/>
      <c r="AL818" s="15" t="s">
        <v>1227</v>
      </c>
      <c r="AM818" s="15"/>
      <c r="AN818" s="15"/>
      <c r="AO818" s="15"/>
      <c r="AP818" s="15"/>
      <c r="AQ818" s="15"/>
      <c r="AR818" s="15"/>
      <c r="AS818" s="15"/>
      <c r="AT818" s="15"/>
      <c r="AU818" s="15"/>
      <c r="AV818" s="15"/>
      <c r="AW818" s="15"/>
      <c r="AX818" s="15"/>
      <c r="BA818" s="15"/>
      <c r="BB818" s="16"/>
      <c r="BC818" s="15"/>
      <c r="BD818" s="15"/>
      <c r="BE818" s="15"/>
      <c r="BF818" s="15"/>
      <c r="BG818" s="15"/>
      <c r="BH818" s="15"/>
      <c r="BI818" s="15"/>
      <c r="BJ818" s="15"/>
      <c r="BK818" s="15" t="s">
        <v>1153</v>
      </c>
      <c r="BL818" s="15"/>
    </row>
    <row r="819" spans="1:64">
      <c r="A819" t="s">
        <v>1313</v>
      </c>
      <c r="B819" t="s">
        <v>1816</v>
      </c>
      <c r="C819" t="s">
        <v>1748</v>
      </c>
      <c r="D819" t="s">
        <v>1819</v>
      </c>
      <c r="E819" t="s">
        <v>2914</v>
      </c>
      <c r="F819" t="s">
        <v>2900</v>
      </c>
      <c r="T819" t="s">
        <v>1273</v>
      </c>
      <c r="V819" t="s">
        <v>1270</v>
      </c>
      <c r="W819" s="15"/>
      <c r="X819" s="15"/>
      <c r="Y819" s="15"/>
      <c r="Z819" s="15"/>
      <c r="AA819" s="15"/>
      <c r="AB819" s="15"/>
      <c r="AC819" s="15"/>
      <c r="AD819" s="15"/>
      <c r="AE819" s="15"/>
      <c r="AG819" s="15"/>
      <c r="AH819" s="15"/>
      <c r="AI819" s="15"/>
      <c r="AK819" s="15"/>
      <c r="AL819" s="15" t="s">
        <v>1227</v>
      </c>
      <c r="AM819" s="15"/>
      <c r="AN819" s="15"/>
      <c r="AO819" s="15"/>
      <c r="AP819" s="15"/>
      <c r="AQ819" s="15"/>
      <c r="AR819" s="15"/>
      <c r="AS819" s="15"/>
      <c r="AT819" s="15"/>
      <c r="AU819" s="15"/>
      <c r="AV819" s="15"/>
      <c r="AW819" s="15"/>
      <c r="AX819" s="15"/>
      <c r="BA819" s="15"/>
      <c r="BB819" s="16"/>
      <c r="BC819" s="15"/>
      <c r="BD819" s="15"/>
      <c r="BE819" s="15"/>
      <c r="BF819" s="15"/>
      <c r="BG819" s="15"/>
      <c r="BH819" s="15"/>
      <c r="BI819" s="15"/>
      <c r="BJ819" s="15"/>
      <c r="BK819" s="15" t="s">
        <v>1153</v>
      </c>
      <c r="BL819" s="15"/>
    </row>
    <row r="820" spans="1:64">
      <c r="A820" t="s">
        <v>1313</v>
      </c>
      <c r="B820" t="s">
        <v>1816</v>
      </c>
      <c r="C820" t="s">
        <v>1748</v>
      </c>
      <c r="D820" t="s">
        <v>1819</v>
      </c>
      <c r="E820" t="s">
        <v>3039</v>
      </c>
      <c r="F820" t="s">
        <v>2899</v>
      </c>
      <c r="T820" t="s">
        <v>1273</v>
      </c>
      <c r="V820" t="s">
        <v>1270</v>
      </c>
      <c r="W820" s="15"/>
      <c r="X820" s="15"/>
      <c r="Y820" s="15"/>
      <c r="Z820" s="15"/>
      <c r="AA820" s="15"/>
      <c r="AB820" s="15"/>
      <c r="AC820" s="15"/>
      <c r="AD820" s="15"/>
      <c r="AE820" s="15"/>
      <c r="AG820" s="15"/>
      <c r="AH820" s="15"/>
      <c r="AI820" s="15"/>
      <c r="AK820" s="15"/>
      <c r="AL820" s="15" t="s">
        <v>1227</v>
      </c>
      <c r="AM820" s="15"/>
      <c r="AN820" s="15"/>
      <c r="AO820" s="15"/>
      <c r="AP820" s="15"/>
      <c r="AQ820" s="15"/>
      <c r="AR820" s="15"/>
      <c r="AS820" s="15"/>
      <c r="AT820" s="15"/>
      <c r="AU820" s="15"/>
      <c r="AV820" s="15"/>
      <c r="AW820" s="15"/>
      <c r="AX820" s="15"/>
      <c r="BA820" s="15"/>
      <c r="BB820" s="16"/>
      <c r="BC820" s="15"/>
      <c r="BD820" s="15"/>
      <c r="BE820" s="15"/>
      <c r="BF820" s="15"/>
      <c r="BG820" s="15"/>
      <c r="BH820" s="15"/>
      <c r="BI820" s="15"/>
      <c r="BJ820" s="15"/>
      <c r="BK820" s="15" t="s">
        <v>1153</v>
      </c>
      <c r="BL820" s="15"/>
    </row>
    <row r="821" spans="1:64">
      <c r="A821" t="s">
        <v>1313</v>
      </c>
      <c r="B821" t="s">
        <v>1816</v>
      </c>
      <c r="C821" t="s">
        <v>1817</v>
      </c>
      <c r="D821" t="s">
        <v>1818</v>
      </c>
      <c r="E821" t="s">
        <v>3037</v>
      </c>
      <c r="F821" t="s">
        <v>2999</v>
      </c>
      <c r="T821" t="s">
        <v>1273</v>
      </c>
      <c r="V821" t="s">
        <v>1270</v>
      </c>
      <c r="W821" s="15"/>
      <c r="X821" s="15"/>
      <c r="Y821" s="15"/>
      <c r="Z821" s="15"/>
      <c r="AA821" s="15"/>
      <c r="AB821" s="15"/>
      <c r="AC821" s="15"/>
      <c r="AD821" s="15"/>
      <c r="AE821" s="15"/>
      <c r="AG821" s="15"/>
      <c r="AH821" s="15"/>
      <c r="AI821" s="15"/>
      <c r="AK821" s="15"/>
      <c r="AL821" s="15" t="s">
        <v>1227</v>
      </c>
      <c r="AM821" s="15"/>
      <c r="AN821" s="15"/>
      <c r="AO821" s="15"/>
      <c r="AP821" s="15"/>
      <c r="AQ821" s="15"/>
      <c r="AR821" s="15"/>
      <c r="AS821" s="15"/>
      <c r="AT821" s="15"/>
      <c r="AU821" s="15"/>
      <c r="AV821" s="15"/>
      <c r="AW821" s="15"/>
      <c r="AX821" s="15"/>
      <c r="BA821" s="15"/>
      <c r="BB821" s="16"/>
      <c r="BC821" s="15"/>
      <c r="BD821" s="15"/>
      <c r="BE821" s="15"/>
      <c r="BF821" s="15"/>
      <c r="BG821" s="15"/>
      <c r="BH821" s="15"/>
      <c r="BI821" s="15"/>
      <c r="BJ821" s="15"/>
      <c r="BK821" s="15" t="s">
        <v>1153</v>
      </c>
      <c r="BL821" s="15"/>
    </row>
    <row r="822" spans="1:64">
      <c r="A822" t="s">
        <v>1313</v>
      </c>
      <c r="B822" t="s">
        <v>1816</v>
      </c>
      <c r="C822" t="s">
        <v>1817</v>
      </c>
      <c r="D822" t="s">
        <v>1818</v>
      </c>
      <c r="E822" t="s">
        <v>3036</v>
      </c>
      <c r="F822" t="s">
        <v>2998</v>
      </c>
      <c r="T822" t="s">
        <v>1273</v>
      </c>
      <c r="V822" t="s">
        <v>1270</v>
      </c>
      <c r="W822" s="15"/>
      <c r="X822" s="15"/>
      <c r="Y822" s="15"/>
      <c r="Z822" s="15"/>
      <c r="AA822" s="15"/>
      <c r="AB822" s="15"/>
      <c r="AC822" s="15"/>
      <c r="AD822" s="15"/>
      <c r="AE822" s="15"/>
      <c r="AG822" s="15"/>
      <c r="AH822" s="15"/>
      <c r="AI822" s="15"/>
      <c r="AK822" s="15"/>
      <c r="AL822" s="15" t="s">
        <v>1227</v>
      </c>
      <c r="AM822" s="15"/>
      <c r="AN822" s="15"/>
      <c r="AO822" s="15"/>
      <c r="AP822" s="15"/>
      <c r="AQ822" s="15"/>
      <c r="AR822" s="15"/>
      <c r="AS822" s="15"/>
      <c r="AT822" s="15"/>
      <c r="AU822" s="15"/>
      <c r="AV822" s="15"/>
      <c r="AW822" s="15"/>
      <c r="AX822" s="15"/>
      <c r="BA822" s="15"/>
      <c r="BB822" s="16"/>
      <c r="BC822" s="15"/>
      <c r="BD822" s="15"/>
      <c r="BE822" s="15"/>
      <c r="BF822" s="15"/>
      <c r="BG822" s="15"/>
      <c r="BH822" s="15"/>
      <c r="BI822" s="15"/>
      <c r="BJ822" s="15"/>
      <c r="BK822" s="15" t="s">
        <v>1153</v>
      </c>
      <c r="BL822" s="15"/>
    </row>
    <row r="823" spans="1:64">
      <c r="A823" t="s">
        <v>1313</v>
      </c>
      <c r="B823" t="s">
        <v>1816</v>
      </c>
      <c r="C823" t="s">
        <v>1817</v>
      </c>
      <c r="D823" t="s">
        <v>1818</v>
      </c>
      <c r="E823" t="s">
        <v>2910</v>
      </c>
      <c r="F823" t="s">
        <v>2896</v>
      </c>
      <c r="T823" t="s">
        <v>1273</v>
      </c>
      <c r="V823" t="s">
        <v>1270</v>
      </c>
      <c r="W823" s="15"/>
      <c r="X823" s="15"/>
      <c r="Y823" s="15"/>
      <c r="Z823" s="15"/>
      <c r="AA823" s="15"/>
      <c r="AB823" s="15"/>
      <c r="AC823" s="15"/>
      <c r="AD823" s="15"/>
      <c r="AE823" s="15"/>
      <c r="AG823" s="15"/>
      <c r="AH823" s="15"/>
      <c r="AI823" s="15"/>
      <c r="AK823" s="15"/>
      <c r="AL823" s="15" t="s">
        <v>1227</v>
      </c>
      <c r="AM823" s="15"/>
      <c r="AN823" s="15"/>
      <c r="AO823" s="15"/>
      <c r="AP823" s="15"/>
      <c r="AQ823" s="15"/>
      <c r="AR823" s="15"/>
      <c r="AS823" s="15"/>
      <c r="AT823" s="15"/>
      <c r="AU823" s="15"/>
      <c r="AV823" s="15"/>
      <c r="AW823" s="15"/>
      <c r="AX823" s="15"/>
      <c r="BA823" s="15"/>
      <c r="BB823" s="16"/>
      <c r="BC823" s="15"/>
      <c r="BD823" s="15"/>
      <c r="BE823" s="15"/>
      <c r="BF823" s="15"/>
      <c r="BG823" s="15"/>
      <c r="BH823" s="15"/>
      <c r="BI823" s="15"/>
      <c r="BJ823" s="15"/>
      <c r="BK823" s="15" t="s">
        <v>1153</v>
      </c>
      <c r="BL823" s="15"/>
    </row>
    <row r="824" spans="1:64" hidden="1">
      <c r="A824" t="s">
        <v>1313</v>
      </c>
      <c r="B824" t="s">
        <v>2408</v>
      </c>
      <c r="C824" s="14" t="s">
        <v>1305</v>
      </c>
      <c r="D824" t="s">
        <v>2421</v>
      </c>
      <c r="W824" s="15"/>
      <c r="X824" s="15"/>
      <c r="Y824" s="15"/>
      <c r="Z824" s="15"/>
      <c r="AA824" s="15"/>
      <c r="AB824" s="15"/>
      <c r="AC824" s="15"/>
      <c r="AD824" s="15"/>
      <c r="AE824" s="15"/>
      <c r="AG824" s="15"/>
      <c r="AH824" s="15"/>
      <c r="AI824" s="15"/>
      <c r="AK824" s="15"/>
      <c r="AL824" s="15"/>
      <c r="AM824" s="15"/>
      <c r="AN824" s="15"/>
      <c r="AO824" s="15"/>
      <c r="AP824" s="15"/>
      <c r="AQ824" s="15"/>
      <c r="AR824" s="15"/>
      <c r="AS824" s="15"/>
      <c r="AT824" s="15"/>
      <c r="AU824" s="15"/>
      <c r="AV824" s="15"/>
      <c r="AW824" s="15"/>
      <c r="AX824" s="15"/>
      <c r="BA824" s="15"/>
      <c r="BB824" s="16"/>
      <c r="BC824" s="15"/>
      <c r="BD824" s="15"/>
      <c r="BE824" s="15"/>
      <c r="BF824" s="15"/>
      <c r="BG824" s="15"/>
      <c r="BH824" s="15"/>
      <c r="BI824" s="15"/>
      <c r="BJ824" s="15"/>
      <c r="BK824" s="15"/>
      <c r="BL824" s="15" t="s">
        <v>1148</v>
      </c>
    </row>
    <row r="825" spans="1:64" hidden="1">
      <c r="A825" t="s">
        <v>1313</v>
      </c>
      <c r="B825" t="s">
        <v>2408</v>
      </c>
      <c r="C825" t="s">
        <v>1303</v>
      </c>
      <c r="D825" t="s">
        <v>2416</v>
      </c>
      <c r="W825" s="15"/>
      <c r="X825" s="15"/>
      <c r="Y825" s="15"/>
      <c r="Z825" s="15"/>
      <c r="AA825" s="15"/>
      <c r="AB825" s="15"/>
      <c r="AC825" s="15"/>
      <c r="AD825" s="15"/>
      <c r="AE825" s="15"/>
      <c r="AG825" s="15"/>
      <c r="AH825" s="15"/>
      <c r="AI825" s="15"/>
      <c r="AK825" s="15"/>
      <c r="AL825" s="15"/>
      <c r="AM825" s="15"/>
      <c r="AN825" s="15"/>
      <c r="AO825" s="15"/>
      <c r="AP825" s="15"/>
      <c r="AQ825" s="15"/>
      <c r="AR825" s="15"/>
      <c r="AS825" s="15"/>
      <c r="AT825" s="15"/>
      <c r="AU825" s="15"/>
      <c r="AV825" s="15"/>
      <c r="AW825" s="15"/>
      <c r="AX825" s="15"/>
      <c r="BA825" s="15"/>
      <c r="BB825" s="16"/>
      <c r="BC825" s="15"/>
      <c r="BD825" s="15"/>
      <c r="BE825" s="15"/>
      <c r="BF825" s="15"/>
      <c r="BG825" s="15"/>
      <c r="BH825" s="15"/>
      <c r="BI825" s="15"/>
      <c r="BJ825" s="15"/>
      <c r="BK825" s="15"/>
      <c r="BL825" s="15" t="s">
        <v>1148</v>
      </c>
    </row>
    <row r="826" spans="1:64" hidden="1">
      <c r="A826" t="s">
        <v>1313</v>
      </c>
      <c r="B826" t="s">
        <v>2408</v>
      </c>
      <c r="C826" t="s">
        <v>2433</v>
      </c>
      <c r="D826" t="s">
        <v>2420</v>
      </c>
      <c r="W826" s="15"/>
      <c r="X826" s="15"/>
      <c r="Y826" s="15"/>
      <c r="Z826" s="15"/>
      <c r="AA826" s="15"/>
      <c r="AB826" s="15"/>
      <c r="AC826" s="15"/>
      <c r="AD826" s="15"/>
      <c r="AE826" s="15"/>
      <c r="AG826" s="15"/>
      <c r="AH826" s="15"/>
      <c r="AI826" s="15"/>
      <c r="AK826" s="15"/>
      <c r="AL826" s="15"/>
      <c r="AM826" s="15"/>
      <c r="AN826" s="15"/>
      <c r="AO826" s="15"/>
      <c r="AP826" s="15"/>
      <c r="AQ826" s="15"/>
      <c r="AR826" s="15"/>
      <c r="AS826" s="15"/>
      <c r="AT826" s="15"/>
      <c r="AU826" s="15"/>
      <c r="AV826" s="15"/>
      <c r="AW826" s="15"/>
      <c r="AX826" s="15"/>
      <c r="BA826" s="15"/>
      <c r="BB826" s="16"/>
      <c r="BC826" s="15"/>
      <c r="BD826" s="15"/>
      <c r="BE826" s="15"/>
      <c r="BF826" s="15"/>
      <c r="BG826" s="15"/>
      <c r="BH826" s="15"/>
      <c r="BI826" s="15"/>
      <c r="BJ826" s="15"/>
      <c r="BK826" s="15"/>
      <c r="BL826" s="15" t="s">
        <v>1148</v>
      </c>
    </row>
    <row r="827" spans="1:64" hidden="1">
      <c r="A827" t="s">
        <v>1313</v>
      </c>
      <c r="B827" t="s">
        <v>2408</v>
      </c>
      <c r="C827" t="s">
        <v>1302</v>
      </c>
      <c r="D827" t="s">
        <v>2418</v>
      </c>
      <c r="W827" s="15"/>
      <c r="X827" s="15"/>
      <c r="Y827" s="15"/>
      <c r="Z827" s="15"/>
      <c r="AA827" s="15"/>
      <c r="AB827" s="15"/>
      <c r="AC827" s="15"/>
      <c r="AD827" s="15"/>
      <c r="AE827" s="15"/>
      <c r="AG827" s="15"/>
      <c r="AH827" s="15"/>
      <c r="AI827" s="15"/>
      <c r="AK827" s="15"/>
      <c r="AL827" s="15"/>
      <c r="AM827" s="15"/>
      <c r="AN827" s="15"/>
      <c r="AO827" s="15"/>
      <c r="AP827" s="15"/>
      <c r="AQ827" s="15"/>
      <c r="AR827" s="15"/>
      <c r="AS827" s="15"/>
      <c r="AT827" s="15"/>
      <c r="AU827" s="15"/>
      <c r="AV827" s="15"/>
      <c r="AW827" s="15"/>
      <c r="AX827" s="15"/>
      <c r="BA827" s="15"/>
      <c r="BB827" s="16"/>
      <c r="BC827" s="15"/>
      <c r="BD827" s="15"/>
      <c r="BE827" s="15"/>
      <c r="BF827" s="15"/>
      <c r="BG827" s="15"/>
      <c r="BH827" s="15"/>
      <c r="BI827" s="15"/>
      <c r="BJ827" s="15"/>
      <c r="BK827" s="15"/>
      <c r="BL827" s="15" t="s">
        <v>1148</v>
      </c>
    </row>
    <row r="828" spans="1:64" hidden="1">
      <c r="A828" t="s">
        <v>1313</v>
      </c>
      <c r="B828" t="s">
        <v>2408</v>
      </c>
      <c r="C828" t="s">
        <v>2432</v>
      </c>
      <c r="D828" t="s">
        <v>2419</v>
      </c>
      <c r="W828" s="15"/>
      <c r="X828" s="15"/>
      <c r="Y828" s="15"/>
      <c r="Z828" s="15"/>
      <c r="AA828" s="15"/>
      <c r="AB828" s="15"/>
      <c r="AC828" s="15"/>
      <c r="AD828" s="15"/>
      <c r="AE828" s="15"/>
      <c r="AG828" s="15"/>
      <c r="AH828" s="15"/>
      <c r="AI828" s="15"/>
      <c r="AK828" s="15"/>
      <c r="AL828" s="15"/>
      <c r="AM828" s="15"/>
      <c r="AN828" s="15"/>
      <c r="AO828" s="15"/>
      <c r="AP828" s="15"/>
      <c r="AQ828" s="15"/>
      <c r="AR828" s="15"/>
      <c r="AS828" s="15"/>
      <c r="AT828" s="15"/>
      <c r="AU828" s="15"/>
      <c r="AV828" s="15"/>
      <c r="AW828" s="15"/>
      <c r="AX828" s="15"/>
      <c r="BA828" s="15"/>
      <c r="BB828" s="16"/>
      <c r="BC828" s="15"/>
      <c r="BD828" s="15"/>
      <c r="BE828" s="15"/>
      <c r="BF828" s="15"/>
      <c r="BG828" s="15"/>
      <c r="BH828" s="15"/>
      <c r="BI828" s="15"/>
      <c r="BJ828" s="15"/>
      <c r="BK828" s="15"/>
      <c r="BL828" s="15" t="s">
        <v>1148</v>
      </c>
    </row>
    <row r="829" spans="1:64" hidden="1">
      <c r="A829" t="s">
        <v>1313</v>
      </c>
      <c r="B829" t="s">
        <v>2408</v>
      </c>
      <c r="C829" t="s">
        <v>1304</v>
      </c>
      <c r="D829" t="s">
        <v>2417</v>
      </c>
      <c r="W829" s="15"/>
      <c r="X829" s="15"/>
      <c r="Y829" s="15"/>
      <c r="Z829" s="15"/>
      <c r="AA829" s="15"/>
      <c r="AB829" s="15"/>
      <c r="AC829" s="15"/>
      <c r="AD829" s="15"/>
      <c r="AE829" s="15"/>
      <c r="AG829" s="15"/>
      <c r="AH829" s="15"/>
      <c r="AI829" s="15"/>
      <c r="AK829" s="15"/>
      <c r="AL829" s="15"/>
      <c r="AM829" s="15"/>
      <c r="AN829" s="15"/>
      <c r="AO829" s="15"/>
      <c r="AP829" s="15"/>
      <c r="AQ829" s="15"/>
      <c r="AR829" s="15"/>
      <c r="AS829" s="15"/>
      <c r="AT829" s="15"/>
      <c r="AU829" s="15"/>
      <c r="AV829" s="15"/>
      <c r="AW829" s="15"/>
      <c r="AX829" s="15"/>
      <c r="BA829" s="15"/>
      <c r="BB829" s="16"/>
      <c r="BC829" s="15"/>
      <c r="BD829" s="15"/>
      <c r="BE829" s="15"/>
      <c r="BF829" s="15"/>
      <c r="BG829" s="15"/>
      <c r="BH829" s="15"/>
      <c r="BI829" s="15"/>
      <c r="BJ829" s="15"/>
      <c r="BK829" s="15"/>
      <c r="BL829" s="15" t="s">
        <v>1148</v>
      </c>
    </row>
    <row r="830" spans="1:64" hidden="1">
      <c r="A830" t="s">
        <v>1805</v>
      </c>
      <c r="B830" t="s">
        <v>2331</v>
      </c>
      <c r="C830" t="s">
        <v>1806</v>
      </c>
      <c r="D830" t="s">
        <v>2519</v>
      </c>
      <c r="W830" s="15"/>
      <c r="X830" s="15"/>
      <c r="Y830" s="15"/>
      <c r="Z830" s="15"/>
      <c r="AA830" s="15"/>
      <c r="AB830" s="15"/>
      <c r="AC830" s="15"/>
      <c r="AD830" s="15"/>
      <c r="AE830" s="15"/>
      <c r="AG830" s="15"/>
      <c r="AH830" s="15"/>
      <c r="AI830" s="15"/>
      <c r="AK830" s="15"/>
      <c r="AL830" s="15"/>
      <c r="AM830" s="15"/>
      <c r="AN830" s="15"/>
      <c r="AO830" s="15"/>
      <c r="AP830" s="15"/>
      <c r="AQ830" s="15"/>
      <c r="AR830" s="15"/>
      <c r="AS830" s="15"/>
      <c r="AT830" s="15"/>
      <c r="AU830" s="15"/>
      <c r="AV830" s="15"/>
      <c r="AW830" s="15" t="s">
        <v>1197</v>
      </c>
      <c r="AX830" s="15"/>
      <c r="BA830" s="15"/>
      <c r="BB830" s="16"/>
      <c r="BC830" s="15"/>
      <c r="BD830" s="15"/>
      <c r="BE830" s="15"/>
      <c r="BF830" s="15"/>
      <c r="BG830" s="15"/>
      <c r="BH830" s="15"/>
      <c r="BI830" s="15"/>
      <c r="BJ830" s="15"/>
      <c r="BK830" s="15"/>
      <c r="BL830" s="15"/>
    </row>
    <row r="831" spans="1:64" hidden="1">
      <c r="A831" t="s">
        <v>1805</v>
      </c>
      <c r="B831" t="s">
        <v>2331</v>
      </c>
      <c r="C831" t="s">
        <v>1808</v>
      </c>
      <c r="D831" t="s">
        <v>2452</v>
      </c>
      <c r="W831" s="15"/>
      <c r="X831" s="15"/>
      <c r="Y831" s="15"/>
      <c r="Z831" s="15"/>
      <c r="AA831" s="15"/>
      <c r="AB831" s="15"/>
      <c r="AC831" s="15"/>
      <c r="AD831" s="15"/>
      <c r="AE831" s="15"/>
      <c r="AG831" s="15"/>
      <c r="AH831" s="15"/>
      <c r="AI831" s="15"/>
      <c r="AK831" s="15"/>
      <c r="AL831" s="15"/>
      <c r="AM831" s="15"/>
      <c r="AN831" s="15"/>
      <c r="AO831" s="15"/>
      <c r="AP831" s="15"/>
      <c r="AQ831" s="15"/>
      <c r="AR831" s="15"/>
      <c r="AS831" s="15"/>
      <c r="AT831" s="15"/>
      <c r="AU831" s="15"/>
      <c r="AV831" s="15"/>
      <c r="AW831" s="15"/>
      <c r="AX831" s="15"/>
      <c r="BA831" s="15"/>
      <c r="BB831" s="16"/>
      <c r="BC831" s="15"/>
      <c r="BD831" s="15"/>
      <c r="BE831" s="15" t="s">
        <v>1174</v>
      </c>
      <c r="BF831" s="15"/>
      <c r="BG831" s="15"/>
      <c r="BH831" s="15"/>
      <c r="BI831" s="15"/>
      <c r="BJ831" s="15"/>
      <c r="BK831" s="15"/>
      <c r="BL831" s="15"/>
    </row>
    <row r="832" spans="1:64" hidden="1">
      <c r="A832" t="s">
        <v>1805</v>
      </c>
      <c r="B832" t="s">
        <v>2331</v>
      </c>
      <c r="C832" t="s">
        <v>1767</v>
      </c>
      <c r="D832" t="s">
        <v>2333</v>
      </c>
      <c r="W832" s="15"/>
      <c r="X832" s="15"/>
      <c r="Y832" s="15"/>
      <c r="Z832" s="15"/>
      <c r="AA832" s="15"/>
      <c r="AB832" s="15"/>
      <c r="AC832" s="15"/>
      <c r="AD832" s="15"/>
      <c r="AE832" s="15"/>
      <c r="AG832" s="15"/>
      <c r="AH832" s="15"/>
      <c r="AI832" s="15"/>
      <c r="AK832" s="15"/>
      <c r="AL832" s="15"/>
      <c r="AM832" s="15"/>
      <c r="AN832" s="15"/>
      <c r="AO832" s="15"/>
      <c r="AP832" s="15"/>
      <c r="AQ832" s="15"/>
      <c r="AR832" s="15"/>
      <c r="AS832" s="15"/>
      <c r="AT832" s="15"/>
      <c r="AU832" s="15"/>
      <c r="AV832" s="15"/>
      <c r="AW832" s="15"/>
      <c r="AX832" s="15"/>
      <c r="BA832" s="15"/>
      <c r="BB832" s="16"/>
      <c r="BC832" s="15"/>
      <c r="BD832" s="15"/>
      <c r="BE832" s="15"/>
      <c r="BF832" s="15"/>
      <c r="BG832" s="15"/>
      <c r="BH832" s="15"/>
      <c r="BI832" s="15" t="s">
        <v>1161</v>
      </c>
      <c r="BJ832" s="15"/>
      <c r="BK832" s="15"/>
      <c r="BL832" s="15"/>
    </row>
    <row r="833" spans="1:64" hidden="1">
      <c r="A833" t="s">
        <v>1805</v>
      </c>
      <c r="B833" t="s">
        <v>2331</v>
      </c>
      <c r="C833" t="s">
        <v>1768</v>
      </c>
      <c r="D833" t="s">
        <v>2332</v>
      </c>
      <c r="BI833" s="15" t="s">
        <v>1161</v>
      </c>
    </row>
    <row r="834" spans="1:64" hidden="1">
      <c r="A834" t="s">
        <v>1805</v>
      </c>
      <c r="B834" t="s">
        <v>2331</v>
      </c>
      <c r="C834" t="s">
        <v>2344</v>
      </c>
      <c r="D834" t="s">
        <v>2335</v>
      </c>
      <c r="BI834" s="15" t="s">
        <v>1161</v>
      </c>
    </row>
    <row r="835" spans="1:64" hidden="1">
      <c r="A835" t="s">
        <v>1805</v>
      </c>
      <c r="B835" t="s">
        <v>2331</v>
      </c>
      <c r="C835" t="s">
        <v>1813</v>
      </c>
      <c r="D835" t="s">
        <v>2450</v>
      </c>
      <c r="W835" s="15"/>
      <c r="X835" s="15"/>
      <c r="Y835" s="15"/>
      <c r="Z835" s="15"/>
      <c r="AA835" s="15"/>
      <c r="AB835" s="15"/>
      <c r="AC835" s="15"/>
      <c r="AD835" s="15"/>
      <c r="AE835" s="15"/>
      <c r="AG835" s="15"/>
      <c r="AH835" s="15"/>
      <c r="AI835" s="15"/>
      <c r="AK835" s="15"/>
      <c r="AL835" s="15"/>
      <c r="AM835" s="15"/>
      <c r="AN835" s="15"/>
      <c r="AO835" s="15"/>
      <c r="AP835" s="15"/>
      <c r="AQ835" s="15"/>
      <c r="AR835" s="15"/>
      <c r="AS835" s="15"/>
      <c r="AT835" s="15"/>
      <c r="AU835" s="15"/>
      <c r="AV835" s="15"/>
      <c r="AW835" s="15"/>
      <c r="AX835" s="15"/>
      <c r="BA835" s="15"/>
      <c r="BB835" s="16"/>
      <c r="BC835" s="15"/>
      <c r="BD835" s="15"/>
      <c r="BE835" s="15" t="s">
        <v>1174</v>
      </c>
      <c r="BF835" s="15"/>
      <c r="BG835" s="15"/>
      <c r="BH835" s="15"/>
      <c r="BI835" s="15"/>
      <c r="BJ835" s="15"/>
      <c r="BK835" s="15"/>
      <c r="BL835" s="15"/>
    </row>
    <row r="836" spans="1:64" hidden="1">
      <c r="A836" t="s">
        <v>1805</v>
      </c>
      <c r="B836" t="s">
        <v>2331</v>
      </c>
      <c r="C836" t="s">
        <v>1510</v>
      </c>
      <c r="D836" t="s">
        <v>2520</v>
      </c>
      <c r="W836" s="15"/>
      <c r="X836" s="15"/>
      <c r="Y836" s="15"/>
      <c r="Z836" s="15"/>
      <c r="AA836" s="15"/>
      <c r="AB836" s="15"/>
      <c r="AC836" s="15"/>
      <c r="AD836" s="15"/>
      <c r="AE836" s="15"/>
      <c r="AG836" s="15"/>
      <c r="AH836" s="15"/>
      <c r="AI836" s="15"/>
      <c r="AK836" s="15"/>
      <c r="AL836" s="15"/>
      <c r="AM836" s="15"/>
      <c r="AN836" s="15"/>
      <c r="AO836" s="15"/>
      <c r="AP836" s="15"/>
      <c r="AQ836" s="15"/>
      <c r="AR836" s="15"/>
      <c r="AS836" s="15"/>
      <c r="AT836" s="15"/>
      <c r="AU836" s="15"/>
      <c r="AV836" s="15"/>
      <c r="AW836" s="15" t="s">
        <v>1197</v>
      </c>
      <c r="AX836" s="15"/>
      <c r="BA836" s="15"/>
      <c r="BB836" s="16"/>
      <c r="BC836" s="15"/>
      <c r="BD836" s="15"/>
      <c r="BE836" s="15"/>
      <c r="BF836" s="15"/>
      <c r="BG836" s="15"/>
      <c r="BH836" s="15"/>
      <c r="BI836" s="15"/>
      <c r="BJ836" s="15"/>
      <c r="BK836" s="15"/>
      <c r="BL836" s="15"/>
    </row>
    <row r="837" spans="1:64" hidden="1">
      <c r="A837" t="s">
        <v>1805</v>
      </c>
      <c r="B837" t="s">
        <v>2331</v>
      </c>
      <c r="C837" t="s">
        <v>1815</v>
      </c>
      <c r="D837" t="s">
        <v>2449</v>
      </c>
      <c r="W837" s="15"/>
      <c r="X837" s="15"/>
      <c r="Y837" s="15"/>
      <c r="Z837" s="15"/>
      <c r="AA837" s="15"/>
      <c r="AB837" s="15"/>
      <c r="AC837" s="15"/>
      <c r="AD837" s="15"/>
      <c r="AE837" s="15"/>
      <c r="AG837" s="15"/>
      <c r="AH837" s="15"/>
      <c r="AI837" s="15"/>
      <c r="AK837" s="15"/>
      <c r="AL837" s="15"/>
      <c r="AM837" s="15"/>
      <c r="AN837" s="15"/>
      <c r="AO837" s="15"/>
      <c r="AP837" s="15"/>
      <c r="AQ837" s="15"/>
      <c r="AR837" s="15"/>
      <c r="AS837" s="15"/>
      <c r="AT837" s="15"/>
      <c r="AU837" s="15"/>
      <c r="AV837" s="15"/>
      <c r="AW837" s="15"/>
      <c r="AX837" s="15"/>
      <c r="BA837" s="15"/>
      <c r="BB837" s="16"/>
      <c r="BC837" s="15"/>
      <c r="BD837" s="15"/>
      <c r="BE837" s="15" t="s">
        <v>1174</v>
      </c>
      <c r="BF837" s="15"/>
      <c r="BG837" s="15"/>
      <c r="BH837" s="15"/>
      <c r="BI837" s="15"/>
      <c r="BJ837" s="15"/>
      <c r="BK837" s="15"/>
      <c r="BL837" s="15"/>
    </row>
    <row r="838" spans="1:64" hidden="1">
      <c r="A838" t="s">
        <v>1805</v>
      </c>
      <c r="B838" t="s">
        <v>2331</v>
      </c>
      <c r="C838" t="s">
        <v>1810</v>
      </c>
      <c r="D838" t="s">
        <v>2855</v>
      </c>
      <c r="W838" s="15"/>
      <c r="X838" s="15"/>
      <c r="Y838" s="15"/>
      <c r="Z838" s="15" t="s">
        <v>1258</v>
      </c>
      <c r="AA838" s="15" t="s">
        <v>1255</v>
      </c>
      <c r="AB838" s="15"/>
      <c r="AC838" s="15"/>
      <c r="AD838" s="15"/>
      <c r="AE838" s="15"/>
      <c r="AG838" s="15"/>
      <c r="AH838" s="15"/>
      <c r="AI838" s="15"/>
      <c r="AK838" s="15"/>
      <c r="AL838" s="15"/>
      <c r="AM838" s="15"/>
      <c r="AN838" s="15"/>
      <c r="AO838" s="15"/>
      <c r="AP838" s="15"/>
      <c r="AQ838" s="15"/>
      <c r="AR838" s="15"/>
      <c r="AS838" s="15"/>
      <c r="AT838" s="15"/>
      <c r="AU838" s="15"/>
      <c r="AV838" s="15"/>
      <c r="AW838" s="15"/>
      <c r="AX838" s="15"/>
      <c r="BA838" s="15"/>
      <c r="BB838" s="16"/>
      <c r="BC838" s="15"/>
      <c r="BD838" s="15"/>
      <c r="BE838" s="15"/>
      <c r="BF838" s="15"/>
      <c r="BG838" s="15"/>
      <c r="BH838" s="15"/>
      <c r="BI838" s="15"/>
      <c r="BJ838" s="15"/>
      <c r="BK838" s="15"/>
      <c r="BL838" s="15"/>
    </row>
    <row r="839" spans="1:64" hidden="1">
      <c r="A839" t="s">
        <v>1805</v>
      </c>
      <c r="B839" t="s">
        <v>2331</v>
      </c>
      <c r="C839" t="s">
        <v>1811</v>
      </c>
      <c r="D839" t="s">
        <v>2856</v>
      </c>
      <c r="W839" s="15"/>
      <c r="X839" s="15"/>
      <c r="Y839" s="15"/>
      <c r="Z839" s="15" t="s">
        <v>1258</v>
      </c>
      <c r="AA839" s="15" t="s">
        <v>1255</v>
      </c>
      <c r="AB839" s="15"/>
      <c r="AC839" s="15"/>
      <c r="AD839" s="15"/>
      <c r="AE839" s="15"/>
      <c r="AG839" s="15"/>
      <c r="AH839" s="15"/>
      <c r="AI839" s="15"/>
      <c r="AK839" s="15"/>
      <c r="AL839" s="15"/>
      <c r="AM839" s="15"/>
      <c r="AN839" s="15"/>
      <c r="AO839" s="15"/>
      <c r="AP839" s="15"/>
      <c r="AQ839" s="15"/>
      <c r="AR839" s="15"/>
      <c r="AS839" s="15"/>
      <c r="AT839" s="15"/>
      <c r="AU839" s="15"/>
      <c r="AV839" s="15"/>
      <c r="AW839" s="15"/>
      <c r="AX839" s="15"/>
      <c r="BA839" s="15"/>
      <c r="BB839" s="16"/>
      <c r="BC839" s="15"/>
      <c r="BD839" s="15"/>
      <c r="BE839" s="15"/>
      <c r="BF839" s="15"/>
      <c r="BG839" s="15"/>
      <c r="BH839" s="15"/>
      <c r="BI839" s="15"/>
      <c r="BJ839" s="15"/>
      <c r="BK839" s="15"/>
      <c r="BL839" s="15"/>
    </row>
    <row r="840" spans="1:64" hidden="1">
      <c r="A840" t="s">
        <v>1805</v>
      </c>
      <c r="B840" t="s">
        <v>2331</v>
      </c>
      <c r="C840" t="s">
        <v>1765</v>
      </c>
      <c r="D840" t="s">
        <v>2334</v>
      </c>
      <c r="W840" s="15"/>
      <c r="X840" s="15"/>
      <c r="Y840" s="15"/>
      <c r="Z840" s="15"/>
      <c r="AA840" s="15"/>
      <c r="AB840" s="15"/>
      <c r="AC840" s="15"/>
      <c r="AD840" s="15"/>
      <c r="AE840" s="15"/>
      <c r="AG840" s="15"/>
      <c r="AH840" s="15"/>
      <c r="AI840" s="15"/>
      <c r="AK840" s="15"/>
      <c r="AL840" s="15"/>
      <c r="AM840" s="15"/>
      <c r="AN840" s="15"/>
      <c r="AO840" s="15"/>
      <c r="AP840" s="15"/>
      <c r="AQ840" s="15"/>
      <c r="AR840" s="15"/>
      <c r="AS840" s="15"/>
      <c r="AT840" s="15"/>
      <c r="AU840" s="15"/>
      <c r="AV840" s="15"/>
      <c r="AW840" s="15"/>
      <c r="AX840" s="15"/>
      <c r="BA840" s="15"/>
      <c r="BB840" s="16"/>
      <c r="BC840" s="15"/>
      <c r="BD840" s="15"/>
      <c r="BE840" s="15"/>
      <c r="BF840" s="15"/>
      <c r="BG840" s="15"/>
      <c r="BH840" s="15"/>
      <c r="BI840" s="15" t="s">
        <v>1161</v>
      </c>
      <c r="BJ840" s="15"/>
      <c r="BK840" s="15"/>
      <c r="BL840" s="15"/>
    </row>
    <row r="841" spans="1:64" hidden="1">
      <c r="A841" t="s">
        <v>1805</v>
      </c>
      <c r="B841" t="s">
        <v>2331</v>
      </c>
      <c r="C841" t="s">
        <v>1814</v>
      </c>
      <c r="D841" t="s">
        <v>2451</v>
      </c>
      <c r="W841" s="15"/>
      <c r="X841" s="15"/>
      <c r="Y841" s="15"/>
      <c r="Z841" s="15"/>
      <c r="AA841" s="15"/>
      <c r="AB841" s="15"/>
      <c r="AC841" s="15"/>
      <c r="AD841" s="15"/>
      <c r="AE841" s="15"/>
      <c r="AG841" s="15"/>
      <c r="AH841" s="15"/>
      <c r="AI841" s="15"/>
      <c r="AK841" s="15"/>
      <c r="AL841" s="15"/>
      <c r="AM841" s="15"/>
      <c r="AN841" s="15"/>
      <c r="AO841" s="15"/>
      <c r="AP841" s="15"/>
      <c r="AQ841" s="15"/>
      <c r="AR841" s="15"/>
      <c r="AS841" s="15"/>
      <c r="AT841" s="15"/>
      <c r="AU841" s="15"/>
      <c r="AV841" s="15"/>
      <c r="AW841" s="15"/>
      <c r="AX841" s="15"/>
      <c r="BA841" s="15"/>
      <c r="BB841" s="16"/>
      <c r="BC841" s="15"/>
      <c r="BD841" s="15"/>
      <c r="BE841" s="15" t="s">
        <v>1174</v>
      </c>
      <c r="BF841" s="15"/>
      <c r="BG841" s="15"/>
      <c r="BH841" s="15"/>
      <c r="BI841" s="15"/>
      <c r="BJ841" s="15"/>
      <c r="BK841" s="15"/>
      <c r="BL841" s="15"/>
    </row>
    <row r="842" spans="1:64" hidden="1">
      <c r="A842" t="s">
        <v>1805</v>
      </c>
      <c r="B842" t="s">
        <v>2331</v>
      </c>
      <c r="C842" t="s">
        <v>1812</v>
      </c>
      <c r="D842" t="s">
        <v>2857</v>
      </c>
      <c r="W842" s="15"/>
      <c r="X842" s="15"/>
      <c r="Y842" s="15"/>
      <c r="Z842" s="15" t="s">
        <v>1258</v>
      </c>
      <c r="AA842" s="15" t="s">
        <v>1255</v>
      </c>
      <c r="AB842" s="15"/>
      <c r="AC842" s="15"/>
      <c r="AD842" s="15"/>
      <c r="AE842" s="15"/>
      <c r="AG842" s="15"/>
      <c r="AH842" s="15"/>
      <c r="AI842" s="15"/>
      <c r="AK842" s="15"/>
      <c r="AL842" s="15"/>
      <c r="AM842" s="15"/>
      <c r="AN842" s="15"/>
      <c r="AO842" s="15"/>
      <c r="AP842" s="15"/>
      <c r="AQ842" s="15"/>
      <c r="AR842" s="15"/>
      <c r="AS842" s="15"/>
      <c r="AT842" s="15"/>
      <c r="AU842" s="15"/>
      <c r="AV842" s="15"/>
      <c r="AW842" s="15"/>
      <c r="AX842" s="15"/>
      <c r="BA842" s="15"/>
      <c r="BB842" s="16"/>
      <c r="BC842" s="15"/>
      <c r="BD842" s="15"/>
      <c r="BE842" s="15"/>
      <c r="BF842" s="15"/>
      <c r="BG842" s="15"/>
      <c r="BH842" s="15"/>
      <c r="BI842" s="15"/>
      <c r="BJ842" s="15"/>
      <c r="BK842" s="15"/>
      <c r="BL842" s="15"/>
    </row>
    <row r="843" spans="1:64" hidden="1">
      <c r="A843" t="s">
        <v>1805</v>
      </c>
      <c r="B843" t="s">
        <v>2331</v>
      </c>
      <c r="C843" t="s">
        <v>1809</v>
      </c>
      <c r="D843" t="s">
        <v>2521</v>
      </c>
      <c r="W843" s="15"/>
      <c r="X843" s="15"/>
      <c r="Y843" s="15"/>
      <c r="Z843" s="15"/>
      <c r="AA843" s="15"/>
      <c r="AB843" s="15"/>
      <c r="AC843" s="15"/>
      <c r="AD843" s="15"/>
      <c r="AE843" s="15"/>
      <c r="AG843" s="15"/>
      <c r="AH843" s="15"/>
      <c r="AI843" s="15"/>
      <c r="AK843" s="15"/>
      <c r="AL843" s="15"/>
      <c r="AM843" s="15"/>
      <c r="AN843" s="15"/>
      <c r="AO843" s="15"/>
      <c r="AP843" s="15"/>
      <c r="AQ843" s="15"/>
      <c r="AR843" s="15"/>
      <c r="AS843" s="15"/>
      <c r="AT843" s="15"/>
      <c r="AU843" s="15"/>
      <c r="AV843" s="15"/>
      <c r="AW843" s="15" t="s">
        <v>1197</v>
      </c>
      <c r="AX843" s="15"/>
      <c r="BA843" s="15"/>
      <c r="BB843" s="16"/>
      <c r="BC843" s="15"/>
      <c r="BD843" s="15"/>
      <c r="BE843" s="15"/>
      <c r="BF843" s="15"/>
      <c r="BG843" s="15"/>
      <c r="BH843" s="15"/>
      <c r="BI843" s="15"/>
      <c r="BJ843" s="15"/>
      <c r="BK843" s="15"/>
      <c r="BL843" s="15"/>
    </row>
    <row r="844" spans="1:64" hidden="1">
      <c r="A844" t="s">
        <v>1805</v>
      </c>
      <c r="B844" t="s">
        <v>2331</v>
      </c>
      <c r="C844" t="s">
        <v>1778</v>
      </c>
      <c r="D844" t="s">
        <v>1967</v>
      </c>
      <c r="W844" s="15"/>
      <c r="X844" s="15"/>
      <c r="Y844" s="15"/>
      <c r="Z844" s="15"/>
      <c r="AA844" s="15"/>
      <c r="AB844" s="15"/>
      <c r="AC844" s="15"/>
      <c r="AD844" s="15"/>
      <c r="AE844" s="15"/>
      <c r="AG844" s="15"/>
      <c r="AH844" s="15"/>
      <c r="AI844" s="15"/>
      <c r="AK844" s="15"/>
      <c r="AL844" s="15"/>
      <c r="AM844" s="15"/>
      <c r="AN844" s="15"/>
      <c r="AO844" s="15"/>
      <c r="AP844" s="15"/>
      <c r="AQ844" s="15"/>
      <c r="AR844" s="15"/>
      <c r="AS844" s="15"/>
      <c r="AT844" s="15"/>
      <c r="AU844" s="15"/>
      <c r="AV844" s="15"/>
      <c r="AW844" s="15"/>
      <c r="AX844" s="15"/>
      <c r="BA844" s="15"/>
      <c r="BB844" s="16"/>
      <c r="BC844" s="15"/>
      <c r="BD844" s="15"/>
      <c r="BE844" s="15"/>
      <c r="BF844" s="15"/>
      <c r="BG844" s="15"/>
      <c r="BH844" s="15"/>
      <c r="BI844" s="15" t="s">
        <v>1161</v>
      </c>
      <c r="BJ844" s="15"/>
      <c r="BK844" s="15"/>
      <c r="BL844" s="15"/>
    </row>
    <row r="845" spans="1:64" hidden="1">
      <c r="A845" t="s">
        <v>1805</v>
      </c>
      <c r="B845" t="s">
        <v>2331</v>
      </c>
      <c r="C845" t="s">
        <v>1766</v>
      </c>
      <c r="D845" t="s">
        <v>2021</v>
      </c>
      <c r="W845" s="15"/>
      <c r="X845" s="15"/>
      <c r="Y845" s="15"/>
      <c r="Z845" s="15"/>
      <c r="AA845" s="15"/>
      <c r="AB845" s="15"/>
      <c r="AC845" s="15"/>
      <c r="AD845" s="15"/>
      <c r="AE845" s="15"/>
      <c r="AG845" s="15"/>
      <c r="AH845" s="15"/>
      <c r="AI845" s="15"/>
      <c r="AK845" s="15"/>
      <c r="AL845" s="15"/>
      <c r="AM845" s="15"/>
      <c r="AN845" s="15"/>
      <c r="AO845" s="15"/>
      <c r="AP845" s="15"/>
      <c r="AQ845" s="15"/>
      <c r="AR845" s="15"/>
      <c r="AS845" s="15"/>
      <c r="AT845" s="15"/>
      <c r="AU845" s="15"/>
      <c r="AV845" s="15"/>
      <c r="AW845" s="15"/>
      <c r="AX845" s="15"/>
      <c r="BA845" s="15"/>
      <c r="BB845" s="16"/>
      <c r="BC845" s="15"/>
      <c r="BD845" s="15"/>
      <c r="BE845" s="15"/>
      <c r="BF845" s="15"/>
      <c r="BG845" s="15"/>
      <c r="BH845" s="15"/>
      <c r="BI845" s="15" t="s">
        <v>1161</v>
      </c>
      <c r="BJ845" s="15"/>
      <c r="BK845" s="15"/>
      <c r="BL845" s="15"/>
    </row>
    <row r="846" spans="1:64" hidden="1">
      <c r="A846" t="s">
        <v>1805</v>
      </c>
      <c r="B846" t="s">
        <v>2331</v>
      </c>
      <c r="C846" t="s">
        <v>1807</v>
      </c>
      <c r="D846" t="s">
        <v>2854</v>
      </c>
      <c r="W846" s="15"/>
      <c r="X846" s="15"/>
      <c r="Y846" s="15"/>
      <c r="Z846" s="15" t="s">
        <v>1258</v>
      </c>
      <c r="AA846" s="15" t="s">
        <v>1255</v>
      </c>
      <c r="AB846" s="15"/>
      <c r="AC846" s="15"/>
      <c r="AD846" s="15"/>
      <c r="AE846" s="15"/>
      <c r="AG846" s="15"/>
      <c r="AH846" s="15"/>
      <c r="AI846" s="15"/>
      <c r="AK846" s="15"/>
      <c r="AL846" s="15"/>
      <c r="AM846" s="15"/>
      <c r="AN846" s="15"/>
      <c r="AO846" s="15"/>
      <c r="AP846" s="15"/>
      <c r="AQ846" s="15"/>
      <c r="AR846" s="15"/>
      <c r="AS846" s="15"/>
      <c r="AT846" s="15"/>
      <c r="AU846" s="15"/>
      <c r="AV846" s="15"/>
      <c r="AW846" s="15"/>
      <c r="AX846" s="15"/>
      <c r="BA846" s="15"/>
      <c r="BB846" s="16"/>
      <c r="BC846" s="15"/>
      <c r="BD846" s="15"/>
      <c r="BE846" s="15"/>
      <c r="BF846" s="15"/>
      <c r="BG846" s="15"/>
      <c r="BH846" s="15"/>
      <c r="BI846" s="15"/>
      <c r="BJ846" s="15"/>
      <c r="BK846" s="15"/>
      <c r="BL846" s="15"/>
    </row>
    <row r="847" spans="1:64" hidden="1">
      <c r="A847" t="s">
        <v>1805</v>
      </c>
      <c r="B847" t="s">
        <v>2331</v>
      </c>
      <c r="W847" s="15"/>
      <c r="X847" s="15"/>
      <c r="Y847" s="15"/>
      <c r="Z847" s="15"/>
      <c r="AA847" s="15"/>
      <c r="AB847" s="15"/>
      <c r="AC847" s="15"/>
      <c r="AD847" s="15"/>
      <c r="AE847" s="15"/>
      <c r="AG847" s="15"/>
      <c r="AH847" s="15"/>
      <c r="AI847" s="15"/>
      <c r="AK847" s="15" t="s">
        <v>1228</v>
      </c>
      <c r="AL847" s="15"/>
      <c r="AM847" s="15"/>
      <c r="AN847" s="15"/>
      <c r="AO847" s="15"/>
      <c r="AP847" s="15"/>
      <c r="AQ847" s="15"/>
      <c r="AR847" s="15"/>
      <c r="AS847" s="15"/>
      <c r="AT847" s="15"/>
      <c r="AU847" s="15"/>
      <c r="AV847" s="15"/>
      <c r="AW847" s="15"/>
      <c r="AX847" s="15"/>
      <c r="BA847" s="15"/>
      <c r="BB847" s="16"/>
      <c r="BC847" s="15"/>
      <c r="BD847" s="15"/>
      <c r="BE847" s="15"/>
      <c r="BF847" s="15"/>
      <c r="BG847" s="15"/>
      <c r="BH847" s="15"/>
      <c r="BI847" s="15"/>
      <c r="BJ847" s="15"/>
      <c r="BK847" s="15"/>
      <c r="BL847" s="15"/>
    </row>
    <row r="848" spans="1:64" hidden="1">
      <c r="A848" t="s">
        <v>2907</v>
      </c>
      <c r="B848" t="s">
        <v>2893</v>
      </c>
      <c r="C848" t="s">
        <v>2915</v>
      </c>
      <c r="D848" t="s">
        <v>2901</v>
      </c>
      <c r="L848" s="27" t="s">
        <v>1286</v>
      </c>
    </row>
    <row r="849" spans="1:64" hidden="1">
      <c r="A849" t="s">
        <v>2907</v>
      </c>
      <c r="B849" t="s">
        <v>2893</v>
      </c>
      <c r="C849" t="s">
        <v>2909</v>
      </c>
      <c r="D849" t="s">
        <v>2895</v>
      </c>
      <c r="L849" s="27" t="s">
        <v>1286</v>
      </c>
    </row>
    <row r="850" spans="1:64" hidden="1">
      <c r="A850" t="s">
        <v>2907</v>
      </c>
      <c r="B850" t="s">
        <v>2893</v>
      </c>
      <c r="C850" t="s">
        <v>2912</v>
      </c>
      <c r="D850" t="s">
        <v>2898</v>
      </c>
      <c r="L850" s="27" t="s">
        <v>1286</v>
      </c>
    </row>
    <row r="851" spans="1:64" hidden="1">
      <c r="A851" t="s">
        <v>2907</v>
      </c>
      <c r="B851" t="s">
        <v>2893</v>
      </c>
      <c r="C851" t="s">
        <v>2920</v>
      </c>
      <c r="D851" t="s">
        <v>2903</v>
      </c>
      <c r="L851" s="27" t="s">
        <v>1286</v>
      </c>
    </row>
    <row r="852" spans="1:64" hidden="1">
      <c r="A852" t="s">
        <v>2907</v>
      </c>
      <c r="B852" t="s">
        <v>2893</v>
      </c>
      <c r="C852" t="s">
        <v>2916</v>
      </c>
      <c r="D852" t="s">
        <v>2902</v>
      </c>
      <c r="L852" s="27" t="s">
        <v>1286</v>
      </c>
    </row>
    <row r="853" spans="1:64" hidden="1">
      <c r="A853" t="s">
        <v>2907</v>
      </c>
      <c r="B853" t="s">
        <v>2893</v>
      </c>
      <c r="C853" t="s">
        <v>2910</v>
      </c>
      <c r="D853" t="s">
        <v>2896</v>
      </c>
      <c r="L853" s="27" t="s">
        <v>1286</v>
      </c>
    </row>
    <row r="854" spans="1:64" hidden="1">
      <c r="A854" t="s">
        <v>2907</v>
      </c>
      <c r="B854" t="s">
        <v>2893</v>
      </c>
      <c r="C854" t="s">
        <v>2919</v>
      </c>
      <c r="D854" t="s">
        <v>2906</v>
      </c>
      <c r="L854" s="27" t="s">
        <v>1286</v>
      </c>
    </row>
    <row r="855" spans="1:64" hidden="1">
      <c r="A855" t="s">
        <v>2907</v>
      </c>
      <c r="B855" t="s">
        <v>2893</v>
      </c>
      <c r="C855" t="s">
        <v>2918</v>
      </c>
      <c r="D855" t="s">
        <v>2905</v>
      </c>
      <c r="L855" s="27" t="s">
        <v>1286</v>
      </c>
    </row>
    <row r="856" spans="1:64" hidden="1">
      <c r="A856" t="s">
        <v>2907</v>
      </c>
      <c r="B856" t="s">
        <v>2893</v>
      </c>
      <c r="C856" t="s">
        <v>2908</v>
      </c>
      <c r="D856" t="s">
        <v>2894</v>
      </c>
      <c r="L856" s="27" t="s">
        <v>1286</v>
      </c>
    </row>
    <row r="857" spans="1:64" hidden="1">
      <c r="A857" t="s">
        <v>2907</v>
      </c>
      <c r="B857" t="s">
        <v>2893</v>
      </c>
      <c r="C857" t="s">
        <v>2914</v>
      </c>
      <c r="D857" t="s">
        <v>2900</v>
      </c>
      <c r="L857" s="27" t="s">
        <v>1286</v>
      </c>
    </row>
    <row r="858" spans="1:64" hidden="1">
      <c r="A858" t="s">
        <v>2907</v>
      </c>
      <c r="B858" t="s">
        <v>2893</v>
      </c>
      <c r="C858" t="s">
        <v>2917</v>
      </c>
      <c r="D858" t="s">
        <v>2904</v>
      </c>
      <c r="L858" s="27" t="s">
        <v>1286</v>
      </c>
    </row>
    <row r="859" spans="1:64" hidden="1">
      <c r="A859" t="s">
        <v>2907</v>
      </c>
      <c r="B859" t="s">
        <v>2893</v>
      </c>
      <c r="C859" t="s">
        <v>2913</v>
      </c>
      <c r="D859" t="s">
        <v>2899</v>
      </c>
      <c r="L859" s="27" t="s">
        <v>1286</v>
      </c>
    </row>
    <row r="860" spans="1:64" hidden="1">
      <c r="A860" t="s">
        <v>2907</v>
      </c>
      <c r="B860" t="s">
        <v>2893</v>
      </c>
      <c r="C860" t="s">
        <v>2911</v>
      </c>
      <c r="D860" t="s">
        <v>2897</v>
      </c>
      <c r="L860" s="27" t="s">
        <v>1286</v>
      </c>
    </row>
    <row r="861" spans="1:64" hidden="1">
      <c r="A861" t="s">
        <v>1642</v>
      </c>
      <c r="B861" t="s">
        <v>2244</v>
      </c>
      <c r="C861" t="s">
        <v>1646</v>
      </c>
      <c r="D861" t="s">
        <v>2271</v>
      </c>
      <c r="W861" s="15"/>
      <c r="X861" s="15"/>
      <c r="Y861" s="15"/>
      <c r="Z861" s="15"/>
      <c r="AA861" s="15"/>
      <c r="AB861" s="15"/>
      <c r="AC861" s="15"/>
      <c r="AD861" s="15"/>
      <c r="AE861" s="15"/>
      <c r="AG861" s="15"/>
      <c r="AH861" s="15"/>
      <c r="AI861" s="15"/>
      <c r="AK861" s="15"/>
      <c r="AL861" s="15"/>
      <c r="AM861" s="15"/>
      <c r="AN861" s="15"/>
      <c r="AO861" s="15"/>
      <c r="AP861" s="15"/>
      <c r="AQ861" s="15"/>
      <c r="AR861" s="15"/>
      <c r="AS861" s="15"/>
      <c r="AT861" s="15"/>
      <c r="AU861" s="15"/>
      <c r="AV861" s="15"/>
      <c r="AW861" s="15"/>
      <c r="AX861" s="15"/>
      <c r="BA861" s="15" t="s">
        <v>1186</v>
      </c>
      <c r="BB861" s="16"/>
      <c r="BC861" s="15"/>
      <c r="BD861" s="15"/>
      <c r="BE861" s="15"/>
      <c r="BF861" s="15"/>
      <c r="BG861" s="15"/>
      <c r="BH861" s="15"/>
      <c r="BI861" s="15"/>
      <c r="BJ861" s="15"/>
      <c r="BK861" s="15"/>
      <c r="BL861" s="15"/>
    </row>
    <row r="862" spans="1:64" hidden="1">
      <c r="A862" t="s">
        <v>1642</v>
      </c>
      <c r="B862" t="s">
        <v>2244</v>
      </c>
      <c r="C862" t="s">
        <v>1643</v>
      </c>
      <c r="D862" t="s">
        <v>2268</v>
      </c>
      <c r="W862" s="15"/>
      <c r="X862" s="15"/>
      <c r="Y862" s="15"/>
      <c r="Z862" s="15"/>
      <c r="AA862" s="15"/>
      <c r="AB862" s="15"/>
      <c r="AC862" s="15"/>
      <c r="AD862" s="15"/>
      <c r="AE862" s="15"/>
      <c r="AG862" s="15"/>
      <c r="AH862" s="15"/>
      <c r="AI862" s="15"/>
      <c r="AK862" s="15"/>
      <c r="AL862" s="15"/>
      <c r="AM862" s="15"/>
      <c r="AN862" s="15"/>
      <c r="AO862" s="15"/>
      <c r="AP862" s="15"/>
      <c r="AQ862" s="15"/>
      <c r="AR862" s="15"/>
      <c r="AS862" s="15"/>
      <c r="AT862" s="15"/>
      <c r="AU862" s="15"/>
      <c r="AV862" s="15"/>
      <c r="AW862" s="15"/>
      <c r="AX862" s="15"/>
      <c r="BA862" s="15" t="s">
        <v>1186</v>
      </c>
      <c r="BB862" s="16"/>
      <c r="BC862" s="15"/>
      <c r="BD862" s="15"/>
      <c r="BE862" s="15"/>
      <c r="BF862" s="15"/>
      <c r="BG862" s="15"/>
      <c r="BH862" s="15"/>
      <c r="BI862" s="15"/>
      <c r="BJ862" s="15"/>
      <c r="BK862" s="15"/>
      <c r="BL862" s="15"/>
    </row>
    <row r="863" spans="1:64" hidden="1">
      <c r="A863" t="s">
        <v>1642</v>
      </c>
      <c r="B863" t="s">
        <v>1955</v>
      </c>
      <c r="C863" t="s">
        <v>1958</v>
      </c>
      <c r="D863" t="s">
        <v>1959</v>
      </c>
      <c r="P863" t="s">
        <v>1279</v>
      </c>
      <c r="W863" s="15"/>
      <c r="X863" s="15"/>
      <c r="Y863" s="15"/>
      <c r="Z863" s="15"/>
      <c r="AA863" s="15"/>
      <c r="AB863" s="15"/>
      <c r="AC863" s="15"/>
      <c r="AD863" s="15"/>
      <c r="AE863" s="15"/>
      <c r="AG863" s="15"/>
      <c r="AH863" s="15"/>
      <c r="AI863" s="15"/>
      <c r="AK863" s="15"/>
      <c r="AL863" s="15"/>
      <c r="AM863" s="15"/>
      <c r="AN863" s="15"/>
      <c r="AO863" s="15"/>
      <c r="AP863" s="15"/>
      <c r="AQ863" s="15"/>
      <c r="AR863" s="15"/>
      <c r="AS863" s="15"/>
      <c r="AT863" s="15"/>
      <c r="AU863" s="15"/>
      <c r="AV863" s="15"/>
      <c r="AW863" s="15"/>
      <c r="AX863" s="15"/>
      <c r="BA863" s="15"/>
      <c r="BB863" s="16"/>
      <c r="BC863" s="15"/>
      <c r="BD863" s="15"/>
      <c r="BE863" s="15"/>
      <c r="BF863" s="15"/>
      <c r="BG863" s="15"/>
      <c r="BH863" s="15"/>
      <c r="BI863" s="15"/>
      <c r="BJ863" s="15"/>
      <c r="BK863" s="15"/>
      <c r="BL863" s="15"/>
    </row>
    <row r="864" spans="1:64" hidden="1">
      <c r="A864" t="s">
        <v>1642</v>
      </c>
      <c r="B864" t="s">
        <v>1955</v>
      </c>
      <c r="C864" t="s">
        <v>1956</v>
      </c>
      <c r="D864" t="s">
        <v>1957</v>
      </c>
      <c r="P864" t="s">
        <v>1279</v>
      </c>
      <c r="W864" s="15"/>
      <c r="X864" s="15"/>
      <c r="Y864" s="15"/>
      <c r="Z864" s="15"/>
      <c r="AA864" s="15"/>
      <c r="AB864" s="15"/>
      <c r="AC864" s="15"/>
      <c r="AD864" s="15"/>
      <c r="AE864" s="15"/>
      <c r="AG864" s="15"/>
      <c r="AH864" s="15"/>
      <c r="AI864" s="15"/>
      <c r="AK864" s="15"/>
      <c r="AL864" s="15"/>
      <c r="AM864" s="15"/>
      <c r="AN864" s="15"/>
      <c r="AO864" s="15"/>
      <c r="AP864" s="15"/>
      <c r="AQ864" s="15"/>
      <c r="AR864" s="15"/>
      <c r="AS864" s="15"/>
      <c r="AT864" s="15"/>
      <c r="AU864" s="15"/>
      <c r="AV864" s="15"/>
      <c r="AW864" s="15"/>
      <c r="AX864" s="15"/>
      <c r="BA864" s="15"/>
      <c r="BB864" s="16"/>
      <c r="BC864" s="15"/>
      <c r="BD864" s="15"/>
      <c r="BE864" s="15"/>
      <c r="BF864" s="15"/>
      <c r="BG864" s="15"/>
      <c r="BH864" s="15"/>
      <c r="BI864" s="15"/>
      <c r="BJ864" s="15"/>
      <c r="BK864" s="15"/>
      <c r="BL864" s="15"/>
    </row>
    <row r="865" spans="1:64" hidden="1">
      <c r="A865" t="s">
        <v>1642</v>
      </c>
      <c r="B865" t="s">
        <v>1955</v>
      </c>
      <c r="C865" t="s">
        <v>1960</v>
      </c>
      <c r="D865" t="s">
        <v>1961</v>
      </c>
      <c r="P865" t="s">
        <v>1279</v>
      </c>
      <c r="W865" s="15"/>
      <c r="X865" s="15"/>
      <c r="Y865" s="15"/>
      <c r="Z865" s="15"/>
      <c r="AA865" s="15"/>
      <c r="AB865" s="15"/>
      <c r="AC865" s="15"/>
      <c r="AD865" s="15"/>
      <c r="AE865" s="15"/>
      <c r="AG865" s="15"/>
      <c r="AH865" s="15"/>
      <c r="AI865" s="15"/>
      <c r="AK865" s="15"/>
      <c r="AL865" s="15"/>
      <c r="AM865" s="15"/>
      <c r="AN865" s="15"/>
      <c r="AO865" s="15"/>
      <c r="AP865" s="15"/>
      <c r="AQ865" s="15"/>
      <c r="AR865" s="15"/>
      <c r="AS865" s="15"/>
      <c r="AT865" s="15"/>
      <c r="AU865" s="15"/>
      <c r="AV865" s="15"/>
      <c r="AW865" s="15"/>
      <c r="AX865" s="15"/>
      <c r="BA865" s="15"/>
      <c r="BB865" s="16"/>
      <c r="BC865" s="15"/>
      <c r="BD865" s="15"/>
      <c r="BE865" s="15"/>
      <c r="BF865" s="15"/>
      <c r="BG865" s="15"/>
      <c r="BH865" s="15"/>
      <c r="BI865" s="15"/>
      <c r="BJ865" s="15"/>
      <c r="BK865" s="15"/>
      <c r="BL865" s="15"/>
    </row>
    <row r="866" spans="1:64" hidden="1">
      <c r="A866" t="s">
        <v>1642</v>
      </c>
      <c r="B866" t="s">
        <v>2244</v>
      </c>
      <c r="C866" t="s">
        <v>1644</v>
      </c>
      <c r="D866" t="s">
        <v>2270</v>
      </c>
      <c r="W866" s="15"/>
      <c r="X866" s="15"/>
      <c r="Y866" s="15"/>
      <c r="Z866" s="15"/>
      <c r="AA866" s="15"/>
      <c r="AB866" s="15"/>
      <c r="AC866" s="15"/>
      <c r="AD866" s="15"/>
      <c r="AE866" s="15"/>
      <c r="AG866" s="15"/>
      <c r="AH866" s="15"/>
      <c r="AI866" s="15"/>
      <c r="AK866" s="15"/>
      <c r="AL866" s="15"/>
      <c r="AM866" s="15"/>
      <c r="AN866" s="15"/>
      <c r="AO866" s="15"/>
      <c r="AP866" s="15"/>
      <c r="AQ866" s="15"/>
      <c r="AR866" s="15"/>
      <c r="AS866" s="15"/>
      <c r="AT866" s="15"/>
      <c r="AU866" s="15"/>
      <c r="AV866" s="15"/>
      <c r="AW866" s="15"/>
      <c r="AX866" s="15"/>
      <c r="BA866" s="15" t="s">
        <v>1186</v>
      </c>
      <c r="BB866" s="16"/>
      <c r="BC866" s="15"/>
      <c r="BD866" s="15"/>
      <c r="BE866" s="15"/>
      <c r="BF866" s="15"/>
      <c r="BG866" s="15"/>
      <c r="BH866" s="15"/>
      <c r="BI866" s="15"/>
      <c r="BJ866" s="15"/>
      <c r="BK866" s="15"/>
      <c r="BL866" s="15"/>
    </row>
    <row r="867" spans="1:64" hidden="1">
      <c r="A867" t="s">
        <v>1642</v>
      </c>
      <c r="B867" t="s">
        <v>2244</v>
      </c>
      <c r="C867" t="s">
        <v>1645</v>
      </c>
      <c r="D867" t="s">
        <v>2269</v>
      </c>
      <c r="W867" s="15"/>
      <c r="X867" s="15"/>
      <c r="Y867" s="15"/>
      <c r="Z867" s="15"/>
      <c r="AA867" s="15"/>
      <c r="AB867" s="15"/>
      <c r="AC867" s="15"/>
      <c r="AD867" s="15"/>
      <c r="AE867" s="15"/>
      <c r="AG867" s="15"/>
      <c r="AH867" s="15"/>
      <c r="AI867" s="15"/>
      <c r="AK867" s="15"/>
      <c r="AL867" s="15"/>
      <c r="AM867" s="15"/>
      <c r="AN867" s="15"/>
      <c r="AO867" s="15"/>
      <c r="AP867" s="15"/>
      <c r="AQ867" s="15"/>
      <c r="AR867" s="15"/>
      <c r="AS867" s="15"/>
      <c r="AT867" s="15"/>
      <c r="AU867" s="15"/>
      <c r="AV867" s="15"/>
      <c r="AW867" s="15"/>
      <c r="AX867" s="15"/>
      <c r="BA867" s="15" t="s">
        <v>1186</v>
      </c>
      <c r="BB867" s="16"/>
      <c r="BC867" s="15"/>
      <c r="BD867" s="15"/>
      <c r="BE867" s="15"/>
      <c r="BF867" s="15"/>
      <c r="BG867" s="15"/>
      <c r="BH867" s="15"/>
      <c r="BI867" s="15"/>
      <c r="BJ867" s="15"/>
      <c r="BK867" s="15"/>
      <c r="BL867" s="15"/>
    </row>
    <row r="868" spans="1:64" hidden="1">
      <c r="A868" t="s">
        <v>1894</v>
      </c>
      <c r="B868" t="s">
        <v>1895</v>
      </c>
      <c r="C868" t="s">
        <v>1878</v>
      </c>
      <c r="D868" t="s">
        <v>1879</v>
      </c>
      <c r="R868" t="s">
        <v>1276</v>
      </c>
      <c r="W868" s="15"/>
      <c r="X868" s="15"/>
      <c r="Y868" s="15"/>
      <c r="Z868" s="15"/>
      <c r="AA868" s="15"/>
      <c r="AB868" s="15"/>
      <c r="AC868" s="15"/>
      <c r="AD868" s="15"/>
      <c r="AE868" s="15"/>
      <c r="AG868" s="15"/>
      <c r="AH868" s="15"/>
      <c r="AI868" s="15"/>
      <c r="AK868" s="15"/>
      <c r="AL868" s="15"/>
      <c r="AM868" s="15"/>
      <c r="AN868" s="15"/>
      <c r="AO868" s="15"/>
      <c r="AP868" s="15"/>
      <c r="AQ868" s="15"/>
      <c r="AR868" s="15"/>
      <c r="AS868" s="15"/>
      <c r="AT868" s="15"/>
      <c r="AU868" s="15"/>
      <c r="AV868" s="15"/>
      <c r="AW868" s="15"/>
      <c r="AX868" s="15"/>
      <c r="BA868" s="15"/>
      <c r="BB868" s="16"/>
      <c r="BC868" s="15"/>
      <c r="BD868" s="15"/>
      <c r="BE868" s="15"/>
      <c r="BF868" s="15"/>
      <c r="BG868" s="15"/>
      <c r="BH868" s="15"/>
      <c r="BI868" s="15"/>
      <c r="BJ868" s="15"/>
      <c r="BK868" s="15"/>
      <c r="BL868" s="15"/>
    </row>
    <row r="869" spans="1:64" hidden="1">
      <c r="A869" t="s">
        <v>1894</v>
      </c>
      <c r="B869" t="s">
        <v>1895</v>
      </c>
      <c r="C869" t="s">
        <v>1876</v>
      </c>
      <c r="D869" t="s">
        <v>1877</v>
      </c>
      <c r="R869" t="s">
        <v>1276</v>
      </c>
      <c r="W869" s="15"/>
      <c r="X869" s="15"/>
      <c r="Y869" s="15"/>
      <c r="Z869" s="15"/>
      <c r="AA869" s="15"/>
      <c r="AB869" s="15"/>
      <c r="AC869" s="15"/>
      <c r="AD869" s="15"/>
      <c r="AE869" s="15"/>
      <c r="AG869" s="15"/>
      <c r="AH869" s="15"/>
      <c r="AI869" s="15"/>
      <c r="AK869" s="15"/>
      <c r="AL869" s="15"/>
      <c r="AM869" s="15"/>
      <c r="AN869" s="15"/>
      <c r="AO869" s="15"/>
      <c r="AP869" s="15"/>
      <c r="AQ869" s="15"/>
      <c r="AR869" s="15"/>
      <c r="AS869" s="15"/>
      <c r="AT869" s="15"/>
      <c r="AU869" s="15"/>
      <c r="AV869" s="15"/>
      <c r="AW869" s="15"/>
      <c r="AX869" s="15"/>
      <c r="BA869" s="15"/>
      <c r="BB869" s="16"/>
      <c r="BC869" s="15"/>
      <c r="BD869" s="15"/>
      <c r="BE869" s="15"/>
      <c r="BF869" s="15"/>
      <c r="BG869" s="15"/>
      <c r="BH869" s="15"/>
      <c r="BI869" s="15"/>
      <c r="BJ869" s="15"/>
      <c r="BK869" s="15"/>
      <c r="BL869" s="15"/>
    </row>
    <row r="870" spans="1:64" hidden="1">
      <c r="A870" t="s">
        <v>1894</v>
      </c>
      <c r="B870" t="s">
        <v>1895</v>
      </c>
      <c r="C870" t="s">
        <v>1882</v>
      </c>
      <c r="D870" t="s">
        <v>1883</v>
      </c>
      <c r="R870" t="s">
        <v>1276</v>
      </c>
      <c r="W870" s="15"/>
      <c r="X870" s="15"/>
      <c r="Y870" s="15"/>
      <c r="Z870" s="15"/>
      <c r="AA870" s="15"/>
      <c r="AB870" s="15"/>
      <c r="AC870" s="15"/>
      <c r="AD870" s="15"/>
      <c r="AE870" s="15"/>
      <c r="AG870" s="15"/>
      <c r="AH870" s="15"/>
      <c r="AI870" s="15"/>
      <c r="AK870" s="15"/>
      <c r="AL870" s="15"/>
      <c r="AM870" s="15"/>
      <c r="AN870" s="15"/>
      <c r="AO870" s="15"/>
      <c r="AP870" s="15"/>
      <c r="AQ870" s="15"/>
      <c r="AR870" s="15"/>
      <c r="AS870" s="15"/>
      <c r="AT870" s="15"/>
      <c r="AU870" s="15"/>
      <c r="AV870" s="15"/>
      <c r="AW870" s="15"/>
      <c r="AX870" s="15"/>
      <c r="BA870" s="15"/>
      <c r="BB870" s="16"/>
      <c r="BC870" s="15"/>
      <c r="BD870" s="15"/>
      <c r="BE870" s="15"/>
      <c r="BF870" s="15"/>
      <c r="BG870" s="15"/>
      <c r="BH870" s="15"/>
      <c r="BI870" s="15"/>
      <c r="BJ870" s="15"/>
      <c r="BK870" s="15"/>
      <c r="BL870" s="15"/>
    </row>
    <row r="871" spans="1:64" hidden="1">
      <c r="A871" t="s">
        <v>1894</v>
      </c>
      <c r="B871" t="s">
        <v>1895</v>
      </c>
      <c r="C871" t="s">
        <v>1880</v>
      </c>
      <c r="D871" t="s">
        <v>1881</v>
      </c>
      <c r="R871" t="s">
        <v>1276</v>
      </c>
      <c r="W871" s="15"/>
      <c r="X871" s="15"/>
      <c r="Y871" s="15"/>
      <c r="Z871" s="15"/>
      <c r="AA871" s="15"/>
      <c r="AB871" s="15"/>
      <c r="AC871" s="15"/>
      <c r="AD871" s="15"/>
      <c r="AE871" s="15"/>
      <c r="AG871" s="15"/>
      <c r="AH871" s="15"/>
      <c r="AI871" s="15"/>
      <c r="AK871" s="15"/>
      <c r="AL871" s="15"/>
      <c r="AM871" s="15"/>
      <c r="AN871" s="15"/>
      <c r="AO871" s="15"/>
      <c r="AP871" s="15"/>
      <c r="AQ871" s="15"/>
      <c r="AR871" s="15"/>
      <c r="AS871" s="15"/>
      <c r="AT871" s="15"/>
      <c r="AU871" s="15"/>
      <c r="AV871" s="15"/>
      <c r="AW871" s="15"/>
      <c r="AX871" s="15"/>
      <c r="BA871" s="15"/>
      <c r="BB871" s="16"/>
      <c r="BC871" s="15"/>
      <c r="BD871" s="15"/>
      <c r="BE871" s="15"/>
      <c r="BF871" s="15"/>
      <c r="BG871" s="15"/>
      <c r="BH871" s="15"/>
      <c r="BI871" s="15"/>
      <c r="BJ871" s="15"/>
      <c r="BK871" s="15"/>
      <c r="BL871" s="15"/>
    </row>
    <row r="872" spans="1:64" hidden="1">
      <c r="A872" t="s">
        <v>1894</v>
      </c>
      <c r="B872" t="s">
        <v>1895</v>
      </c>
      <c r="C872" t="s">
        <v>1874</v>
      </c>
      <c r="D872" t="s">
        <v>1875</v>
      </c>
      <c r="R872" t="s">
        <v>1276</v>
      </c>
      <c r="W872" s="15"/>
      <c r="X872" s="15"/>
      <c r="Y872" s="15"/>
      <c r="Z872" s="15"/>
      <c r="AA872" s="15"/>
      <c r="AB872" s="15"/>
      <c r="AC872" s="15"/>
      <c r="AD872" s="15"/>
      <c r="AE872" s="15"/>
      <c r="AG872" s="15"/>
      <c r="AH872" s="15"/>
      <c r="AI872" s="15"/>
      <c r="AK872" s="15"/>
      <c r="AL872" s="15"/>
      <c r="AM872" s="15"/>
      <c r="AN872" s="15"/>
      <c r="AO872" s="15"/>
      <c r="AP872" s="15"/>
      <c r="AQ872" s="15"/>
      <c r="AR872" s="15"/>
      <c r="AS872" s="15"/>
      <c r="AT872" s="15"/>
      <c r="AU872" s="15"/>
      <c r="AV872" s="15"/>
      <c r="AW872" s="15"/>
      <c r="AX872" s="15"/>
      <c r="BA872" s="15"/>
      <c r="BB872" s="16"/>
      <c r="BC872" s="15"/>
      <c r="BD872" s="15"/>
      <c r="BE872" s="15"/>
      <c r="BF872" s="15"/>
      <c r="BG872" s="15"/>
      <c r="BH872" s="15"/>
      <c r="BI872" s="15"/>
      <c r="BJ872" s="15"/>
      <c r="BK872" s="15"/>
      <c r="BL872" s="15"/>
    </row>
    <row r="873" spans="1:64" hidden="1">
      <c r="A873" t="s">
        <v>1347</v>
      </c>
      <c r="B873" t="s">
        <v>2437</v>
      </c>
      <c r="W873" s="15"/>
      <c r="X873" s="15"/>
      <c r="Y873" s="15"/>
      <c r="Z873" s="15"/>
      <c r="AA873" s="15"/>
      <c r="AB873" s="15"/>
      <c r="AC873" s="15"/>
      <c r="AD873" s="15"/>
      <c r="AE873" s="15"/>
      <c r="AG873" s="15"/>
      <c r="AH873" s="15"/>
      <c r="AI873" s="15"/>
      <c r="AK873" s="15"/>
      <c r="AL873" s="15"/>
      <c r="AM873" s="15"/>
      <c r="AN873" s="15"/>
      <c r="AO873" s="15"/>
      <c r="AP873" s="15"/>
      <c r="AQ873" s="15"/>
      <c r="AR873" s="15"/>
      <c r="AS873" s="15"/>
      <c r="AT873" s="15"/>
      <c r="AU873" s="15"/>
      <c r="AV873" s="15"/>
      <c r="AW873" s="15"/>
      <c r="AX873" s="15"/>
      <c r="BA873" s="15"/>
      <c r="BB873" s="16"/>
      <c r="BC873" s="15"/>
      <c r="BD873" s="15"/>
      <c r="BE873" s="15"/>
      <c r="BF873" s="15" t="s">
        <v>1169</v>
      </c>
      <c r="BG873" s="15"/>
      <c r="BH873" s="15"/>
      <c r="BI873" s="15"/>
      <c r="BJ873" s="15"/>
      <c r="BK873" s="15"/>
      <c r="BL873" s="15"/>
    </row>
    <row r="874" spans="1:64" hidden="1">
      <c r="A874" t="s">
        <v>1780</v>
      </c>
      <c r="B874" t="s">
        <v>1781</v>
      </c>
      <c r="C874" t="s">
        <v>1820</v>
      </c>
      <c r="D874" t="s">
        <v>2460</v>
      </c>
      <c r="W874" s="15"/>
      <c r="X874" s="15"/>
      <c r="Y874" s="15"/>
      <c r="Z874" s="15"/>
      <c r="AA874" s="15"/>
      <c r="AB874" s="15"/>
      <c r="AC874" s="15"/>
      <c r="AD874" s="15"/>
      <c r="AE874" s="15"/>
      <c r="AG874" s="15"/>
      <c r="AH874" s="15"/>
      <c r="AI874" s="15"/>
      <c r="AK874" s="15"/>
      <c r="AL874" s="15"/>
      <c r="AM874" s="15"/>
      <c r="AN874" s="15"/>
      <c r="AO874" s="15"/>
      <c r="AP874" s="15"/>
      <c r="AQ874" s="15"/>
      <c r="AR874" s="15"/>
      <c r="AS874" s="15"/>
      <c r="AT874" s="15"/>
      <c r="AU874" s="15"/>
      <c r="AV874" s="15"/>
      <c r="AW874" s="15"/>
      <c r="AX874" s="15"/>
      <c r="BA874" s="15"/>
      <c r="BB874" s="16"/>
      <c r="BC874" s="15"/>
      <c r="BD874" s="15" t="s">
        <v>1176</v>
      </c>
      <c r="BE874" s="15"/>
      <c r="BF874" s="15"/>
      <c r="BG874" s="15"/>
      <c r="BH874" s="15"/>
      <c r="BI874" s="15"/>
      <c r="BJ874" s="15"/>
      <c r="BK874" s="15"/>
      <c r="BL874" s="15"/>
    </row>
    <row r="875" spans="1:64" hidden="1">
      <c r="A875" t="s">
        <v>1780</v>
      </c>
      <c r="B875" t="s">
        <v>1781</v>
      </c>
      <c r="C875" t="s">
        <v>1821</v>
      </c>
      <c r="D875" t="s">
        <v>2459</v>
      </c>
      <c r="W875" s="15"/>
      <c r="X875" s="15"/>
      <c r="Y875" s="15"/>
      <c r="Z875" s="15"/>
      <c r="AA875" s="15"/>
      <c r="AB875" s="15"/>
      <c r="AC875" s="15"/>
      <c r="AD875" s="15"/>
      <c r="AE875" s="15"/>
      <c r="AG875" s="15"/>
      <c r="AH875" s="15"/>
      <c r="AI875" s="15"/>
      <c r="AK875" s="15"/>
      <c r="AL875" s="15"/>
      <c r="AM875" s="15"/>
      <c r="AN875" s="15"/>
      <c r="AO875" s="15"/>
      <c r="AP875" s="15"/>
      <c r="AQ875" s="15"/>
      <c r="AR875" s="15"/>
      <c r="AS875" s="15"/>
      <c r="AT875" s="15"/>
      <c r="AU875" s="15"/>
      <c r="AV875" s="15"/>
      <c r="AW875" s="15"/>
      <c r="AX875" s="15"/>
      <c r="BA875" s="15"/>
      <c r="BB875" s="16"/>
      <c r="BC875" s="15"/>
      <c r="BD875" s="15" t="s">
        <v>1176</v>
      </c>
      <c r="BE875" s="15"/>
      <c r="BF875" s="15"/>
      <c r="BG875" s="15"/>
      <c r="BH875" s="15"/>
      <c r="BI875" s="15"/>
      <c r="BJ875" s="15"/>
      <c r="BK875" s="15"/>
      <c r="BL875" s="15"/>
    </row>
    <row r="876" spans="1:64" hidden="1">
      <c r="A876" t="s">
        <v>1780</v>
      </c>
      <c r="B876" t="s">
        <v>1781</v>
      </c>
      <c r="C876" t="s">
        <v>1823</v>
      </c>
      <c r="D876" t="s">
        <v>2458</v>
      </c>
      <c r="W876" s="15"/>
      <c r="X876" s="15"/>
      <c r="Y876" s="15"/>
      <c r="Z876" s="15"/>
      <c r="AA876" s="15"/>
      <c r="AB876" s="15"/>
      <c r="AC876" s="15"/>
      <c r="AD876" s="15"/>
      <c r="AE876" s="15"/>
      <c r="AG876" s="15"/>
      <c r="AH876" s="15"/>
      <c r="AI876" s="15"/>
      <c r="AK876" s="15"/>
      <c r="AL876" s="15"/>
      <c r="AM876" s="15"/>
      <c r="AN876" s="15"/>
      <c r="AO876" s="15"/>
      <c r="AP876" s="15"/>
      <c r="AQ876" s="15"/>
      <c r="AR876" s="15"/>
      <c r="AS876" s="15"/>
      <c r="AT876" s="15"/>
      <c r="AU876" s="15"/>
      <c r="AV876" s="15"/>
      <c r="AW876" s="15"/>
      <c r="AX876" s="15"/>
      <c r="BA876" s="15"/>
      <c r="BB876" s="16"/>
      <c r="BC876" s="15"/>
      <c r="BD876" s="15" t="s">
        <v>1176</v>
      </c>
      <c r="BE876" s="15"/>
      <c r="BF876" s="15"/>
      <c r="BG876" s="15"/>
      <c r="BH876" s="15"/>
      <c r="BI876" s="15"/>
      <c r="BJ876" s="15"/>
      <c r="BK876" s="15"/>
      <c r="BL876" s="15"/>
    </row>
    <row r="877" spans="1:64" hidden="1">
      <c r="A877" t="s">
        <v>1780</v>
      </c>
      <c r="B877" t="s">
        <v>1781</v>
      </c>
      <c r="C877" t="s">
        <v>2461</v>
      </c>
      <c r="D877" t="s">
        <v>2457</v>
      </c>
      <c r="W877" s="15"/>
      <c r="X877" s="15"/>
      <c r="Y877" s="15"/>
      <c r="Z877" s="15"/>
      <c r="AA877" s="15"/>
      <c r="AB877" s="15"/>
      <c r="AC877" s="15"/>
      <c r="AD877" s="15"/>
      <c r="AE877" s="15"/>
      <c r="AG877" s="15"/>
      <c r="AH877" s="15"/>
      <c r="AI877" s="15"/>
      <c r="AK877" s="15"/>
      <c r="AL877" s="15"/>
      <c r="AM877" s="15"/>
      <c r="AN877" s="15"/>
      <c r="AO877" s="15"/>
      <c r="AP877" s="15"/>
      <c r="AQ877" s="15"/>
      <c r="AR877" s="15"/>
      <c r="AS877" s="15"/>
      <c r="AT877" s="15"/>
      <c r="AU877" s="15"/>
      <c r="AV877" s="15"/>
      <c r="AW877" s="15"/>
      <c r="AX877" s="15"/>
      <c r="BA877" s="15"/>
      <c r="BB877" s="16"/>
      <c r="BC877" s="15"/>
      <c r="BD877" s="15" t="s">
        <v>1176</v>
      </c>
      <c r="BE877" s="15"/>
      <c r="BF877" s="15"/>
      <c r="BG877" s="15"/>
      <c r="BH877" s="15"/>
      <c r="BI877" s="15"/>
      <c r="BJ877" s="15"/>
      <c r="BK877" s="15"/>
      <c r="BL877" s="15"/>
    </row>
    <row r="878" spans="1:64" hidden="1">
      <c r="A878" t="s">
        <v>1780</v>
      </c>
      <c r="B878" t="s">
        <v>1781</v>
      </c>
      <c r="C878" t="s">
        <v>1822</v>
      </c>
      <c r="D878" t="s">
        <v>2456</v>
      </c>
      <c r="W878" s="15"/>
      <c r="X878" s="15"/>
      <c r="Y878" s="15"/>
      <c r="Z878" s="15"/>
      <c r="AA878" s="15"/>
      <c r="AB878" s="15"/>
      <c r="AC878" s="15"/>
      <c r="AD878" s="15"/>
      <c r="AE878" s="15"/>
      <c r="AG878" s="15"/>
      <c r="AH878" s="15"/>
      <c r="AI878" s="15"/>
      <c r="AK878" s="15"/>
      <c r="AL878" s="15"/>
      <c r="AM878" s="15"/>
      <c r="AN878" s="15"/>
      <c r="AO878" s="15"/>
      <c r="AP878" s="15"/>
      <c r="AQ878" s="15"/>
      <c r="AR878" s="15"/>
      <c r="AS878" s="15"/>
      <c r="AT878" s="15"/>
      <c r="AU878" s="15"/>
      <c r="AV878" s="15"/>
      <c r="AW878" s="15"/>
      <c r="AX878" s="15"/>
      <c r="BA878" s="15"/>
      <c r="BB878" s="16"/>
      <c r="BC878" s="15"/>
      <c r="BD878" s="15" t="s">
        <v>1176</v>
      </c>
      <c r="BE878" s="15"/>
      <c r="BF878" s="15"/>
      <c r="BG878" s="15"/>
      <c r="BH878" s="15"/>
      <c r="BI878" s="15"/>
      <c r="BJ878" s="15"/>
      <c r="BK878" s="15"/>
      <c r="BL878" s="15"/>
    </row>
    <row r="879" spans="1:64" hidden="1">
      <c r="A879" t="s">
        <v>1780</v>
      </c>
      <c r="B879" t="s">
        <v>1781</v>
      </c>
      <c r="C879" t="s">
        <v>1824</v>
      </c>
      <c r="D879" t="s">
        <v>2455</v>
      </c>
      <c r="W879" s="15"/>
      <c r="X879" s="15"/>
      <c r="Y879" s="15"/>
      <c r="Z879" s="15"/>
      <c r="AA879" s="15"/>
      <c r="AB879" s="15"/>
      <c r="AC879" s="15"/>
      <c r="AD879" s="15"/>
      <c r="AE879" s="15"/>
      <c r="AG879" s="15"/>
      <c r="AH879" s="15"/>
      <c r="AI879" s="15"/>
      <c r="AK879" s="15"/>
      <c r="AL879" s="15"/>
      <c r="AM879" s="15"/>
      <c r="AN879" s="15"/>
      <c r="AO879" s="15"/>
      <c r="AP879" s="15"/>
      <c r="AQ879" s="15"/>
      <c r="AR879" s="15"/>
      <c r="AS879" s="15"/>
      <c r="AT879" s="15"/>
      <c r="AU879" s="15"/>
      <c r="AV879" s="15"/>
      <c r="AW879" s="15"/>
      <c r="AX879" s="15"/>
      <c r="BA879" s="15"/>
      <c r="BB879" s="16"/>
      <c r="BC879" s="15"/>
      <c r="BD879" s="15" t="s">
        <v>1176</v>
      </c>
      <c r="BE879" s="15"/>
      <c r="BF879" s="15"/>
      <c r="BG879" s="15"/>
      <c r="BH879" s="15"/>
      <c r="BI879" s="15"/>
      <c r="BJ879" s="15"/>
      <c r="BK879" s="15"/>
      <c r="BL879" s="15"/>
    </row>
    <row r="880" spans="1:64" hidden="1">
      <c r="A880" t="s">
        <v>2340</v>
      </c>
      <c r="B880" t="s">
        <v>2336</v>
      </c>
      <c r="C880" t="s">
        <v>1500</v>
      </c>
      <c r="D880" t="s">
        <v>2337</v>
      </c>
      <c r="W880" s="15"/>
      <c r="X880" s="15"/>
      <c r="Y880" s="15"/>
      <c r="Z880" s="15"/>
      <c r="AA880" s="15"/>
      <c r="AB880" s="15"/>
      <c r="AC880" s="15"/>
      <c r="AD880" s="15"/>
      <c r="AE880" s="15"/>
      <c r="AG880" s="15"/>
      <c r="AH880" s="15"/>
      <c r="AI880" s="15"/>
      <c r="AK880" s="15"/>
      <c r="AL880" s="15"/>
      <c r="AM880" s="15"/>
      <c r="AN880" s="15"/>
      <c r="AO880" s="15"/>
      <c r="AP880" s="15"/>
      <c r="AQ880" s="15"/>
      <c r="AR880" s="15"/>
      <c r="AS880" s="15"/>
      <c r="AT880" s="15"/>
      <c r="AU880" s="15"/>
      <c r="AV880" s="15"/>
      <c r="AW880" s="15"/>
      <c r="BA880" s="15"/>
      <c r="BB880" s="16"/>
      <c r="BC880" s="15"/>
      <c r="BD880" s="15"/>
      <c r="BE880" s="15"/>
      <c r="BF880" s="15"/>
      <c r="BG880" s="15"/>
      <c r="BH880" s="15"/>
      <c r="BI880" s="15" t="s">
        <v>1161</v>
      </c>
      <c r="BJ880" s="15"/>
      <c r="BK880" s="15"/>
      <c r="BL880" s="15"/>
    </row>
    <row r="881" spans="1:64" hidden="1">
      <c r="A881" t="s">
        <v>2340</v>
      </c>
      <c r="B881" t="s">
        <v>2336</v>
      </c>
      <c r="C881" t="s">
        <v>2339</v>
      </c>
      <c r="D881" t="s">
        <v>2338</v>
      </c>
      <c r="BI881" s="15" t="s">
        <v>1161</v>
      </c>
    </row>
    <row r="882" spans="1:64" hidden="1">
      <c r="A882" t="s">
        <v>1525</v>
      </c>
      <c r="B882" t="s">
        <v>2757</v>
      </c>
      <c r="C882" t="s">
        <v>1526</v>
      </c>
      <c r="D882" t="s">
        <v>2759</v>
      </c>
      <c r="W882" s="15"/>
      <c r="X882" s="15"/>
      <c r="Y882" s="15"/>
      <c r="Z882" s="15"/>
      <c r="AA882" s="15"/>
      <c r="AB882" s="15"/>
      <c r="AC882" s="15" t="s">
        <v>1247</v>
      </c>
      <c r="AD882" s="15"/>
      <c r="AE882" s="15"/>
      <c r="AG882" s="15"/>
      <c r="AH882" s="15"/>
      <c r="AI882" s="15"/>
      <c r="AK882" s="15"/>
      <c r="AL882" s="15"/>
      <c r="AM882" s="15"/>
      <c r="AN882" s="15"/>
      <c r="AO882" s="15"/>
      <c r="AP882" s="15"/>
      <c r="AQ882" s="15"/>
      <c r="AR882" s="15"/>
      <c r="AS882" s="15"/>
      <c r="AT882" s="15"/>
      <c r="AU882" s="15"/>
      <c r="AV882" s="15"/>
      <c r="AW882" s="15"/>
      <c r="BA882" s="15"/>
      <c r="BB882" s="16"/>
      <c r="BC882" s="15"/>
      <c r="BD882" s="15"/>
      <c r="BE882" s="15"/>
      <c r="BF882" s="15"/>
      <c r="BG882" s="15"/>
      <c r="BH882" s="15"/>
      <c r="BI882" s="15"/>
      <c r="BJ882" s="15"/>
      <c r="BK882" s="15"/>
      <c r="BL882" s="15"/>
    </row>
    <row r="883" spans="1:64" hidden="1">
      <c r="A883" t="s">
        <v>1525</v>
      </c>
      <c r="B883" t="s">
        <v>2757</v>
      </c>
      <c r="C883" t="s">
        <v>1528</v>
      </c>
      <c r="D883" t="s">
        <v>2760</v>
      </c>
      <c r="W883" s="15"/>
      <c r="X883" s="15"/>
      <c r="Y883" s="15"/>
      <c r="Z883" s="15"/>
      <c r="AA883" s="15"/>
      <c r="AB883" s="15"/>
      <c r="AC883" s="15" t="s">
        <v>1247</v>
      </c>
      <c r="AD883" s="15"/>
      <c r="AE883" s="15"/>
      <c r="AG883" s="15"/>
      <c r="AH883" s="15"/>
      <c r="AI883" s="15"/>
      <c r="AK883" s="15"/>
      <c r="AL883" s="15"/>
      <c r="AM883" s="15"/>
      <c r="AN883" s="15"/>
      <c r="AO883" s="15"/>
      <c r="AP883" s="15"/>
      <c r="AQ883" s="15"/>
      <c r="AR883" s="15"/>
      <c r="AS883" s="15"/>
      <c r="AT883" s="15"/>
      <c r="AU883" s="15"/>
      <c r="AV883" s="15"/>
      <c r="AW883" s="15"/>
      <c r="BA883" s="15"/>
      <c r="BB883" s="16"/>
      <c r="BC883" s="15"/>
      <c r="BD883" s="15"/>
      <c r="BE883" s="15"/>
      <c r="BF883" s="15"/>
      <c r="BG883" s="15"/>
      <c r="BH883" s="15"/>
      <c r="BI883" s="15"/>
      <c r="BJ883" s="15"/>
      <c r="BK883" s="15"/>
      <c r="BL883" s="15"/>
    </row>
    <row r="884" spans="1:64" hidden="1">
      <c r="A884" t="s">
        <v>1525</v>
      </c>
      <c r="B884" t="s">
        <v>2757</v>
      </c>
      <c r="C884" t="s">
        <v>1527</v>
      </c>
      <c r="D884" t="s">
        <v>2758</v>
      </c>
      <c r="W884" s="15"/>
      <c r="X884" s="15"/>
      <c r="Y884" s="15"/>
      <c r="Z884" s="15"/>
      <c r="AA884" s="15"/>
      <c r="AB884" s="15"/>
      <c r="AC884" s="15" t="s">
        <v>1247</v>
      </c>
      <c r="AD884" s="15"/>
      <c r="AE884" s="15"/>
      <c r="AG884" s="15"/>
      <c r="AH884" s="15"/>
      <c r="AI884" s="15"/>
      <c r="AK884" s="15"/>
      <c r="AL884" s="15"/>
      <c r="AM884" s="15"/>
      <c r="AN884" s="15"/>
      <c r="AO884" s="15"/>
      <c r="AP884" s="15"/>
      <c r="AQ884" s="15"/>
      <c r="AR884" s="15"/>
      <c r="AS884" s="15"/>
      <c r="AT884" s="15"/>
      <c r="AU884" s="15"/>
      <c r="AV884" s="15"/>
      <c r="AW884" s="15"/>
      <c r="BA884" s="15"/>
      <c r="BB884" s="16"/>
      <c r="BC884" s="15"/>
      <c r="BD884" s="15"/>
      <c r="BE884" s="15"/>
      <c r="BF884" s="15"/>
      <c r="BG884" s="15"/>
      <c r="BH884" s="15"/>
      <c r="BI884" s="15"/>
      <c r="BJ884" s="15"/>
      <c r="BK884" s="15"/>
      <c r="BL884" s="15"/>
    </row>
    <row r="885" spans="1:64" hidden="1">
      <c r="A885" t="s">
        <v>1390</v>
      </c>
      <c r="B885" t="s">
        <v>2641</v>
      </c>
      <c r="C885" t="s">
        <v>1391</v>
      </c>
      <c r="D885" t="s">
        <v>2643</v>
      </c>
      <c r="W885" s="15"/>
      <c r="X885" s="15"/>
      <c r="Y885" s="15"/>
      <c r="Z885" s="15"/>
      <c r="AA885" s="15"/>
      <c r="AB885" s="15"/>
      <c r="AC885" s="15"/>
      <c r="AD885" s="15"/>
      <c r="AE885" s="15"/>
      <c r="AG885" s="15"/>
      <c r="AH885" s="15"/>
      <c r="AI885" s="15"/>
      <c r="AK885" s="15"/>
      <c r="AL885" s="15"/>
      <c r="AM885" s="15" t="s">
        <v>1224</v>
      </c>
      <c r="AN885" s="15"/>
      <c r="AO885" s="15"/>
      <c r="AP885" s="15"/>
      <c r="AQ885" s="15"/>
      <c r="AR885" s="15"/>
      <c r="AS885" s="15"/>
      <c r="AT885" s="15"/>
      <c r="AU885" s="15"/>
      <c r="AV885" s="15"/>
      <c r="AW885" s="15"/>
      <c r="AX885" s="15"/>
      <c r="BA885" s="15"/>
      <c r="BB885" s="16"/>
      <c r="BC885" s="15"/>
      <c r="BD885" s="15"/>
      <c r="BE885" s="15"/>
      <c r="BF885" s="15"/>
      <c r="BG885" s="15"/>
      <c r="BH885" s="15"/>
      <c r="BI885" s="15"/>
      <c r="BJ885" s="15"/>
      <c r="BK885" s="15"/>
      <c r="BL885" s="15"/>
    </row>
    <row r="886" spans="1:64" hidden="1">
      <c r="A886" t="s">
        <v>1390</v>
      </c>
      <c r="B886" t="s">
        <v>2641</v>
      </c>
      <c r="C886" t="s">
        <v>1392</v>
      </c>
      <c r="D886" t="s">
        <v>2642</v>
      </c>
      <c r="W886" s="15"/>
      <c r="X886" s="15"/>
      <c r="Y886" s="15"/>
      <c r="Z886" s="15"/>
      <c r="AA886" s="15"/>
      <c r="AB886" s="15"/>
      <c r="AC886" s="15"/>
      <c r="AD886" s="15"/>
      <c r="AE886" s="15"/>
      <c r="AG886" s="15"/>
      <c r="AH886" s="15"/>
      <c r="AI886" s="15"/>
      <c r="AK886" s="15"/>
      <c r="AL886" s="15"/>
      <c r="AM886" s="15" t="s">
        <v>1224</v>
      </c>
      <c r="AN886" s="15"/>
      <c r="AO886" s="15"/>
      <c r="AP886" s="15"/>
      <c r="AQ886" s="15"/>
      <c r="AR886" s="15"/>
      <c r="AS886" s="15"/>
      <c r="AT886" s="15"/>
      <c r="AU886" s="15"/>
      <c r="AV886" s="15"/>
      <c r="AW886" s="15"/>
      <c r="AX886" s="15"/>
      <c r="BA886" s="15"/>
      <c r="BB886" s="16"/>
      <c r="BC886" s="15"/>
      <c r="BD886" s="15"/>
      <c r="BE886" s="15"/>
      <c r="BF886" s="15"/>
      <c r="BG886" s="15"/>
      <c r="BH886" s="15"/>
      <c r="BI886" s="15"/>
      <c r="BJ886" s="15"/>
      <c r="BK886" s="15"/>
      <c r="BL886" s="15"/>
    </row>
    <row r="887" spans="1:64" hidden="1">
      <c r="A887" t="s">
        <v>1898</v>
      </c>
      <c r="B887" t="s">
        <v>1899</v>
      </c>
      <c r="C887" t="s">
        <v>1878</v>
      </c>
      <c r="D887" t="s">
        <v>1879</v>
      </c>
      <c r="R887" t="s">
        <v>1276</v>
      </c>
      <c r="W887" s="15"/>
      <c r="X887" s="15"/>
      <c r="Y887" s="15"/>
      <c r="Z887" s="15"/>
      <c r="AA887" s="15"/>
      <c r="AB887" s="15"/>
      <c r="AC887" s="15"/>
      <c r="AD887" s="15"/>
      <c r="AE887" s="15"/>
      <c r="AG887" s="15"/>
      <c r="AH887" s="15"/>
      <c r="AI887" s="15"/>
      <c r="AK887" s="15"/>
      <c r="AL887" s="15"/>
      <c r="AM887" s="15"/>
      <c r="AN887" s="15"/>
      <c r="AO887" s="15"/>
      <c r="AP887" s="15"/>
      <c r="AQ887" s="15"/>
      <c r="AR887" s="15"/>
      <c r="AS887" s="15"/>
      <c r="AT887" s="15"/>
      <c r="AU887" s="15"/>
      <c r="AV887" s="15"/>
      <c r="AW887" s="15"/>
      <c r="AX887" s="15"/>
      <c r="BA887" s="15"/>
      <c r="BB887" s="16"/>
      <c r="BC887" s="15"/>
      <c r="BD887" s="15"/>
      <c r="BE887" s="15"/>
      <c r="BF887" s="15"/>
      <c r="BG887" s="15"/>
      <c r="BH887" s="15"/>
      <c r="BI887" s="15"/>
      <c r="BJ887" s="15"/>
      <c r="BK887" s="15"/>
      <c r="BL887" s="15"/>
    </row>
    <row r="888" spans="1:64" hidden="1">
      <c r="A888" t="s">
        <v>1898</v>
      </c>
      <c r="B888" t="s">
        <v>1899</v>
      </c>
      <c r="C888" t="s">
        <v>1876</v>
      </c>
      <c r="D888" t="s">
        <v>1877</v>
      </c>
      <c r="R888" t="s">
        <v>1276</v>
      </c>
      <c r="W888" s="15"/>
      <c r="X888" s="15"/>
      <c r="Y888" s="15"/>
      <c r="Z888" s="15"/>
      <c r="AA888" s="15"/>
      <c r="AB888" s="15"/>
      <c r="AC888" s="15"/>
      <c r="AD888" s="15"/>
      <c r="AE888" s="15"/>
      <c r="AG888" s="15"/>
      <c r="AH888" s="15"/>
      <c r="AI888" s="15"/>
      <c r="AK888" s="15"/>
      <c r="AL888" s="15"/>
      <c r="AM888" s="15"/>
      <c r="AN888" s="15"/>
      <c r="AO888" s="15"/>
      <c r="AP888" s="15"/>
      <c r="AQ888" s="15"/>
      <c r="AR888" s="15"/>
      <c r="AS888" s="15"/>
      <c r="AT888" s="15"/>
      <c r="AU888" s="15"/>
      <c r="AV888" s="15"/>
      <c r="AW888" s="15"/>
      <c r="AX888" s="15"/>
      <c r="BA888" s="15"/>
      <c r="BB888" s="16"/>
      <c r="BC888" s="15"/>
      <c r="BD888" s="15"/>
      <c r="BE888" s="15"/>
      <c r="BF888" s="15"/>
      <c r="BG888" s="15"/>
      <c r="BH888" s="15"/>
      <c r="BI888" s="15"/>
      <c r="BJ888" s="15"/>
      <c r="BK888" s="15"/>
      <c r="BL888" s="15"/>
    </row>
    <row r="889" spans="1:64" hidden="1">
      <c r="A889" t="s">
        <v>1898</v>
      </c>
      <c r="B889" t="s">
        <v>1899</v>
      </c>
      <c r="C889" t="s">
        <v>1882</v>
      </c>
      <c r="D889" t="s">
        <v>1883</v>
      </c>
      <c r="R889" t="s">
        <v>1276</v>
      </c>
      <c r="W889" s="15"/>
      <c r="X889" s="15"/>
      <c r="Y889" s="15"/>
      <c r="Z889" s="15"/>
      <c r="AA889" s="15"/>
      <c r="AB889" s="15"/>
      <c r="AC889" s="15"/>
      <c r="AD889" s="15"/>
      <c r="AE889" s="15"/>
      <c r="AG889" s="15"/>
      <c r="AH889" s="15"/>
      <c r="AI889" s="15"/>
      <c r="AK889" s="15"/>
      <c r="AL889" s="15"/>
      <c r="AM889" s="15"/>
      <c r="AN889" s="15"/>
      <c r="AO889" s="15"/>
      <c r="AP889" s="15"/>
      <c r="AQ889" s="15"/>
      <c r="AR889" s="15"/>
      <c r="AS889" s="15"/>
      <c r="AT889" s="15"/>
      <c r="AU889" s="15"/>
      <c r="AV889" s="15"/>
      <c r="AW889" s="15"/>
      <c r="AX889" s="15"/>
      <c r="BA889" s="15"/>
      <c r="BB889" s="16"/>
      <c r="BC889" s="15"/>
      <c r="BD889" s="15"/>
      <c r="BE889" s="15"/>
      <c r="BF889" s="15"/>
      <c r="BG889" s="15"/>
      <c r="BH889" s="15"/>
      <c r="BI889" s="15"/>
      <c r="BJ889" s="15"/>
      <c r="BK889" s="15"/>
      <c r="BL889" s="15"/>
    </row>
    <row r="890" spans="1:64" hidden="1">
      <c r="A890" t="s">
        <v>1898</v>
      </c>
      <c r="B890" t="s">
        <v>1899</v>
      </c>
      <c r="C890" t="s">
        <v>1880</v>
      </c>
      <c r="D890" t="s">
        <v>1881</v>
      </c>
      <c r="R890" t="s">
        <v>1276</v>
      </c>
      <c r="W890" s="15"/>
      <c r="X890" s="15"/>
      <c r="Y890" s="15"/>
      <c r="Z890" s="15"/>
      <c r="AA890" s="15"/>
      <c r="AB890" s="15"/>
      <c r="AC890" s="15"/>
      <c r="AD890" s="15"/>
      <c r="AE890" s="15"/>
      <c r="AG890" s="15"/>
      <c r="AH890" s="15"/>
      <c r="AI890" s="15"/>
      <c r="AK890" s="15"/>
      <c r="AL890" s="15"/>
      <c r="AM890" s="15"/>
      <c r="AN890" s="15"/>
      <c r="AO890" s="15"/>
      <c r="AP890" s="15"/>
      <c r="AQ890" s="15"/>
      <c r="AR890" s="15"/>
      <c r="AS890" s="15"/>
      <c r="AT890" s="15"/>
      <c r="AU890" s="15"/>
      <c r="AV890" s="15"/>
      <c r="AW890" s="15"/>
      <c r="AX890" s="15"/>
      <c r="BA890" s="15"/>
      <c r="BB890" s="16"/>
      <c r="BC890" s="15"/>
      <c r="BD890" s="15"/>
      <c r="BE890" s="15"/>
      <c r="BF890" s="15"/>
      <c r="BG890" s="15"/>
      <c r="BH890" s="15"/>
      <c r="BI890" s="15"/>
      <c r="BJ890" s="15"/>
      <c r="BK890" s="15"/>
      <c r="BL890" s="15"/>
    </row>
    <row r="891" spans="1:64" hidden="1">
      <c r="A891" t="s">
        <v>1898</v>
      </c>
      <c r="B891" t="s">
        <v>1899</v>
      </c>
      <c r="C891" t="s">
        <v>1874</v>
      </c>
      <c r="D891" t="s">
        <v>1875</v>
      </c>
      <c r="R891" t="s">
        <v>1276</v>
      </c>
      <c r="W891" s="15"/>
      <c r="X891" s="15"/>
      <c r="Y891" s="15"/>
      <c r="Z891" s="15"/>
      <c r="AA891" s="15"/>
      <c r="AB891" s="15"/>
      <c r="AC891" s="15"/>
      <c r="AD891" s="15"/>
      <c r="AE891" s="15"/>
      <c r="AG891" s="15"/>
      <c r="AH891" s="15"/>
      <c r="AI891" s="15"/>
      <c r="AK891" s="15"/>
      <c r="AL891" s="15"/>
      <c r="AM891" s="15"/>
      <c r="AN891" s="15"/>
      <c r="AO891" s="15"/>
      <c r="AP891" s="15"/>
      <c r="AQ891" s="15"/>
      <c r="AR891" s="15"/>
      <c r="AS891" s="15"/>
      <c r="AT891" s="15"/>
      <c r="AU891" s="15"/>
      <c r="AV891" s="15"/>
      <c r="AW891" s="15"/>
      <c r="AX891" s="15"/>
      <c r="BA891" s="15"/>
      <c r="BB891" s="16"/>
      <c r="BC891" s="15"/>
      <c r="BD891" s="15"/>
      <c r="BE891" s="15"/>
      <c r="BF891" s="15"/>
      <c r="BG891" s="15"/>
      <c r="BH891" s="15"/>
      <c r="BI891" s="15"/>
      <c r="BJ891" s="15"/>
      <c r="BK891" s="15"/>
      <c r="BL891" s="15"/>
    </row>
    <row r="892" spans="1:64" hidden="1">
      <c r="A892" t="s">
        <v>1707</v>
      </c>
      <c r="B892" t="s">
        <v>1786</v>
      </c>
      <c r="C892" t="s">
        <v>2010</v>
      </c>
      <c r="D892" t="s">
        <v>2011</v>
      </c>
      <c r="N892" t="s">
        <v>1283</v>
      </c>
      <c r="W892" s="15"/>
      <c r="X892" s="15"/>
      <c r="Y892" s="15"/>
      <c r="Z892" s="15"/>
      <c r="AA892" s="15"/>
      <c r="AB892" s="15"/>
      <c r="AC892" s="15"/>
      <c r="AD892" s="15"/>
      <c r="AE892" s="15"/>
      <c r="AG892" s="15"/>
      <c r="AH892" s="15"/>
      <c r="AI892" s="15"/>
      <c r="AK892" s="15"/>
      <c r="AL892" s="15"/>
      <c r="AM892" s="15"/>
      <c r="AN892" s="15"/>
      <c r="AO892" s="15"/>
      <c r="AP892" s="15"/>
      <c r="AQ892" s="15"/>
      <c r="AR892" s="15"/>
      <c r="AS892" s="15"/>
      <c r="AT892" s="15"/>
      <c r="AU892" s="15"/>
      <c r="AV892" s="15"/>
      <c r="AW892" s="15"/>
      <c r="AX892" s="15"/>
      <c r="BA892" s="15"/>
      <c r="BB892" s="16"/>
      <c r="BC892" s="15"/>
      <c r="BD892" s="15"/>
      <c r="BE892" s="15"/>
      <c r="BF892" s="15"/>
      <c r="BG892" s="15"/>
      <c r="BH892" s="15"/>
      <c r="BI892" s="15"/>
      <c r="BJ892" s="15"/>
      <c r="BK892" s="15"/>
      <c r="BL892" s="15"/>
    </row>
    <row r="893" spans="1:64" hidden="1">
      <c r="A893" t="s">
        <v>1707</v>
      </c>
      <c r="B893" t="s">
        <v>1786</v>
      </c>
      <c r="C893" t="s">
        <v>2005</v>
      </c>
      <c r="D893" t="s">
        <v>2006</v>
      </c>
      <c r="N893" t="s">
        <v>1283</v>
      </c>
      <c r="W893" s="15"/>
      <c r="X893" s="15"/>
      <c r="Y893" s="15"/>
      <c r="Z893" s="15"/>
      <c r="AA893" s="15"/>
      <c r="AB893" s="15"/>
      <c r="AC893" s="15"/>
      <c r="AD893" s="15"/>
      <c r="AE893" s="15"/>
      <c r="AG893" s="15"/>
      <c r="AH893" s="15"/>
      <c r="AI893" s="15"/>
      <c r="AK893" s="15"/>
      <c r="AL893" s="15"/>
      <c r="AM893" s="15"/>
      <c r="AN893" s="15"/>
      <c r="AO893" s="15"/>
      <c r="AP893" s="15"/>
      <c r="AQ893" s="15"/>
      <c r="AR893" s="15"/>
      <c r="AS893" s="15"/>
      <c r="AT893" s="15"/>
      <c r="AU893" s="15"/>
      <c r="AV893" s="15"/>
      <c r="AW893" s="15"/>
      <c r="AX893" s="15"/>
      <c r="BA893" s="15"/>
      <c r="BB893" s="16"/>
      <c r="BC893" s="15"/>
      <c r="BD893" s="15"/>
      <c r="BE893" s="15"/>
      <c r="BF893" s="15"/>
      <c r="BG893" s="15"/>
      <c r="BH893" s="15"/>
      <c r="BI893" s="15"/>
      <c r="BJ893" s="15"/>
      <c r="BK893" s="15"/>
      <c r="BL893" s="15"/>
    </row>
    <row r="894" spans="1:64" hidden="1">
      <c r="A894" t="s">
        <v>1707</v>
      </c>
      <c r="B894" t="s">
        <v>1786</v>
      </c>
      <c r="C894" t="s">
        <v>2003</v>
      </c>
      <c r="D894" t="s">
        <v>2004</v>
      </c>
      <c r="N894" t="s">
        <v>1283</v>
      </c>
      <c r="W894" s="15"/>
      <c r="X894" s="15"/>
      <c r="Y894" s="15"/>
      <c r="Z894" s="15"/>
      <c r="AA894" s="15"/>
      <c r="AB894" s="15"/>
      <c r="AC894" s="15"/>
      <c r="AD894" s="15"/>
      <c r="AE894" s="15"/>
      <c r="AG894" s="15"/>
      <c r="AH894" s="15"/>
      <c r="AI894" s="15"/>
      <c r="AK894" s="15"/>
      <c r="AL894" s="15"/>
      <c r="AM894" s="15"/>
      <c r="AN894" s="15"/>
      <c r="AO894" s="15"/>
      <c r="AP894" s="15"/>
      <c r="AQ894" s="15"/>
      <c r="AR894" s="15"/>
      <c r="AS894" s="15"/>
      <c r="AT894" s="15"/>
      <c r="AU894" s="15"/>
      <c r="AV894" s="15"/>
      <c r="AW894" s="15"/>
      <c r="AX894" s="15"/>
      <c r="BA894" s="15"/>
      <c r="BB894" s="16"/>
      <c r="BC894" s="15"/>
      <c r="BD894" s="15"/>
      <c r="BE894" s="15"/>
      <c r="BF894" s="15"/>
      <c r="BG894" s="15"/>
      <c r="BH894" s="15"/>
      <c r="BI894" s="15"/>
      <c r="BJ894" s="15"/>
      <c r="BK894" s="15"/>
      <c r="BL894" s="15"/>
    </row>
    <row r="895" spans="1:64" hidden="1">
      <c r="A895" t="s">
        <v>1707</v>
      </c>
      <c r="B895" t="s">
        <v>1786</v>
      </c>
      <c r="C895" t="s">
        <v>2007</v>
      </c>
      <c r="D895" t="s">
        <v>2008</v>
      </c>
      <c r="N895" t="s">
        <v>1283</v>
      </c>
      <c r="W895" s="15"/>
      <c r="X895" s="15"/>
      <c r="Y895" s="15"/>
      <c r="Z895" s="15"/>
      <c r="AA895" s="15"/>
      <c r="AB895" s="15"/>
      <c r="AC895" s="15"/>
      <c r="AD895" s="15"/>
      <c r="AE895" s="15"/>
      <c r="AG895" s="15"/>
      <c r="AH895" s="15"/>
      <c r="AI895" s="15"/>
      <c r="AK895" s="15"/>
      <c r="AL895" s="15"/>
      <c r="AM895" s="15"/>
      <c r="AN895" s="15"/>
      <c r="AO895" s="15"/>
      <c r="AP895" s="15"/>
      <c r="AQ895" s="15"/>
      <c r="AR895" s="15"/>
      <c r="AS895" s="15"/>
      <c r="AT895" s="15"/>
      <c r="AU895" s="15"/>
      <c r="AV895" s="15"/>
      <c r="AW895" s="15"/>
      <c r="AX895" s="15"/>
      <c r="BA895" s="15"/>
      <c r="BB895" s="16"/>
      <c r="BC895" s="15"/>
      <c r="BD895" s="15"/>
      <c r="BE895" s="15"/>
      <c r="BF895" s="15"/>
      <c r="BG895" s="15"/>
      <c r="BH895" s="15"/>
      <c r="BI895" s="15"/>
      <c r="BJ895" s="15"/>
      <c r="BK895" s="15"/>
      <c r="BL895" s="15"/>
    </row>
    <row r="896" spans="1:64" hidden="1">
      <c r="A896" t="s">
        <v>1707</v>
      </c>
      <c r="B896" t="s">
        <v>1786</v>
      </c>
      <c r="C896" t="s">
        <v>1809</v>
      </c>
      <c r="D896" t="s">
        <v>2009</v>
      </c>
      <c r="N896" t="s">
        <v>1283</v>
      </c>
      <c r="W896" s="15"/>
      <c r="X896" s="15"/>
      <c r="Y896" s="15"/>
      <c r="Z896" s="15"/>
      <c r="AA896" s="15"/>
      <c r="AB896" s="15"/>
      <c r="AC896" s="15"/>
      <c r="AD896" s="15"/>
      <c r="AE896" s="15"/>
      <c r="AG896" s="15"/>
      <c r="AH896" s="15"/>
      <c r="AI896" s="15"/>
      <c r="AK896" s="15"/>
      <c r="AL896" s="15"/>
      <c r="AM896" s="15"/>
      <c r="AN896" s="15"/>
      <c r="AO896" s="15"/>
      <c r="AP896" s="15"/>
      <c r="AQ896" s="15"/>
      <c r="AR896" s="15"/>
      <c r="AS896" s="15"/>
      <c r="AT896" s="15"/>
      <c r="AU896" s="15"/>
      <c r="AV896" s="15"/>
      <c r="AW896" s="15"/>
      <c r="AX896" s="15"/>
      <c r="BA896" s="15"/>
      <c r="BB896" s="16"/>
      <c r="BC896" s="15"/>
      <c r="BD896" s="15"/>
      <c r="BE896" s="15"/>
      <c r="BF896" s="15"/>
      <c r="BG896" s="15"/>
      <c r="BH896" s="15"/>
      <c r="BI896" s="15"/>
      <c r="BJ896" s="15"/>
      <c r="BK896" s="15"/>
      <c r="BL896" s="15"/>
    </row>
    <row r="897" spans="1:64" hidden="1">
      <c r="A897" t="s">
        <v>1623</v>
      </c>
      <c r="B897" t="s">
        <v>2243</v>
      </c>
      <c r="C897" t="s">
        <v>1624</v>
      </c>
      <c r="D897" t="s">
        <v>2265</v>
      </c>
      <c r="W897" s="15"/>
      <c r="X897" s="15"/>
      <c r="Y897" s="15"/>
      <c r="Z897" s="15"/>
      <c r="AA897" s="15"/>
      <c r="AB897" s="15"/>
      <c r="AC897" s="15"/>
      <c r="AD897" s="15"/>
      <c r="AE897" s="15"/>
      <c r="AG897" s="15"/>
      <c r="AH897" s="15"/>
      <c r="AI897" s="15"/>
      <c r="AK897" s="15"/>
      <c r="AL897" s="15"/>
      <c r="AM897" s="15"/>
      <c r="AN897" s="15"/>
      <c r="AO897" s="15"/>
      <c r="AP897" s="15"/>
      <c r="AQ897" s="15"/>
      <c r="AR897" s="15"/>
      <c r="AS897" s="15"/>
      <c r="AT897" s="15"/>
      <c r="AU897" s="15"/>
      <c r="AV897" s="15"/>
      <c r="AW897" s="15"/>
      <c r="AX897" s="15"/>
      <c r="BA897" s="15" t="s">
        <v>1186</v>
      </c>
      <c r="BB897" s="16"/>
      <c r="BC897" s="15"/>
      <c r="BD897" s="15"/>
      <c r="BE897" s="15"/>
      <c r="BF897" s="15"/>
      <c r="BG897" s="15"/>
      <c r="BH897" s="15"/>
      <c r="BI897" s="15"/>
      <c r="BJ897" s="15"/>
      <c r="BK897" s="15"/>
      <c r="BL897" s="15"/>
    </row>
    <row r="898" spans="1:64" hidden="1">
      <c r="A898" t="s">
        <v>1623</v>
      </c>
      <c r="B898" t="s">
        <v>2243</v>
      </c>
      <c r="C898" t="s">
        <v>1625</v>
      </c>
      <c r="D898" t="s">
        <v>2266</v>
      </c>
      <c r="W898" s="15"/>
      <c r="X898" s="15"/>
      <c r="Y898" s="15"/>
      <c r="Z898" s="15"/>
      <c r="AA898" s="15"/>
      <c r="AB898" s="15"/>
      <c r="AC898" s="15"/>
      <c r="AD898" s="15"/>
      <c r="AE898" s="15"/>
      <c r="AG898" s="15"/>
      <c r="AH898" s="15"/>
      <c r="AI898" s="15"/>
      <c r="AK898" s="15"/>
      <c r="AL898" s="15"/>
      <c r="AM898" s="15"/>
      <c r="AN898" s="15"/>
      <c r="AO898" s="15"/>
      <c r="AP898" s="15"/>
      <c r="AQ898" s="15"/>
      <c r="AR898" s="15"/>
      <c r="AS898" s="15"/>
      <c r="AT898" s="15"/>
      <c r="AU898" s="15"/>
      <c r="AV898" s="15"/>
      <c r="AW898" s="15"/>
      <c r="AX898" s="15"/>
      <c r="BA898" s="15" t="s">
        <v>1186</v>
      </c>
      <c r="BB898" s="16"/>
      <c r="BC898" s="15"/>
      <c r="BD898" s="15"/>
      <c r="BE898" s="15"/>
      <c r="BF898" s="15"/>
      <c r="BG898" s="15"/>
      <c r="BH898" s="15"/>
      <c r="BI898" s="15"/>
      <c r="BJ898" s="15"/>
      <c r="BK898" s="15"/>
      <c r="BL898" s="15"/>
    </row>
    <row r="899" spans="1:64" hidden="1">
      <c r="A899" t="s">
        <v>1623</v>
      </c>
      <c r="B899" t="s">
        <v>2243</v>
      </c>
      <c r="C899" t="s">
        <v>1626</v>
      </c>
      <c r="D899" t="s">
        <v>2264</v>
      </c>
      <c r="W899" s="15"/>
      <c r="X899" s="15"/>
      <c r="Y899" s="15"/>
      <c r="Z899" s="15"/>
      <c r="AA899" s="15"/>
      <c r="AB899" s="15"/>
      <c r="AC899" s="15"/>
      <c r="AD899" s="15"/>
      <c r="AE899" s="15"/>
      <c r="AG899" s="15"/>
      <c r="AH899" s="15"/>
      <c r="AI899" s="15"/>
      <c r="AK899" s="15"/>
      <c r="AL899" s="15"/>
      <c r="AM899" s="15"/>
      <c r="AN899" s="15"/>
      <c r="AO899" s="15"/>
      <c r="AP899" s="15"/>
      <c r="AQ899" s="15"/>
      <c r="AR899" s="15"/>
      <c r="AS899" s="15"/>
      <c r="AT899" s="15"/>
      <c r="AU899" s="15"/>
      <c r="AV899" s="15"/>
      <c r="AW899" s="15"/>
      <c r="AX899" s="15"/>
      <c r="BA899" s="15" t="s">
        <v>1186</v>
      </c>
      <c r="BB899" s="16"/>
      <c r="BC899" s="15"/>
      <c r="BD899" s="15"/>
      <c r="BE899" s="15"/>
      <c r="BF899" s="15"/>
      <c r="BG899" s="15"/>
      <c r="BH899" s="15"/>
      <c r="BI899" s="15"/>
      <c r="BJ899" s="15"/>
      <c r="BK899" s="15"/>
      <c r="BL899" s="15"/>
    </row>
    <row r="900" spans="1:64" hidden="1">
      <c r="A900" t="s">
        <v>1623</v>
      </c>
      <c r="B900" t="s">
        <v>2243</v>
      </c>
      <c r="C900" t="s">
        <v>1627</v>
      </c>
      <c r="D900" t="s">
        <v>2267</v>
      </c>
      <c r="W900" s="15"/>
      <c r="X900" s="15"/>
      <c r="Y900" s="15"/>
      <c r="Z900" s="15"/>
      <c r="AA900" s="15"/>
      <c r="AB900" s="15"/>
      <c r="AC900" s="15"/>
      <c r="AD900" s="15"/>
      <c r="AE900" s="15"/>
      <c r="AG900" s="15"/>
      <c r="AH900" s="15"/>
      <c r="AI900" s="15"/>
      <c r="AK900" s="15"/>
      <c r="AL900" s="15"/>
      <c r="AM900" s="15"/>
      <c r="AN900" s="15"/>
      <c r="AO900" s="15"/>
      <c r="AP900" s="15"/>
      <c r="AQ900" s="15"/>
      <c r="AR900" s="15"/>
      <c r="AS900" s="15"/>
      <c r="AT900" s="15"/>
      <c r="AU900" s="15"/>
      <c r="AV900" s="15"/>
      <c r="AW900" s="15"/>
      <c r="AX900" s="15"/>
      <c r="BA900" s="15" t="s">
        <v>1186</v>
      </c>
      <c r="BB900" s="16"/>
      <c r="BC900" s="15"/>
      <c r="BD900" s="15"/>
      <c r="BE900" s="15"/>
      <c r="BF900" s="15"/>
      <c r="BG900" s="15"/>
      <c r="BH900" s="15"/>
      <c r="BI900" s="15"/>
      <c r="BJ900" s="15"/>
      <c r="BK900" s="15"/>
      <c r="BL900" s="15"/>
    </row>
    <row r="901" spans="1:64" hidden="1">
      <c r="A901" t="s">
        <v>1742</v>
      </c>
      <c r="B901" t="s">
        <v>2828</v>
      </c>
      <c r="W901" s="15"/>
      <c r="X901" s="15"/>
      <c r="Y901" s="15"/>
      <c r="Z901" s="15"/>
      <c r="AA901" s="15"/>
      <c r="AB901" s="15"/>
      <c r="AC901" s="15"/>
      <c r="AD901" s="15"/>
      <c r="AE901" s="15"/>
      <c r="AG901" s="15"/>
      <c r="AH901" s="15"/>
      <c r="AI901" s="15"/>
      <c r="AK901" s="15"/>
      <c r="AL901" s="15"/>
      <c r="AM901" s="15"/>
      <c r="AN901" s="15"/>
      <c r="AO901" s="15"/>
      <c r="AP901" s="15"/>
      <c r="AQ901" s="15"/>
      <c r="AR901" s="15"/>
      <c r="AS901" s="15"/>
      <c r="AT901" s="15"/>
      <c r="AU901" s="15"/>
      <c r="AV901" s="15"/>
      <c r="AW901" s="15"/>
      <c r="AX901" s="15"/>
      <c r="BA901" s="15"/>
      <c r="BB901" s="16"/>
      <c r="BC901" s="15"/>
      <c r="BD901" s="15"/>
      <c r="BE901" s="15"/>
      <c r="BF901" s="15"/>
      <c r="BG901" s="15"/>
      <c r="BH901" s="15"/>
      <c r="BI901" s="15"/>
      <c r="BJ901" s="15" t="s">
        <v>1157</v>
      </c>
      <c r="BK901" s="15"/>
      <c r="BL901" s="15"/>
    </row>
    <row r="902" spans="1:64" hidden="1">
      <c r="A902" t="s">
        <v>1403</v>
      </c>
      <c r="B902" t="s">
        <v>2436</v>
      </c>
      <c r="W902" s="15"/>
      <c r="X902" s="15"/>
      <c r="Y902" s="15"/>
      <c r="Z902" s="15"/>
      <c r="AA902" s="15"/>
      <c r="AB902" s="15"/>
      <c r="AC902" s="15"/>
      <c r="AD902" s="15"/>
      <c r="AE902" s="15"/>
      <c r="AG902" s="15"/>
      <c r="AH902" s="15"/>
      <c r="AI902" s="15"/>
      <c r="AK902" s="15"/>
      <c r="AL902" s="15"/>
      <c r="AM902" s="15"/>
      <c r="AN902" s="15"/>
      <c r="AO902" s="15"/>
      <c r="AP902" s="15"/>
      <c r="AQ902" s="15"/>
      <c r="AR902" s="15"/>
      <c r="AS902" s="15"/>
      <c r="AT902" s="15"/>
      <c r="AU902" s="15"/>
      <c r="AV902" s="15"/>
      <c r="AW902" s="15"/>
      <c r="AX902" s="15"/>
      <c r="BA902" s="15"/>
      <c r="BB902" s="16"/>
      <c r="BC902" s="15"/>
      <c r="BD902" s="15"/>
      <c r="BE902" s="15"/>
      <c r="BF902" s="15" t="s">
        <v>1169</v>
      </c>
      <c r="BG902" s="15"/>
      <c r="BH902" s="15"/>
      <c r="BI902" s="15"/>
      <c r="BJ902" s="15"/>
      <c r="BK902" s="15"/>
      <c r="BL902" s="15"/>
    </row>
    <row r="903" spans="1:64" hidden="1">
      <c r="A903" t="s">
        <v>1945</v>
      </c>
      <c r="B903" t="s">
        <v>1946</v>
      </c>
      <c r="C903" t="s">
        <v>1947</v>
      </c>
      <c r="D903" t="s">
        <v>1948</v>
      </c>
      <c r="P903" t="s">
        <v>1279</v>
      </c>
      <c r="W903" s="15"/>
      <c r="X903" s="15"/>
      <c r="Y903" s="15"/>
      <c r="Z903" s="15"/>
      <c r="AA903" s="15"/>
      <c r="AB903" s="15"/>
      <c r="AC903" s="15"/>
      <c r="AD903" s="15"/>
      <c r="AE903" s="15"/>
      <c r="AG903" s="15"/>
      <c r="AH903" s="15"/>
      <c r="AI903" s="15"/>
      <c r="AK903" s="15"/>
      <c r="AL903" s="15"/>
      <c r="AM903" s="15"/>
      <c r="AN903" s="15"/>
      <c r="AO903" s="15"/>
      <c r="AP903" s="15"/>
      <c r="AQ903" s="15"/>
      <c r="AR903" s="15"/>
      <c r="AS903" s="15"/>
      <c r="AT903" s="15"/>
      <c r="AU903" s="15"/>
      <c r="AV903" s="15"/>
      <c r="AW903" s="15"/>
      <c r="AX903" s="15"/>
      <c r="BA903" s="15"/>
      <c r="BB903" s="16"/>
      <c r="BC903" s="15"/>
      <c r="BD903" s="15"/>
      <c r="BE903" s="15"/>
      <c r="BF903" s="15"/>
      <c r="BG903" s="15"/>
      <c r="BH903" s="15"/>
      <c r="BI903" s="15"/>
      <c r="BJ903" s="15"/>
      <c r="BK903" s="15"/>
      <c r="BL903" s="15"/>
    </row>
    <row r="904" spans="1:64" hidden="1">
      <c r="A904" t="s">
        <v>1945</v>
      </c>
      <c r="B904" t="s">
        <v>1946</v>
      </c>
      <c r="C904" t="s">
        <v>1951</v>
      </c>
      <c r="D904" t="s">
        <v>1952</v>
      </c>
      <c r="P904" t="s">
        <v>1279</v>
      </c>
      <c r="W904" s="15"/>
      <c r="X904" s="15"/>
      <c r="Y904" s="15"/>
      <c r="Z904" s="15"/>
      <c r="AA904" s="15"/>
      <c r="AB904" s="15"/>
      <c r="AC904" s="15"/>
      <c r="AD904" s="15"/>
      <c r="AE904" s="15"/>
      <c r="AG904" s="15"/>
      <c r="AH904" s="15"/>
      <c r="AI904" s="15"/>
      <c r="AK904" s="15"/>
      <c r="AL904" s="15"/>
      <c r="AM904" s="15"/>
      <c r="AN904" s="15"/>
      <c r="AO904" s="15"/>
      <c r="AP904" s="15"/>
      <c r="AQ904" s="15"/>
      <c r="AR904" s="15"/>
      <c r="AS904" s="15"/>
      <c r="AT904" s="15"/>
      <c r="AU904" s="15"/>
      <c r="AV904" s="15"/>
      <c r="AW904" s="15"/>
      <c r="AX904" s="15"/>
      <c r="BA904" s="15"/>
      <c r="BB904" s="16"/>
      <c r="BC904" s="15"/>
      <c r="BD904" s="15"/>
      <c r="BE904" s="15"/>
      <c r="BF904" s="15"/>
      <c r="BG904" s="15"/>
      <c r="BH904" s="15"/>
      <c r="BI904" s="15"/>
      <c r="BJ904" s="15"/>
      <c r="BK904" s="15"/>
      <c r="BL904" s="15"/>
    </row>
    <row r="905" spans="1:64" hidden="1">
      <c r="A905" t="s">
        <v>1945</v>
      </c>
      <c r="B905" t="s">
        <v>1946</v>
      </c>
      <c r="C905" t="s">
        <v>1949</v>
      </c>
      <c r="D905" t="s">
        <v>1950</v>
      </c>
      <c r="P905" t="s">
        <v>1279</v>
      </c>
      <c r="W905" s="15"/>
      <c r="X905" s="15"/>
      <c r="Y905" s="15"/>
      <c r="Z905" s="15"/>
      <c r="AA905" s="15"/>
      <c r="AB905" s="15"/>
      <c r="AC905" s="15"/>
      <c r="AD905" s="15"/>
      <c r="AE905" s="15"/>
      <c r="AG905" s="15"/>
      <c r="AH905" s="15"/>
      <c r="AI905" s="15"/>
      <c r="AK905" s="15"/>
      <c r="AL905" s="15"/>
      <c r="AM905" s="15"/>
      <c r="AN905" s="15"/>
      <c r="AO905" s="15"/>
      <c r="AP905" s="15"/>
      <c r="AQ905" s="15"/>
      <c r="AR905" s="15"/>
      <c r="AS905" s="15"/>
      <c r="AT905" s="15"/>
      <c r="AU905" s="15"/>
      <c r="AV905" s="15"/>
      <c r="AW905" s="15"/>
      <c r="AX905" s="15"/>
      <c r="BA905" s="15"/>
      <c r="BB905" s="16"/>
      <c r="BC905" s="15"/>
      <c r="BD905" s="15"/>
      <c r="BE905" s="15"/>
      <c r="BF905" s="15"/>
      <c r="BG905" s="15"/>
      <c r="BH905" s="15"/>
      <c r="BI905" s="15"/>
      <c r="BJ905" s="15"/>
      <c r="BK905" s="15"/>
      <c r="BL905" s="15"/>
    </row>
    <row r="906" spans="1:64" hidden="1">
      <c r="A906" t="s">
        <v>1945</v>
      </c>
      <c r="B906" t="s">
        <v>1946</v>
      </c>
      <c r="C906" t="s">
        <v>1953</v>
      </c>
      <c r="D906" t="s">
        <v>1954</v>
      </c>
      <c r="P906" t="s">
        <v>1279</v>
      </c>
      <c r="W906" s="15"/>
      <c r="X906" s="15"/>
      <c r="Y906" s="15"/>
      <c r="Z906" s="15"/>
      <c r="AA906" s="15"/>
      <c r="AB906" s="15"/>
      <c r="AC906" s="15"/>
      <c r="AD906" s="15"/>
      <c r="AE906" s="15"/>
      <c r="AG906" s="15"/>
      <c r="AH906" s="15"/>
      <c r="AI906" s="15"/>
      <c r="AK906" s="15"/>
      <c r="AL906" s="15"/>
      <c r="AM906" s="15"/>
      <c r="AN906" s="15"/>
      <c r="AO906" s="15"/>
      <c r="AP906" s="15"/>
      <c r="AQ906" s="15"/>
      <c r="AR906" s="15"/>
      <c r="AS906" s="15"/>
      <c r="AT906" s="15"/>
      <c r="AU906" s="15"/>
      <c r="AV906" s="15"/>
      <c r="AW906" s="15"/>
      <c r="AX906" s="15"/>
      <c r="BA906" s="15"/>
      <c r="BB906" s="16"/>
      <c r="BC906" s="15"/>
      <c r="BD906" s="15"/>
      <c r="BE906" s="15"/>
      <c r="BF906" s="15"/>
      <c r="BG906" s="15"/>
      <c r="BH906" s="15"/>
      <c r="BI906" s="15"/>
      <c r="BJ906" s="15"/>
      <c r="BK906" s="15"/>
      <c r="BL906" s="15"/>
    </row>
    <row r="907" spans="1:64" hidden="1">
      <c r="A907" t="s">
        <v>1589</v>
      </c>
      <c r="B907" t="s">
        <v>2504</v>
      </c>
      <c r="W907" s="15"/>
      <c r="X907" s="15"/>
      <c r="Y907" s="15"/>
      <c r="Z907" s="15"/>
      <c r="AA907" s="15"/>
      <c r="AB907" s="15"/>
      <c r="AC907" s="15"/>
      <c r="AD907" s="15"/>
      <c r="AE907" s="15"/>
      <c r="AG907" s="15"/>
      <c r="AH907" s="15"/>
      <c r="AI907" s="15"/>
      <c r="AK907" s="15"/>
      <c r="AL907" s="15"/>
      <c r="AM907" s="15"/>
      <c r="AN907" s="15"/>
      <c r="AO907" s="15"/>
      <c r="AP907" s="15"/>
      <c r="AQ907" s="15"/>
      <c r="AR907" s="15"/>
      <c r="AS907" s="15"/>
      <c r="AT907" s="15"/>
      <c r="AU907" s="15"/>
      <c r="AV907" s="15"/>
      <c r="AW907" s="15"/>
      <c r="AX907" s="15"/>
      <c r="AZ907" t="s">
        <v>1189</v>
      </c>
      <c r="BA907" s="15"/>
      <c r="BB907" s="16"/>
      <c r="BC907" s="15"/>
      <c r="BD907" s="15"/>
      <c r="BE907" s="15"/>
      <c r="BF907" s="15"/>
      <c r="BG907" s="15"/>
      <c r="BH907" s="15"/>
      <c r="BI907" s="15"/>
      <c r="BJ907" s="15"/>
      <c r="BK907" s="15"/>
      <c r="BL907" s="15"/>
    </row>
    <row r="908" spans="1:64">
      <c r="A908" t="s">
        <v>1540</v>
      </c>
      <c r="B908" t="s">
        <v>1545</v>
      </c>
      <c r="C908" t="s">
        <v>1307</v>
      </c>
      <c r="D908" t="s">
        <v>1558</v>
      </c>
      <c r="E908" t="s">
        <v>3046</v>
      </c>
      <c r="F908" t="s">
        <v>3007</v>
      </c>
      <c r="T908" t="s">
        <v>1273</v>
      </c>
      <c r="V908" t="s">
        <v>1270</v>
      </c>
      <c r="W908" s="15"/>
      <c r="X908" s="15"/>
      <c r="Y908" s="15"/>
      <c r="Z908" s="15"/>
      <c r="AA908" s="15"/>
      <c r="AB908" s="15"/>
      <c r="AC908" s="15"/>
      <c r="AD908" s="15"/>
      <c r="AE908" s="15"/>
      <c r="AG908" s="15"/>
      <c r="AH908" s="15"/>
      <c r="AI908" s="15"/>
      <c r="AK908" s="15"/>
      <c r="AL908" s="15" t="s">
        <v>1227</v>
      </c>
      <c r="AM908" s="15"/>
      <c r="AN908" s="15"/>
      <c r="AO908" s="15"/>
      <c r="AP908" s="15"/>
      <c r="AQ908" s="15"/>
      <c r="AR908" s="15"/>
      <c r="AS908" s="15"/>
      <c r="AT908" s="15"/>
      <c r="AU908" s="15"/>
      <c r="AV908" s="15"/>
      <c r="AW908" s="15"/>
      <c r="AX908" s="15"/>
      <c r="BA908" s="15"/>
      <c r="BB908" s="16"/>
      <c r="BC908" s="15"/>
      <c r="BD908" s="15"/>
      <c r="BE908" s="15"/>
      <c r="BF908" s="15"/>
      <c r="BG908" s="15"/>
      <c r="BH908" s="15"/>
      <c r="BI908" s="15"/>
      <c r="BJ908" s="15"/>
      <c r="BK908" s="15" t="s">
        <v>1153</v>
      </c>
      <c r="BL908" s="15"/>
    </row>
    <row r="909" spans="1:64">
      <c r="A909" t="s">
        <v>1540</v>
      </c>
      <c r="B909" t="s">
        <v>1545</v>
      </c>
      <c r="C909" t="s">
        <v>1307</v>
      </c>
      <c r="D909" t="s">
        <v>1558</v>
      </c>
      <c r="E909" t="s">
        <v>3047</v>
      </c>
      <c r="F909" t="s">
        <v>3008</v>
      </c>
      <c r="T909" t="s">
        <v>1273</v>
      </c>
      <c r="V909" t="s">
        <v>1270</v>
      </c>
      <c r="W909" s="15"/>
      <c r="X909" s="15"/>
      <c r="Y909" s="15"/>
      <c r="Z909" s="15"/>
      <c r="AA909" s="15"/>
      <c r="AB909" s="15"/>
      <c r="AC909" s="15"/>
      <c r="AD909" s="15"/>
      <c r="AE909" s="15"/>
      <c r="AG909" s="15"/>
      <c r="AH909" s="15"/>
      <c r="AI909" s="15"/>
      <c r="AK909" s="15"/>
      <c r="AL909" s="15" t="s">
        <v>1227</v>
      </c>
      <c r="AM909" s="15"/>
      <c r="AN909" s="15"/>
      <c r="AO909" s="15"/>
      <c r="AP909" s="15"/>
      <c r="AQ909" s="15"/>
      <c r="AR909" s="15"/>
      <c r="AS909" s="15"/>
      <c r="AT909" s="15"/>
      <c r="AU909" s="15"/>
      <c r="AV909" s="15"/>
      <c r="AW909" s="15"/>
      <c r="AX909" s="15"/>
      <c r="BA909" s="15"/>
      <c r="BB909" s="16"/>
      <c r="BC909" s="15"/>
      <c r="BD909" s="15"/>
      <c r="BE909" s="15"/>
      <c r="BF909" s="15"/>
      <c r="BG909" s="15"/>
      <c r="BH909" s="15"/>
      <c r="BI909" s="15"/>
      <c r="BJ909" s="15"/>
      <c r="BK909" s="15" t="s">
        <v>1153</v>
      </c>
      <c r="BL909" s="15"/>
    </row>
    <row r="910" spans="1:64">
      <c r="A910" t="s">
        <v>1540</v>
      </c>
      <c r="B910" t="s">
        <v>1545</v>
      </c>
      <c r="C910" t="s">
        <v>1307</v>
      </c>
      <c r="D910" t="s">
        <v>1558</v>
      </c>
      <c r="E910" t="s">
        <v>3045</v>
      </c>
      <c r="F910" t="s">
        <v>3006</v>
      </c>
      <c r="T910" t="s">
        <v>1273</v>
      </c>
      <c r="V910" t="s">
        <v>1270</v>
      </c>
      <c r="W910" s="15"/>
      <c r="X910" s="15"/>
      <c r="Y910" s="15"/>
      <c r="Z910" s="15"/>
      <c r="AA910" s="15"/>
      <c r="AB910" s="15"/>
      <c r="AC910" s="15"/>
      <c r="AD910" s="15"/>
      <c r="AE910" s="15"/>
      <c r="AG910" s="15"/>
      <c r="AH910" s="15"/>
      <c r="AI910" s="15"/>
      <c r="AK910" s="15"/>
      <c r="AL910" s="15" t="s">
        <v>1227</v>
      </c>
      <c r="AM910" s="15"/>
      <c r="AN910" s="15"/>
      <c r="AO910" s="15"/>
      <c r="AP910" s="15"/>
      <c r="AQ910" s="15"/>
      <c r="AR910" s="15"/>
      <c r="AS910" s="15"/>
      <c r="AT910" s="15"/>
      <c r="AU910" s="15"/>
      <c r="AV910" s="15"/>
      <c r="AW910" s="15"/>
      <c r="AX910" s="15"/>
      <c r="BA910" s="15"/>
      <c r="BB910" s="16"/>
      <c r="BC910" s="15"/>
      <c r="BD910" s="15"/>
      <c r="BE910" s="15"/>
      <c r="BF910" s="15"/>
      <c r="BG910" s="15"/>
      <c r="BH910" s="15"/>
      <c r="BI910" s="15"/>
      <c r="BJ910" s="15"/>
      <c r="BK910" s="15" t="s">
        <v>1153</v>
      </c>
      <c r="BL910" s="15"/>
    </row>
    <row r="911" spans="1:64">
      <c r="A911" t="s">
        <v>1540</v>
      </c>
      <c r="B911" t="s">
        <v>1545</v>
      </c>
      <c r="C911" t="s">
        <v>1546</v>
      </c>
      <c r="D911" t="s">
        <v>1547</v>
      </c>
      <c r="E911" t="s">
        <v>3042</v>
      </c>
      <c r="F911" t="s">
        <v>3000</v>
      </c>
      <c r="T911" t="s">
        <v>1273</v>
      </c>
      <c r="V911" t="s">
        <v>1270</v>
      </c>
      <c r="W911" s="15"/>
      <c r="X911" s="15"/>
      <c r="Y911" s="15"/>
      <c r="Z911" s="15"/>
      <c r="AA911" s="15"/>
      <c r="AB911" s="15"/>
      <c r="AC911" s="15"/>
      <c r="AD911" s="15"/>
      <c r="AE911" s="15"/>
      <c r="AG911" s="15"/>
      <c r="AH911" s="15"/>
      <c r="AI911" s="15"/>
      <c r="AK911" s="15"/>
      <c r="AL911" s="15" t="s">
        <v>1227</v>
      </c>
      <c r="AM911" s="15"/>
      <c r="AN911" s="15"/>
      <c r="AO911" s="15"/>
      <c r="AP911" s="15"/>
      <c r="AQ911" s="15"/>
      <c r="AR911" s="15"/>
      <c r="AS911" s="15"/>
      <c r="AT911" s="15"/>
      <c r="AU911" s="15"/>
      <c r="AV911" s="15"/>
      <c r="AW911" s="15"/>
      <c r="BA911" s="15"/>
      <c r="BB911" s="16"/>
      <c r="BC911" s="15"/>
      <c r="BD911" s="15"/>
      <c r="BE911" s="15"/>
      <c r="BF911" s="15"/>
      <c r="BG911" s="15"/>
      <c r="BH911" s="15"/>
      <c r="BI911" s="15"/>
      <c r="BJ911" s="15"/>
      <c r="BK911" s="15" t="s">
        <v>1153</v>
      </c>
      <c r="BL911" s="15"/>
    </row>
    <row r="912" spans="1:64">
      <c r="A912" t="s">
        <v>1540</v>
      </c>
      <c r="B912" t="s">
        <v>1545</v>
      </c>
      <c r="C912" t="s">
        <v>1546</v>
      </c>
      <c r="D912" t="s">
        <v>1547</v>
      </c>
      <c r="E912" t="s">
        <v>3043</v>
      </c>
      <c r="F912" t="s">
        <v>3001</v>
      </c>
      <c r="T912" t="s">
        <v>1273</v>
      </c>
      <c r="V912" t="s">
        <v>1270</v>
      </c>
      <c r="W912" s="15"/>
      <c r="X912" s="15"/>
      <c r="Y912" s="15"/>
      <c r="Z912" s="15"/>
      <c r="AA912" s="15"/>
      <c r="AB912" s="15"/>
      <c r="AC912" s="15"/>
      <c r="AD912" s="15"/>
      <c r="AE912" s="15"/>
      <c r="AG912" s="15"/>
      <c r="AH912" s="15"/>
      <c r="AI912" s="15"/>
      <c r="AK912" s="15"/>
      <c r="AL912" s="15" t="s">
        <v>1227</v>
      </c>
      <c r="AM912" s="15"/>
      <c r="AN912" s="15"/>
      <c r="AO912" s="15"/>
      <c r="AP912" s="15"/>
      <c r="AQ912" s="15"/>
      <c r="AR912" s="15"/>
      <c r="AS912" s="15"/>
      <c r="AT912" s="15"/>
      <c r="AU912" s="15"/>
      <c r="AV912" s="15"/>
      <c r="AW912" s="15"/>
      <c r="BA912" s="15"/>
      <c r="BB912" s="16"/>
      <c r="BC912" s="15"/>
      <c r="BD912" s="15"/>
      <c r="BE912" s="15"/>
      <c r="BF912" s="15"/>
      <c r="BG912" s="15"/>
      <c r="BH912" s="15"/>
      <c r="BI912" s="15"/>
      <c r="BJ912" s="15"/>
      <c r="BK912" s="15" t="s">
        <v>1153</v>
      </c>
      <c r="BL912" s="15"/>
    </row>
    <row r="913" spans="1:64">
      <c r="A913" t="s">
        <v>1540</v>
      </c>
      <c r="B913" t="s">
        <v>1545</v>
      </c>
      <c r="C913" t="s">
        <v>1546</v>
      </c>
      <c r="D913" t="s">
        <v>1547</v>
      </c>
      <c r="E913" t="s">
        <v>3044</v>
      </c>
      <c r="F913" t="s">
        <v>3002</v>
      </c>
      <c r="T913" t="s">
        <v>1273</v>
      </c>
      <c r="V913" t="s">
        <v>1270</v>
      </c>
      <c r="W913" s="15"/>
      <c r="X913" s="15"/>
      <c r="Y913" s="15"/>
      <c r="Z913" s="15"/>
      <c r="AA913" s="15"/>
      <c r="AB913" s="15"/>
      <c r="AC913" s="15"/>
      <c r="AD913" s="15"/>
      <c r="AE913" s="15"/>
      <c r="AG913" s="15"/>
      <c r="AH913" s="15"/>
      <c r="AI913" s="15"/>
      <c r="AK913" s="15"/>
      <c r="AL913" s="15" t="s">
        <v>1227</v>
      </c>
      <c r="AM913" s="15"/>
      <c r="AN913" s="15"/>
      <c r="AO913" s="15"/>
      <c r="AP913" s="15"/>
      <c r="AQ913" s="15"/>
      <c r="AR913" s="15"/>
      <c r="AS913" s="15"/>
      <c r="AT913" s="15"/>
      <c r="AU913" s="15"/>
      <c r="AV913" s="15"/>
      <c r="AW913" s="15"/>
      <c r="BA913" s="15"/>
      <c r="BB913" s="16"/>
      <c r="BC913" s="15"/>
      <c r="BD913" s="15"/>
      <c r="BE913" s="15"/>
      <c r="BF913" s="15"/>
      <c r="BG913" s="15"/>
      <c r="BH913" s="15"/>
      <c r="BI913" s="15"/>
      <c r="BJ913" s="15"/>
      <c r="BK913" s="15" t="s">
        <v>1153</v>
      </c>
      <c r="BL913" s="15"/>
    </row>
    <row r="914" spans="1:64">
      <c r="A914" t="s">
        <v>1540</v>
      </c>
      <c r="B914" t="s">
        <v>1545</v>
      </c>
      <c r="C914" t="s">
        <v>1553</v>
      </c>
      <c r="D914" t="s">
        <v>3005</v>
      </c>
      <c r="E914" t="s">
        <v>3040</v>
      </c>
      <c r="F914" t="s">
        <v>3003</v>
      </c>
      <c r="T914" t="s">
        <v>1273</v>
      </c>
      <c r="V914" t="s">
        <v>1270</v>
      </c>
      <c r="W914" s="15"/>
      <c r="X914" s="15"/>
      <c r="Y914" s="15"/>
      <c r="Z914" s="15"/>
      <c r="AA914" s="15"/>
      <c r="AB914" s="15"/>
      <c r="AC914" s="15"/>
      <c r="AD914" s="15"/>
      <c r="AE914" s="15"/>
      <c r="AG914" s="15"/>
      <c r="AH914" s="15"/>
      <c r="AI914" s="15"/>
      <c r="AK914" s="15"/>
      <c r="AL914" s="15" t="s">
        <v>1227</v>
      </c>
      <c r="AM914" s="15"/>
      <c r="AN914" s="15"/>
      <c r="AO914" s="15"/>
      <c r="AP914" s="15"/>
      <c r="AQ914" s="15"/>
      <c r="AR914" s="15"/>
      <c r="AS914" s="15"/>
      <c r="AT914" s="15"/>
      <c r="AU914" s="15"/>
      <c r="AV914" s="15"/>
      <c r="AW914" s="15"/>
      <c r="AX914" s="15"/>
      <c r="BA914" s="15"/>
      <c r="BB914" s="16"/>
      <c r="BC914" s="15"/>
      <c r="BD914" s="15"/>
      <c r="BE914" s="15"/>
      <c r="BF914" s="15"/>
      <c r="BG914" s="15"/>
      <c r="BH914" s="15"/>
      <c r="BI914" s="15"/>
      <c r="BJ914" s="15"/>
      <c r="BK914" s="15" t="s">
        <v>1153</v>
      </c>
      <c r="BL914" s="15"/>
    </row>
    <row r="915" spans="1:64">
      <c r="A915" t="s">
        <v>1540</v>
      </c>
      <c r="B915" t="s">
        <v>1545</v>
      </c>
      <c r="C915" t="s">
        <v>1553</v>
      </c>
      <c r="D915" t="s">
        <v>3005</v>
      </c>
      <c r="E915" t="s">
        <v>3041</v>
      </c>
      <c r="F915" t="s">
        <v>3004</v>
      </c>
      <c r="T915" t="s">
        <v>1273</v>
      </c>
      <c r="V915" t="s">
        <v>1270</v>
      </c>
      <c r="W915" s="15"/>
      <c r="X915" s="15"/>
      <c r="Y915" s="15"/>
      <c r="Z915" s="15"/>
      <c r="AA915" s="15"/>
      <c r="AB915" s="15"/>
      <c r="AC915" s="15"/>
      <c r="AD915" s="15"/>
      <c r="AE915" s="15"/>
      <c r="AG915" s="15"/>
      <c r="AH915" s="15"/>
      <c r="AI915" s="15"/>
      <c r="AK915" s="15"/>
      <c r="AL915" s="15" t="s">
        <v>1227</v>
      </c>
      <c r="AM915" s="15"/>
      <c r="AN915" s="15"/>
      <c r="AO915" s="15"/>
      <c r="AP915" s="15"/>
      <c r="AQ915" s="15"/>
      <c r="AR915" s="15"/>
      <c r="AS915" s="15"/>
      <c r="AT915" s="15"/>
      <c r="AU915" s="15"/>
      <c r="AV915" s="15"/>
      <c r="AW915" s="15"/>
      <c r="AX915" s="15"/>
      <c r="BA915" s="15"/>
      <c r="BB915" s="16"/>
      <c r="BC915" s="15"/>
      <c r="BD915" s="15"/>
      <c r="BE915" s="15"/>
      <c r="BF915" s="15"/>
      <c r="BG915" s="15"/>
      <c r="BH915" s="15"/>
      <c r="BI915" s="15"/>
      <c r="BJ915" s="15"/>
      <c r="BK915" s="15" t="s">
        <v>1153</v>
      </c>
      <c r="BL915" s="15"/>
    </row>
    <row r="916" spans="1:64">
      <c r="A916" t="s">
        <v>1540</v>
      </c>
      <c r="B916" t="s">
        <v>1545</v>
      </c>
      <c r="C916" t="s">
        <v>1553</v>
      </c>
      <c r="D916" t="s">
        <v>3005</v>
      </c>
      <c r="E916" t="s">
        <v>1911</v>
      </c>
      <c r="F916" t="s">
        <v>2341</v>
      </c>
      <c r="T916" t="s">
        <v>1273</v>
      </c>
      <c r="V916" t="s">
        <v>1270</v>
      </c>
      <c r="W916" s="15"/>
      <c r="X916" s="15"/>
      <c r="Y916" s="15"/>
      <c r="Z916" s="15"/>
      <c r="AA916" s="15"/>
      <c r="AB916" s="15"/>
      <c r="AC916" s="15"/>
      <c r="AD916" s="15"/>
      <c r="AE916" s="15"/>
      <c r="AG916" s="15"/>
      <c r="AH916" s="15"/>
      <c r="AI916" s="15"/>
      <c r="AK916" s="15"/>
      <c r="AL916" s="15" t="s">
        <v>1227</v>
      </c>
      <c r="AM916" s="15"/>
      <c r="AN916" s="15"/>
      <c r="AO916" s="15"/>
      <c r="AP916" s="15"/>
      <c r="AQ916" s="15"/>
      <c r="AR916" s="15"/>
      <c r="AS916" s="15"/>
      <c r="AT916" s="15"/>
      <c r="AU916" s="15"/>
      <c r="AV916" s="15"/>
      <c r="AW916" s="15"/>
      <c r="AX916" s="15"/>
      <c r="BA916" s="15"/>
      <c r="BB916" s="16"/>
      <c r="BC916" s="15"/>
      <c r="BD916" s="15"/>
      <c r="BE916" s="15"/>
      <c r="BF916" s="15"/>
      <c r="BG916" s="15"/>
      <c r="BH916" s="15"/>
      <c r="BI916" s="15"/>
      <c r="BJ916" s="15"/>
      <c r="BK916" s="15" t="s">
        <v>1153</v>
      </c>
      <c r="BL916" s="15"/>
    </row>
    <row r="917" spans="1:64" hidden="1">
      <c r="A917" t="s">
        <v>1540</v>
      </c>
      <c r="B917" t="s">
        <v>2341</v>
      </c>
      <c r="C917" t="s">
        <v>1480</v>
      </c>
      <c r="D917" t="s">
        <v>2342</v>
      </c>
      <c r="W917" s="15"/>
      <c r="X917" s="15"/>
      <c r="Y917" s="15"/>
      <c r="Z917" s="15"/>
      <c r="AA917" s="15"/>
      <c r="AB917" s="15"/>
      <c r="AC917" s="15"/>
      <c r="AD917" s="15"/>
      <c r="AE917" s="15"/>
      <c r="AG917" s="15"/>
      <c r="AH917" s="15"/>
      <c r="AI917" s="15"/>
      <c r="AK917" s="15"/>
      <c r="AL917" s="15"/>
      <c r="AM917" s="15"/>
      <c r="AN917" s="15"/>
      <c r="AO917" s="15"/>
      <c r="AP917" s="15"/>
      <c r="AQ917" s="15"/>
      <c r="AR917" s="15"/>
      <c r="AS917" s="15"/>
      <c r="AT917" s="15"/>
      <c r="AU917" s="15"/>
      <c r="AV917" s="15"/>
      <c r="AW917" s="15"/>
      <c r="AX917" s="15"/>
      <c r="BA917" s="15"/>
      <c r="BB917" s="16"/>
      <c r="BC917" s="15"/>
      <c r="BD917" s="15"/>
      <c r="BE917" s="15"/>
      <c r="BF917" s="15"/>
      <c r="BG917" s="15"/>
      <c r="BH917" s="15"/>
      <c r="BI917" s="15" t="s">
        <v>1161</v>
      </c>
      <c r="BJ917" s="15"/>
      <c r="BK917" s="15"/>
      <c r="BL917" s="15"/>
    </row>
    <row r="918" spans="1:64" hidden="1">
      <c r="A918" t="s">
        <v>1540</v>
      </c>
      <c r="B918" t="s">
        <v>2341</v>
      </c>
      <c r="C918" t="s">
        <v>2346</v>
      </c>
      <c r="D918" t="s">
        <v>2345</v>
      </c>
      <c r="BI918" s="15" t="s">
        <v>1161</v>
      </c>
    </row>
    <row r="919" spans="1:64" hidden="1">
      <c r="A919" t="s">
        <v>1540</v>
      </c>
      <c r="B919" t="s">
        <v>2341</v>
      </c>
      <c r="C919" t="s">
        <v>1549</v>
      </c>
      <c r="D919" t="s">
        <v>2343</v>
      </c>
      <c r="W919" s="15"/>
      <c r="X919" s="15"/>
      <c r="Y919" s="15"/>
      <c r="Z919" s="15"/>
      <c r="AA919" s="15"/>
      <c r="AB919" s="15"/>
      <c r="AC919" s="15"/>
      <c r="AD919" s="15"/>
      <c r="AE919" s="15"/>
      <c r="AG919" s="15"/>
      <c r="AH919" s="15"/>
      <c r="AI919" s="15"/>
      <c r="AK919" s="15"/>
      <c r="AL919" s="15"/>
      <c r="AM919" s="15"/>
      <c r="AN919" s="15"/>
      <c r="AO919" s="15"/>
      <c r="AP919" s="15"/>
      <c r="AQ919" s="15"/>
      <c r="AR919" s="15"/>
      <c r="AS919" s="15"/>
      <c r="AT919" s="15"/>
      <c r="AU919" s="15"/>
      <c r="AV919" s="15"/>
      <c r="AW919" s="15"/>
      <c r="AX919" s="15"/>
      <c r="BA919" s="15"/>
      <c r="BB919" s="16"/>
      <c r="BC919" s="15"/>
      <c r="BD919" s="15"/>
      <c r="BE919" s="15"/>
      <c r="BF919" s="15"/>
      <c r="BG919" s="15"/>
      <c r="BH919" s="15"/>
      <c r="BI919" s="15" t="s">
        <v>1161</v>
      </c>
      <c r="BJ919" s="15"/>
      <c r="BK919" s="15"/>
      <c r="BL919" s="15"/>
    </row>
    <row r="920" spans="1:64" hidden="1">
      <c r="A920" t="s">
        <v>1540</v>
      </c>
      <c r="B920" t="s">
        <v>2341</v>
      </c>
      <c r="W920" s="15"/>
      <c r="X920" s="15"/>
      <c r="Y920" s="15"/>
      <c r="Z920" s="15"/>
      <c r="AA920" s="15"/>
      <c r="AB920" s="15"/>
      <c r="AC920" s="15"/>
      <c r="AD920" s="15"/>
      <c r="AE920" s="15"/>
      <c r="AG920" s="15"/>
      <c r="AH920" s="15"/>
      <c r="AI920" s="15"/>
      <c r="AK920" s="15" t="s">
        <v>1228</v>
      </c>
      <c r="AL920" s="15"/>
      <c r="AM920" s="15"/>
      <c r="AN920" s="15"/>
      <c r="AO920" s="15"/>
      <c r="AP920" s="15"/>
      <c r="AQ920" s="15"/>
      <c r="AR920" s="15"/>
      <c r="AS920" s="15"/>
      <c r="AT920" s="15"/>
      <c r="AU920" s="15"/>
      <c r="AV920" s="15"/>
      <c r="AW920" s="15"/>
      <c r="AX920" s="15"/>
      <c r="BA920" s="15"/>
      <c r="BB920" s="16"/>
      <c r="BC920" s="15"/>
      <c r="BD920" s="15"/>
      <c r="BE920" s="15"/>
      <c r="BF920" s="15"/>
      <c r="BG920" s="15"/>
      <c r="BH920" s="15"/>
      <c r="BI920" s="15"/>
      <c r="BJ920" s="15"/>
      <c r="BK920" s="15"/>
      <c r="BL920" s="15"/>
    </row>
    <row r="921" spans="1:64" hidden="1">
      <c r="A921" t="s">
        <v>1540</v>
      </c>
      <c r="B921" t="s">
        <v>2359</v>
      </c>
      <c r="C921" t="s">
        <v>2365</v>
      </c>
      <c r="D921" t="s">
        <v>2363</v>
      </c>
      <c r="BH921" s="15" t="s">
        <v>1163</v>
      </c>
    </row>
    <row r="922" spans="1:64" hidden="1">
      <c r="A922" t="s">
        <v>1540</v>
      </c>
      <c r="B922" t="s">
        <v>2359</v>
      </c>
      <c r="C922" t="s">
        <v>1550</v>
      </c>
      <c r="D922" t="s">
        <v>2361</v>
      </c>
      <c r="W922" s="15"/>
      <c r="X922" s="15"/>
      <c r="Y922" s="15"/>
      <c r="Z922" s="15"/>
      <c r="AA922" s="15"/>
      <c r="AB922" s="15"/>
      <c r="AC922" s="15"/>
      <c r="AD922" s="15"/>
      <c r="AE922" s="15"/>
      <c r="AG922" s="15"/>
      <c r="AH922" s="15"/>
      <c r="AI922" s="15"/>
      <c r="AK922" s="15"/>
      <c r="AL922" s="15"/>
      <c r="AM922" s="15"/>
      <c r="AN922" s="15"/>
      <c r="AO922" s="15"/>
      <c r="AP922" s="15"/>
      <c r="AQ922" s="15"/>
      <c r="AR922" s="15"/>
      <c r="AS922" s="15"/>
      <c r="AT922" s="15"/>
      <c r="AU922" s="15"/>
      <c r="AV922" s="15"/>
      <c r="AW922" s="15"/>
      <c r="AX922" s="15"/>
      <c r="BA922" s="15"/>
      <c r="BB922" s="16"/>
      <c r="BC922" s="15"/>
      <c r="BD922" s="15"/>
      <c r="BE922" s="15"/>
      <c r="BF922" s="15"/>
      <c r="BG922" s="15"/>
      <c r="BH922" s="15" t="s">
        <v>1163</v>
      </c>
      <c r="BI922" s="15"/>
      <c r="BJ922" s="15"/>
      <c r="BK922" s="15"/>
      <c r="BL922" s="15"/>
    </row>
    <row r="923" spans="1:64" hidden="1">
      <c r="A923" t="s">
        <v>1540</v>
      </c>
      <c r="B923" t="s">
        <v>2359</v>
      </c>
      <c r="C923" t="s">
        <v>1560</v>
      </c>
      <c r="D923" t="s">
        <v>2360</v>
      </c>
      <c r="W923" s="15"/>
      <c r="X923" s="15"/>
      <c r="Y923" s="15"/>
      <c r="Z923" s="15"/>
      <c r="AA923" s="15"/>
      <c r="AB923" s="15"/>
      <c r="AC923" s="15"/>
      <c r="AD923" s="15"/>
      <c r="AE923" s="15"/>
      <c r="AG923" s="15"/>
      <c r="AH923" s="15"/>
      <c r="AI923" s="15"/>
      <c r="AK923" s="15"/>
      <c r="AL923" s="15"/>
      <c r="AM923" s="15"/>
      <c r="AN923" s="15"/>
      <c r="AO923" s="15"/>
      <c r="AP923" s="15"/>
      <c r="AQ923" s="15"/>
      <c r="AR923" s="15"/>
      <c r="AS923" s="15"/>
      <c r="AT923" s="15"/>
      <c r="AU923" s="15"/>
      <c r="AV923" s="15"/>
      <c r="AW923" s="15"/>
      <c r="AX923" s="15"/>
      <c r="BA923" s="15"/>
      <c r="BB923" s="16"/>
      <c r="BC923" s="15"/>
      <c r="BD923" s="15"/>
      <c r="BE923" s="15"/>
      <c r="BF923" s="15"/>
      <c r="BG923" s="15"/>
      <c r="BH923" s="15" t="s">
        <v>1163</v>
      </c>
      <c r="BI923" s="15"/>
      <c r="BJ923" s="15"/>
      <c r="BK923" s="15"/>
      <c r="BL923" s="15"/>
    </row>
    <row r="924" spans="1:64" hidden="1">
      <c r="A924" t="s">
        <v>1540</v>
      </c>
      <c r="B924" t="s">
        <v>2359</v>
      </c>
      <c r="C924" t="s">
        <v>2364</v>
      </c>
      <c r="D924" t="s">
        <v>2362</v>
      </c>
      <c r="BH924" s="15" t="s">
        <v>1163</v>
      </c>
    </row>
    <row r="925" spans="1:64" hidden="1">
      <c r="A925" t="s">
        <v>1540</v>
      </c>
      <c r="B925" t="s">
        <v>2562</v>
      </c>
      <c r="C925" t="s">
        <v>1543</v>
      </c>
      <c r="D925" t="s">
        <v>2564</v>
      </c>
      <c r="W925" s="15"/>
      <c r="X925" s="15"/>
      <c r="Y925" s="15"/>
      <c r="Z925" s="15"/>
      <c r="AA925" s="15"/>
      <c r="AB925" s="15"/>
      <c r="AC925" s="15"/>
      <c r="AD925" s="15"/>
      <c r="AE925" s="15"/>
      <c r="AG925" s="15"/>
      <c r="AH925" s="15"/>
      <c r="AI925" s="15"/>
      <c r="AK925" s="15"/>
      <c r="AL925" s="15"/>
      <c r="AM925" s="15"/>
      <c r="AN925" s="15"/>
      <c r="AO925" s="15"/>
      <c r="AP925" s="15"/>
      <c r="AQ925" s="15"/>
      <c r="AR925" s="15"/>
      <c r="AS925" s="15"/>
      <c r="AT925" s="15" t="s">
        <v>1206</v>
      </c>
      <c r="AU925" s="15"/>
      <c r="AV925" s="15"/>
      <c r="AW925" s="15"/>
      <c r="BA925" s="15"/>
      <c r="BB925" s="16"/>
      <c r="BC925" s="15"/>
      <c r="BD925" s="15"/>
      <c r="BE925" s="15"/>
      <c r="BF925" s="15"/>
      <c r="BG925" s="15"/>
      <c r="BH925" s="15"/>
      <c r="BI925" s="15"/>
      <c r="BJ925" s="15"/>
      <c r="BK925" s="15"/>
      <c r="BL925" s="15"/>
    </row>
    <row r="926" spans="1:64" hidden="1">
      <c r="A926" t="s">
        <v>1540</v>
      </c>
      <c r="B926" t="s">
        <v>2562</v>
      </c>
      <c r="C926" t="s">
        <v>1541</v>
      </c>
      <c r="D926" t="s">
        <v>2565</v>
      </c>
      <c r="W926" s="15"/>
      <c r="X926" s="15"/>
      <c r="Y926" s="15"/>
      <c r="Z926" s="15"/>
      <c r="AA926" s="15"/>
      <c r="AB926" s="15"/>
      <c r="AC926" s="15"/>
      <c r="AD926" s="15"/>
      <c r="AE926" s="15"/>
      <c r="AG926" s="15"/>
      <c r="AH926" s="15"/>
      <c r="AI926" s="15"/>
      <c r="AK926" s="15"/>
      <c r="AL926" s="15"/>
      <c r="AM926" s="15"/>
      <c r="AN926" s="15"/>
      <c r="AO926" s="15"/>
      <c r="AP926" s="15"/>
      <c r="AQ926" s="15"/>
      <c r="AR926" s="15"/>
      <c r="AS926" s="15"/>
      <c r="AT926" s="15" t="s">
        <v>1206</v>
      </c>
      <c r="AU926" s="15"/>
      <c r="AV926" s="15"/>
      <c r="AW926" s="15"/>
      <c r="BA926" s="15"/>
      <c r="BB926" s="16"/>
      <c r="BC926" s="15"/>
      <c r="BD926" s="15"/>
      <c r="BE926" s="15"/>
      <c r="BF926" s="15"/>
      <c r="BG926" s="15"/>
      <c r="BH926" s="15"/>
      <c r="BI926" s="15"/>
      <c r="BJ926" s="15"/>
      <c r="BK926" s="15"/>
      <c r="BL926" s="15"/>
    </row>
    <row r="927" spans="1:64" hidden="1">
      <c r="A927" t="s">
        <v>1540</v>
      </c>
      <c r="B927" t="s">
        <v>2562</v>
      </c>
      <c r="C927" t="s">
        <v>1551</v>
      </c>
      <c r="D927" t="s">
        <v>2563</v>
      </c>
      <c r="W927" s="15"/>
      <c r="X927" s="15"/>
      <c r="Y927" s="15"/>
      <c r="Z927" s="15"/>
      <c r="AA927" s="15"/>
      <c r="AB927" s="15"/>
      <c r="AC927" s="15"/>
      <c r="AD927" s="15"/>
      <c r="AE927" s="15"/>
      <c r="AG927" s="15"/>
      <c r="AH927" s="15"/>
      <c r="AI927" s="15"/>
      <c r="AK927" s="15"/>
      <c r="AL927" s="15"/>
      <c r="AM927" s="15"/>
      <c r="AN927" s="15"/>
      <c r="AO927" s="15"/>
      <c r="AP927" s="15"/>
      <c r="AQ927" s="15"/>
      <c r="AR927" s="15"/>
      <c r="AS927" s="15"/>
      <c r="AT927" s="15" t="s">
        <v>1206</v>
      </c>
      <c r="AU927" s="15"/>
      <c r="AV927" s="15"/>
      <c r="AW927" s="15"/>
      <c r="AX927" s="15"/>
      <c r="BA927" s="15"/>
      <c r="BB927" s="16"/>
      <c r="BC927" s="15"/>
      <c r="BD927" s="15"/>
      <c r="BE927" s="15"/>
      <c r="BF927" s="15"/>
      <c r="BG927" s="15"/>
      <c r="BH927" s="15"/>
      <c r="BI927" s="15"/>
      <c r="BJ927" s="15"/>
      <c r="BK927" s="15"/>
      <c r="BL927" s="15"/>
    </row>
    <row r="928" spans="1:64" hidden="1">
      <c r="A928" t="s">
        <v>1540</v>
      </c>
      <c r="B928" t="s">
        <v>2562</v>
      </c>
      <c r="C928" t="s">
        <v>1542</v>
      </c>
      <c r="D928" t="s">
        <v>2361</v>
      </c>
      <c r="W928" s="15"/>
      <c r="X928" s="15"/>
      <c r="Y928" s="15"/>
      <c r="Z928" s="15"/>
      <c r="AA928" s="15"/>
      <c r="AB928" s="15"/>
      <c r="AC928" s="15"/>
      <c r="AD928" s="15"/>
      <c r="AE928" s="15"/>
      <c r="AG928" s="15"/>
      <c r="AH928" s="15"/>
      <c r="AI928" s="15"/>
      <c r="AK928" s="15"/>
      <c r="AL928" s="15"/>
      <c r="AM928" s="15"/>
      <c r="AN928" s="15"/>
      <c r="AO928" s="15"/>
      <c r="AP928" s="15"/>
      <c r="AQ928" s="15"/>
      <c r="AR928" s="15"/>
      <c r="AS928" s="15"/>
      <c r="AT928" s="15" t="s">
        <v>1206</v>
      </c>
      <c r="AU928" s="15"/>
      <c r="AV928" s="15"/>
      <c r="AW928" s="15"/>
      <c r="BA928" s="15"/>
      <c r="BB928" s="16"/>
      <c r="BC928" s="15"/>
      <c r="BD928" s="15"/>
      <c r="BE928" s="15"/>
      <c r="BF928" s="15"/>
      <c r="BG928" s="15"/>
      <c r="BH928" s="15"/>
      <c r="BI928" s="15"/>
      <c r="BJ928" s="15"/>
      <c r="BK928" s="15"/>
      <c r="BL928" s="15"/>
    </row>
    <row r="929" spans="1:64" hidden="1">
      <c r="A929" t="s">
        <v>1540</v>
      </c>
      <c r="B929" t="s">
        <v>2562</v>
      </c>
      <c r="C929" t="s">
        <v>1307</v>
      </c>
      <c r="D929" t="s">
        <v>2566</v>
      </c>
      <c r="W929" s="15"/>
      <c r="X929" s="15"/>
      <c r="Y929" s="15"/>
      <c r="Z929" s="15"/>
      <c r="AA929" s="15"/>
      <c r="AB929" s="15"/>
      <c r="AC929" s="15"/>
      <c r="AD929" s="15"/>
      <c r="AE929" s="15"/>
      <c r="AG929" s="15"/>
      <c r="AH929" s="15"/>
      <c r="AI929" s="15"/>
      <c r="AK929" s="15"/>
      <c r="AL929" s="15"/>
      <c r="AM929" s="15"/>
      <c r="AN929" s="15"/>
      <c r="AO929" s="15"/>
      <c r="AP929" s="15"/>
      <c r="AQ929" s="15"/>
      <c r="AR929" s="15"/>
      <c r="AS929" s="15"/>
      <c r="AT929" s="15" t="s">
        <v>1206</v>
      </c>
      <c r="AU929" s="15"/>
      <c r="AV929" s="15"/>
      <c r="AW929" s="15"/>
      <c r="AX929" s="15"/>
      <c r="BA929" s="15"/>
      <c r="BB929" s="16"/>
      <c r="BC929" s="15"/>
      <c r="BD929" s="15"/>
      <c r="BE929" s="15"/>
      <c r="BF929" s="15"/>
      <c r="BG929" s="15"/>
      <c r="BH929" s="15"/>
      <c r="BI929" s="15"/>
      <c r="BJ929" s="15"/>
      <c r="BK929" s="15"/>
      <c r="BL929" s="15"/>
    </row>
    <row r="930" spans="1:64" hidden="1">
      <c r="A930" t="s">
        <v>1540</v>
      </c>
      <c r="B930" t="s">
        <v>2670</v>
      </c>
      <c r="C930" t="s">
        <v>1548</v>
      </c>
      <c r="D930" t="s">
        <v>2675</v>
      </c>
      <c r="W930" s="15"/>
      <c r="X930" s="15"/>
      <c r="Y930" s="15"/>
      <c r="Z930" s="15"/>
      <c r="AA930" s="15"/>
      <c r="AB930" s="15"/>
      <c r="AC930" s="15"/>
      <c r="AD930" s="15"/>
      <c r="AE930" s="15"/>
      <c r="AG930" s="15"/>
      <c r="AH930" s="15"/>
      <c r="AI930" s="15" t="s">
        <v>1232</v>
      </c>
      <c r="AK930" s="15"/>
      <c r="AL930" s="15"/>
      <c r="AM930" s="15"/>
      <c r="AN930" s="15"/>
      <c r="AO930" s="15"/>
      <c r="AP930" s="15"/>
      <c r="AQ930" s="15"/>
      <c r="AR930" s="15"/>
      <c r="AS930" s="15"/>
      <c r="AT930" s="15"/>
      <c r="AU930" s="15"/>
      <c r="AV930" s="15"/>
      <c r="AW930" s="15"/>
      <c r="AX930" s="15"/>
      <c r="BA930" s="15"/>
      <c r="BB930" s="16"/>
      <c r="BC930" s="15"/>
      <c r="BD930" s="15"/>
      <c r="BE930" s="15"/>
      <c r="BF930" s="15"/>
      <c r="BG930" s="15"/>
      <c r="BH930" s="15"/>
      <c r="BI930" s="15"/>
      <c r="BJ930" s="15"/>
      <c r="BK930" s="15"/>
      <c r="BL930" s="15"/>
    </row>
    <row r="931" spans="1:64" hidden="1">
      <c r="A931" t="s">
        <v>1540</v>
      </c>
      <c r="B931" t="s">
        <v>2670</v>
      </c>
      <c r="C931" t="s">
        <v>1554</v>
      </c>
      <c r="D931" t="s">
        <v>2674</v>
      </c>
      <c r="W931" s="15"/>
      <c r="X931" s="15"/>
      <c r="Y931" s="15"/>
      <c r="Z931" s="15"/>
      <c r="AA931" s="15"/>
      <c r="AB931" s="15"/>
      <c r="AC931" s="15"/>
      <c r="AD931" s="15"/>
      <c r="AE931" s="15"/>
      <c r="AG931" s="15"/>
      <c r="AH931" s="15"/>
      <c r="AI931" s="15" t="s">
        <v>1232</v>
      </c>
      <c r="AK931" s="15"/>
      <c r="AL931" s="15"/>
      <c r="AM931" s="15"/>
      <c r="AN931" s="15"/>
      <c r="AO931" s="15"/>
      <c r="AP931" s="15"/>
      <c r="AQ931" s="15"/>
      <c r="AR931" s="15"/>
      <c r="AS931" s="15"/>
      <c r="AT931" s="15"/>
      <c r="AU931" s="15"/>
      <c r="AV931" s="15"/>
      <c r="AW931" s="15"/>
      <c r="AX931" s="15"/>
      <c r="BA931" s="15"/>
      <c r="BB931" s="16"/>
      <c r="BC931" s="15"/>
      <c r="BD931" s="15"/>
      <c r="BE931" s="15"/>
      <c r="BF931" s="15"/>
      <c r="BG931" s="15"/>
      <c r="BH931" s="15"/>
      <c r="BI931" s="15"/>
      <c r="BJ931" s="15"/>
      <c r="BK931" s="15"/>
      <c r="BL931" s="15"/>
    </row>
    <row r="932" spans="1:64" hidden="1">
      <c r="A932" t="s">
        <v>1540</v>
      </c>
      <c r="B932" t="s">
        <v>2670</v>
      </c>
      <c r="C932" t="s">
        <v>1552</v>
      </c>
      <c r="D932" t="s">
        <v>2069</v>
      </c>
      <c r="W932" s="15"/>
      <c r="X932" s="15"/>
      <c r="Y932" s="15"/>
      <c r="Z932" s="15"/>
      <c r="AA932" s="15"/>
      <c r="AB932" s="15"/>
      <c r="AC932" s="15"/>
      <c r="AD932" s="15"/>
      <c r="AE932" s="15"/>
      <c r="AG932" s="15"/>
      <c r="AH932" s="15"/>
      <c r="AI932" s="15" t="s">
        <v>1232</v>
      </c>
      <c r="AK932" s="15"/>
      <c r="AL932" s="15"/>
      <c r="AM932" s="15"/>
      <c r="AN932" s="15"/>
      <c r="AO932" s="15"/>
      <c r="AP932" s="15"/>
      <c r="AQ932" s="15"/>
      <c r="AR932" s="15"/>
      <c r="AS932" s="15"/>
      <c r="AT932" s="15"/>
      <c r="AU932" s="15"/>
      <c r="AV932" s="15"/>
      <c r="AW932" s="15"/>
      <c r="AX932" s="15"/>
      <c r="BA932" s="15"/>
      <c r="BB932" s="16"/>
      <c r="BC932" s="15"/>
      <c r="BD932" s="15"/>
      <c r="BE932" s="15"/>
      <c r="BF932" s="15"/>
      <c r="BG932" s="15"/>
      <c r="BH932" s="15"/>
      <c r="BI932" s="15"/>
      <c r="BJ932" s="15"/>
      <c r="BK932" s="15"/>
      <c r="BL932" s="15"/>
    </row>
    <row r="933" spans="1:64" hidden="1">
      <c r="A933" t="s">
        <v>1540</v>
      </c>
      <c r="B933" t="s">
        <v>2670</v>
      </c>
      <c r="C933" t="s">
        <v>1556</v>
      </c>
      <c r="D933" t="s">
        <v>2552</v>
      </c>
      <c r="W933" s="15"/>
      <c r="X933" s="15"/>
      <c r="Y933" s="15"/>
      <c r="Z933" s="15"/>
      <c r="AA933" s="15"/>
      <c r="AB933" s="15"/>
      <c r="AC933" s="15"/>
      <c r="AD933" s="15"/>
      <c r="AE933" s="15"/>
      <c r="AG933" s="15"/>
      <c r="AH933" s="15"/>
      <c r="AI933" s="15" t="s">
        <v>1232</v>
      </c>
      <c r="AK933" s="15"/>
      <c r="AL933" s="15"/>
      <c r="AM933" s="15"/>
      <c r="AN933" s="15"/>
      <c r="AO933" s="15"/>
      <c r="AP933" s="15"/>
      <c r="AQ933" s="15"/>
      <c r="AR933" s="15"/>
      <c r="AS933" s="15"/>
      <c r="AT933" s="15"/>
      <c r="AU933" s="15"/>
      <c r="AV933" s="15"/>
      <c r="AW933" s="15"/>
      <c r="AX933" s="15"/>
      <c r="BA933" s="15"/>
      <c r="BB933" s="16"/>
      <c r="BC933" s="15"/>
      <c r="BD933" s="15"/>
      <c r="BE933" s="15"/>
      <c r="BF933" s="15"/>
      <c r="BG933" s="15"/>
      <c r="BH933" s="15"/>
      <c r="BI933" s="15"/>
      <c r="BJ933" s="15"/>
      <c r="BK933" s="15"/>
      <c r="BL933" s="15"/>
    </row>
    <row r="934" spans="1:64" hidden="1">
      <c r="A934" t="s">
        <v>1540</v>
      </c>
      <c r="B934" t="s">
        <v>2670</v>
      </c>
      <c r="C934" t="s">
        <v>1559</v>
      </c>
      <c r="D934" t="s">
        <v>2673</v>
      </c>
      <c r="W934" s="15"/>
      <c r="X934" s="15"/>
      <c r="Y934" s="15"/>
      <c r="Z934" s="15"/>
      <c r="AA934" s="15"/>
      <c r="AB934" s="15"/>
      <c r="AC934" s="15"/>
      <c r="AD934" s="15"/>
      <c r="AE934" s="15"/>
      <c r="AG934" s="15"/>
      <c r="AH934" s="15"/>
      <c r="AI934" s="15" t="s">
        <v>1232</v>
      </c>
      <c r="AK934" s="15"/>
      <c r="AL934" s="15"/>
      <c r="AM934" s="15"/>
      <c r="AN934" s="15"/>
      <c r="AO934" s="15"/>
      <c r="AP934" s="15"/>
      <c r="AQ934" s="15"/>
      <c r="AR934" s="15"/>
      <c r="AS934" s="15"/>
      <c r="AT934" s="15"/>
      <c r="AU934" s="15"/>
      <c r="AV934" s="15"/>
      <c r="AW934" s="15"/>
      <c r="AX934" s="15"/>
      <c r="BA934" s="15"/>
      <c r="BB934" s="16"/>
      <c r="BC934" s="15"/>
      <c r="BD934" s="15"/>
      <c r="BE934" s="15"/>
      <c r="BF934" s="15"/>
      <c r="BG934" s="15"/>
      <c r="BH934" s="15"/>
      <c r="BI934" s="15"/>
      <c r="BJ934" s="15"/>
      <c r="BK934" s="15"/>
      <c r="BL934" s="15"/>
    </row>
    <row r="935" spans="1:64" hidden="1">
      <c r="A935" t="s">
        <v>1540</v>
      </c>
      <c r="B935" t="s">
        <v>2670</v>
      </c>
      <c r="C935" t="s">
        <v>1561</v>
      </c>
      <c r="D935" t="s">
        <v>1908</v>
      </c>
      <c r="W935" s="15"/>
      <c r="X935" s="15"/>
      <c r="Y935" s="15"/>
      <c r="Z935" s="15"/>
      <c r="AA935" s="15"/>
      <c r="AB935" s="15"/>
      <c r="AC935" s="15"/>
      <c r="AD935" s="15"/>
      <c r="AE935" s="15"/>
      <c r="AG935" s="15"/>
      <c r="AH935" s="15"/>
      <c r="AI935" s="15" t="s">
        <v>1232</v>
      </c>
      <c r="AK935" s="15"/>
      <c r="AL935" s="15"/>
      <c r="AM935" s="15"/>
      <c r="AN935" s="15"/>
      <c r="AO935" s="15"/>
      <c r="AP935" s="15"/>
      <c r="AQ935" s="15"/>
      <c r="AR935" s="15"/>
      <c r="AS935" s="15"/>
      <c r="AT935" s="15"/>
      <c r="AU935" s="15"/>
      <c r="AV935" s="15"/>
      <c r="AW935" s="15"/>
      <c r="AX935" s="15"/>
      <c r="BA935" s="15"/>
      <c r="BB935" s="16"/>
      <c r="BC935" s="15"/>
      <c r="BD935" s="15"/>
      <c r="BE935" s="15"/>
      <c r="BF935" s="15"/>
      <c r="BG935" s="15"/>
      <c r="BH935" s="15"/>
      <c r="BI935" s="15"/>
      <c r="BJ935" s="15"/>
      <c r="BK935" s="15"/>
      <c r="BL935" s="15"/>
    </row>
    <row r="936" spans="1:64" hidden="1">
      <c r="A936" t="s">
        <v>1540</v>
      </c>
      <c r="B936" t="s">
        <v>2612</v>
      </c>
      <c r="C936" t="s">
        <v>1555</v>
      </c>
      <c r="D936" t="s">
        <v>2552</v>
      </c>
      <c r="W936" s="15"/>
      <c r="X936" s="15"/>
      <c r="Y936" s="15"/>
      <c r="Z936" s="15"/>
      <c r="AA936" s="15"/>
      <c r="AB936" s="15"/>
      <c r="AC936" s="15"/>
      <c r="AD936" s="15"/>
      <c r="AE936" s="15"/>
      <c r="AG936" s="15"/>
      <c r="AH936" s="15"/>
      <c r="AI936" s="15"/>
      <c r="AK936" s="15"/>
      <c r="AL936" s="15"/>
      <c r="AM936" s="15"/>
      <c r="AN936" s="15"/>
      <c r="AO936" s="15" t="s">
        <v>1219</v>
      </c>
      <c r="AP936" s="15"/>
      <c r="AQ936" s="15"/>
      <c r="AR936" s="15"/>
      <c r="AS936" s="15"/>
      <c r="AT936" s="15"/>
      <c r="AU936" s="15"/>
      <c r="AV936" s="15"/>
      <c r="AW936" s="15"/>
      <c r="AX936" s="15"/>
      <c r="BA936" s="15"/>
      <c r="BB936" s="16"/>
      <c r="BC936" s="15"/>
      <c r="BD936" s="15"/>
      <c r="BE936" s="15"/>
      <c r="BF936" s="15"/>
      <c r="BG936" s="15"/>
      <c r="BH936" s="15"/>
      <c r="BI936" s="15"/>
      <c r="BJ936" s="15"/>
      <c r="BK936" s="15"/>
      <c r="BL936" s="15"/>
    </row>
    <row r="937" spans="1:64" hidden="1">
      <c r="A937" t="s">
        <v>1540</v>
      </c>
      <c r="B937" t="s">
        <v>2612</v>
      </c>
      <c r="C937" t="s">
        <v>1557</v>
      </c>
      <c r="D937" t="s">
        <v>2613</v>
      </c>
      <c r="W937" s="15"/>
      <c r="X937" s="15"/>
      <c r="Y937" s="15"/>
      <c r="Z937" s="15"/>
      <c r="AA937" s="15"/>
      <c r="AB937" s="15"/>
      <c r="AC937" s="15"/>
      <c r="AD937" s="15"/>
      <c r="AE937" s="15"/>
      <c r="AG937" s="15"/>
      <c r="AH937" s="15"/>
      <c r="AI937" s="15"/>
      <c r="AK937" s="15"/>
      <c r="AL937" s="15"/>
      <c r="AM937" s="15"/>
      <c r="AN937" s="15"/>
      <c r="AO937" s="15" t="s">
        <v>1219</v>
      </c>
      <c r="AP937" s="15"/>
      <c r="AQ937" s="15"/>
      <c r="AR937" s="15"/>
      <c r="AS937" s="15"/>
      <c r="AT937" s="15"/>
      <c r="AU937" s="15"/>
      <c r="AV937" s="15"/>
      <c r="AW937" s="15"/>
      <c r="AX937" s="15"/>
      <c r="BA937" s="15"/>
      <c r="BB937" s="16"/>
      <c r="BC937" s="15"/>
      <c r="BD937" s="15"/>
      <c r="BE937" s="15"/>
      <c r="BF937" s="15"/>
      <c r="BG937" s="15"/>
      <c r="BH937" s="15"/>
      <c r="BI937" s="15"/>
      <c r="BJ937" s="15"/>
      <c r="BK937" s="15"/>
      <c r="BL937" s="15"/>
    </row>
    <row r="938" spans="1:64" hidden="1">
      <c r="A938" t="s">
        <v>1540</v>
      </c>
      <c r="B938" t="s">
        <v>2612</v>
      </c>
      <c r="C938" t="s">
        <v>1544</v>
      </c>
      <c r="D938" t="s">
        <v>2614</v>
      </c>
      <c r="W938" s="15"/>
      <c r="X938" s="15"/>
      <c r="Y938" s="15"/>
      <c r="Z938" s="15"/>
      <c r="AA938" s="15"/>
      <c r="AB938" s="15"/>
      <c r="AC938" s="15"/>
      <c r="AD938" s="15"/>
      <c r="AE938" s="15"/>
      <c r="AG938" s="15"/>
      <c r="AH938" s="15"/>
      <c r="AI938" s="15"/>
      <c r="AK938" s="15"/>
      <c r="AL938" s="15"/>
      <c r="AM938" s="15"/>
      <c r="AN938" s="15"/>
      <c r="AO938" s="15" t="s">
        <v>1219</v>
      </c>
      <c r="AP938" s="15"/>
      <c r="AQ938" s="15"/>
      <c r="AR938" s="15"/>
      <c r="AS938" s="15"/>
      <c r="AT938" s="15"/>
      <c r="AU938" s="15"/>
      <c r="AV938" s="15"/>
      <c r="AW938" s="15"/>
      <c r="BA938" s="15"/>
      <c r="BB938" s="16"/>
      <c r="BC938" s="15"/>
      <c r="BD938" s="15"/>
      <c r="BE938" s="15"/>
      <c r="BF938" s="15"/>
      <c r="BG938" s="15"/>
      <c r="BH938" s="15"/>
      <c r="BI938" s="15"/>
      <c r="BJ938" s="15"/>
      <c r="BK938" s="15"/>
      <c r="BL938" s="15"/>
    </row>
    <row r="939" spans="1:64" hidden="1">
      <c r="A939" t="s">
        <v>1833</v>
      </c>
      <c r="B939" t="s">
        <v>1908</v>
      </c>
      <c r="C939" t="s">
        <v>1834</v>
      </c>
      <c r="D939" t="s">
        <v>2858</v>
      </c>
      <c r="W939" s="15"/>
      <c r="X939" s="15"/>
      <c r="Y939" s="15"/>
      <c r="Z939" s="15" t="s">
        <v>1258</v>
      </c>
      <c r="AA939" s="15" t="s">
        <v>1255</v>
      </c>
      <c r="AB939" s="15"/>
      <c r="AC939" s="15"/>
      <c r="AD939" s="15"/>
      <c r="AE939" s="15"/>
      <c r="AG939" s="15"/>
      <c r="AH939" s="15"/>
      <c r="AI939" s="15"/>
      <c r="AK939" s="15"/>
      <c r="AL939" s="15"/>
      <c r="AM939" s="15"/>
      <c r="AN939" s="15"/>
      <c r="AO939" s="15"/>
      <c r="AP939" s="15"/>
      <c r="AQ939" s="15"/>
      <c r="AR939" s="15"/>
      <c r="AS939" s="15"/>
      <c r="AT939" s="15"/>
      <c r="AU939" s="15"/>
      <c r="AV939" s="15"/>
      <c r="AW939" s="15"/>
      <c r="AX939" s="15"/>
      <c r="BA939" s="15"/>
      <c r="BB939" s="16"/>
      <c r="BC939" s="15"/>
      <c r="BD939" s="15"/>
      <c r="BE939" s="15"/>
      <c r="BF939" s="15"/>
      <c r="BG939" s="15"/>
      <c r="BH939" s="15"/>
      <c r="BI939" s="15"/>
      <c r="BJ939" s="15"/>
      <c r="BK939" s="15"/>
      <c r="BL939" s="15"/>
    </row>
    <row r="940" spans="1:64" hidden="1">
      <c r="A940" t="s">
        <v>1833</v>
      </c>
      <c r="B940" t="s">
        <v>1908</v>
      </c>
      <c r="C940" t="s">
        <v>1835</v>
      </c>
      <c r="D940" t="s">
        <v>2859</v>
      </c>
      <c r="W940" s="15"/>
      <c r="X940" s="15"/>
      <c r="Y940" s="15"/>
      <c r="Z940" s="15" t="s">
        <v>1258</v>
      </c>
      <c r="AA940" s="15" t="s">
        <v>1255</v>
      </c>
      <c r="AB940" s="15"/>
      <c r="AC940" s="15"/>
      <c r="AD940" s="15"/>
      <c r="AE940" s="15"/>
      <c r="AG940" s="15"/>
      <c r="AH940" s="15"/>
      <c r="AI940" s="15"/>
      <c r="AK940" s="15"/>
      <c r="AL940" s="15"/>
      <c r="AM940" s="15"/>
      <c r="AN940" s="15"/>
      <c r="AO940" s="15"/>
      <c r="AP940" s="15"/>
      <c r="AQ940" s="15"/>
      <c r="AR940" s="15"/>
      <c r="AS940" s="15"/>
      <c r="AT940" s="15"/>
      <c r="AU940" s="15"/>
      <c r="AV940" s="15"/>
      <c r="AW940" s="15"/>
      <c r="AX940" s="15"/>
      <c r="BA940" s="15"/>
      <c r="BB940" s="16"/>
      <c r="BC940" s="15"/>
      <c r="BD940" s="15"/>
      <c r="BE940" s="15"/>
      <c r="BF940" s="15"/>
      <c r="BG940" s="15"/>
      <c r="BH940" s="15"/>
      <c r="BI940" s="15"/>
      <c r="BJ940" s="15"/>
      <c r="BK940" s="15"/>
      <c r="BL940" s="15"/>
    </row>
    <row r="941" spans="1:64" hidden="1">
      <c r="A941" t="s">
        <v>1833</v>
      </c>
      <c r="B941" t="s">
        <v>1908</v>
      </c>
      <c r="C941" t="s">
        <v>1836</v>
      </c>
      <c r="D941" t="s">
        <v>2860</v>
      </c>
      <c r="W941" s="15"/>
      <c r="X941" s="15"/>
      <c r="Y941" s="15"/>
      <c r="Z941" s="15" t="s">
        <v>1258</v>
      </c>
      <c r="AA941" s="15" t="s">
        <v>1255</v>
      </c>
      <c r="AB941" s="15"/>
      <c r="AC941" s="15"/>
      <c r="AD941" s="15"/>
      <c r="AE941" s="15"/>
      <c r="AG941" s="15"/>
      <c r="AH941" s="15"/>
      <c r="AI941" s="15"/>
      <c r="AK941" s="15"/>
      <c r="AL941" s="15"/>
      <c r="AM941" s="15"/>
      <c r="AN941" s="15"/>
      <c r="AO941" s="15"/>
      <c r="AP941" s="15"/>
      <c r="AQ941" s="15"/>
      <c r="AR941" s="15"/>
      <c r="AS941" s="15"/>
      <c r="AT941" s="15"/>
      <c r="AU941" s="15"/>
      <c r="AV941" s="15"/>
      <c r="AW941" s="15"/>
      <c r="AX941" s="15"/>
      <c r="BA941" s="15"/>
      <c r="BB941" s="16"/>
      <c r="BC941" s="15"/>
      <c r="BD941" s="15"/>
      <c r="BE941" s="15"/>
      <c r="BF941" s="15"/>
      <c r="BG941" s="15"/>
      <c r="BH941" s="15"/>
      <c r="BI941" s="15"/>
      <c r="BJ941" s="15"/>
      <c r="BK941" s="15"/>
      <c r="BL941" s="15"/>
    </row>
    <row r="942" spans="1:64" hidden="1">
      <c r="A942" t="s">
        <v>1833</v>
      </c>
      <c r="B942" t="s">
        <v>1908</v>
      </c>
      <c r="J942" s="27" t="s">
        <v>1288</v>
      </c>
      <c r="W942" s="15"/>
      <c r="X942" s="15"/>
      <c r="Y942" s="15"/>
      <c r="Z942" s="15"/>
      <c r="AA942" s="15"/>
      <c r="AB942" s="15"/>
      <c r="AC942" s="15"/>
      <c r="AD942" s="15"/>
      <c r="AE942" s="15"/>
      <c r="AG942" s="15"/>
      <c r="AH942" s="15"/>
      <c r="AI942" s="15"/>
      <c r="AK942" s="15"/>
      <c r="AL942" s="15"/>
      <c r="AM942" s="15"/>
      <c r="AN942" s="15"/>
      <c r="AO942" s="15"/>
      <c r="AP942" s="15"/>
      <c r="AQ942" s="15"/>
      <c r="AR942" s="15"/>
      <c r="AS942" s="15"/>
      <c r="AT942" s="15"/>
      <c r="AU942" s="15"/>
      <c r="AV942" s="15"/>
      <c r="AW942" s="15"/>
      <c r="AX942" s="15"/>
      <c r="BA942" s="15"/>
      <c r="BB942" s="16"/>
      <c r="BC942" s="15"/>
      <c r="BD942" s="15"/>
      <c r="BE942" s="15"/>
      <c r="BF942" s="15"/>
      <c r="BG942" s="15"/>
      <c r="BH942" s="15"/>
      <c r="BI942" s="15"/>
      <c r="BJ942" s="15"/>
      <c r="BK942" s="15"/>
      <c r="BL942" s="15"/>
    </row>
    <row r="943" spans="1:64" hidden="1">
      <c r="A943" t="s">
        <v>1838</v>
      </c>
      <c r="B943" t="s">
        <v>2482</v>
      </c>
      <c r="C943" t="s">
        <v>1840</v>
      </c>
      <c r="D943" t="s">
        <v>2494</v>
      </c>
      <c r="W943" s="15"/>
      <c r="X943" s="15"/>
      <c r="Y943" s="15"/>
      <c r="Z943" s="15"/>
      <c r="AA943" s="15"/>
      <c r="AB943" s="15"/>
      <c r="AC943" s="15"/>
      <c r="AD943" s="15"/>
      <c r="AE943" s="15"/>
      <c r="AG943" s="15"/>
      <c r="AH943" s="15"/>
      <c r="AI943" s="15"/>
      <c r="AK943" s="15"/>
      <c r="AL943" s="15"/>
      <c r="AM943" s="15"/>
      <c r="AN943" s="15"/>
      <c r="AO943" s="15"/>
      <c r="AP943" s="15"/>
      <c r="AQ943" s="15"/>
      <c r="AR943" s="15"/>
      <c r="AS943" s="15"/>
      <c r="AT943" s="15"/>
      <c r="AU943" s="15"/>
      <c r="AV943" s="15"/>
      <c r="AW943" s="15"/>
      <c r="AX943" s="15"/>
      <c r="BA943" s="15"/>
      <c r="BB943" s="16" t="s">
        <v>1183</v>
      </c>
      <c r="BC943" s="15"/>
      <c r="BD943" s="15"/>
      <c r="BE943" s="15"/>
      <c r="BF943" s="15"/>
      <c r="BG943" s="15"/>
      <c r="BH943" s="15"/>
      <c r="BI943" s="15"/>
      <c r="BJ943" s="15"/>
      <c r="BK943" s="15"/>
      <c r="BL943" s="15"/>
    </row>
    <row r="944" spans="1:64" hidden="1">
      <c r="A944" t="s">
        <v>1838</v>
      </c>
      <c r="B944" t="s">
        <v>2482</v>
      </c>
      <c r="C944" t="s">
        <v>1839</v>
      </c>
      <c r="D944" t="s">
        <v>2495</v>
      </c>
      <c r="W944" s="15"/>
      <c r="X944" s="15"/>
      <c r="Y944" s="15"/>
      <c r="Z944" s="15"/>
      <c r="AA944" s="15"/>
      <c r="AB944" s="15"/>
      <c r="AC944" s="15"/>
      <c r="AD944" s="15"/>
      <c r="AE944" s="15"/>
      <c r="AG944" s="15"/>
      <c r="AH944" s="15"/>
      <c r="AI944" s="15"/>
      <c r="AK944" s="15"/>
      <c r="AL944" s="15"/>
      <c r="AM944" s="15"/>
      <c r="AN944" s="15"/>
      <c r="AO944" s="15"/>
      <c r="AP944" s="15"/>
      <c r="AQ944" s="15"/>
      <c r="AR944" s="15"/>
      <c r="AS944" s="15"/>
      <c r="AT944" s="15"/>
      <c r="AU944" s="15"/>
      <c r="AV944" s="15"/>
      <c r="AW944" s="15"/>
      <c r="AX944" s="15"/>
      <c r="BA944" s="15"/>
      <c r="BB944" s="16" t="s">
        <v>1183</v>
      </c>
      <c r="BC944" s="15"/>
      <c r="BD944" s="15"/>
      <c r="BE944" s="15"/>
      <c r="BF944" s="15"/>
      <c r="BG944" s="15"/>
      <c r="BH944" s="15"/>
      <c r="BI944" s="15"/>
      <c r="BJ944" s="15"/>
      <c r="BK944" s="15"/>
      <c r="BL944" s="15"/>
    </row>
    <row r="945" spans="1:64" hidden="1">
      <c r="A945" t="s">
        <v>1588</v>
      </c>
      <c r="B945" t="s">
        <v>2297</v>
      </c>
      <c r="W945" s="15"/>
      <c r="X945" s="15"/>
      <c r="Y945" s="15"/>
      <c r="Z945" s="15"/>
      <c r="AA945" s="15"/>
      <c r="AB945" s="15" t="s">
        <v>1250</v>
      </c>
      <c r="AC945" s="15"/>
      <c r="AD945" s="15"/>
      <c r="AE945" s="15"/>
      <c r="AG945" s="15"/>
      <c r="AH945" s="15"/>
      <c r="AI945" s="15"/>
      <c r="AK945" s="15"/>
      <c r="AL945" s="15"/>
      <c r="AM945" s="15"/>
      <c r="AN945" s="15"/>
      <c r="AO945" s="15"/>
      <c r="AP945" s="15"/>
      <c r="AQ945" s="15"/>
      <c r="AR945" s="15"/>
      <c r="AS945" s="15"/>
      <c r="AT945" s="15"/>
      <c r="AU945" s="15"/>
      <c r="AV945" s="15"/>
      <c r="AW945" s="15"/>
      <c r="AX945" s="15"/>
      <c r="BA945" s="15"/>
      <c r="BB945" s="16"/>
      <c r="BC945" s="15"/>
      <c r="BD945" s="15"/>
      <c r="BE945" s="15"/>
      <c r="BF945" s="15"/>
      <c r="BG945" s="15"/>
      <c r="BH945" s="15"/>
      <c r="BI945" s="15"/>
      <c r="BJ945" s="15"/>
      <c r="BK945" s="15"/>
      <c r="BL945" s="15"/>
    </row>
    <row r="946" spans="1:64" hidden="1">
      <c r="A946" t="s">
        <v>1363</v>
      </c>
      <c r="B946" t="s">
        <v>2312</v>
      </c>
      <c r="W946" s="15"/>
      <c r="X946" s="15"/>
      <c r="Y946" s="15"/>
      <c r="Z946" s="15"/>
      <c r="AA946" s="15"/>
      <c r="AB946" s="15" t="s">
        <v>1250</v>
      </c>
      <c r="AC946" s="15"/>
      <c r="AD946" s="15"/>
      <c r="AE946" s="15"/>
      <c r="AG946" s="15"/>
      <c r="AH946" s="15"/>
      <c r="AI946" s="15"/>
      <c r="AK946" s="15"/>
      <c r="AL946" s="15"/>
      <c r="AM946" s="15"/>
      <c r="AN946" s="15"/>
      <c r="AO946" s="15"/>
      <c r="AP946" s="15"/>
      <c r="AQ946" s="15"/>
      <c r="AR946" s="15"/>
      <c r="AS946" s="15"/>
      <c r="AT946" s="15"/>
      <c r="AU946" s="15"/>
      <c r="AV946" s="15"/>
      <c r="AW946" s="15"/>
      <c r="AX946" s="15"/>
      <c r="BA946" s="15"/>
      <c r="BB946" s="16"/>
      <c r="BC946" s="15"/>
      <c r="BD946" s="15"/>
      <c r="BE946" s="15"/>
      <c r="BF946" s="15"/>
      <c r="BG946" s="15"/>
      <c r="BH946" s="15"/>
      <c r="BI946" s="15"/>
      <c r="BJ946" s="15"/>
      <c r="BK946" s="15"/>
      <c r="BL946" s="15"/>
    </row>
    <row r="947" spans="1:64" hidden="1">
      <c r="A947" t="s">
        <v>1634</v>
      </c>
      <c r="B947" t="s">
        <v>2625</v>
      </c>
      <c r="C947" t="s">
        <v>1635</v>
      </c>
      <c r="D947" t="s">
        <v>2623</v>
      </c>
      <c r="W947" s="15"/>
      <c r="X947" s="15"/>
      <c r="Y947" s="15"/>
      <c r="Z947" s="15"/>
      <c r="AA947" s="15"/>
      <c r="AB947" s="15"/>
      <c r="AC947" s="15"/>
      <c r="AD947" s="15"/>
      <c r="AE947" s="15"/>
      <c r="AG947" s="15"/>
      <c r="AH947" s="15"/>
      <c r="AI947" s="15"/>
      <c r="AK947" s="15"/>
      <c r="AL947" s="15"/>
      <c r="AM947" s="15"/>
      <c r="AN947" s="15" t="s">
        <v>1221</v>
      </c>
      <c r="AO947" s="15"/>
      <c r="AP947" s="15"/>
      <c r="AQ947" s="15"/>
      <c r="AR947" s="15"/>
      <c r="AS947" s="15"/>
      <c r="AT947" s="15"/>
      <c r="AU947" s="15"/>
      <c r="AV947" s="15"/>
      <c r="AW947" s="15"/>
      <c r="AX947" s="15"/>
      <c r="BA947" s="15"/>
      <c r="BB947" s="16"/>
      <c r="BC947" s="15"/>
      <c r="BD947" s="15"/>
      <c r="BE947" s="15"/>
      <c r="BF947" s="15"/>
      <c r="BG947" s="15"/>
      <c r="BH947" s="15"/>
      <c r="BI947" s="15"/>
      <c r="BJ947" s="15"/>
      <c r="BK947" s="15"/>
      <c r="BL947" s="15"/>
    </row>
    <row r="948" spans="1:64" hidden="1">
      <c r="A948" t="s">
        <v>1634</v>
      </c>
      <c r="B948" t="s">
        <v>2625</v>
      </c>
      <c r="C948" t="s">
        <v>1636</v>
      </c>
      <c r="D948" t="s">
        <v>2622</v>
      </c>
      <c r="W948" s="15"/>
      <c r="X948" s="15"/>
      <c r="Y948" s="15"/>
      <c r="Z948" s="15"/>
      <c r="AA948" s="15"/>
      <c r="AB948" s="15"/>
      <c r="AC948" s="15"/>
      <c r="AD948" s="15"/>
      <c r="AE948" s="15"/>
      <c r="AG948" s="15"/>
      <c r="AH948" s="15"/>
      <c r="AI948" s="15"/>
      <c r="AK948" s="15"/>
      <c r="AL948" s="15"/>
      <c r="AM948" s="15"/>
      <c r="AN948" s="15" t="s">
        <v>1221</v>
      </c>
      <c r="AO948" s="15"/>
      <c r="AP948" s="15"/>
      <c r="AQ948" s="15"/>
      <c r="AR948" s="15"/>
      <c r="AS948" s="15"/>
      <c r="AT948" s="15"/>
      <c r="AU948" s="15"/>
      <c r="AV948" s="15"/>
      <c r="AW948" s="15"/>
      <c r="AX948" s="15"/>
      <c r="BA948" s="15"/>
      <c r="BB948" s="16"/>
      <c r="BC948" s="15"/>
      <c r="BD948" s="15"/>
      <c r="BE948" s="15"/>
      <c r="BF948" s="15"/>
      <c r="BG948" s="15"/>
      <c r="BH948" s="15"/>
      <c r="BI948" s="15"/>
      <c r="BJ948" s="15"/>
      <c r="BK948" s="15"/>
      <c r="BL948" s="15"/>
    </row>
    <row r="949" spans="1:64" hidden="1">
      <c r="A949" t="s">
        <v>1634</v>
      </c>
      <c r="B949" t="s">
        <v>2625</v>
      </c>
      <c r="C949" t="s">
        <v>1637</v>
      </c>
      <c r="D949" t="s">
        <v>2621</v>
      </c>
      <c r="W949" s="15"/>
      <c r="X949" s="15"/>
      <c r="Y949" s="15"/>
      <c r="Z949" s="15"/>
      <c r="AA949" s="15"/>
      <c r="AB949" s="15"/>
      <c r="AC949" s="15"/>
      <c r="AD949" s="15"/>
      <c r="AE949" s="15"/>
      <c r="AG949" s="15"/>
      <c r="AH949" s="15"/>
      <c r="AI949" s="15"/>
      <c r="AK949" s="15"/>
      <c r="AL949" s="15"/>
      <c r="AM949" s="15"/>
      <c r="AN949" s="15" t="s">
        <v>1221</v>
      </c>
      <c r="AO949" s="15"/>
      <c r="AP949" s="15"/>
      <c r="AQ949" s="15"/>
      <c r="AR949" s="15"/>
      <c r="AS949" s="15"/>
      <c r="AT949" s="15"/>
      <c r="AU949" s="15"/>
      <c r="AV949" s="15"/>
      <c r="AW949" s="15"/>
      <c r="AX949" s="15"/>
      <c r="BA949" s="15"/>
      <c r="BB949" s="16"/>
      <c r="BC949" s="15"/>
      <c r="BD949" s="15"/>
      <c r="BE949" s="15"/>
      <c r="BF949" s="15"/>
      <c r="BG949" s="15"/>
      <c r="BH949" s="15"/>
      <c r="BI949" s="15"/>
      <c r="BJ949" s="15"/>
      <c r="BK949" s="15"/>
      <c r="BL949" s="15"/>
    </row>
    <row r="950" spans="1:64" hidden="1">
      <c r="A950" t="s">
        <v>1844</v>
      </c>
      <c r="B950" t="s">
        <v>1844</v>
      </c>
      <c r="W950" s="15"/>
      <c r="X950" s="15"/>
      <c r="Y950" s="15"/>
      <c r="Z950" s="15"/>
      <c r="AA950" s="15"/>
      <c r="AB950" s="15"/>
      <c r="AC950" s="15"/>
      <c r="AD950" s="15"/>
      <c r="AE950" s="15"/>
      <c r="AF950" t="s">
        <v>1239</v>
      </c>
      <c r="AG950" s="15"/>
      <c r="AH950" s="15"/>
      <c r="AI950" s="15"/>
      <c r="AK950" s="15"/>
      <c r="AL950" s="15"/>
      <c r="AM950" s="15"/>
      <c r="AN950" s="15"/>
      <c r="AO950" s="15"/>
      <c r="AP950" s="15"/>
      <c r="AQ950" s="15"/>
      <c r="AR950" s="15"/>
      <c r="AS950" s="15"/>
      <c r="AT950" s="15"/>
      <c r="AU950" s="15"/>
      <c r="AV950" s="15"/>
      <c r="AW950" s="15"/>
      <c r="AX950" s="15"/>
      <c r="BA950" s="15"/>
      <c r="BB950" s="16"/>
      <c r="BC950" s="15"/>
      <c r="BD950" s="15"/>
      <c r="BE950" s="15"/>
      <c r="BF950" s="15"/>
      <c r="BG950" s="15"/>
      <c r="BH950" s="15"/>
      <c r="BI950" s="15"/>
      <c r="BJ950" s="15"/>
      <c r="BK950" s="15"/>
      <c r="BL950" s="15"/>
    </row>
    <row r="951" spans="1:64" hidden="1">
      <c r="A951" t="s">
        <v>1655</v>
      </c>
      <c r="B951" t="s">
        <v>2701</v>
      </c>
      <c r="W951" s="15"/>
      <c r="X951" s="15"/>
      <c r="Y951" s="15"/>
      <c r="Z951" s="15"/>
      <c r="AA951" s="15"/>
      <c r="AB951" s="15"/>
      <c r="AC951" s="15"/>
      <c r="AD951" s="15"/>
      <c r="AE951" s="15"/>
      <c r="AG951" s="15"/>
      <c r="AH951" s="15" t="s">
        <v>1234</v>
      </c>
      <c r="AI951" s="15"/>
      <c r="AK951" s="15"/>
      <c r="AL951" s="15"/>
      <c r="AM951" s="15"/>
      <c r="AN951" s="15"/>
      <c r="AO951" s="15"/>
      <c r="AP951" s="15"/>
      <c r="AQ951" s="15"/>
      <c r="AR951" s="15"/>
      <c r="AS951" s="15"/>
      <c r="AT951" s="15"/>
      <c r="AU951" s="15"/>
      <c r="AV951" s="15"/>
      <c r="AW951" s="15"/>
      <c r="AX951" s="15"/>
      <c r="BA951" s="15"/>
      <c r="BB951" s="16"/>
      <c r="BC951" s="15"/>
      <c r="BD951" s="15"/>
      <c r="BE951" s="15"/>
      <c r="BF951" s="15"/>
      <c r="BG951" s="15"/>
      <c r="BH951" s="15"/>
      <c r="BI951" s="15"/>
      <c r="BJ951" s="15"/>
      <c r="BK951" s="15"/>
      <c r="BL951" s="15"/>
    </row>
  </sheetData>
  <autoFilter ref="A1:BL951">
    <filterColumn colId="62">
      <customFilters>
        <customFilter operator="notEqual" val=" "/>
      </customFilters>
    </filterColumn>
  </autoFilter>
  <sortState ref="A2:BL951">
    <sortCondition ref="AD2:AD951"/>
    <sortCondition ref="A2:A951"/>
    <sortCondition ref="C2:C951"/>
  </sortState>
  <pageMargins left="0.511811024" right="0.511811024" top="0.78740157499999996" bottom="0.78740157499999996" header="0.31496062000000002" footer="0.31496062000000002"/>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opLeftCell="A126" workbookViewId="0">
      <selection activeCell="A133" sqref="A133:B137"/>
    </sheetView>
  </sheetViews>
  <sheetFormatPr defaultRowHeight="15"/>
  <cols>
    <col min="1" max="1" width="18" bestFit="1" customWidth="1"/>
    <col min="2" max="2" width="58.7109375" bestFit="1" customWidth="1"/>
    <col min="3" max="3" width="50" bestFit="1" customWidth="1"/>
    <col min="6" max="6" width="17" customWidth="1"/>
  </cols>
  <sheetData>
    <row r="1" spans="1:4">
      <c r="A1" s="63" t="s">
        <v>3269</v>
      </c>
      <c r="B1" s="60" t="s">
        <v>3270</v>
      </c>
      <c r="C1" s="60" t="s">
        <v>3271</v>
      </c>
      <c r="D1" s="60" t="s">
        <v>3335</v>
      </c>
    </row>
    <row r="2" spans="1:4">
      <c r="A2" s="80" t="s">
        <v>3332</v>
      </c>
      <c r="B2" s="74" t="s">
        <v>3272</v>
      </c>
      <c r="C2" s="61" t="s">
        <v>3273</v>
      </c>
      <c r="D2" s="67" t="s">
        <v>3387</v>
      </c>
    </row>
    <row r="3" spans="1:4">
      <c r="A3" s="80"/>
      <c r="B3" s="74"/>
      <c r="C3" s="61" t="s">
        <v>3274</v>
      </c>
      <c r="D3" s="67" t="s">
        <v>3388</v>
      </c>
    </row>
    <row r="4" spans="1:4">
      <c r="A4" s="80"/>
      <c r="B4" s="74"/>
      <c r="C4" s="61" t="s">
        <v>3275</v>
      </c>
      <c r="D4" s="67" t="s">
        <v>3389</v>
      </c>
    </row>
    <row r="5" spans="1:4">
      <c r="A5" s="80"/>
      <c r="B5" s="74" t="s">
        <v>3276</v>
      </c>
      <c r="C5" s="61" t="s">
        <v>3277</v>
      </c>
      <c r="D5" s="67" t="s">
        <v>3390</v>
      </c>
    </row>
    <row r="6" spans="1:4">
      <c r="A6" s="80"/>
      <c r="B6" s="74"/>
      <c r="C6" s="61" t="s">
        <v>3278</v>
      </c>
      <c r="D6" s="67" t="s">
        <v>3391</v>
      </c>
    </row>
    <row r="7" spans="1:4">
      <c r="A7" s="80"/>
      <c r="B7" s="74"/>
      <c r="C7" s="61" t="s">
        <v>1391</v>
      </c>
      <c r="D7" s="67" t="s">
        <v>3392</v>
      </c>
    </row>
    <row r="8" spans="1:4">
      <c r="A8" s="80"/>
      <c r="B8" s="74" t="s">
        <v>1963</v>
      </c>
      <c r="C8" s="61" t="s">
        <v>3279</v>
      </c>
      <c r="D8" s="67" t="s">
        <v>3393</v>
      </c>
    </row>
    <row r="9" spans="1:4">
      <c r="A9" s="80"/>
      <c r="B9" s="74"/>
      <c r="C9" s="61" t="s">
        <v>1989</v>
      </c>
      <c r="D9" s="67" t="s">
        <v>3394</v>
      </c>
    </row>
    <row r="10" spans="1:4">
      <c r="A10" s="80"/>
      <c r="B10" s="74" t="s">
        <v>1707</v>
      </c>
      <c r="C10" s="61" t="s">
        <v>3280</v>
      </c>
      <c r="D10" s="67" t="s">
        <v>3395</v>
      </c>
    </row>
    <row r="11" spans="1:4">
      <c r="A11" s="80"/>
      <c r="B11" s="74"/>
      <c r="C11" s="61" t="s">
        <v>2003</v>
      </c>
      <c r="D11" s="67" t="s">
        <v>3396</v>
      </c>
    </row>
    <row r="12" spans="1:4">
      <c r="A12" s="80"/>
      <c r="B12" s="74"/>
      <c r="C12" s="61" t="s">
        <v>3281</v>
      </c>
      <c r="D12" s="67" t="s">
        <v>3397</v>
      </c>
    </row>
    <row r="13" spans="1:4">
      <c r="A13" s="80"/>
      <c r="B13" s="74"/>
      <c r="C13" s="61" t="s">
        <v>3282</v>
      </c>
      <c r="D13" s="67" t="s">
        <v>3398</v>
      </c>
    </row>
    <row r="14" spans="1:4">
      <c r="A14" s="80"/>
      <c r="B14" s="74"/>
      <c r="C14" s="61" t="s">
        <v>3283</v>
      </c>
      <c r="D14" s="67" t="s">
        <v>3399</v>
      </c>
    </row>
    <row r="15" spans="1:4">
      <c r="A15" s="80"/>
      <c r="B15" s="74"/>
      <c r="C15" s="61" t="s">
        <v>1806</v>
      </c>
      <c r="D15" s="67" t="s">
        <v>3400</v>
      </c>
    </row>
    <row r="16" spans="1:4">
      <c r="A16" s="80"/>
      <c r="B16" s="74" t="s">
        <v>1705</v>
      </c>
      <c r="C16" s="61" t="s">
        <v>1995</v>
      </c>
      <c r="D16" s="67" t="s">
        <v>3401</v>
      </c>
    </row>
    <row r="17" spans="1:4">
      <c r="A17" s="80"/>
      <c r="B17" s="74"/>
      <c r="C17" s="61" t="s">
        <v>3284</v>
      </c>
      <c r="D17" s="67" t="s">
        <v>3402</v>
      </c>
    </row>
    <row r="18" spans="1:4">
      <c r="A18" s="80"/>
      <c r="B18" s="74"/>
      <c r="C18" s="61" t="s">
        <v>3035</v>
      </c>
      <c r="D18" s="67" t="s">
        <v>3403</v>
      </c>
    </row>
    <row r="19" spans="1:4">
      <c r="A19" s="80"/>
      <c r="B19" s="74"/>
      <c r="C19" s="61" t="s">
        <v>3285</v>
      </c>
      <c r="D19" s="67" t="s">
        <v>3404</v>
      </c>
    </row>
    <row r="20" spans="1:4">
      <c r="A20" s="80"/>
      <c r="B20" s="74" t="s">
        <v>1966</v>
      </c>
      <c r="C20" s="61" t="s">
        <v>3286</v>
      </c>
      <c r="D20" s="67" t="s">
        <v>3405</v>
      </c>
    </row>
    <row r="21" spans="1:4">
      <c r="A21" s="80"/>
      <c r="B21" s="74"/>
      <c r="C21" s="61" t="s">
        <v>3287</v>
      </c>
      <c r="D21" s="67" t="s">
        <v>3406</v>
      </c>
    </row>
    <row r="22" spans="1:4">
      <c r="A22" s="80"/>
      <c r="B22" s="74"/>
      <c r="C22" s="61" t="s">
        <v>3288</v>
      </c>
      <c r="D22" s="67" t="s">
        <v>3407</v>
      </c>
    </row>
    <row r="23" spans="1:4">
      <c r="A23" s="80"/>
      <c r="B23" s="74"/>
      <c r="C23" s="61" t="s">
        <v>3289</v>
      </c>
      <c r="D23" s="67" t="s">
        <v>3408</v>
      </c>
    </row>
    <row r="24" spans="1:4">
      <c r="A24" s="80"/>
      <c r="B24" s="74"/>
      <c r="C24" s="61" t="s">
        <v>3290</v>
      </c>
      <c r="D24" s="67" t="s">
        <v>3409</v>
      </c>
    </row>
    <row r="25" spans="1:4">
      <c r="A25" s="80"/>
      <c r="B25" s="74" t="s">
        <v>3291</v>
      </c>
      <c r="C25" s="61" t="s">
        <v>3292</v>
      </c>
      <c r="D25" s="67" t="s">
        <v>3410</v>
      </c>
    </row>
    <row r="26" spans="1:4">
      <c r="A26" s="80"/>
      <c r="B26" s="74"/>
      <c r="C26" s="61" t="s">
        <v>3293</v>
      </c>
      <c r="D26" s="67" t="s">
        <v>3411</v>
      </c>
    </row>
    <row r="27" spans="1:4">
      <c r="A27" s="80"/>
      <c r="B27" s="74"/>
      <c r="C27" s="61" t="s">
        <v>2022</v>
      </c>
      <c r="D27" s="67" t="s">
        <v>3412</v>
      </c>
    </row>
    <row r="28" spans="1:4">
      <c r="A28" s="80"/>
      <c r="B28" s="74"/>
      <c r="C28" s="61" t="s">
        <v>3294</v>
      </c>
      <c r="D28" s="67" t="s">
        <v>3413</v>
      </c>
    </row>
    <row r="29" spans="1:4">
      <c r="A29" s="80"/>
      <c r="B29" s="74"/>
      <c r="C29" s="61" t="s">
        <v>3295</v>
      </c>
      <c r="D29" s="67" t="s">
        <v>3414</v>
      </c>
    </row>
    <row r="30" spans="1:4">
      <c r="A30" s="80"/>
      <c r="B30" s="74" t="s">
        <v>3296</v>
      </c>
      <c r="C30" s="61" t="s">
        <v>2010</v>
      </c>
      <c r="D30" s="67" t="s">
        <v>3415</v>
      </c>
    </row>
    <row r="31" spans="1:4">
      <c r="A31" s="80"/>
      <c r="B31" s="74"/>
      <c r="C31" s="61" t="s">
        <v>3297</v>
      </c>
      <c r="D31" s="67" t="s">
        <v>3416</v>
      </c>
    </row>
    <row r="32" spans="1:4">
      <c r="A32" s="80"/>
      <c r="B32" s="74"/>
      <c r="C32" s="61" t="s">
        <v>3298</v>
      </c>
      <c r="D32" s="67" t="s">
        <v>3417</v>
      </c>
    </row>
    <row r="33" spans="1:4">
      <c r="A33" s="80"/>
      <c r="B33" s="72"/>
      <c r="C33" s="59"/>
      <c r="D33" s="67" t="s">
        <v>3343</v>
      </c>
    </row>
    <row r="34" spans="1:4">
      <c r="A34" s="80"/>
      <c r="B34" s="75" t="s">
        <v>3299</v>
      </c>
      <c r="C34" s="68" t="s">
        <v>3300</v>
      </c>
      <c r="D34" s="67" t="s">
        <v>3343</v>
      </c>
    </row>
    <row r="35" spans="1:4">
      <c r="A35" s="80"/>
      <c r="B35" s="75"/>
      <c r="C35" s="68" t="s">
        <v>3301</v>
      </c>
      <c r="D35" s="67" t="s">
        <v>3343</v>
      </c>
    </row>
    <row r="36" spans="1:4">
      <c r="A36" s="80"/>
      <c r="B36" s="75"/>
      <c r="C36" s="68" t="s">
        <v>3302</v>
      </c>
      <c r="D36" s="67" t="s">
        <v>3343</v>
      </c>
    </row>
    <row r="37" spans="1:4">
      <c r="A37" s="80"/>
      <c r="B37" s="75"/>
      <c r="C37" s="68" t="s">
        <v>1392</v>
      </c>
      <c r="D37" s="67" t="s">
        <v>3343</v>
      </c>
    </row>
    <row r="38" spans="1:4">
      <c r="A38" s="80"/>
      <c r="B38" s="75"/>
      <c r="C38" s="68" t="s">
        <v>3303</v>
      </c>
      <c r="D38" s="67" t="s">
        <v>3343</v>
      </c>
    </row>
    <row r="39" spans="1:4">
      <c r="A39" s="80"/>
      <c r="B39" s="75" t="s">
        <v>3304</v>
      </c>
      <c r="C39" s="68" t="s">
        <v>3284</v>
      </c>
      <c r="D39" s="67" t="s">
        <v>3343</v>
      </c>
    </row>
    <row r="40" spans="1:4">
      <c r="A40" s="80"/>
      <c r="B40" s="75"/>
      <c r="C40" s="68" t="s">
        <v>3296</v>
      </c>
      <c r="D40" s="67" t="s">
        <v>3343</v>
      </c>
    </row>
    <row r="41" spans="1:4">
      <c r="A41" s="80"/>
      <c r="B41" s="75"/>
      <c r="C41" s="68" t="s">
        <v>3305</v>
      </c>
      <c r="D41" s="67" t="s">
        <v>3343</v>
      </c>
    </row>
    <row r="42" spans="1:4">
      <c r="A42" s="80"/>
      <c r="B42" s="75" t="s">
        <v>3306</v>
      </c>
      <c r="C42" s="68" t="s">
        <v>1806</v>
      </c>
      <c r="D42" s="67" t="s">
        <v>3343</v>
      </c>
    </row>
    <row r="43" spans="1:4">
      <c r="A43" s="80"/>
      <c r="B43" s="75"/>
      <c r="C43" s="68" t="s">
        <v>3307</v>
      </c>
      <c r="D43" s="67" t="s">
        <v>3343</v>
      </c>
    </row>
    <row r="44" spans="1:4">
      <c r="A44" s="80"/>
      <c r="B44" s="75"/>
      <c r="C44" s="68" t="s">
        <v>1454</v>
      </c>
      <c r="D44" s="67" t="s">
        <v>3343</v>
      </c>
    </row>
    <row r="45" spans="1:4">
      <c r="A45" s="80"/>
      <c r="B45" s="75"/>
      <c r="C45" s="68" t="s">
        <v>1466</v>
      </c>
      <c r="D45" s="67" t="s">
        <v>3343</v>
      </c>
    </row>
    <row r="46" spans="1:4">
      <c r="A46" s="80"/>
      <c r="B46" s="75"/>
      <c r="C46" s="68" t="s">
        <v>3308</v>
      </c>
      <c r="D46" s="67" t="s">
        <v>3343</v>
      </c>
    </row>
    <row r="47" spans="1:4">
      <c r="A47" s="80"/>
      <c r="B47" s="75"/>
      <c r="C47" s="68" t="s">
        <v>3309</v>
      </c>
      <c r="D47" s="67" t="s">
        <v>3343</v>
      </c>
    </row>
    <row r="48" spans="1:4">
      <c r="A48" s="80" t="s">
        <v>3310</v>
      </c>
      <c r="B48" s="74" t="s">
        <v>3312</v>
      </c>
      <c r="C48" s="61" t="s">
        <v>1614</v>
      </c>
      <c r="D48" s="67" t="s">
        <v>3419</v>
      </c>
    </row>
    <row r="49" spans="1:6">
      <c r="A49" s="80"/>
      <c r="B49" s="74"/>
      <c r="C49" s="58" t="s">
        <v>3313</v>
      </c>
      <c r="D49" s="67" t="s">
        <v>3419</v>
      </c>
    </row>
    <row r="50" spans="1:6">
      <c r="A50" s="80"/>
      <c r="B50" s="74" t="s">
        <v>3311</v>
      </c>
      <c r="C50" s="58" t="s">
        <v>3314</v>
      </c>
      <c r="D50" s="67" t="s">
        <v>3418</v>
      </c>
    </row>
    <row r="51" spans="1:6">
      <c r="A51" s="80"/>
      <c r="B51" s="74"/>
      <c r="C51" s="58" t="s">
        <v>3315</v>
      </c>
      <c r="D51" s="67" t="s">
        <v>3418</v>
      </c>
    </row>
    <row r="52" spans="1:6">
      <c r="A52" s="80" t="s">
        <v>3316</v>
      </c>
      <c r="B52" s="74" t="s">
        <v>1296</v>
      </c>
      <c r="C52" s="59" t="s">
        <v>3322</v>
      </c>
      <c r="D52" s="67" t="s">
        <v>3338</v>
      </c>
    </row>
    <row r="53" spans="1:6">
      <c r="A53" s="80"/>
      <c r="B53" s="74"/>
      <c r="C53" s="59" t="s">
        <v>3339</v>
      </c>
      <c r="D53" s="67" t="s">
        <v>3345</v>
      </c>
    </row>
    <row r="54" spans="1:6">
      <c r="A54" s="80"/>
      <c r="B54" s="74"/>
      <c r="C54" s="59" t="s">
        <v>3367</v>
      </c>
      <c r="D54" s="67" t="s">
        <v>3342</v>
      </c>
    </row>
    <row r="55" spans="1:6">
      <c r="A55" s="80"/>
      <c r="B55" s="74"/>
      <c r="C55" s="59" t="s">
        <v>3368</v>
      </c>
      <c r="D55" s="67" t="s">
        <v>3337</v>
      </c>
      <c r="F55" s="42"/>
    </row>
    <row r="56" spans="1:6">
      <c r="A56" s="80"/>
      <c r="B56" s="74"/>
      <c r="C56" s="59" t="s">
        <v>3369</v>
      </c>
      <c r="D56" s="67" t="s">
        <v>3336</v>
      </c>
      <c r="F56" s="42"/>
    </row>
    <row r="57" spans="1:6">
      <c r="A57" s="80"/>
      <c r="B57" s="74"/>
      <c r="C57" s="59" t="s">
        <v>3370</v>
      </c>
      <c r="D57" s="67" t="s">
        <v>3341</v>
      </c>
      <c r="F57" s="42"/>
    </row>
    <row r="58" spans="1:6">
      <c r="A58" s="80"/>
      <c r="B58" s="74"/>
      <c r="C58" s="59" t="s">
        <v>2340</v>
      </c>
      <c r="D58" s="67" t="s">
        <v>3340</v>
      </c>
    </row>
    <row r="59" spans="1:6">
      <c r="A59" s="80"/>
      <c r="B59" s="71" t="s">
        <v>3317</v>
      </c>
      <c r="C59" s="59" t="s">
        <v>3344</v>
      </c>
      <c r="D59" s="67" t="s">
        <v>3365</v>
      </c>
    </row>
    <row r="60" spans="1:6">
      <c r="A60" s="80"/>
      <c r="B60" s="74" t="s">
        <v>1679</v>
      </c>
      <c r="C60" s="65" t="s">
        <v>3329</v>
      </c>
      <c r="D60" s="67" t="s">
        <v>3426</v>
      </c>
    </row>
    <row r="61" spans="1:6">
      <c r="A61" s="80"/>
      <c r="B61" s="74"/>
      <c r="C61" s="59" t="s">
        <v>1780</v>
      </c>
      <c r="D61" s="67" t="s">
        <v>3440</v>
      </c>
    </row>
    <row r="62" spans="1:6">
      <c r="A62" s="80"/>
      <c r="B62" s="74"/>
      <c r="C62" s="66" t="s">
        <v>1911</v>
      </c>
      <c r="D62" s="67" t="s">
        <v>3441</v>
      </c>
    </row>
    <row r="63" spans="1:6">
      <c r="A63" s="80"/>
      <c r="B63" s="74"/>
      <c r="C63" s="59" t="s">
        <v>3442</v>
      </c>
      <c r="D63" s="67" t="s">
        <v>3374</v>
      </c>
    </row>
    <row r="64" spans="1:6">
      <c r="A64" s="80"/>
      <c r="B64" s="74"/>
      <c r="C64" s="59" t="s">
        <v>3443</v>
      </c>
      <c r="D64" s="67" t="s">
        <v>3425</v>
      </c>
    </row>
    <row r="65" spans="1:4">
      <c r="A65" s="80"/>
      <c r="B65" s="74"/>
      <c r="C65" s="59" t="s">
        <v>3444</v>
      </c>
      <c r="D65" s="67" t="s">
        <v>3375</v>
      </c>
    </row>
    <row r="66" spans="1:4">
      <c r="A66" s="80"/>
      <c r="B66" s="74"/>
      <c r="C66" s="65" t="s">
        <v>3445</v>
      </c>
      <c r="D66" s="67" t="s">
        <v>3376</v>
      </c>
    </row>
    <row r="67" spans="1:4">
      <c r="A67" s="80"/>
      <c r="B67" s="74"/>
      <c r="C67" s="65" t="s">
        <v>3446</v>
      </c>
      <c r="D67" s="67" t="s">
        <v>3377</v>
      </c>
    </row>
    <row r="68" spans="1:4">
      <c r="A68" s="80"/>
      <c r="B68" s="74"/>
      <c r="C68" s="65" t="s">
        <v>3447</v>
      </c>
      <c r="D68" s="67" t="s">
        <v>3378</v>
      </c>
    </row>
    <row r="69" spans="1:4">
      <c r="A69" s="80"/>
      <c r="B69" s="74" t="s">
        <v>3321</v>
      </c>
      <c r="C69" s="59" t="s">
        <v>3318</v>
      </c>
      <c r="D69" s="67" t="s">
        <v>3371</v>
      </c>
    </row>
    <row r="70" spans="1:4">
      <c r="A70" s="80"/>
      <c r="B70" s="74"/>
      <c r="C70" s="59" t="s">
        <v>3319</v>
      </c>
      <c r="D70" s="67" t="s">
        <v>3372</v>
      </c>
    </row>
    <row r="71" spans="1:4">
      <c r="A71" s="80"/>
      <c r="B71" s="74"/>
      <c r="C71" s="59" t="s">
        <v>3320</v>
      </c>
      <c r="D71" s="67" t="s">
        <v>3373</v>
      </c>
    </row>
    <row r="72" spans="1:4">
      <c r="A72" s="80"/>
      <c r="B72" s="72" t="s">
        <v>1307</v>
      </c>
      <c r="C72" s="59" t="s">
        <v>3020</v>
      </c>
      <c r="D72" s="67" t="s">
        <v>3346</v>
      </c>
    </row>
    <row r="73" spans="1:4">
      <c r="A73" s="79" t="s">
        <v>3331</v>
      </c>
      <c r="B73" s="76" t="s">
        <v>3379</v>
      </c>
      <c r="C73" s="66" t="s">
        <v>3380</v>
      </c>
      <c r="D73" s="67" t="s">
        <v>3381</v>
      </c>
    </row>
    <row r="74" spans="1:4">
      <c r="A74" s="79"/>
      <c r="B74" s="76"/>
      <c r="C74" s="66" t="s">
        <v>3383</v>
      </c>
      <c r="D74" s="67" t="s">
        <v>3382</v>
      </c>
    </row>
    <row r="75" spans="1:4">
      <c r="A75" s="79"/>
      <c r="B75" s="76"/>
      <c r="C75" s="66" t="s">
        <v>1543</v>
      </c>
      <c r="D75" s="67" t="s">
        <v>3384</v>
      </c>
    </row>
    <row r="76" spans="1:4">
      <c r="A76" s="79"/>
      <c r="B76" s="76"/>
      <c r="C76" s="66" t="s">
        <v>2888</v>
      </c>
      <c r="D76" s="67" t="s">
        <v>3385</v>
      </c>
    </row>
    <row r="77" spans="1:4">
      <c r="A77" s="79"/>
      <c r="B77" s="76"/>
      <c r="C77" s="66" t="s">
        <v>1833</v>
      </c>
      <c r="D77" s="67" t="s">
        <v>3386</v>
      </c>
    </row>
    <row r="78" spans="1:4">
      <c r="A78" s="79"/>
      <c r="B78" s="76"/>
      <c r="C78" s="66" t="s">
        <v>1573</v>
      </c>
      <c r="D78" s="67" t="s">
        <v>3420</v>
      </c>
    </row>
    <row r="79" spans="1:4">
      <c r="A79" s="79"/>
      <c r="B79" s="76"/>
      <c r="C79" s="66" t="s">
        <v>3422</v>
      </c>
      <c r="D79" s="67" t="s">
        <v>3421</v>
      </c>
    </row>
    <row r="80" spans="1:4">
      <c r="A80" s="79"/>
      <c r="B80" s="76"/>
      <c r="C80" s="66" t="s">
        <v>3423</v>
      </c>
      <c r="D80" s="67" t="s">
        <v>3424</v>
      </c>
    </row>
    <row r="81" spans="1:4">
      <c r="A81" s="79"/>
      <c r="B81" s="76" t="s">
        <v>3366</v>
      </c>
      <c r="C81" s="66" t="s">
        <v>3427</v>
      </c>
      <c r="D81" s="67" t="s">
        <v>3430</v>
      </c>
    </row>
    <row r="82" spans="1:4">
      <c r="A82" s="79"/>
      <c r="B82" s="76"/>
      <c r="C82" s="66" t="s">
        <v>3428</v>
      </c>
      <c r="D82" s="67" t="s">
        <v>3429</v>
      </c>
    </row>
    <row r="83" spans="1:4">
      <c r="A83" s="79"/>
      <c r="B83" s="76"/>
      <c r="C83" s="66" t="s">
        <v>3431</v>
      </c>
      <c r="D83" s="67" t="s">
        <v>3439</v>
      </c>
    </row>
    <row r="84" spans="1:4">
      <c r="A84" s="79"/>
      <c r="B84" s="76"/>
      <c r="C84" s="66" t="s">
        <v>3432</v>
      </c>
      <c r="D84" s="67" t="s">
        <v>3438</v>
      </c>
    </row>
    <row r="85" spans="1:4">
      <c r="A85" s="79"/>
      <c r="B85" s="76"/>
      <c r="C85" s="66" t="s">
        <v>1461</v>
      </c>
      <c r="D85" s="67" t="s">
        <v>3437</v>
      </c>
    </row>
    <row r="86" spans="1:4">
      <c r="A86" s="79"/>
      <c r="B86" s="76"/>
      <c r="C86" s="66" t="s">
        <v>3433</v>
      </c>
      <c r="D86" s="67" t="s">
        <v>3436</v>
      </c>
    </row>
    <row r="87" spans="1:4">
      <c r="A87" s="79"/>
      <c r="B87" s="76"/>
      <c r="C87" s="66" t="s">
        <v>3434</v>
      </c>
      <c r="D87" s="67" t="s">
        <v>3435</v>
      </c>
    </row>
    <row r="88" spans="1:4">
      <c r="A88" s="79"/>
      <c r="B88" s="76" t="s">
        <v>3362</v>
      </c>
      <c r="C88" s="66" t="s">
        <v>3357</v>
      </c>
      <c r="D88" s="67" t="s">
        <v>3358</v>
      </c>
    </row>
    <row r="89" spans="1:4">
      <c r="A89" s="79"/>
      <c r="B89" s="76"/>
      <c r="C89" s="66" t="s">
        <v>3363</v>
      </c>
      <c r="D89" s="67" t="s">
        <v>3364</v>
      </c>
    </row>
    <row r="90" spans="1:4">
      <c r="A90" s="79"/>
      <c r="B90" s="76"/>
      <c r="C90" s="66" t="s">
        <v>3359</v>
      </c>
      <c r="D90" s="67" t="s">
        <v>3360</v>
      </c>
    </row>
    <row r="91" spans="1:4">
      <c r="A91" s="79"/>
      <c r="B91" s="76"/>
      <c r="C91" s="66" t="s">
        <v>2983</v>
      </c>
      <c r="D91" s="67" t="s">
        <v>3361</v>
      </c>
    </row>
    <row r="92" spans="1:4">
      <c r="A92" s="79"/>
      <c r="B92" s="76" t="s">
        <v>3330</v>
      </c>
      <c r="C92" s="66" t="s">
        <v>3354</v>
      </c>
      <c r="D92" s="67" t="s">
        <v>3353</v>
      </c>
    </row>
    <row r="93" spans="1:4">
      <c r="A93" s="79"/>
      <c r="B93" s="76"/>
      <c r="C93" s="66" t="s">
        <v>3355</v>
      </c>
      <c r="D93" s="67" t="s">
        <v>3352</v>
      </c>
    </row>
    <row r="94" spans="1:4">
      <c r="A94" s="79"/>
      <c r="B94" s="76"/>
      <c r="C94" s="66" t="s">
        <v>3349</v>
      </c>
      <c r="D94" s="67" t="s">
        <v>3350</v>
      </c>
    </row>
    <row r="95" spans="1:4">
      <c r="A95" s="79"/>
      <c r="B95" s="76"/>
      <c r="C95" s="66" t="s">
        <v>3348</v>
      </c>
      <c r="D95" s="67" t="s">
        <v>3356</v>
      </c>
    </row>
    <row r="96" spans="1:4">
      <c r="A96" s="79"/>
      <c r="B96" s="76"/>
      <c r="C96" s="66" t="s">
        <v>3347</v>
      </c>
      <c r="D96" s="67" t="s">
        <v>3351</v>
      </c>
    </row>
    <row r="100" spans="1:3">
      <c r="C100" t="s">
        <v>3326</v>
      </c>
    </row>
    <row r="101" spans="1:3">
      <c r="C101" t="s">
        <v>3325</v>
      </c>
    </row>
    <row r="102" spans="1:3">
      <c r="C102" t="s">
        <v>3327</v>
      </c>
    </row>
    <row r="103" spans="1:3">
      <c r="C103" t="s">
        <v>3324</v>
      </c>
    </row>
    <row r="104" spans="1:3">
      <c r="C104" t="s">
        <v>3323</v>
      </c>
    </row>
    <row r="105" spans="1:3">
      <c r="C105" t="s">
        <v>3328</v>
      </c>
    </row>
    <row r="106" spans="1:3">
      <c r="C106" t="s">
        <v>3333</v>
      </c>
    </row>
    <row r="107" spans="1:3">
      <c r="C107" t="s">
        <v>3334</v>
      </c>
    </row>
    <row r="111" spans="1:3">
      <c r="A111" s="64" t="s">
        <v>3269</v>
      </c>
      <c r="B111" s="60" t="s">
        <v>3270</v>
      </c>
      <c r="C111" s="60" t="s">
        <v>3335</v>
      </c>
    </row>
    <row r="112" spans="1:3">
      <c r="A112" s="80" t="s">
        <v>3332</v>
      </c>
      <c r="B112" s="62" t="s">
        <v>3272</v>
      </c>
      <c r="C112" s="67" t="s">
        <v>3449</v>
      </c>
    </row>
    <row r="113" spans="1:3">
      <c r="A113" s="80"/>
      <c r="B113" s="62" t="s">
        <v>3276</v>
      </c>
      <c r="C113" s="67" t="s">
        <v>3448</v>
      </c>
    </row>
    <row r="114" spans="1:3">
      <c r="A114" s="80"/>
      <c r="B114" s="62" t="s">
        <v>1963</v>
      </c>
      <c r="C114" s="67" t="s">
        <v>3450</v>
      </c>
    </row>
    <row r="115" spans="1:3">
      <c r="A115" s="80"/>
      <c r="B115" s="62" t="s">
        <v>1707</v>
      </c>
      <c r="C115" s="67" t="s">
        <v>3451</v>
      </c>
    </row>
    <row r="116" spans="1:3">
      <c r="A116" s="80"/>
      <c r="B116" s="62" t="s">
        <v>1705</v>
      </c>
      <c r="C116" s="67" t="s">
        <v>3452</v>
      </c>
    </row>
    <row r="117" spans="1:3">
      <c r="A117" s="80"/>
      <c r="B117" s="62" t="s">
        <v>1966</v>
      </c>
      <c r="C117" s="67" t="s">
        <v>3453</v>
      </c>
    </row>
    <row r="118" spans="1:3">
      <c r="A118" s="80"/>
      <c r="B118" s="62" t="s">
        <v>3291</v>
      </c>
      <c r="C118" s="67" t="s">
        <v>3454</v>
      </c>
    </row>
    <row r="119" spans="1:3">
      <c r="A119" s="80"/>
      <c r="B119" s="69" t="s">
        <v>3296</v>
      </c>
      <c r="C119" s="67" t="s">
        <v>3455</v>
      </c>
    </row>
    <row r="120" spans="1:3">
      <c r="A120" s="80" t="s">
        <v>3310</v>
      </c>
      <c r="B120" s="70" t="s">
        <v>3312</v>
      </c>
      <c r="C120" s="67" t="s">
        <v>3456</v>
      </c>
    </row>
    <row r="121" spans="1:3">
      <c r="A121" s="80"/>
      <c r="B121" s="71" t="s">
        <v>3311</v>
      </c>
      <c r="C121" s="67" t="s">
        <v>3457</v>
      </c>
    </row>
    <row r="122" spans="1:3">
      <c r="A122" s="80" t="s">
        <v>3316</v>
      </c>
      <c r="B122" s="71" t="s">
        <v>1296</v>
      </c>
      <c r="C122" s="67" t="s">
        <v>3458</v>
      </c>
    </row>
    <row r="123" spans="1:3">
      <c r="A123" s="80"/>
      <c r="B123" s="71" t="s">
        <v>3317</v>
      </c>
      <c r="C123" s="67" t="s">
        <v>3459</v>
      </c>
    </row>
    <row r="124" spans="1:3">
      <c r="A124" s="80"/>
      <c r="B124" s="71" t="s">
        <v>1679</v>
      </c>
      <c r="C124" s="67" t="s">
        <v>3462</v>
      </c>
    </row>
    <row r="125" spans="1:3">
      <c r="A125" s="80"/>
      <c r="B125" s="71" t="s">
        <v>3321</v>
      </c>
      <c r="C125" s="67" t="s">
        <v>3461</v>
      </c>
    </row>
    <row r="126" spans="1:3">
      <c r="A126" s="80"/>
      <c r="B126" s="72" t="s">
        <v>1307</v>
      </c>
      <c r="C126" s="67" t="s">
        <v>3460</v>
      </c>
    </row>
    <row r="127" spans="1:3">
      <c r="A127" s="79" t="s">
        <v>3331</v>
      </c>
      <c r="B127" s="73" t="s">
        <v>3379</v>
      </c>
      <c r="C127" s="67" t="s">
        <v>3463</v>
      </c>
    </row>
    <row r="128" spans="1:3">
      <c r="A128" s="79"/>
      <c r="B128" s="73" t="s">
        <v>3366</v>
      </c>
      <c r="C128" s="67" t="s">
        <v>3464</v>
      </c>
    </row>
    <row r="129" spans="1:3">
      <c r="A129" s="79"/>
      <c r="B129" s="73" t="s">
        <v>3362</v>
      </c>
      <c r="C129" s="67" t="s">
        <v>3465</v>
      </c>
    </row>
    <row r="130" spans="1:3">
      <c r="A130" s="79"/>
      <c r="B130" s="73" t="s">
        <v>3330</v>
      </c>
      <c r="C130" s="67" t="s">
        <v>3466</v>
      </c>
    </row>
    <row r="133" spans="1:3">
      <c r="A133" s="64" t="s">
        <v>3269</v>
      </c>
      <c r="B133" s="60" t="s">
        <v>3335</v>
      </c>
    </row>
    <row r="134" spans="1:3">
      <c r="A134" s="77" t="s">
        <v>3332</v>
      </c>
      <c r="B134" s="67" t="s">
        <v>3467</v>
      </c>
    </row>
    <row r="135" spans="1:3">
      <c r="A135" s="77" t="s">
        <v>3310</v>
      </c>
      <c r="B135" s="67" t="s">
        <v>3468</v>
      </c>
    </row>
    <row r="136" spans="1:3">
      <c r="A136" s="77" t="s">
        <v>3316</v>
      </c>
      <c r="B136" s="67" t="s">
        <v>3469</v>
      </c>
    </row>
    <row r="137" spans="1:3">
      <c r="A137" s="78" t="s">
        <v>3331</v>
      </c>
      <c r="B137" s="67" t="s">
        <v>3470</v>
      </c>
    </row>
  </sheetData>
  <mergeCells count="28">
    <mergeCell ref="A127:A130"/>
    <mergeCell ref="A120:A121"/>
    <mergeCell ref="A122:A126"/>
    <mergeCell ref="B60:B68"/>
    <mergeCell ref="B69:B71"/>
    <mergeCell ref="B52:B58"/>
    <mergeCell ref="A52:A72"/>
    <mergeCell ref="A112:A119"/>
    <mergeCell ref="B39:B41"/>
    <mergeCell ref="B42:B47"/>
    <mergeCell ref="A48:A51"/>
    <mergeCell ref="B48:B49"/>
    <mergeCell ref="B50:B51"/>
    <mergeCell ref="A2:A47"/>
    <mergeCell ref="B2:B4"/>
    <mergeCell ref="B5:B7"/>
    <mergeCell ref="B8:B9"/>
    <mergeCell ref="B10:B15"/>
    <mergeCell ref="B16:B19"/>
    <mergeCell ref="B20:B24"/>
    <mergeCell ref="B25:B29"/>
    <mergeCell ref="B30:B32"/>
    <mergeCell ref="B34:B38"/>
    <mergeCell ref="B92:B96"/>
    <mergeCell ref="B81:B87"/>
    <mergeCell ref="A73:A96"/>
    <mergeCell ref="B73:B80"/>
    <mergeCell ref="B88:B91"/>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B14" sqref="B14"/>
    </sheetView>
  </sheetViews>
  <sheetFormatPr defaultRowHeight="15"/>
  <cols>
    <col min="2" max="2" width="74" customWidth="1"/>
    <col min="4" max="4" width="36.140625" customWidth="1"/>
    <col min="5" max="5" width="32.85546875" customWidth="1"/>
  </cols>
  <sheetData>
    <row r="1" spans="1:5">
      <c r="A1">
        <v>1228</v>
      </c>
      <c r="B1" t="s">
        <v>539</v>
      </c>
      <c r="C1">
        <v>2011</v>
      </c>
      <c r="D1" t="s">
        <v>2202</v>
      </c>
      <c r="E1" t="s">
        <v>2203</v>
      </c>
    </row>
    <row r="2" spans="1:5">
      <c r="A2">
        <v>1282</v>
      </c>
      <c r="B2" t="s">
        <v>560</v>
      </c>
      <c r="C2">
        <v>2007</v>
      </c>
      <c r="D2" t="s">
        <v>2204</v>
      </c>
      <c r="E2" t="s">
        <v>2205</v>
      </c>
    </row>
    <row r="3" spans="1:5">
      <c r="A3">
        <v>1287</v>
      </c>
      <c r="B3" t="s">
        <v>563</v>
      </c>
      <c r="C3">
        <v>2007</v>
      </c>
      <c r="D3" t="s">
        <v>2206</v>
      </c>
      <c r="E3" t="s">
        <v>2207</v>
      </c>
    </row>
    <row r="4" spans="1:5">
      <c r="A4">
        <v>1292</v>
      </c>
      <c r="B4" t="s">
        <v>566</v>
      </c>
      <c r="C4">
        <v>2006</v>
      </c>
      <c r="D4" t="s">
        <v>2208</v>
      </c>
      <c r="E4" t="s">
        <v>2209</v>
      </c>
    </row>
    <row r="5" spans="1:5">
      <c r="A5">
        <v>1307</v>
      </c>
      <c r="B5" t="s">
        <v>569</v>
      </c>
      <c r="C5">
        <v>2006</v>
      </c>
      <c r="D5" t="s">
        <v>2210</v>
      </c>
      <c r="E5" t="s">
        <v>2211</v>
      </c>
    </row>
    <row r="6" spans="1:5">
      <c r="A6">
        <v>1326</v>
      </c>
      <c r="B6" t="s">
        <v>578</v>
      </c>
      <c r="C6">
        <v>2006</v>
      </c>
      <c r="D6" t="s">
        <v>2212</v>
      </c>
      <c r="E6" t="s">
        <v>2213</v>
      </c>
    </row>
    <row r="7" spans="1:5">
      <c r="A7">
        <v>1422</v>
      </c>
      <c r="B7" t="s">
        <v>608</v>
      </c>
      <c r="C7">
        <v>2003</v>
      </c>
      <c r="D7" t="s">
        <v>2214</v>
      </c>
      <c r="E7" t="s">
        <v>2215</v>
      </c>
    </row>
    <row r="8" spans="1:5">
      <c r="A8">
        <v>1438</v>
      </c>
      <c r="B8" t="s">
        <v>614</v>
      </c>
      <c r="C8">
        <v>2003</v>
      </c>
      <c r="D8" t="s">
        <v>2216</v>
      </c>
      <c r="E8" t="s">
        <v>2217</v>
      </c>
    </row>
    <row r="9" spans="1:5">
      <c r="A9">
        <v>1450</v>
      </c>
      <c r="B9" t="s">
        <v>620</v>
      </c>
      <c r="C9">
        <v>2002</v>
      </c>
      <c r="D9" t="s">
        <v>2218</v>
      </c>
      <c r="E9" t="s">
        <v>2219</v>
      </c>
    </row>
    <row r="10" spans="1:5">
      <c r="A10">
        <v>1607</v>
      </c>
      <c r="B10" t="s">
        <v>900</v>
      </c>
      <c r="C10">
        <v>2013</v>
      </c>
      <c r="D10" t="s">
        <v>2220</v>
      </c>
      <c r="E10" t="s">
        <v>2221</v>
      </c>
    </row>
    <row r="11" spans="1:5">
      <c r="A11">
        <v>1645</v>
      </c>
      <c r="B11" t="s">
        <v>971</v>
      </c>
      <c r="C11">
        <v>2011</v>
      </c>
      <c r="D11" t="s">
        <v>2222</v>
      </c>
      <c r="E11" t="s">
        <v>2223</v>
      </c>
    </row>
    <row r="12" spans="1:5">
      <c r="A12">
        <v>1684</v>
      </c>
      <c r="B12" t="s">
        <v>1038</v>
      </c>
      <c r="C12">
        <v>2015</v>
      </c>
      <c r="D12" t="s">
        <v>2224</v>
      </c>
      <c r="E12" t="s">
        <v>2225</v>
      </c>
    </row>
    <row r="13" spans="1:5">
      <c r="A13">
        <v>1685</v>
      </c>
      <c r="B13" t="s">
        <v>1041</v>
      </c>
      <c r="C13">
        <v>2014</v>
      </c>
      <c r="D13" t="s">
        <v>2226</v>
      </c>
      <c r="E13" t="s">
        <v>2227</v>
      </c>
    </row>
    <row r="14" spans="1:5">
      <c r="A14">
        <v>1687</v>
      </c>
      <c r="B14" t="s">
        <v>1047</v>
      </c>
      <c r="C14">
        <v>2013</v>
      </c>
      <c r="D14" t="s">
        <v>2228</v>
      </c>
      <c r="E14" t="s">
        <v>2229</v>
      </c>
    </row>
    <row r="15" spans="1:5">
      <c r="A15">
        <v>1702</v>
      </c>
      <c r="B15" t="s">
        <v>1092</v>
      </c>
      <c r="C15">
        <v>2005</v>
      </c>
      <c r="D15" t="s">
        <v>2230</v>
      </c>
      <c r="E15" t="s">
        <v>2231</v>
      </c>
    </row>
    <row r="16" spans="1:5">
      <c r="A16">
        <v>1705</v>
      </c>
      <c r="B16" t="s">
        <v>1101</v>
      </c>
      <c r="C16">
        <v>2003</v>
      </c>
      <c r="D16" t="s">
        <v>2232</v>
      </c>
      <c r="E16" t="s">
        <v>2233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25</vt:i4>
      </vt:variant>
      <vt:variant>
        <vt:lpstr>Intervalos nomeados</vt:lpstr>
      </vt:variant>
      <vt:variant>
        <vt:i4>2</vt:i4>
      </vt:variant>
    </vt:vector>
  </HeadingPairs>
  <TitlesOfParts>
    <vt:vector size="27" baseType="lpstr">
      <vt:lpstr>Metalinguagem</vt:lpstr>
      <vt:lpstr>ExcluídosIdioma</vt:lpstr>
      <vt:lpstr>ExcluídosLivros</vt:lpstr>
      <vt:lpstr>ExcluídosTema</vt:lpstr>
      <vt:lpstr>ExcluídosDisponib</vt:lpstr>
      <vt:lpstr>Artigos</vt:lpstr>
      <vt:lpstr>Criterios</vt:lpstr>
      <vt:lpstr>CriteriosAdotados</vt:lpstr>
      <vt:lpstr>EmbTeorico</vt:lpstr>
      <vt:lpstr>Métodos</vt:lpstr>
      <vt:lpstr>Objetivos</vt:lpstr>
      <vt:lpstr>Autores</vt:lpstr>
      <vt:lpstr>Cronologia</vt:lpstr>
      <vt:lpstr>QtdeCriterios</vt:lpstr>
      <vt:lpstr>Nivel</vt:lpstr>
      <vt:lpstr>Fases</vt:lpstr>
      <vt:lpstr>Etapa1trataCri</vt:lpstr>
      <vt:lpstr>ResignificadoCriterios</vt:lpstr>
      <vt:lpstr>Etapa2trataCri</vt:lpstr>
      <vt:lpstr>Etapa3trataCriSel</vt:lpstr>
      <vt:lpstr>QuiQuadrado</vt:lpstr>
      <vt:lpstr>Plan1</vt:lpstr>
      <vt:lpstr>Plan2</vt:lpstr>
      <vt:lpstr>Plan3</vt:lpstr>
      <vt:lpstr>Plan4</vt:lpstr>
      <vt:lpstr>Criterios!Area_de_impressao</vt:lpstr>
      <vt:lpstr>Etapa1trataCri!Area_de_impressao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2015-10-05T21:32:58Z</dcterms:modified>
</cp:coreProperties>
</file>