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YS" sheetId="2" r:id="rId5"/>
  </sheets>
  <definedNames>
    <definedName hidden="1" localSheetId="0" name="Z_4A597EC1_155D_460F_8945_A7CBA3611B1F_.wvu.FilterData">#REF!</definedName>
  </definedNames>
  <calcPr/>
  <customWorkbookViews>
    <customWorkbookView activeSheetId="0" maximized="1" windowHeight="0" windowWidth="0" guid="{4A597EC1-155D-460F-8945-A7CBA3611B1F}" name="Temporary filter 1"/>
  </customWorkbookViews>
</workbook>
</file>

<file path=xl/sharedStrings.xml><?xml version="1.0" encoding="utf-8"?>
<sst xmlns="http://schemas.openxmlformats.org/spreadsheetml/2006/main" count="94" uniqueCount="66">
  <si>
    <t>January</t>
  </si>
  <si>
    <t>- Budget Dahsboard</t>
  </si>
  <si>
    <t>OVERVIEW</t>
  </si>
  <si>
    <t xml:space="preserve">Start date </t>
  </si>
  <si>
    <t xml:space="preserve">End Date </t>
  </si>
  <si>
    <t>Currency</t>
  </si>
  <si>
    <t>$</t>
  </si>
  <si>
    <t>Start Balance</t>
  </si>
  <si>
    <t>CASHFLOW</t>
  </si>
  <si>
    <t>BILLS</t>
  </si>
  <si>
    <t>EXPENSES</t>
  </si>
  <si>
    <t>DEBT</t>
  </si>
  <si>
    <t>BUDGET</t>
  </si>
  <si>
    <t>ACTUAL</t>
  </si>
  <si>
    <t>DUE</t>
  </si>
  <si>
    <t>LEFT</t>
  </si>
  <si>
    <t>START BALANCE</t>
  </si>
  <si>
    <t>Netflix</t>
  </si>
  <si>
    <t xml:space="preserve">Transport </t>
  </si>
  <si>
    <t>Credit Card 1</t>
  </si>
  <si>
    <t>INCOME</t>
  </si>
  <si>
    <t>Spotify</t>
  </si>
  <si>
    <t>Groceries</t>
  </si>
  <si>
    <t>Credit Card 2</t>
  </si>
  <si>
    <t>Rent</t>
  </si>
  <si>
    <t>Eating Out</t>
  </si>
  <si>
    <t>Student Loan</t>
  </si>
  <si>
    <t>SAVINGS</t>
  </si>
  <si>
    <t>Gas</t>
  </si>
  <si>
    <t>Coffee</t>
  </si>
  <si>
    <t>Loan 2</t>
  </si>
  <si>
    <t>Electriciy</t>
  </si>
  <si>
    <t>Fuel</t>
  </si>
  <si>
    <t>Internet</t>
  </si>
  <si>
    <t>Health</t>
  </si>
  <si>
    <t>Phone</t>
  </si>
  <si>
    <t>Beauty</t>
  </si>
  <si>
    <t>Gym</t>
  </si>
  <si>
    <t>Clothes</t>
  </si>
  <si>
    <t xml:space="preserve">INCOME SUMMARY </t>
  </si>
  <si>
    <t>Prime</t>
  </si>
  <si>
    <t>Gifts</t>
  </si>
  <si>
    <t>Car</t>
  </si>
  <si>
    <t>Entertainment</t>
  </si>
  <si>
    <t>Bank</t>
  </si>
  <si>
    <t>Misc</t>
  </si>
  <si>
    <t>PAYCHECK</t>
  </si>
  <si>
    <t>Maintenance</t>
  </si>
  <si>
    <t>PAYCHECK2</t>
  </si>
  <si>
    <t>BONUS</t>
  </si>
  <si>
    <t>GIFTS</t>
  </si>
  <si>
    <t>TOTAL</t>
  </si>
  <si>
    <t xml:space="preserve">SAVINGS </t>
  </si>
  <si>
    <t>CAR</t>
  </si>
  <si>
    <t>RENOVATION</t>
  </si>
  <si>
    <t>VACATION</t>
  </si>
  <si>
    <t>WEDDING</t>
  </si>
  <si>
    <t>HOLIDAYS</t>
  </si>
  <si>
    <t>Expense Tracker</t>
  </si>
  <si>
    <t>DATE</t>
  </si>
  <si>
    <t>AMOUNT</t>
  </si>
  <si>
    <t>CATEGORY</t>
  </si>
  <si>
    <t>NOTES</t>
  </si>
  <si>
    <t>SPENDNG BRAKDOWN</t>
  </si>
  <si>
    <t>%</t>
  </si>
  <si>
    <t>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</si>
</sst>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M/d/yyyy"/>
    <numFmt numFmtId="166" formatCode="[$$]#,##0.00"/>
    <numFmt numFmtId="167" formatCode="0.0%"/>
  </numFmts>
  <fonts count="20">
    <font>
      <sz val="10.0"/>
      <color rgb="FF000000"/>
      <name val="Arial"/>
      <scheme val="minor"/>
    </font>
    <font>
      <sz val="20.0"/>
      <color theme="1"/>
      <name val="Nunito"/>
    </font>
    <font>
      <sz val="8.0"/>
      <color theme="1"/>
      <name val="Comfortaa"/>
    </font>
    <font>
      <b/>
      <sz val="10.0"/>
      <color theme="1"/>
      <name val="Arial"/>
      <scheme val="minor"/>
    </font>
    <font/>
    <font>
      <b/>
      <sz val="10.0"/>
      <color theme="1"/>
      <name val="Comfortaa"/>
    </font>
    <font>
      <sz val="9.0"/>
      <color theme="1"/>
      <name val="Comfortaa"/>
    </font>
    <font>
      <color theme="1"/>
      <name val="Comfortaa"/>
    </font>
    <font>
      <b/>
      <sz val="14.0"/>
      <color theme="1"/>
      <name val="Nunito"/>
    </font>
    <font>
      <b/>
      <sz val="13.0"/>
      <color theme="1"/>
      <name val="Nunito"/>
    </font>
    <font>
      <sz val="6.0"/>
      <color theme="1"/>
      <name val="Arial"/>
      <scheme val="minor"/>
    </font>
    <font>
      <color theme="1"/>
      <name val="Arial"/>
      <scheme val="minor"/>
    </font>
    <font>
      <sz val="6.0"/>
      <color theme="1"/>
      <name val="Comfortaa"/>
    </font>
    <font>
      <sz val="11.0"/>
      <color theme="1"/>
      <name val="Arial"/>
      <scheme val="minor"/>
    </font>
    <font>
      <b/>
      <sz val="11.0"/>
      <color theme="1"/>
      <name val="Comfortaa"/>
    </font>
    <font>
      <sz val="10.0"/>
      <color theme="1"/>
      <name val="Comfortaa"/>
    </font>
    <font>
      <sz val="14.0"/>
      <color theme="1"/>
      <name val="Nunito"/>
    </font>
    <font>
      <sz val="8.0"/>
      <color theme="1"/>
      <name val="Nunito"/>
    </font>
    <font>
      <sz val="11.0"/>
      <color theme="1"/>
      <name val="Nunito"/>
    </font>
    <font>
      <color theme="1"/>
      <name val="Arial"/>
    </font>
  </fonts>
  <fills count="3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D6C1"/>
        <bgColor rgb="FFF5D6C1"/>
      </patternFill>
    </fill>
    <fill>
      <patternFill patternType="solid">
        <fgColor rgb="FFFCF5F2"/>
        <bgColor rgb="FFFCF5F2"/>
      </patternFill>
    </fill>
    <fill>
      <patternFill patternType="solid">
        <fgColor rgb="FFCBE6EA"/>
        <bgColor rgb="FFCBE6EA"/>
      </patternFill>
    </fill>
    <fill>
      <patternFill patternType="solid">
        <fgColor rgb="FFEFD1DF"/>
        <bgColor rgb="FFEFD1DF"/>
      </patternFill>
    </fill>
    <fill>
      <patternFill patternType="solid">
        <fgColor rgb="FFCCD5F4"/>
        <bgColor rgb="FFCCD5F4"/>
      </patternFill>
    </fill>
    <fill>
      <patternFill patternType="solid">
        <fgColor rgb="FFC6E1E6"/>
        <bgColor rgb="FFC6E1E6"/>
      </patternFill>
    </fill>
    <fill>
      <patternFill patternType="solid">
        <fgColor rgb="FFFFE9F3"/>
        <bgColor rgb="FFFFE9F3"/>
      </patternFill>
    </fill>
    <fill>
      <patternFill patternType="solid">
        <fgColor rgb="FFFCE9E1"/>
        <bgColor rgb="FFFCE9E1"/>
      </patternFill>
    </fill>
    <fill>
      <patternFill patternType="solid">
        <fgColor rgb="FFE6EBFF"/>
        <bgColor rgb="FFE6EBFF"/>
      </patternFill>
    </fill>
    <fill>
      <patternFill patternType="solid">
        <fgColor rgb="FFF0F9F9"/>
        <bgColor rgb="FFF0F9F9"/>
      </patternFill>
    </fill>
    <fill>
      <patternFill patternType="solid">
        <fgColor rgb="FFFFFEFE"/>
        <bgColor rgb="FFFFFEFE"/>
      </patternFill>
    </fill>
    <fill>
      <patternFill patternType="solid">
        <fgColor rgb="FFFFFAFA"/>
        <bgColor rgb="FFFFFAFA"/>
      </patternFill>
    </fill>
    <fill>
      <patternFill patternType="solid">
        <fgColor rgb="FFFFFDFC"/>
        <bgColor rgb="FFFFFDFC"/>
      </patternFill>
    </fill>
    <fill>
      <patternFill patternType="solid">
        <fgColor rgb="FFFCFCFF"/>
        <bgColor rgb="FFFCFCFF"/>
      </patternFill>
    </fill>
    <fill>
      <patternFill patternType="solid">
        <fgColor rgb="FFF6F8FF"/>
        <bgColor rgb="FFF6F8FF"/>
      </patternFill>
    </fill>
    <fill>
      <patternFill patternType="solid">
        <fgColor rgb="FFFDF8FF"/>
        <bgColor rgb="FFFDF8FF"/>
      </patternFill>
    </fill>
    <fill>
      <patternFill patternType="solid">
        <fgColor rgb="FFE1D3E8"/>
        <bgColor rgb="FFE1D3E8"/>
      </patternFill>
    </fill>
    <fill>
      <patternFill patternType="solid">
        <fgColor rgb="FFFFFDFD"/>
        <bgColor rgb="FFFFFDFD"/>
      </patternFill>
    </fill>
    <fill>
      <patternFill patternType="solid">
        <fgColor rgb="FFF1EAF5"/>
        <bgColor rgb="FFF1EAF5"/>
      </patternFill>
    </fill>
    <fill>
      <patternFill patternType="solid">
        <fgColor theme="0"/>
        <bgColor theme="0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FEEF6"/>
        <bgColor rgb="FFFFEEF6"/>
      </patternFill>
    </fill>
    <fill>
      <patternFill patternType="solid">
        <fgColor rgb="FFB6D7A8"/>
        <bgColor rgb="FFB6D7A8"/>
      </patternFill>
    </fill>
    <fill>
      <patternFill patternType="solid">
        <fgColor rgb="FFDFF0CF"/>
        <bgColor rgb="FFDFF0CF"/>
      </patternFill>
    </fill>
    <fill>
      <patternFill patternType="solid">
        <fgColor rgb="FFF2FCE9"/>
        <bgColor rgb="FFF2FCE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7E1"/>
        <bgColor rgb="FFFFF7E1"/>
      </patternFill>
    </fill>
  </fills>
  <borders count="22">
    <border/>
    <border>
      <right style="thin">
        <color rgb="FF999999"/>
      </right>
    </border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E7F6FA"/>
      </right>
    </border>
    <border>
      <left style="thin">
        <color rgb="FFE7F6FA"/>
      </left>
      <right style="thin">
        <color rgb="FF999999"/>
      </right>
    </border>
    <border>
      <left style="thin">
        <color rgb="FF666666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999999"/>
      </bottom>
    </border>
    <border>
      <right style="thin">
        <color rgb="FF000000"/>
      </right>
      <bottom style="thin">
        <color rgb="FF999999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2" fontId="3" numFmtId="164" xfId="0" applyAlignment="1" applyFill="1" applyFont="1" applyNumberFormat="1">
      <alignment horizontal="center" vertical="center"/>
    </xf>
    <xf borderId="1" fillId="0" fontId="4" numFmtId="0" xfId="0" applyBorder="1" applyFont="1"/>
    <xf borderId="0" fillId="0" fontId="2" numFmtId="0" xfId="0" applyAlignment="1" applyFont="1">
      <alignment horizontal="center"/>
    </xf>
    <xf borderId="2" fillId="3" fontId="5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5" fillId="4" fontId="2" numFmtId="0" xfId="0" applyAlignment="1" applyBorder="1" applyFill="1" applyFont="1">
      <alignment horizontal="center" readingOrder="0"/>
    </xf>
    <xf borderId="0" fillId="0" fontId="6" numFmtId="165" xfId="0" applyAlignment="1" applyFont="1" applyNumberFormat="1">
      <alignment horizontal="center" readingOrder="0" vertical="center"/>
    </xf>
    <xf borderId="0" fillId="0" fontId="7" numFmtId="166" xfId="0" applyAlignment="1" applyFont="1" applyNumberFormat="1">
      <alignment horizontal="center" readingOrder="0"/>
    </xf>
    <xf borderId="6" fillId="4" fontId="2" numFmtId="0" xfId="0" applyAlignment="1" applyBorder="1" applyFont="1">
      <alignment horizontal="center" readingOrder="0" vertical="center"/>
    </xf>
    <xf borderId="7" fillId="0" fontId="4" numFmtId="0" xfId="0" applyBorder="1" applyFont="1"/>
    <xf borderId="7" fillId="0" fontId="6" numFmtId="164" xfId="0" applyAlignment="1" applyBorder="1" applyFont="1" applyNumberFormat="1">
      <alignment horizontal="center" readingOrder="0"/>
    </xf>
    <xf borderId="8" fillId="0" fontId="4" numFmtId="0" xfId="0" applyBorder="1" applyFont="1"/>
    <xf borderId="2" fillId="5" fontId="5" numFmtId="0" xfId="0" applyAlignment="1" applyBorder="1" applyFill="1" applyFont="1">
      <alignment horizontal="center" readingOrder="0" vertical="center"/>
    </xf>
    <xf borderId="9" fillId="6" fontId="8" numFmtId="0" xfId="0" applyAlignment="1" applyBorder="1" applyFill="1" applyFont="1">
      <alignment horizontal="center" readingOrder="0" vertical="center"/>
    </xf>
    <xf borderId="10" fillId="0" fontId="4" numFmtId="0" xfId="0" applyBorder="1" applyFont="1"/>
    <xf borderId="11" fillId="0" fontId="4" numFmtId="0" xfId="0" applyBorder="1" applyFont="1"/>
    <xf borderId="9" fillId="3" fontId="9" numFmtId="0" xfId="0" applyAlignment="1" applyBorder="1" applyFont="1">
      <alignment horizontal="center" readingOrder="0" vertical="center"/>
    </xf>
    <xf borderId="9" fillId="7" fontId="8" numFmtId="0" xfId="0" applyAlignment="1" applyBorder="1" applyFill="1" applyFont="1">
      <alignment horizontal="center" readingOrder="0" vertical="center"/>
    </xf>
    <xf borderId="12" fillId="0" fontId="4" numFmtId="0" xfId="0" applyBorder="1" applyFont="1"/>
    <xf borderId="13" fillId="0" fontId="4" numFmtId="0" xfId="0" applyBorder="1" applyFont="1"/>
    <xf borderId="5" fillId="8" fontId="2" numFmtId="0" xfId="0" applyAlignment="1" applyBorder="1" applyFill="1" applyFont="1">
      <alignment horizontal="center" readingOrder="0" vertical="center"/>
    </xf>
    <xf borderId="14" fillId="0" fontId="4" numFmtId="0" xfId="0" applyBorder="1" applyFont="1"/>
    <xf borderId="0" fillId="8" fontId="2" numFmtId="0" xfId="0" applyAlignment="1" applyFont="1">
      <alignment horizontal="center" readingOrder="0" vertical="center"/>
    </xf>
    <xf borderId="15" fillId="8" fontId="2" numFmtId="0" xfId="0" applyAlignment="1" applyBorder="1" applyFont="1">
      <alignment horizontal="center" readingOrder="0" vertical="center"/>
    </xf>
    <xf borderId="12" fillId="9" fontId="10" numFmtId="0" xfId="0" applyAlignment="1" applyBorder="1" applyFill="1" applyFont="1">
      <alignment horizontal="left" readingOrder="0" shrinkToFit="0" vertical="center" wrapText="0"/>
    </xf>
    <xf borderId="0" fillId="9" fontId="10" numFmtId="0" xfId="0" applyAlignment="1" applyFont="1">
      <alignment horizontal="left" readingOrder="0" shrinkToFit="0" vertical="center" wrapText="0"/>
    </xf>
    <xf borderId="0" fillId="9" fontId="6" numFmtId="0" xfId="0" applyAlignment="1" applyFont="1">
      <alignment horizontal="center" readingOrder="0" vertical="center"/>
    </xf>
    <xf borderId="13" fillId="9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12" fillId="10" fontId="6" numFmtId="0" xfId="0" applyAlignment="1" applyBorder="1" applyFill="1" applyFont="1">
      <alignment horizontal="center" readingOrder="0" shrinkToFit="0" vertical="center" wrapText="0"/>
    </xf>
    <xf borderId="0" fillId="10" fontId="6" numFmtId="0" xfId="0" applyAlignment="1" applyFont="1">
      <alignment horizontal="center" readingOrder="0" shrinkToFit="0" vertical="center" wrapText="0"/>
    </xf>
    <xf borderId="0" fillId="10" fontId="6" numFmtId="0" xfId="0" applyAlignment="1" applyFont="1">
      <alignment horizontal="center" readingOrder="0" vertical="center"/>
    </xf>
    <xf borderId="13" fillId="10" fontId="6" numFmtId="0" xfId="0" applyAlignment="1" applyBorder="1" applyFont="1">
      <alignment horizontal="center" readingOrder="0" vertical="center"/>
    </xf>
    <xf borderId="12" fillId="11" fontId="6" numFmtId="0" xfId="0" applyAlignment="1" applyBorder="1" applyFill="1" applyFont="1">
      <alignment horizontal="center" vertical="center"/>
    </xf>
    <xf borderId="0" fillId="11" fontId="6" numFmtId="0" xfId="0" applyAlignment="1" applyFont="1">
      <alignment horizontal="center" vertical="center"/>
    </xf>
    <xf borderId="0" fillId="11" fontId="6" numFmtId="0" xfId="0" applyAlignment="1" applyFont="1">
      <alignment horizontal="center" readingOrder="0" vertical="center"/>
    </xf>
    <xf borderId="13" fillId="11" fontId="6" numFmtId="0" xfId="0" applyAlignment="1" applyBorder="1" applyFont="1">
      <alignment horizontal="center" readingOrder="0" vertical="center"/>
    </xf>
    <xf borderId="16" fillId="12" fontId="2" numFmtId="0" xfId="0" applyAlignment="1" applyBorder="1" applyFill="1" applyFont="1">
      <alignment horizontal="center" readingOrder="0"/>
    </xf>
    <xf borderId="0" fillId="0" fontId="11" numFmtId="164" xfId="0" applyAlignment="1" applyFont="1" applyNumberFormat="1">
      <alignment readingOrder="0"/>
    </xf>
    <xf borderId="1" fillId="0" fontId="11" numFmtId="164" xfId="0" applyBorder="1" applyFont="1" applyNumberFormat="1"/>
    <xf borderId="12" fillId="13" fontId="12" numFmtId="0" xfId="0" applyAlignment="1" applyBorder="1" applyFill="1" applyFont="1">
      <alignment horizontal="center" readingOrder="0" shrinkToFit="0" vertical="center" wrapText="0"/>
    </xf>
    <xf borderId="0" fillId="13" fontId="2" numFmtId="0" xfId="0" applyAlignment="1" applyFont="1">
      <alignment horizontal="left" readingOrder="0" shrinkToFit="0" vertical="center" wrapText="0"/>
    </xf>
    <xf borderId="0" fillId="0" fontId="11" numFmtId="0" xfId="0" applyAlignment="1" applyFont="1">
      <alignment readingOrder="0"/>
    </xf>
    <xf borderId="0" fillId="0" fontId="13" numFmtId="164" xfId="0" applyAlignment="1" applyFont="1" applyNumberFormat="1">
      <alignment readingOrder="0"/>
    </xf>
    <xf borderId="13" fillId="14" fontId="13" numFmtId="164" xfId="0" applyAlignment="1" applyBorder="1" applyFill="1" applyFont="1" applyNumberFormat="1">
      <alignment readingOrder="0"/>
    </xf>
    <xf borderId="12" fillId="15" fontId="12" numFmtId="0" xfId="0" applyAlignment="1" applyBorder="1" applyFill="1" applyFont="1">
      <alignment horizontal="center" readingOrder="0" vertical="center"/>
    </xf>
    <xf borderId="0" fillId="15" fontId="2" numFmtId="0" xfId="0" applyAlignment="1" applyFont="1">
      <alignment horizontal="left" readingOrder="0" vertical="center"/>
    </xf>
    <xf borderId="0" fillId="0" fontId="11" numFmtId="164" xfId="0" applyFont="1" applyNumberFormat="1"/>
    <xf borderId="13" fillId="4" fontId="11" numFmtId="164" xfId="0" applyBorder="1" applyFont="1" applyNumberFormat="1"/>
    <xf borderId="12" fillId="16" fontId="12" numFmtId="0" xfId="0" applyAlignment="1" applyBorder="1" applyFill="1" applyFont="1">
      <alignment horizontal="center" readingOrder="0" shrinkToFit="0" vertical="center" wrapText="0"/>
    </xf>
    <xf borderId="0" fillId="16" fontId="2" numFmtId="0" xfId="0" applyAlignment="1" applyFont="1">
      <alignment horizontal="left" readingOrder="0" shrinkToFit="0" vertical="center" wrapText="0"/>
    </xf>
    <xf borderId="13" fillId="17" fontId="11" numFmtId="164" xfId="0" applyAlignment="1" applyBorder="1" applyFill="1" applyFont="1" applyNumberFormat="1">
      <alignment readingOrder="0"/>
    </xf>
    <xf borderId="0" fillId="0" fontId="11" numFmtId="0" xfId="0" applyAlignment="1" applyFont="1">
      <alignment horizontal="center" shrinkToFit="0" vertical="center" wrapText="0"/>
    </xf>
    <xf borderId="5" fillId="12" fontId="2" numFmtId="0" xfId="0" applyAlignment="1" applyBorder="1" applyFont="1">
      <alignment horizontal="center" readingOrder="0"/>
    </xf>
    <xf borderId="1" fillId="0" fontId="11" numFmtId="164" xfId="0" applyAlignment="1" applyBorder="1" applyFont="1" applyNumberFormat="1">
      <alignment readingOrder="0"/>
    </xf>
    <xf borderId="12" fillId="16" fontId="12" numFmtId="0" xfId="0" applyAlignment="1" applyBorder="1" applyFont="1">
      <alignment horizontal="center" readingOrder="0" vertical="center"/>
    </xf>
    <xf borderId="0" fillId="16" fontId="2" numFmtId="0" xfId="0" applyAlignment="1" applyFont="1">
      <alignment horizontal="left" readingOrder="0" vertical="center"/>
    </xf>
    <xf borderId="0" fillId="0" fontId="13" numFmtId="0" xfId="0" applyAlignment="1" applyFont="1">
      <alignment readingOrder="0"/>
    </xf>
    <xf borderId="1" fillId="18" fontId="11" numFmtId="0" xfId="0" applyBorder="1" applyFill="1" applyFont="1"/>
    <xf borderId="0" fillId="0" fontId="11" numFmtId="0" xfId="0" applyFont="1"/>
    <xf borderId="13" fillId="17" fontId="11" numFmtId="0" xfId="0" applyBorder="1" applyFont="1"/>
    <xf borderId="13" fillId="14" fontId="11" numFmtId="164" xfId="0" applyBorder="1" applyFont="1" applyNumberFormat="1"/>
    <xf borderId="12" fillId="16" fontId="12" numFmtId="0" xfId="0" applyAlignment="1" applyBorder="1" applyFont="1">
      <alignment horizontal="center" vertical="center"/>
    </xf>
    <xf borderId="0" fillId="16" fontId="2" numFmtId="0" xfId="0" applyAlignment="1" applyFont="1">
      <alignment horizontal="left" vertical="center"/>
    </xf>
    <xf borderId="13" fillId="17" fontId="11" numFmtId="164" xfId="0" applyBorder="1" applyFont="1" applyNumberFormat="1"/>
    <xf borderId="6" fillId="8" fontId="2" numFmtId="0" xfId="0" applyAlignment="1" applyBorder="1" applyFont="1">
      <alignment horizontal="center" readingOrder="0"/>
    </xf>
    <xf borderId="7" fillId="8" fontId="11" numFmtId="164" xfId="0" applyBorder="1" applyFont="1" applyNumberFormat="1"/>
    <xf borderId="8" fillId="8" fontId="11" numFmtId="164" xfId="0" applyBorder="1" applyFont="1" applyNumberFormat="1"/>
    <xf borderId="7" fillId="0" fontId="11" numFmtId="0" xfId="0" applyBorder="1" applyFont="1"/>
    <xf borderId="0" fillId="0" fontId="11" numFmtId="10" xfId="0" applyFont="1" applyNumberFormat="1"/>
    <xf borderId="0" fillId="0" fontId="11" numFmtId="10" xfId="0" applyAlignment="1" applyFont="1" applyNumberFormat="1">
      <alignment readingOrder="0"/>
    </xf>
    <xf borderId="9" fillId="19" fontId="5" numFmtId="0" xfId="0" applyAlignment="1" applyBorder="1" applyFill="1" applyFont="1">
      <alignment horizontal="center" readingOrder="0" vertical="center"/>
    </xf>
    <xf borderId="0" fillId="20" fontId="11" numFmtId="0" xfId="0" applyFill="1" applyFont="1"/>
    <xf borderId="12" fillId="21" fontId="2" numFmtId="0" xfId="0" applyAlignment="1" applyBorder="1" applyFill="1" applyFont="1">
      <alignment horizontal="center"/>
    </xf>
    <xf borderId="0" fillId="21" fontId="2" numFmtId="0" xfId="0" applyAlignment="1" applyFont="1">
      <alignment horizontal="center" readingOrder="0" vertical="center"/>
    </xf>
    <xf borderId="13" fillId="21" fontId="2" numFmtId="0" xfId="0" applyAlignment="1" applyBorder="1" applyFont="1">
      <alignment horizontal="center" readingOrder="0" vertical="center"/>
    </xf>
    <xf borderId="1" fillId="4" fontId="11" numFmtId="0" xfId="0" applyBorder="1" applyFont="1"/>
    <xf borderId="12" fillId="18" fontId="2" numFmtId="0" xfId="0" applyAlignment="1" applyBorder="1" applyFont="1">
      <alignment horizontal="center" readingOrder="0"/>
    </xf>
    <xf borderId="13" fillId="0" fontId="11" numFmtId="164" xfId="0" applyAlignment="1" applyBorder="1" applyFont="1" applyNumberFormat="1">
      <alignment readingOrder="0"/>
    </xf>
    <xf borderId="12" fillId="15" fontId="12" numFmtId="0" xfId="0" applyAlignment="1" applyBorder="1" applyFont="1">
      <alignment horizontal="center" vertical="center"/>
    </xf>
    <xf borderId="0" fillId="15" fontId="2" numFmtId="0" xfId="0" applyAlignment="1" applyFont="1">
      <alignment horizontal="left" vertical="center"/>
    </xf>
    <xf borderId="0" fillId="13" fontId="12" numFmtId="0" xfId="0" applyAlignment="1" applyFont="1">
      <alignment horizontal="left" readingOrder="0" shrinkToFit="0" vertical="center" wrapText="0"/>
    </xf>
    <xf borderId="0" fillId="22" fontId="11" numFmtId="0" xfId="0" applyFill="1" applyFont="1"/>
    <xf borderId="13" fillId="0" fontId="11" numFmtId="164" xfId="0" applyBorder="1" applyFont="1" applyNumberFormat="1"/>
    <xf borderId="17" fillId="21" fontId="2" numFmtId="0" xfId="0" applyAlignment="1" applyBorder="1" applyFont="1">
      <alignment horizontal="center" readingOrder="0"/>
    </xf>
    <xf borderId="18" fillId="0" fontId="4" numFmtId="0" xfId="0" applyBorder="1" applyFont="1"/>
    <xf borderId="18" fillId="21" fontId="11" numFmtId="164" xfId="0" applyBorder="1" applyFont="1" applyNumberFormat="1"/>
    <xf borderId="19" fillId="21" fontId="11" numFmtId="164" xfId="0" applyBorder="1" applyFont="1" applyNumberFormat="1"/>
    <xf borderId="9" fillId="23" fontId="14" numFmtId="0" xfId="0" applyAlignment="1" applyBorder="1" applyFill="1" applyFont="1">
      <alignment horizontal="center" readingOrder="0" vertical="center"/>
    </xf>
    <xf borderId="12" fillId="24" fontId="2" numFmtId="0" xfId="0" applyAlignment="1" applyBorder="1" applyFill="1" applyFont="1">
      <alignment horizontal="center"/>
    </xf>
    <xf borderId="0" fillId="24" fontId="2" numFmtId="0" xfId="0" applyAlignment="1" applyFont="1">
      <alignment horizontal="center" readingOrder="0" vertical="center"/>
    </xf>
    <xf borderId="13" fillId="24" fontId="2" numFmtId="0" xfId="0" applyAlignment="1" applyBorder="1" applyFont="1">
      <alignment horizontal="center" readingOrder="0" vertical="center"/>
    </xf>
    <xf borderId="12" fillId="25" fontId="2" numFmtId="0" xfId="0" applyAlignment="1" applyBorder="1" applyFill="1" applyFont="1">
      <alignment horizontal="center" readingOrder="0"/>
    </xf>
    <xf borderId="0" fillId="0" fontId="13" numFmtId="0" xfId="0" applyAlignment="1" applyFont="1">
      <alignment horizontal="center" readingOrder="0"/>
    </xf>
    <xf borderId="17" fillId="26" fontId="2" numFmtId="0" xfId="0" applyAlignment="1" applyBorder="1" applyFill="1" applyFont="1">
      <alignment horizontal="center" readingOrder="0"/>
    </xf>
    <xf borderId="18" fillId="26" fontId="11" numFmtId="164" xfId="0" applyBorder="1" applyFont="1" applyNumberFormat="1"/>
    <xf borderId="19" fillId="26" fontId="11" numFmtId="164" xfId="0" applyBorder="1" applyFont="1" applyNumberFormat="1"/>
    <xf borderId="20" fillId="9" fontId="6" numFmtId="0" xfId="0" applyAlignment="1" applyBorder="1" applyFont="1">
      <alignment horizontal="center" readingOrder="0" shrinkToFit="0" vertical="center" wrapText="0"/>
    </xf>
    <xf borderId="7" fillId="9" fontId="6" numFmtId="0" xfId="0" applyAlignment="1" applyBorder="1" applyFont="1">
      <alignment horizontal="center" readingOrder="0" shrinkToFit="0" vertical="center" wrapText="0"/>
    </xf>
    <xf borderId="7" fillId="9" fontId="11" numFmtId="0" xfId="0" applyBorder="1" applyFont="1"/>
    <xf borderId="7" fillId="9" fontId="11" numFmtId="164" xfId="0" applyAlignment="1" applyBorder="1" applyFont="1" applyNumberFormat="1">
      <alignment readingOrder="0"/>
    </xf>
    <xf borderId="21" fillId="9" fontId="11" numFmtId="164" xfId="0" applyAlignment="1" applyBorder="1" applyFont="1" applyNumberFormat="1">
      <alignment readingOrder="0"/>
    </xf>
    <xf borderId="20" fillId="10" fontId="6" numFmtId="0" xfId="0" applyAlignment="1" applyBorder="1" applyFont="1">
      <alignment horizontal="center" readingOrder="0" vertical="center"/>
    </xf>
    <xf borderId="7" fillId="10" fontId="6" numFmtId="0" xfId="0" applyAlignment="1" applyBorder="1" applyFont="1">
      <alignment horizontal="center" readingOrder="0" vertical="center"/>
    </xf>
    <xf borderId="7" fillId="10" fontId="11" numFmtId="164" xfId="0" applyAlignment="1" applyBorder="1" applyFont="1" applyNumberFormat="1">
      <alignment readingOrder="0"/>
    </xf>
    <xf borderId="7" fillId="10" fontId="11" numFmtId="164" xfId="0" applyBorder="1" applyFont="1" applyNumberFormat="1"/>
    <xf borderId="21" fillId="10" fontId="11" numFmtId="164" xfId="0" applyBorder="1" applyFont="1" applyNumberFormat="1"/>
    <xf borderId="20" fillId="11" fontId="15" numFmtId="0" xfId="0" applyAlignment="1" applyBorder="1" applyFont="1">
      <alignment horizontal="center" readingOrder="0" vertical="center"/>
    </xf>
    <xf borderId="7" fillId="11" fontId="15" numFmtId="0" xfId="0" applyAlignment="1" applyBorder="1" applyFont="1">
      <alignment horizontal="center" readingOrder="0" vertical="center"/>
    </xf>
    <xf borderId="7" fillId="11" fontId="11" numFmtId="0" xfId="0" applyBorder="1" applyFont="1"/>
    <xf borderId="7" fillId="11" fontId="11" numFmtId="164" xfId="0" applyBorder="1" applyFont="1" applyNumberFormat="1"/>
    <xf borderId="21" fillId="11" fontId="11" numFmtId="164" xfId="0" applyAlignment="1" applyBorder="1" applyFont="1" applyNumberFormat="1">
      <alignment readingOrder="0"/>
    </xf>
    <xf borderId="9" fillId="27" fontId="16" numFmtId="0" xfId="0" applyAlignment="1" applyBorder="1" applyFill="1" applyFont="1">
      <alignment horizontal="center" readingOrder="0" vertical="center"/>
    </xf>
    <xf borderId="12" fillId="28" fontId="2" numFmtId="0" xfId="0" applyAlignment="1" applyBorder="1" applyFill="1" applyFont="1">
      <alignment horizontal="center" readingOrder="0" vertical="center"/>
    </xf>
    <xf borderId="0" fillId="28" fontId="17" numFmtId="0" xfId="0" applyAlignment="1" applyFont="1">
      <alignment horizontal="center" readingOrder="0" vertical="center"/>
    </xf>
    <xf borderId="12" fillId="29" fontId="2" numFmtId="165" xfId="0" applyAlignment="1" applyBorder="1" applyFill="1" applyFont="1" applyNumberFormat="1">
      <alignment horizontal="center" readingOrder="0"/>
    </xf>
    <xf borderId="0" fillId="0" fontId="11" numFmtId="0" xfId="0" applyAlignment="1" applyFont="1">
      <alignment horizontal="center"/>
    </xf>
    <xf borderId="9" fillId="30" fontId="18" numFmtId="0" xfId="0" applyAlignment="1" applyBorder="1" applyFill="1" applyFont="1">
      <alignment horizontal="center" readingOrder="0" vertical="center"/>
    </xf>
    <xf borderId="12" fillId="31" fontId="18" numFmtId="0" xfId="0" applyAlignment="1" applyBorder="1" applyFill="1" applyFont="1">
      <alignment horizontal="center" readingOrder="0" vertical="center"/>
    </xf>
    <xf borderId="0" fillId="31" fontId="18" numFmtId="0" xfId="0" applyAlignment="1" applyFont="1">
      <alignment horizontal="center" readingOrder="0" vertical="center"/>
    </xf>
    <xf borderId="13" fillId="31" fontId="18" numFmtId="4" xfId="0" applyAlignment="1" applyBorder="1" applyFont="1" applyNumberFormat="1">
      <alignment horizontal="center" readingOrder="0" vertical="center"/>
    </xf>
    <xf borderId="12" fillId="32" fontId="11" numFmtId="10" xfId="0" applyAlignment="1" applyBorder="1" applyFill="1" applyFont="1" applyNumberFormat="1">
      <alignment horizontal="center"/>
    </xf>
    <xf borderId="0" fillId="0" fontId="11" numFmtId="164" xfId="0" applyAlignment="1" applyFont="1" applyNumberFormat="1">
      <alignment horizontal="center"/>
    </xf>
    <xf borderId="13" fillId="0" fontId="19" numFmtId="167" xfId="0" applyAlignment="1" applyBorder="1" applyFont="1" applyNumberFormat="1">
      <alignment horizontal="center" vertical="bottom"/>
    </xf>
    <xf borderId="0" fillId="0" fontId="19" numFmtId="10" xfId="0" applyAlignment="1" applyFont="1" applyNumberFormat="1">
      <alignment horizontal="right" vertical="bottom"/>
    </xf>
    <xf borderId="13" fillId="0" fontId="11" numFmtId="167" xfId="0" applyAlignment="1" applyBorder="1" applyFont="1" applyNumberFormat="1">
      <alignment horizontal="center" vertical="center"/>
    </xf>
    <xf borderId="17" fillId="29" fontId="2" numFmtId="165" xfId="0" applyAlignment="1" applyBorder="1" applyFont="1" applyNumberFormat="1">
      <alignment horizontal="center" readingOrder="0"/>
    </xf>
    <xf borderId="18" fillId="0" fontId="11" numFmtId="0" xfId="0" applyBorder="1" applyFont="1"/>
    <xf borderId="19" fillId="0" fontId="4" numFmtId="0" xfId="0" applyBorder="1" applyFont="1"/>
    <xf borderId="17" fillId="32" fontId="11" numFmtId="10" xfId="0" applyAlignment="1" applyBorder="1" applyFont="1" applyNumberFormat="1">
      <alignment horizontal="center"/>
    </xf>
    <xf borderId="18" fillId="0" fontId="11" numFmtId="164" xfId="0" applyAlignment="1" applyBorder="1" applyFont="1" applyNumberFormat="1">
      <alignment horizontal="center"/>
    </xf>
    <xf borderId="19" fillId="0" fontId="19" numFmtId="167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000">
                <a:solidFill>
                  <a:srgbClr val="757575"/>
                </a:solidFill>
                <a:latin typeface="+mn-lt"/>
              </a:defRPr>
            </a:pPr>
            <a:r>
              <a:rPr b="0" sz="2000">
                <a:solidFill>
                  <a:srgbClr val="757575"/>
                </a:solidFill>
                <a:latin typeface="+mn-lt"/>
              </a:rPr>
              <a:t>Budget V/S Actual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CCCCCC"/>
            </a:solidFill>
            <a:ln cmpd="sng">
              <a:solidFill>
                <a:srgbClr val="000000"/>
              </a:solidFill>
            </a:ln>
          </c:spPr>
          <c:dPt>
            <c:idx val="1"/>
          </c:dPt>
          <c:cat>
            <c:strRef>
              <c:f>(Sheet1!$B$14,Sheet1!$D$14,Sheet1!$E$14)</c:f>
            </c:strRef>
          </c:cat>
          <c:val>
            <c:numRef>
              <c:f>(Sheet1!$B$14,Sheet1!$D$14,Sheet1!$E$14)</c:f>
              <c:numCache/>
            </c:numRef>
          </c:val>
        </c:ser>
        <c:axId val="1129035016"/>
        <c:axId val="2088371813"/>
      </c:barChart>
      <c:catAx>
        <c:axId val="112903501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8371813"/>
      </c:catAx>
      <c:valAx>
        <c:axId val="20883718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903501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Breakdown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F5D6C1"/>
              </a:solidFill>
            </c:spPr>
          </c:dPt>
          <c:dPt>
            <c:idx val="1"/>
            <c:spPr>
              <a:solidFill>
                <a:srgbClr val="A64D79"/>
              </a:solidFill>
            </c:spPr>
          </c:dPt>
          <c:dPt>
            <c:idx val="2"/>
            <c:spPr>
              <a:solidFill>
                <a:srgbClr val="EFD1DF"/>
              </a:solidFill>
            </c:spPr>
          </c:dPt>
          <c:dPt>
            <c:idx val="3"/>
            <c:spPr>
              <a:solidFill>
                <a:srgbClr val="CCD5F4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Sheet1!$D$16:$D$19</c:f>
            </c:strRef>
          </c:cat>
          <c:val>
            <c:numRef>
              <c:f>Sheet1!$D$16:$D$19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Spending Breakdown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F5D6C1"/>
              </a:solidFill>
            </c:spPr>
          </c:dPt>
          <c:dPt>
            <c:idx val="1"/>
            <c:spPr>
              <a:solidFill>
                <a:srgbClr val="E1D3E8"/>
              </a:solidFill>
            </c:spPr>
          </c:dPt>
          <c:dPt>
            <c:idx val="2"/>
            <c:spPr>
              <a:solidFill>
                <a:srgbClr val="EFD1DF"/>
              </a:solidFill>
            </c:spPr>
          </c:dPt>
          <c:dPt>
            <c:idx val="3"/>
            <c:spPr>
              <a:solidFill>
                <a:srgbClr val="CCD5F4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Sheet1!$E$16:$E$19</c:f>
            </c:strRef>
          </c:cat>
          <c:val>
            <c:numRef>
              <c:f>Sheet1!$E$16:$E$19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171450</xdr:colOff>
      <xdr:row>0</xdr:row>
      <xdr:rowOff>381000</xdr:rowOff>
    </xdr:from>
    <xdr:ext cx="3648075" cy="17621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152400</xdr:colOff>
      <xdr:row>0</xdr:row>
      <xdr:rowOff>381000</xdr:rowOff>
    </xdr:from>
    <xdr:ext cx="3162300" cy="17621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18</xdr:col>
      <xdr:colOff>9525</xdr:colOff>
      <xdr:row>40</xdr:row>
      <xdr:rowOff>180975</xdr:rowOff>
    </xdr:from>
    <xdr:ext cx="3105150" cy="16002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CE1E6"/>
      </a:accent1>
      <a:accent2>
        <a:srgbClr val="E1D3E8"/>
      </a:accent2>
      <a:accent3>
        <a:srgbClr val="F5D6C1"/>
      </a:accent3>
      <a:accent4>
        <a:srgbClr val="CBE6EA"/>
      </a:accent4>
      <a:accent5>
        <a:srgbClr val="FDF2F7"/>
      </a:accent5>
      <a:accent6>
        <a:srgbClr val="BCF2F7"/>
      </a:accent6>
      <a:hlink>
        <a:srgbClr val="CCD5F4"/>
      </a:hlink>
      <a:folHlink>
        <a:srgbClr val="CCD5F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4.25"/>
    <col customWidth="1" min="3" max="3" width="6.13"/>
    <col customWidth="1" min="4" max="4" width="8.25"/>
    <col customWidth="1" min="5" max="5" width="8.75"/>
    <col customWidth="1" min="6" max="6" width="2.63"/>
    <col customWidth="1" min="7" max="7" width="2.88"/>
    <col customWidth="1" min="8" max="8" width="9.25"/>
    <col customWidth="1" min="9" max="9" width="4.88"/>
    <col customWidth="1" min="10" max="10" width="9.13"/>
    <col customWidth="1" min="11" max="11" width="10.88"/>
    <col customWidth="1" min="12" max="12" width="2.63"/>
    <col customWidth="1" min="13" max="13" width="3.38"/>
    <col customWidth="1" min="14" max="14" width="9.88"/>
    <col customWidth="1" min="15" max="15" width="8.88"/>
    <col customWidth="1" min="16" max="16" width="13.63"/>
    <col customWidth="1" min="17" max="17" width="12.0"/>
    <col customWidth="1" min="18" max="19" width="2.63"/>
    <col customWidth="1" min="20" max="20" width="11.13"/>
    <col customWidth="1" min="21" max="21" width="5.88"/>
    <col customWidth="1" min="22" max="22" width="9.13"/>
    <col customWidth="1" min="23" max="23" width="12.38"/>
  </cols>
  <sheetData>
    <row r="1" ht="39.75" customHeight="1">
      <c r="B1" s="1" t="s">
        <v>0</v>
      </c>
    </row>
    <row r="2" ht="16.5" customHeight="1">
      <c r="B2" s="2" t="s">
        <v>1</v>
      </c>
      <c r="G2" s="3">
        <f>D20</f>
        <v>9222</v>
      </c>
      <c r="K2" s="4"/>
    </row>
    <row r="3" ht="19.5" customHeight="1">
      <c r="B3" s="5"/>
      <c r="K3" s="4"/>
    </row>
    <row r="4">
      <c r="B4" s="6" t="s">
        <v>2</v>
      </c>
      <c r="C4" s="7"/>
      <c r="D4" s="7"/>
      <c r="E4" s="8"/>
      <c r="K4" s="4"/>
    </row>
    <row r="5">
      <c r="B5" s="9"/>
      <c r="E5" s="4"/>
      <c r="K5" s="4"/>
    </row>
    <row r="6">
      <c r="B6" s="10" t="s">
        <v>3</v>
      </c>
      <c r="D6" s="11">
        <v>45658.0</v>
      </c>
      <c r="E6" s="4"/>
      <c r="K6" s="4"/>
    </row>
    <row r="7">
      <c r="B7" s="10" t="s">
        <v>4</v>
      </c>
      <c r="D7" s="11">
        <v>45688.0</v>
      </c>
      <c r="E7" s="4"/>
      <c r="K7" s="4"/>
    </row>
    <row r="8">
      <c r="B8" s="10" t="s">
        <v>5</v>
      </c>
      <c r="D8" s="12" t="s">
        <v>6</v>
      </c>
      <c r="E8" s="4"/>
      <c r="K8" s="4"/>
    </row>
    <row r="9">
      <c r="B9" s="13" t="s">
        <v>7</v>
      </c>
      <c r="C9" s="14"/>
      <c r="D9" s="15">
        <v>0.0</v>
      </c>
      <c r="E9" s="16"/>
      <c r="G9" s="14"/>
      <c r="H9" s="14"/>
      <c r="I9" s="14"/>
      <c r="J9" s="14"/>
      <c r="K9" s="16"/>
    </row>
    <row r="10">
      <c r="B10" s="5"/>
    </row>
    <row r="11">
      <c r="B11" s="17" t="s">
        <v>8</v>
      </c>
      <c r="C11" s="7"/>
      <c r="D11" s="7"/>
      <c r="E11" s="8"/>
      <c r="G11" s="18" t="s">
        <v>9</v>
      </c>
      <c r="H11" s="19"/>
      <c r="I11" s="19"/>
      <c r="J11" s="19"/>
      <c r="K11" s="20"/>
      <c r="M11" s="21" t="s">
        <v>10</v>
      </c>
      <c r="N11" s="19"/>
      <c r="O11" s="19"/>
      <c r="P11" s="19"/>
      <c r="Q11" s="20"/>
      <c r="S11" s="22" t="s">
        <v>11</v>
      </c>
      <c r="T11" s="19"/>
      <c r="U11" s="19"/>
      <c r="V11" s="19"/>
      <c r="W11" s="20"/>
    </row>
    <row r="12">
      <c r="B12" s="9"/>
      <c r="E12" s="4"/>
      <c r="G12" s="23"/>
      <c r="K12" s="24"/>
      <c r="M12" s="23"/>
      <c r="Q12" s="24"/>
      <c r="S12" s="23"/>
      <c r="W12" s="24"/>
    </row>
    <row r="13">
      <c r="B13" s="25"/>
      <c r="C13" s="26"/>
      <c r="D13" s="27" t="s">
        <v>12</v>
      </c>
      <c r="E13" s="28" t="s">
        <v>13</v>
      </c>
      <c r="G13" s="29"/>
      <c r="H13" s="30"/>
      <c r="I13" s="31" t="s">
        <v>14</v>
      </c>
      <c r="J13" s="31" t="s">
        <v>12</v>
      </c>
      <c r="K13" s="32" t="s">
        <v>13</v>
      </c>
      <c r="L13" s="33"/>
      <c r="M13" s="34"/>
      <c r="N13" s="35"/>
      <c r="O13" s="36" t="s">
        <v>12</v>
      </c>
      <c r="P13" s="36" t="s">
        <v>13</v>
      </c>
      <c r="Q13" s="37" t="s">
        <v>15</v>
      </c>
      <c r="R13" s="33"/>
      <c r="S13" s="38"/>
      <c r="T13" s="39"/>
      <c r="U13" s="40" t="s">
        <v>14</v>
      </c>
      <c r="V13" s="40" t="s">
        <v>12</v>
      </c>
      <c r="W13" s="41" t="s">
        <v>13</v>
      </c>
    </row>
    <row r="14">
      <c r="B14" s="42" t="s">
        <v>16</v>
      </c>
      <c r="D14" s="43">
        <v>0.0</v>
      </c>
      <c r="E14" s="44"/>
      <c r="G14" s="45" t="b">
        <v>1</v>
      </c>
      <c r="H14" s="46" t="s">
        <v>17</v>
      </c>
      <c r="I14" s="47">
        <v>2.0</v>
      </c>
      <c r="J14" s="48">
        <v>10.0</v>
      </c>
      <c r="K14" s="49">
        <v>11.0</v>
      </c>
      <c r="M14" s="50" t="b">
        <v>1</v>
      </c>
      <c r="N14" s="51" t="s">
        <v>18</v>
      </c>
      <c r="O14" s="48">
        <v>100.0</v>
      </c>
      <c r="P14" s="52"/>
      <c r="Q14" s="53" t="str">
        <f t="shared" ref="Q14:Q23" si="2">IF(P14="","",O14-P14)</f>
        <v/>
      </c>
      <c r="S14" s="54" t="b">
        <v>1</v>
      </c>
      <c r="T14" s="55" t="s">
        <v>19</v>
      </c>
      <c r="U14" s="47">
        <v>1.0</v>
      </c>
      <c r="V14" s="43">
        <v>150.0</v>
      </c>
      <c r="W14" s="56">
        <v>100.0</v>
      </c>
      <c r="X14" s="57"/>
    </row>
    <row r="15">
      <c r="B15" s="58" t="s">
        <v>20</v>
      </c>
      <c r="D15" s="43">
        <f t="shared" ref="D15:E15" si="1">D30</f>
        <v>4150</v>
      </c>
      <c r="E15" s="59">
        <f t="shared" si="1"/>
        <v>4175</v>
      </c>
      <c r="G15" s="45" t="b">
        <v>1</v>
      </c>
      <c r="H15" s="46" t="s">
        <v>21</v>
      </c>
      <c r="I15" s="47">
        <v>2.0</v>
      </c>
      <c r="J15" s="48">
        <v>10.0</v>
      </c>
      <c r="K15" s="49">
        <v>10.0</v>
      </c>
      <c r="M15" s="50" t="b">
        <v>1</v>
      </c>
      <c r="N15" s="51" t="s">
        <v>22</v>
      </c>
      <c r="O15" s="48">
        <v>500.0</v>
      </c>
      <c r="P15" s="48">
        <v>150.0</v>
      </c>
      <c r="Q15" s="53">
        <f t="shared" si="2"/>
        <v>350</v>
      </c>
      <c r="S15" s="60" t="b">
        <v>1</v>
      </c>
      <c r="T15" s="61" t="s">
        <v>23</v>
      </c>
      <c r="U15" s="47">
        <v>2.0</v>
      </c>
      <c r="V15" s="43">
        <v>150.0</v>
      </c>
      <c r="W15" s="56">
        <v>75.0</v>
      </c>
    </row>
    <row r="16">
      <c r="B16" s="58" t="s">
        <v>10</v>
      </c>
      <c r="D16" s="43">
        <f t="shared" ref="D16:E16" si="3">O40</f>
        <v>1550</v>
      </c>
      <c r="E16" s="59">
        <f t="shared" si="3"/>
        <v>400</v>
      </c>
      <c r="G16" s="45" t="b">
        <v>1</v>
      </c>
      <c r="H16" s="46" t="s">
        <v>24</v>
      </c>
      <c r="I16" s="47">
        <v>5.0</v>
      </c>
      <c r="J16" s="48">
        <v>750.0</v>
      </c>
      <c r="K16" s="49">
        <v>750.0</v>
      </c>
      <c r="M16" s="50" t="b">
        <v>1</v>
      </c>
      <c r="N16" s="51" t="s">
        <v>25</v>
      </c>
      <c r="O16" s="48">
        <v>250.0</v>
      </c>
      <c r="P16" s="48">
        <v>125.0</v>
      </c>
      <c r="Q16" s="53">
        <f t="shared" si="2"/>
        <v>125</v>
      </c>
      <c r="S16" s="60" t="b">
        <v>1</v>
      </c>
      <c r="T16" s="61" t="s">
        <v>26</v>
      </c>
      <c r="U16" s="47">
        <v>4.0</v>
      </c>
      <c r="V16" s="43">
        <v>150.0</v>
      </c>
      <c r="W16" s="56">
        <v>100.0</v>
      </c>
    </row>
    <row r="17">
      <c r="B17" s="58" t="s">
        <v>27</v>
      </c>
      <c r="D17" s="43">
        <f>D40</f>
        <v>190</v>
      </c>
      <c r="E17" s="59">
        <v>0.0</v>
      </c>
      <c r="G17" s="45" t="b">
        <v>1</v>
      </c>
      <c r="H17" s="46" t="s">
        <v>28</v>
      </c>
      <c r="I17" s="62">
        <v>8.0</v>
      </c>
      <c r="J17" s="48">
        <v>100.0</v>
      </c>
      <c r="K17" s="49">
        <v>75.0</v>
      </c>
      <c r="M17" s="50" t="b">
        <v>1</v>
      </c>
      <c r="N17" s="51" t="s">
        <v>29</v>
      </c>
      <c r="O17" s="48">
        <v>100.0</v>
      </c>
      <c r="P17" s="52"/>
      <c r="Q17" s="53" t="str">
        <f t="shared" si="2"/>
        <v/>
      </c>
      <c r="S17" s="60" t="b">
        <v>1</v>
      </c>
      <c r="T17" s="61" t="s">
        <v>30</v>
      </c>
      <c r="U17" s="62">
        <v>11.0</v>
      </c>
      <c r="V17" s="43">
        <v>100.0</v>
      </c>
      <c r="W17" s="56">
        <v>100.0</v>
      </c>
    </row>
    <row r="18">
      <c r="B18" s="58" t="s">
        <v>9</v>
      </c>
      <c r="D18" s="52">
        <f>SUM(J40+O40)</f>
        <v>2782</v>
      </c>
      <c r="E18" s="44">
        <f>SUM(K40+Q40)</f>
        <v>1446</v>
      </c>
      <c r="G18" s="45" t="b">
        <v>1</v>
      </c>
      <c r="H18" s="46" t="s">
        <v>31</v>
      </c>
      <c r="I18" s="47">
        <v>7.0</v>
      </c>
      <c r="J18" s="48">
        <v>50.0</v>
      </c>
      <c r="K18" s="63"/>
      <c r="M18" s="50" t="b">
        <v>1</v>
      </c>
      <c r="N18" s="51" t="s">
        <v>32</v>
      </c>
      <c r="O18" s="48">
        <v>50.0</v>
      </c>
      <c r="P18" s="52"/>
      <c r="Q18" s="53" t="str">
        <f t="shared" si="2"/>
        <v/>
      </c>
      <c r="S18" s="60" t="b">
        <v>0</v>
      </c>
      <c r="U18" s="64"/>
      <c r="W18" s="65"/>
    </row>
    <row r="19">
      <c r="B19" s="58" t="s">
        <v>11</v>
      </c>
      <c r="D19" s="52">
        <f t="shared" ref="D19:E19" si="4">V40</f>
        <v>550</v>
      </c>
      <c r="E19" s="44">
        <f t="shared" si="4"/>
        <v>375</v>
      </c>
      <c r="G19" s="45" t="b">
        <v>1</v>
      </c>
      <c r="H19" s="46" t="s">
        <v>33</v>
      </c>
      <c r="I19" s="47">
        <v>9.0</v>
      </c>
      <c r="J19" s="48">
        <v>50.0</v>
      </c>
      <c r="K19" s="66"/>
      <c r="M19" s="50" t="b">
        <v>1</v>
      </c>
      <c r="N19" s="51" t="s">
        <v>34</v>
      </c>
      <c r="O19" s="48">
        <v>150.0</v>
      </c>
      <c r="P19" s="48">
        <v>50.0</v>
      </c>
      <c r="Q19" s="53">
        <f t="shared" si="2"/>
        <v>100</v>
      </c>
      <c r="S19" s="67" t="b">
        <v>0</v>
      </c>
      <c r="T19" s="68"/>
      <c r="U19" s="64"/>
      <c r="V19" s="52"/>
      <c r="W19" s="69"/>
    </row>
    <row r="20">
      <c r="B20" s="70" t="s">
        <v>15</v>
      </c>
      <c r="C20" s="14"/>
      <c r="D20" s="71">
        <f t="shared" ref="D20:E20" si="5">SUM(D14:D19)</f>
        <v>9222</v>
      </c>
      <c r="E20" s="72">
        <f t="shared" si="5"/>
        <v>6396</v>
      </c>
      <c r="G20" s="45" t="b">
        <v>1</v>
      </c>
      <c r="H20" s="46" t="s">
        <v>35</v>
      </c>
      <c r="I20" s="47">
        <v>10.0</v>
      </c>
      <c r="J20" s="48">
        <v>50.0</v>
      </c>
      <c r="K20" s="66"/>
      <c r="M20" s="50" t="b">
        <v>1</v>
      </c>
      <c r="N20" s="51" t="s">
        <v>36</v>
      </c>
      <c r="O20" s="48">
        <v>50.0</v>
      </c>
      <c r="P20" s="52"/>
      <c r="Q20" s="53" t="str">
        <f t="shared" si="2"/>
        <v/>
      </c>
      <c r="S20" s="67" t="b">
        <v>0</v>
      </c>
      <c r="T20" s="68"/>
      <c r="U20" s="64"/>
      <c r="V20" s="52"/>
      <c r="W20" s="69"/>
    </row>
    <row r="21">
      <c r="B21" s="5"/>
      <c r="C21" s="73"/>
      <c r="D21" s="74">
        <f>E20/D20</f>
        <v>0.6935588809</v>
      </c>
      <c r="E21" s="75">
        <f>100%-D21</f>
        <v>0.3064411191</v>
      </c>
      <c r="G21" s="45" t="b">
        <v>1</v>
      </c>
      <c r="H21" s="46" t="s">
        <v>37</v>
      </c>
      <c r="I21" s="47">
        <v>11.0</v>
      </c>
      <c r="J21" s="48">
        <v>15.0</v>
      </c>
      <c r="K21" s="66"/>
      <c r="M21" s="50" t="b">
        <v>1</v>
      </c>
      <c r="N21" s="51" t="s">
        <v>38</v>
      </c>
      <c r="O21" s="48">
        <v>150.0</v>
      </c>
      <c r="P21" s="52"/>
      <c r="Q21" s="53" t="str">
        <f t="shared" si="2"/>
        <v/>
      </c>
      <c r="S21" s="67" t="b">
        <v>0</v>
      </c>
      <c r="T21" s="68"/>
      <c r="U21" s="64"/>
      <c r="V21" s="52"/>
      <c r="W21" s="69"/>
    </row>
    <row r="22">
      <c r="B22" s="76" t="s">
        <v>39</v>
      </c>
      <c r="C22" s="19"/>
      <c r="D22" s="19"/>
      <c r="E22" s="20"/>
      <c r="G22" s="45" t="b">
        <v>1</v>
      </c>
      <c r="H22" s="46" t="s">
        <v>40</v>
      </c>
      <c r="I22" s="47">
        <v>10.0</v>
      </c>
      <c r="J22" s="48">
        <v>7.0</v>
      </c>
      <c r="K22" s="66"/>
      <c r="M22" s="50" t="b">
        <v>1</v>
      </c>
      <c r="N22" s="51" t="s">
        <v>41</v>
      </c>
      <c r="O22" s="48">
        <v>100.0</v>
      </c>
      <c r="P22" s="52"/>
      <c r="Q22" s="53" t="str">
        <f t="shared" si="2"/>
        <v/>
      </c>
      <c r="S22" s="67" t="b">
        <v>0</v>
      </c>
      <c r="T22" s="68"/>
      <c r="U22" s="64"/>
      <c r="V22" s="52"/>
      <c r="W22" s="69"/>
    </row>
    <row r="23">
      <c r="B23" s="23"/>
      <c r="E23" s="24"/>
      <c r="G23" s="45" t="b">
        <v>1</v>
      </c>
      <c r="H23" s="46" t="s">
        <v>42</v>
      </c>
      <c r="I23" s="47">
        <v>15.0</v>
      </c>
      <c r="J23" s="48">
        <v>150.0</v>
      </c>
      <c r="K23" s="66"/>
      <c r="M23" s="50" t="b">
        <v>1</v>
      </c>
      <c r="N23" s="51" t="s">
        <v>43</v>
      </c>
      <c r="O23" s="48">
        <v>100.0</v>
      </c>
      <c r="P23" s="48">
        <v>75.0</v>
      </c>
      <c r="Q23" s="53">
        <f t="shared" si="2"/>
        <v>25</v>
      </c>
      <c r="S23" s="67" t="b">
        <v>0</v>
      </c>
      <c r="T23" s="68"/>
      <c r="U23" s="64"/>
      <c r="V23" s="52"/>
      <c r="W23" s="69"/>
      <c r="X23" s="77"/>
    </row>
    <row r="24">
      <c r="B24" s="78"/>
      <c r="D24" s="79" t="s">
        <v>12</v>
      </c>
      <c r="E24" s="80" t="s">
        <v>13</v>
      </c>
      <c r="G24" s="45" t="b">
        <v>1</v>
      </c>
      <c r="H24" s="46" t="s">
        <v>44</v>
      </c>
      <c r="I24" s="47">
        <v>17.0</v>
      </c>
      <c r="J24" s="48">
        <v>5.0</v>
      </c>
      <c r="K24" s="66"/>
      <c r="M24" s="50" t="b">
        <v>1</v>
      </c>
      <c r="N24" s="51" t="s">
        <v>45</v>
      </c>
      <c r="Q24" s="81"/>
      <c r="S24" s="67" t="b">
        <v>0</v>
      </c>
      <c r="T24" s="68"/>
      <c r="U24" s="64"/>
      <c r="V24" s="52"/>
      <c r="W24" s="69"/>
    </row>
    <row r="25">
      <c r="B25" s="82" t="s">
        <v>46</v>
      </c>
      <c r="D25" s="43">
        <v>2500.0</v>
      </c>
      <c r="E25" s="83">
        <v>2600.0</v>
      </c>
      <c r="G25" s="45" t="b">
        <v>1</v>
      </c>
      <c r="H25" s="46" t="s">
        <v>47</v>
      </c>
      <c r="I25" s="47">
        <v>17.0</v>
      </c>
      <c r="J25" s="48">
        <v>35.0</v>
      </c>
      <c r="K25" s="66"/>
      <c r="M25" s="50" t="b">
        <v>0</v>
      </c>
      <c r="O25" s="52"/>
      <c r="P25" s="52"/>
      <c r="Q25" s="53"/>
      <c r="S25" s="67" t="b">
        <v>0</v>
      </c>
      <c r="T25" s="68"/>
      <c r="U25" s="64"/>
      <c r="V25" s="52"/>
      <c r="W25" s="69"/>
    </row>
    <row r="26">
      <c r="B26" s="82" t="s">
        <v>48</v>
      </c>
      <c r="D26" s="43">
        <v>1500.0</v>
      </c>
      <c r="E26" s="83">
        <v>1400.0</v>
      </c>
      <c r="G26" s="45" t="b">
        <v>0</v>
      </c>
      <c r="I26" s="64"/>
      <c r="K26" s="66"/>
      <c r="M26" s="84" t="b">
        <v>0</v>
      </c>
      <c r="N26" s="85"/>
      <c r="O26" s="52"/>
      <c r="P26" s="52"/>
      <c r="Q26" s="53"/>
      <c r="S26" s="67" t="b">
        <v>0</v>
      </c>
      <c r="T26" s="68"/>
      <c r="U26" s="64"/>
      <c r="V26" s="52"/>
      <c r="W26" s="69"/>
    </row>
    <row r="27">
      <c r="B27" s="82" t="s">
        <v>49</v>
      </c>
      <c r="D27" s="43">
        <v>100.0</v>
      </c>
      <c r="E27" s="83">
        <v>100.0</v>
      </c>
      <c r="G27" s="45" t="b">
        <v>0</v>
      </c>
      <c r="H27" s="86"/>
      <c r="I27" s="64"/>
      <c r="J27" s="52"/>
      <c r="K27" s="66"/>
      <c r="M27" s="84" t="b">
        <v>0</v>
      </c>
      <c r="N27" s="85"/>
      <c r="O27" s="52"/>
      <c r="P27" s="52"/>
      <c r="Q27" s="53"/>
      <c r="S27" s="67" t="b">
        <v>0</v>
      </c>
      <c r="T27" s="68"/>
      <c r="U27" s="64"/>
      <c r="V27" s="52"/>
      <c r="W27" s="69"/>
      <c r="Y27" s="87"/>
    </row>
    <row r="28">
      <c r="B28" s="82" t="s">
        <v>50</v>
      </c>
      <c r="D28" s="43">
        <v>50.0</v>
      </c>
      <c r="E28" s="83">
        <v>75.0</v>
      </c>
      <c r="G28" s="45" t="b">
        <v>0</v>
      </c>
      <c r="H28" s="86"/>
      <c r="I28" s="64"/>
      <c r="J28" s="52"/>
      <c r="K28" s="66"/>
      <c r="M28" s="84" t="b">
        <v>0</v>
      </c>
      <c r="N28" s="85"/>
      <c r="O28" s="52"/>
      <c r="P28" s="52"/>
      <c r="Q28" s="53"/>
      <c r="S28" s="67" t="b">
        <v>0</v>
      </c>
      <c r="T28" s="68"/>
      <c r="U28" s="64"/>
      <c r="V28" s="52"/>
      <c r="W28" s="69"/>
      <c r="Y28" s="87"/>
    </row>
    <row r="29">
      <c r="B29" s="82"/>
      <c r="D29" s="52"/>
      <c r="E29" s="88"/>
      <c r="G29" s="45" t="b">
        <v>0</v>
      </c>
      <c r="H29" s="86"/>
      <c r="I29" s="64"/>
      <c r="J29" s="52"/>
      <c r="K29" s="66"/>
      <c r="M29" s="84" t="b">
        <v>0</v>
      </c>
      <c r="N29" s="85"/>
      <c r="O29" s="52"/>
      <c r="P29" s="52"/>
      <c r="Q29" s="53"/>
      <c r="S29" s="67" t="b">
        <v>0</v>
      </c>
      <c r="T29" s="68"/>
      <c r="U29" s="64"/>
      <c r="V29" s="52"/>
      <c r="W29" s="69"/>
      <c r="Y29" s="87"/>
    </row>
    <row r="30">
      <c r="B30" s="89" t="s">
        <v>51</v>
      </c>
      <c r="C30" s="90"/>
      <c r="D30" s="91">
        <f>SUM(D25:D28)</f>
        <v>4150</v>
      </c>
      <c r="E30" s="92">
        <f>SUM(E25:E29)</f>
        <v>4175</v>
      </c>
      <c r="G30" s="45" t="b">
        <v>0</v>
      </c>
      <c r="H30" s="86"/>
      <c r="I30" s="64"/>
      <c r="J30" s="52"/>
      <c r="K30" s="66"/>
      <c r="M30" s="84" t="b">
        <v>0</v>
      </c>
      <c r="N30" s="85"/>
      <c r="O30" s="52"/>
      <c r="P30" s="52"/>
      <c r="Q30" s="53"/>
      <c r="S30" s="67" t="b">
        <v>0</v>
      </c>
      <c r="T30" s="68"/>
      <c r="U30" s="64"/>
      <c r="V30" s="52"/>
      <c r="W30" s="69"/>
      <c r="Y30" s="87"/>
    </row>
    <row r="31">
      <c r="B31" s="5"/>
      <c r="G31" s="45" t="b">
        <v>0</v>
      </c>
      <c r="H31" s="86"/>
      <c r="I31" s="64"/>
      <c r="J31" s="52"/>
      <c r="K31" s="66"/>
      <c r="M31" s="84" t="b">
        <v>0</v>
      </c>
      <c r="N31" s="85"/>
      <c r="O31" s="52"/>
      <c r="P31" s="52"/>
      <c r="Q31" s="53"/>
      <c r="S31" s="67" t="b">
        <v>0</v>
      </c>
      <c r="T31" s="68"/>
      <c r="U31" s="64"/>
      <c r="V31" s="52"/>
      <c r="W31" s="69"/>
    </row>
    <row r="32">
      <c r="B32" s="93" t="s">
        <v>52</v>
      </c>
      <c r="C32" s="19"/>
      <c r="D32" s="19"/>
      <c r="E32" s="20"/>
      <c r="G32" s="45" t="b">
        <v>0</v>
      </c>
      <c r="H32" s="86"/>
      <c r="I32" s="64"/>
      <c r="J32" s="52"/>
      <c r="K32" s="66"/>
      <c r="M32" s="84" t="b">
        <v>0</v>
      </c>
      <c r="N32" s="85"/>
      <c r="O32" s="52"/>
      <c r="P32" s="52"/>
      <c r="Q32" s="53"/>
      <c r="S32" s="67" t="b">
        <v>0</v>
      </c>
      <c r="T32" s="68"/>
      <c r="U32" s="64"/>
      <c r="V32" s="52"/>
      <c r="W32" s="69"/>
    </row>
    <row r="33">
      <c r="B33" s="23"/>
      <c r="E33" s="24"/>
      <c r="G33" s="45" t="b">
        <v>0</v>
      </c>
      <c r="H33" s="86"/>
      <c r="I33" s="64"/>
      <c r="J33" s="52"/>
      <c r="K33" s="66"/>
      <c r="M33" s="84" t="b">
        <v>0</v>
      </c>
      <c r="N33" s="85"/>
      <c r="O33" s="52"/>
      <c r="P33" s="52"/>
      <c r="Q33" s="53"/>
      <c r="S33" s="67" t="b">
        <v>0</v>
      </c>
      <c r="T33" s="68"/>
      <c r="U33" s="64"/>
      <c r="V33" s="52"/>
      <c r="W33" s="69"/>
      <c r="Y33" s="87"/>
    </row>
    <row r="34">
      <c r="B34" s="94"/>
      <c r="D34" s="95" t="s">
        <v>12</v>
      </c>
      <c r="E34" s="96" t="s">
        <v>13</v>
      </c>
      <c r="G34" s="45" t="b">
        <v>0</v>
      </c>
      <c r="H34" s="86"/>
      <c r="I34" s="64"/>
      <c r="J34" s="52"/>
      <c r="K34" s="66"/>
      <c r="M34" s="84" t="b">
        <v>0</v>
      </c>
      <c r="N34" s="85"/>
      <c r="O34" s="52"/>
      <c r="P34" s="52"/>
      <c r="Q34" s="53"/>
      <c r="S34" s="67" t="b">
        <v>0</v>
      </c>
      <c r="T34" s="68"/>
      <c r="U34" s="64"/>
      <c r="V34" s="52"/>
      <c r="W34" s="69"/>
    </row>
    <row r="35">
      <c r="B35" s="97" t="s">
        <v>53</v>
      </c>
      <c r="D35" s="52">
        <f t="shared" ref="D35:D37" si="6">J23</f>
        <v>150</v>
      </c>
      <c r="E35" s="88"/>
      <c r="G35" s="45" t="b">
        <v>0</v>
      </c>
      <c r="H35" s="86"/>
      <c r="I35" s="64"/>
      <c r="J35" s="52"/>
      <c r="K35" s="66"/>
      <c r="M35" s="84" t="b">
        <v>0</v>
      </c>
      <c r="N35" s="85"/>
      <c r="O35" s="52"/>
      <c r="P35" s="52"/>
      <c r="Q35" s="53"/>
      <c r="S35" s="67" t="b">
        <v>0</v>
      </c>
      <c r="T35" s="68"/>
      <c r="U35" s="64"/>
      <c r="V35" s="52"/>
      <c r="W35" s="69"/>
    </row>
    <row r="36">
      <c r="B36" s="97" t="s">
        <v>54</v>
      </c>
      <c r="D36" s="52">
        <f t="shared" si="6"/>
        <v>5</v>
      </c>
      <c r="E36" s="88"/>
      <c r="G36" s="45" t="b">
        <v>0</v>
      </c>
      <c r="H36" s="86"/>
      <c r="I36" s="64"/>
      <c r="J36" s="52"/>
      <c r="K36" s="66"/>
      <c r="M36" s="84" t="b">
        <v>0</v>
      </c>
      <c r="N36" s="51"/>
      <c r="O36" s="52"/>
      <c r="P36" s="52"/>
      <c r="Q36" s="53"/>
      <c r="S36" s="67" t="b">
        <v>0</v>
      </c>
      <c r="T36" s="68"/>
      <c r="U36" s="64"/>
      <c r="V36" s="52"/>
      <c r="W36" s="69"/>
    </row>
    <row r="37">
      <c r="B37" s="97" t="s">
        <v>55</v>
      </c>
      <c r="D37" s="52">
        <f t="shared" si="6"/>
        <v>35</v>
      </c>
      <c r="E37" s="88"/>
      <c r="G37" s="45" t="b">
        <v>0</v>
      </c>
      <c r="H37" s="86"/>
      <c r="I37" s="98"/>
      <c r="J37" s="52"/>
      <c r="K37" s="66"/>
      <c r="M37" s="84" t="b">
        <v>0</v>
      </c>
      <c r="N37" s="51"/>
      <c r="O37" s="52"/>
      <c r="P37" s="52"/>
      <c r="Q37" s="53"/>
      <c r="S37" s="67" t="b">
        <v>0</v>
      </c>
      <c r="T37" s="68"/>
      <c r="U37" s="64"/>
      <c r="V37" s="52"/>
      <c r="W37" s="69"/>
    </row>
    <row r="38">
      <c r="B38" s="97" t="s">
        <v>56</v>
      </c>
      <c r="D38" s="52" t="str">
        <f t="shared" ref="D38:D39" si="7">J27</f>
        <v/>
      </c>
      <c r="E38" s="88"/>
      <c r="G38" s="45" t="b">
        <v>0</v>
      </c>
      <c r="H38" s="86"/>
      <c r="I38" s="64"/>
      <c r="J38" s="52"/>
      <c r="K38" s="66"/>
      <c r="M38" s="84" t="b">
        <v>0</v>
      </c>
      <c r="N38" s="51"/>
      <c r="O38" s="52"/>
      <c r="P38" s="52"/>
      <c r="Q38" s="53"/>
      <c r="S38" s="67" t="b">
        <v>0</v>
      </c>
      <c r="T38" s="68"/>
      <c r="U38" s="64"/>
      <c r="V38" s="52"/>
      <c r="W38" s="69"/>
    </row>
    <row r="39">
      <c r="B39" s="97" t="s">
        <v>57</v>
      </c>
      <c r="D39" s="52" t="str">
        <f t="shared" si="7"/>
        <v/>
      </c>
      <c r="E39" s="88"/>
      <c r="G39" s="45" t="b">
        <v>0</v>
      </c>
      <c r="H39" s="86"/>
      <c r="I39" s="64"/>
      <c r="J39" s="52"/>
      <c r="K39" s="66"/>
      <c r="M39" s="84" t="b">
        <v>0</v>
      </c>
      <c r="N39" s="51"/>
      <c r="O39" s="52"/>
      <c r="P39" s="52"/>
      <c r="Q39" s="53"/>
      <c r="S39" s="67" t="b">
        <v>0</v>
      </c>
      <c r="T39" s="68"/>
      <c r="U39" s="64"/>
      <c r="V39" s="52"/>
      <c r="W39" s="69"/>
    </row>
    <row r="40">
      <c r="B40" s="99" t="s">
        <v>51</v>
      </c>
      <c r="C40" s="90"/>
      <c r="D40" s="100">
        <f t="shared" ref="D40:E40" si="8">SUM(D35:D39)</f>
        <v>190</v>
      </c>
      <c r="E40" s="101">
        <f t="shared" si="8"/>
        <v>0</v>
      </c>
      <c r="G40" s="102"/>
      <c r="H40" s="103"/>
      <c r="I40" s="104"/>
      <c r="J40" s="105">
        <f>SUMIF(G14:G39,TRUE,J14:J39)</f>
        <v>1232</v>
      </c>
      <c r="K40" s="106">
        <f>SUMIF(G14:G39,TRUE,K14:K39)</f>
        <v>846</v>
      </c>
      <c r="M40" s="107"/>
      <c r="N40" s="108"/>
      <c r="O40" s="109">
        <f>SUMIF(M14:M39,TRUE,O14:O39)</f>
        <v>1550</v>
      </c>
      <c r="P40" s="110">
        <f>SUMIF(M14:M39,TRUE,P14:P39)</f>
        <v>400</v>
      </c>
      <c r="Q40" s="111">
        <f>SUMIF(M14:M39,TRUE,Q14:Q39)</f>
        <v>600</v>
      </c>
      <c r="S40" s="112"/>
      <c r="T40" s="113"/>
      <c r="U40" s="114"/>
      <c r="V40" s="115">
        <f>SUMIF(S14:S39,TRUE,V14:V39)</f>
        <v>550</v>
      </c>
      <c r="W40" s="116">
        <f>SUMIF(S14:S39,TRUE,W14:W39)</f>
        <v>375</v>
      </c>
    </row>
    <row r="41">
      <c r="B41" s="5"/>
    </row>
    <row r="42">
      <c r="B42" s="117" t="s">
        <v>58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20"/>
    </row>
    <row r="43">
      <c r="B43" s="23"/>
      <c r="Q43" s="24"/>
    </row>
    <row r="44">
      <c r="B44" s="118" t="s">
        <v>59</v>
      </c>
      <c r="C44" s="119" t="s">
        <v>60</v>
      </c>
      <c r="E44" s="119" t="s">
        <v>61</v>
      </c>
      <c r="H44" s="119" t="s">
        <v>62</v>
      </c>
      <c r="Q44" s="24"/>
    </row>
    <row r="45">
      <c r="B45" s="120">
        <v>45658.0</v>
      </c>
      <c r="C45" s="52">
        <f t="shared" ref="C45:C55" si="9">O14-P14</f>
        <v>100</v>
      </c>
      <c r="E45" s="121" t="str">
        <f t="shared" ref="E45:E56" si="10">N14</f>
        <v>Transport </v>
      </c>
      <c r="H45" s="64"/>
      <c r="Q45" s="24"/>
    </row>
    <row r="46">
      <c r="B46" s="120">
        <v>45671.0</v>
      </c>
      <c r="C46" s="52">
        <f t="shared" si="9"/>
        <v>350</v>
      </c>
      <c r="E46" s="121" t="str">
        <f t="shared" si="10"/>
        <v>Groceries</v>
      </c>
      <c r="H46" s="64"/>
      <c r="Q46" s="24"/>
    </row>
    <row r="47">
      <c r="B47" s="120">
        <v>45687.0</v>
      </c>
      <c r="C47" s="52">
        <f t="shared" si="9"/>
        <v>125</v>
      </c>
      <c r="E47" s="121" t="str">
        <f t="shared" si="10"/>
        <v>Eating Out</v>
      </c>
      <c r="H47" s="64"/>
      <c r="Q47" s="24"/>
    </row>
    <row r="48">
      <c r="B48" s="120">
        <v>45671.0</v>
      </c>
      <c r="C48" s="52">
        <f t="shared" si="9"/>
        <v>100</v>
      </c>
      <c r="E48" s="121" t="str">
        <f t="shared" si="10"/>
        <v>Coffee</v>
      </c>
      <c r="H48" s="64"/>
      <c r="Q48" s="24"/>
    </row>
    <row r="49">
      <c r="B49" s="120">
        <v>45670.0</v>
      </c>
      <c r="C49" s="52">
        <f t="shared" si="9"/>
        <v>50</v>
      </c>
      <c r="E49" s="121" t="str">
        <f t="shared" si="10"/>
        <v>Fuel</v>
      </c>
      <c r="H49" s="64"/>
      <c r="Q49" s="24"/>
    </row>
    <row r="50">
      <c r="B50" s="120">
        <v>45681.0</v>
      </c>
      <c r="C50" s="52">
        <f t="shared" si="9"/>
        <v>100</v>
      </c>
      <c r="E50" s="121" t="str">
        <f t="shared" si="10"/>
        <v>Health</v>
      </c>
      <c r="H50" s="64"/>
      <c r="Q50" s="24"/>
    </row>
    <row r="51">
      <c r="B51" s="120">
        <v>45669.0</v>
      </c>
      <c r="C51" s="52">
        <f t="shared" si="9"/>
        <v>50</v>
      </c>
      <c r="E51" s="121" t="str">
        <f t="shared" si="10"/>
        <v>Beauty</v>
      </c>
      <c r="H51" s="64"/>
      <c r="Q51" s="24"/>
      <c r="S51" s="122" t="s">
        <v>63</v>
      </c>
      <c r="T51" s="19"/>
      <c r="U51" s="19"/>
      <c r="V51" s="19"/>
      <c r="W51" s="20"/>
    </row>
    <row r="52">
      <c r="B52" s="120">
        <v>45678.0</v>
      </c>
      <c r="C52" s="52">
        <f t="shared" si="9"/>
        <v>150</v>
      </c>
      <c r="E52" s="121" t="str">
        <f t="shared" si="10"/>
        <v>Clothes</v>
      </c>
      <c r="H52" s="64"/>
      <c r="Q52" s="24"/>
      <c r="S52" s="23"/>
      <c r="W52" s="24"/>
    </row>
    <row r="53">
      <c r="B53" s="120">
        <v>45686.0</v>
      </c>
      <c r="C53" s="52">
        <f t="shared" si="9"/>
        <v>100</v>
      </c>
      <c r="E53" s="121" t="str">
        <f t="shared" si="10"/>
        <v>Gifts</v>
      </c>
      <c r="H53" s="64"/>
      <c r="Q53" s="24"/>
      <c r="S53" s="123" t="s">
        <v>61</v>
      </c>
      <c r="U53" s="124" t="s">
        <v>60</v>
      </c>
      <c r="W53" s="125" t="s">
        <v>64</v>
      </c>
      <c r="X53" s="62"/>
    </row>
    <row r="54">
      <c r="B54" s="120">
        <v>45687.0</v>
      </c>
      <c r="C54" s="52">
        <f t="shared" si="9"/>
        <v>25</v>
      </c>
      <c r="E54" s="121" t="str">
        <f t="shared" si="10"/>
        <v>Entertainment</v>
      </c>
      <c r="H54" s="64"/>
      <c r="Q54" s="24"/>
      <c r="S54" s="126" t="s">
        <v>22</v>
      </c>
      <c r="U54" s="127">
        <v>350.0</v>
      </c>
      <c r="W54" s="128">
        <v>0.7</v>
      </c>
      <c r="X54" s="74"/>
      <c r="Y54" s="74"/>
      <c r="Z54" s="129"/>
    </row>
    <row r="55">
      <c r="B55" s="120">
        <v>45688.0</v>
      </c>
      <c r="C55" s="64">
        <f t="shared" si="9"/>
        <v>0</v>
      </c>
      <c r="E55" s="121" t="str">
        <f t="shared" si="10"/>
        <v>Misc</v>
      </c>
      <c r="H55" s="64"/>
      <c r="Q55" s="24"/>
      <c r="S55" s="126" t="s">
        <v>34</v>
      </c>
      <c r="U55" s="127">
        <v>100.0</v>
      </c>
      <c r="W55" s="130">
        <v>0.6666666666666666</v>
      </c>
      <c r="X55" s="74"/>
      <c r="Y55" s="74"/>
      <c r="Z55" s="129"/>
    </row>
    <row r="56">
      <c r="B56" s="120"/>
      <c r="E56" s="121" t="str">
        <f t="shared" si="10"/>
        <v/>
      </c>
      <c r="H56" s="64"/>
      <c r="Q56" s="24"/>
      <c r="S56" s="126" t="s">
        <v>25</v>
      </c>
      <c r="U56" s="127">
        <v>125.0</v>
      </c>
      <c r="W56" s="128">
        <v>0.5</v>
      </c>
      <c r="X56" s="74"/>
      <c r="Y56" s="74"/>
      <c r="Z56" s="129"/>
    </row>
    <row r="57">
      <c r="B57" s="120"/>
      <c r="H57" s="64"/>
      <c r="Q57" s="24"/>
      <c r="S57" s="126" t="s">
        <v>43</v>
      </c>
      <c r="U57" s="127">
        <v>25.0</v>
      </c>
      <c r="W57" s="128">
        <v>0.25</v>
      </c>
      <c r="X57" s="74"/>
      <c r="Y57" s="74"/>
      <c r="Z57" s="129"/>
    </row>
    <row r="58">
      <c r="B58" s="120"/>
      <c r="H58" s="64"/>
      <c r="Q58" s="24"/>
      <c r="S58" s="126" t="s">
        <v>18</v>
      </c>
      <c r="U58" s="127">
        <v>100.0</v>
      </c>
      <c r="W58" s="128">
        <v>0.0</v>
      </c>
      <c r="X58" s="74"/>
      <c r="Y58" s="74"/>
      <c r="Z58" s="129"/>
    </row>
    <row r="59">
      <c r="B59" s="120"/>
      <c r="H59" s="64"/>
      <c r="Q59" s="24"/>
      <c r="S59" s="126" t="s">
        <v>29</v>
      </c>
      <c r="U59" s="127">
        <v>100.0</v>
      </c>
      <c r="W59" s="128">
        <v>0.0</v>
      </c>
      <c r="X59" s="74"/>
      <c r="Y59" s="74"/>
      <c r="Z59" s="129"/>
    </row>
    <row r="60">
      <c r="B60" s="120"/>
      <c r="H60" s="64"/>
      <c r="Q60" s="24"/>
      <c r="S60" s="126" t="s">
        <v>32</v>
      </c>
      <c r="U60" s="127">
        <v>50.0</v>
      </c>
      <c r="W60" s="128">
        <v>0.0</v>
      </c>
      <c r="X60" s="74"/>
      <c r="Y60" s="74"/>
      <c r="Z60" s="129"/>
    </row>
    <row r="61">
      <c r="B61" s="120"/>
      <c r="H61" s="64"/>
      <c r="Q61" s="24"/>
      <c r="S61" s="126" t="s">
        <v>36</v>
      </c>
      <c r="U61" s="127">
        <v>50.0</v>
      </c>
      <c r="W61" s="128">
        <v>0.0</v>
      </c>
      <c r="X61" s="74"/>
      <c r="Y61" s="74"/>
      <c r="Z61" s="129"/>
    </row>
    <row r="62">
      <c r="B62" s="120"/>
      <c r="H62" s="64"/>
      <c r="Q62" s="24"/>
      <c r="S62" s="126" t="s">
        <v>38</v>
      </c>
      <c r="U62" s="127">
        <v>150.0</v>
      </c>
      <c r="W62" s="128">
        <v>0.0</v>
      </c>
      <c r="X62" s="74"/>
      <c r="Y62" s="129"/>
      <c r="Z62" s="129"/>
    </row>
    <row r="63">
      <c r="B63" s="131"/>
      <c r="C63" s="132"/>
      <c r="D63" s="90"/>
      <c r="E63" s="132"/>
      <c r="F63" s="90"/>
      <c r="G63" s="90"/>
      <c r="H63" s="132"/>
      <c r="I63" s="90"/>
      <c r="J63" s="90"/>
      <c r="K63" s="90"/>
      <c r="L63" s="90"/>
      <c r="M63" s="90"/>
      <c r="N63" s="90"/>
      <c r="O63" s="90"/>
      <c r="P63" s="90"/>
      <c r="Q63" s="133"/>
      <c r="S63" s="134" t="s">
        <v>41</v>
      </c>
      <c r="T63" s="90"/>
      <c r="U63" s="135">
        <v>100.0</v>
      </c>
      <c r="V63" s="90"/>
      <c r="W63" s="136">
        <v>0.0</v>
      </c>
      <c r="X63" s="74"/>
      <c r="Y63" s="129"/>
      <c r="Z63" s="129"/>
    </row>
    <row r="64">
      <c r="B64" s="5"/>
      <c r="Y64" s="129"/>
    </row>
    <row r="65">
      <c r="B65" s="5"/>
      <c r="Y65" s="129"/>
    </row>
    <row r="66">
      <c r="B66" s="5"/>
      <c r="Y66" s="129"/>
    </row>
    <row r="67">
      <c r="B67" s="5"/>
      <c r="Y67" s="129"/>
    </row>
    <row r="68">
      <c r="B68" s="5"/>
      <c r="Y68" s="129"/>
    </row>
    <row r="69">
      <c r="B69" s="5"/>
      <c r="Y69" s="129"/>
    </row>
    <row r="70">
      <c r="B70" s="5"/>
      <c r="Y70" s="129"/>
    </row>
    <row r="71">
      <c r="B71" s="5"/>
      <c r="Y71" s="129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  <row r="1003">
      <c r="B1003" s="5"/>
    </row>
    <row r="1004">
      <c r="B1004" s="5"/>
    </row>
    <row r="1005">
      <c r="B1005" s="5"/>
    </row>
    <row r="1006">
      <c r="B1006" s="5"/>
    </row>
    <row r="1007">
      <c r="B1007" s="5"/>
    </row>
    <row r="1008">
      <c r="B1008" s="5"/>
    </row>
    <row r="1009">
      <c r="B1009" s="5"/>
    </row>
    <row r="1010">
      <c r="B1010" s="5"/>
    </row>
  </sheetData>
  <customSheetViews>
    <customSheetView guid="{4A597EC1-155D-460F-8945-A7CBA3611B1F}" filter="1" showAutoFilter="1">
      <autoFilter ref="#REF!"/>
    </customSheetView>
  </customSheetViews>
  <mergeCells count="124">
    <mergeCell ref="B7:C7"/>
    <mergeCell ref="B8:C8"/>
    <mergeCell ref="D8:E8"/>
    <mergeCell ref="B9:C9"/>
    <mergeCell ref="D9:E9"/>
    <mergeCell ref="B11:E12"/>
    <mergeCell ref="M11:Q12"/>
    <mergeCell ref="S11:W12"/>
    <mergeCell ref="B1:E1"/>
    <mergeCell ref="B2:E2"/>
    <mergeCell ref="G2:K9"/>
    <mergeCell ref="B4:E5"/>
    <mergeCell ref="D6:E6"/>
    <mergeCell ref="D7:E7"/>
    <mergeCell ref="G11:K12"/>
    <mergeCell ref="B6:C6"/>
    <mergeCell ref="B13:C13"/>
    <mergeCell ref="B14:C14"/>
    <mergeCell ref="B15:C15"/>
    <mergeCell ref="B16:C16"/>
    <mergeCell ref="B17:C17"/>
    <mergeCell ref="B18:C18"/>
    <mergeCell ref="B19:C19"/>
    <mergeCell ref="B20:C20"/>
    <mergeCell ref="B22:E23"/>
    <mergeCell ref="B24:C24"/>
    <mergeCell ref="B25:C25"/>
    <mergeCell ref="B26:C26"/>
    <mergeCell ref="B27:C27"/>
    <mergeCell ref="B28:C28"/>
    <mergeCell ref="B29:C29"/>
    <mergeCell ref="B30:C30"/>
    <mergeCell ref="B32:E33"/>
    <mergeCell ref="B34:C34"/>
    <mergeCell ref="B35:C35"/>
    <mergeCell ref="B36:C36"/>
    <mergeCell ref="C44:D44"/>
    <mergeCell ref="C45:D45"/>
    <mergeCell ref="E45:G45"/>
    <mergeCell ref="C46:D46"/>
    <mergeCell ref="E46:G46"/>
    <mergeCell ref="C48:D48"/>
    <mergeCell ref="C49:D49"/>
    <mergeCell ref="E49:G49"/>
    <mergeCell ref="C50:D50"/>
    <mergeCell ref="E50:G50"/>
    <mergeCell ref="C51:D51"/>
    <mergeCell ref="E51:G51"/>
    <mergeCell ref="C52:D52"/>
    <mergeCell ref="E52:G52"/>
    <mergeCell ref="C53:D53"/>
    <mergeCell ref="E53:G53"/>
    <mergeCell ref="C54:D54"/>
    <mergeCell ref="E54:G54"/>
    <mergeCell ref="E55:G55"/>
    <mergeCell ref="C61:D61"/>
    <mergeCell ref="C62:D62"/>
    <mergeCell ref="C63:D63"/>
    <mergeCell ref="E62:G62"/>
    <mergeCell ref="E63:G63"/>
    <mergeCell ref="C58:D58"/>
    <mergeCell ref="E58:G58"/>
    <mergeCell ref="C59:D59"/>
    <mergeCell ref="E59:G59"/>
    <mergeCell ref="C60:D60"/>
    <mergeCell ref="E60:G60"/>
    <mergeCell ref="E61:G61"/>
    <mergeCell ref="S59:T59"/>
    <mergeCell ref="S60:T60"/>
    <mergeCell ref="S55:T55"/>
    <mergeCell ref="S56:T56"/>
    <mergeCell ref="S57:T57"/>
    <mergeCell ref="U57:V57"/>
    <mergeCell ref="S58:T58"/>
    <mergeCell ref="U58:V58"/>
    <mergeCell ref="U59:V59"/>
    <mergeCell ref="U60:V60"/>
    <mergeCell ref="B37:C37"/>
    <mergeCell ref="B38:C38"/>
    <mergeCell ref="B39:C39"/>
    <mergeCell ref="B40:C40"/>
    <mergeCell ref="B42:Q43"/>
    <mergeCell ref="E44:G44"/>
    <mergeCell ref="H44:Q44"/>
    <mergeCell ref="H45:Q45"/>
    <mergeCell ref="H46:Q46"/>
    <mergeCell ref="C47:D47"/>
    <mergeCell ref="E47:G47"/>
    <mergeCell ref="H47:Q47"/>
    <mergeCell ref="E48:G48"/>
    <mergeCell ref="H48:Q48"/>
    <mergeCell ref="H49:Q49"/>
    <mergeCell ref="H50:Q50"/>
    <mergeCell ref="H51:Q51"/>
    <mergeCell ref="S51:W52"/>
    <mergeCell ref="H52:Q52"/>
    <mergeCell ref="S53:T53"/>
    <mergeCell ref="U53:V53"/>
    <mergeCell ref="C55:D55"/>
    <mergeCell ref="C56:D56"/>
    <mergeCell ref="C57:D57"/>
    <mergeCell ref="E56:G56"/>
    <mergeCell ref="E57:G57"/>
    <mergeCell ref="H53:Q53"/>
    <mergeCell ref="H54:Q54"/>
    <mergeCell ref="S54:T54"/>
    <mergeCell ref="U54:V54"/>
    <mergeCell ref="H55:Q55"/>
    <mergeCell ref="U55:V55"/>
    <mergeCell ref="U56:V56"/>
    <mergeCell ref="H61:Q61"/>
    <mergeCell ref="H62:Q62"/>
    <mergeCell ref="S62:T62"/>
    <mergeCell ref="U62:V62"/>
    <mergeCell ref="H63:Q63"/>
    <mergeCell ref="S63:T63"/>
    <mergeCell ref="U63:V63"/>
    <mergeCell ref="H56:Q56"/>
    <mergeCell ref="H57:Q57"/>
    <mergeCell ref="H58:Q58"/>
    <mergeCell ref="H59:Q59"/>
    <mergeCell ref="H60:Q60"/>
    <mergeCell ref="S61:T61"/>
    <mergeCell ref="U61:V61"/>
  </mergeCells>
  <dataValidations>
    <dataValidation type="list" allowBlank="1" sqref="I14:I39 U14:U39">
      <formula1>DAYS!$A$2:$A$32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65</v>
      </c>
    </row>
    <row r="2">
      <c r="A2" s="47">
        <v>1.0</v>
      </c>
    </row>
    <row r="3">
      <c r="A3" s="47">
        <v>2.0</v>
      </c>
    </row>
    <row r="4">
      <c r="A4" s="47">
        <v>3.0</v>
      </c>
    </row>
    <row r="5">
      <c r="A5" s="47">
        <v>4.0</v>
      </c>
    </row>
    <row r="6">
      <c r="A6" s="47">
        <v>5.0</v>
      </c>
    </row>
    <row r="7">
      <c r="A7" s="47">
        <v>6.0</v>
      </c>
    </row>
    <row r="8">
      <c r="A8" s="47">
        <v>7.0</v>
      </c>
    </row>
    <row r="9">
      <c r="A9" s="47">
        <v>8.0</v>
      </c>
    </row>
    <row r="10">
      <c r="A10" s="47">
        <v>9.0</v>
      </c>
    </row>
    <row r="11">
      <c r="A11" s="47">
        <v>10.0</v>
      </c>
    </row>
    <row r="12">
      <c r="A12" s="47">
        <v>11.0</v>
      </c>
    </row>
    <row r="13">
      <c r="A13" s="47">
        <v>12.0</v>
      </c>
    </row>
    <row r="14">
      <c r="A14" s="47">
        <v>13.0</v>
      </c>
    </row>
    <row r="15">
      <c r="A15" s="47">
        <v>14.0</v>
      </c>
    </row>
    <row r="16">
      <c r="A16" s="47">
        <v>15.0</v>
      </c>
    </row>
    <row r="17">
      <c r="A17" s="47">
        <v>16.0</v>
      </c>
    </row>
    <row r="18">
      <c r="A18" s="47">
        <v>17.0</v>
      </c>
    </row>
    <row r="19">
      <c r="A19" s="47">
        <v>18.0</v>
      </c>
    </row>
    <row r="20">
      <c r="A20" s="47">
        <v>19.0</v>
      </c>
    </row>
    <row r="21">
      <c r="A21" s="47">
        <v>20.0</v>
      </c>
    </row>
    <row r="22">
      <c r="A22" s="47">
        <v>21.0</v>
      </c>
    </row>
    <row r="23">
      <c r="A23" s="47">
        <v>22.0</v>
      </c>
    </row>
    <row r="24">
      <c r="A24" s="47">
        <v>23.0</v>
      </c>
    </row>
    <row r="25">
      <c r="A25" s="47">
        <v>24.0</v>
      </c>
    </row>
    <row r="26">
      <c r="A26" s="47">
        <v>25.0</v>
      </c>
    </row>
    <row r="27">
      <c r="A27" s="47">
        <v>26.0</v>
      </c>
    </row>
    <row r="28">
      <c r="A28" s="47">
        <v>27.0</v>
      </c>
    </row>
    <row r="29">
      <c r="A29" s="47">
        <v>28.0</v>
      </c>
    </row>
    <row r="30">
      <c r="A30" s="47">
        <v>29.0</v>
      </c>
    </row>
    <row r="31">
      <c r="A31" s="47">
        <v>30.0</v>
      </c>
    </row>
    <row r="32">
      <c r="A32" s="47">
        <v>31.0</v>
      </c>
    </row>
  </sheetData>
  <drawing r:id="rId1"/>
</worksheet>
</file>