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<sst xmlns="http://schemas.openxmlformats.org/spreadsheetml/2006/main" count="31" uniqueCount="31">
  <si>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House price</t>
  </si>
  <si>
    <t xml:space="preserve">Investor down payment %</t>
  </si>
  <si>
    <t xml:space="preserve">Direct</t>
  </si>
  <si>
    <t xml:space="preserve">Investment</t>
  </si>
  <si>
    <t xml:space="preserve">Investor down payment #</t>
  </si>
  <si>
    <t xml:space="preserve">Company Return</t>
  </si>
  <si>
    <t xml:space="preserve">Balance</t>
  </si>
  <si>
    <t xml:space="preserve">Rent to Charge</t>
  </si>
  <si>
    <t xml:space="preserve">Upfront payment %</t>
  </si>
  <si>
    <t xml:space="preserve">Company Profit</t>
  </si>
  <si>
    <t xml:space="preserve">Upfront payment #</t>
  </si>
  <si>
    <t xml:space="preserve">User Saves</t>
  </si>
  <si>
    <t xml:space="preserve">Need to save for loan</t>
  </si>
  <si>
    <t xml:space="preserve">Already Saved</t>
  </si>
  <si>
    <t xml:space="preserve">Remaining to save</t>
  </si>
  <si>
    <t xml:space="preserve">Period</t>
  </si>
  <si>
    <t xml:space="preserve">years</t>
  </si>
  <si>
    <t xml:space="preserve">Months</t>
  </si>
  <si>
    <t xml:space="preserve">Actual Rent</t>
  </si>
  <si>
    <t xml:space="preserve">Per month division</t>
  </si>
  <si>
    <t xml:space="preserve">Amount needed for down payment</t>
  </si>
  <si>
    <t xml:space="preserve">We charge</t>
  </si>
  <si>
    <t xml:space="preserve">Deals</t>
  </si>
  <si>
    <t xml:space="preserve">Upfront capital needed</t>
  </si>
  <si>
    <t xml:space="preserve">Over the period</t>
  </si>
  <si>
    <t xml:space="preserve">Compound return</t>
  </si>
  <si>
    <t xml:space="preserve">Return in given period</t>
  </si>
  <si>
    <t xml:space="preserve">Upfront</t>
  </si>
  <si>
    <t xml:space="preserve">Rent</t>
  </si>
  <si>
    <t xml:space="preserve">Savings</t>
  </si>
  <si>
    <t xml:space="preserve">What we earn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</si>
</sst>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%"/>
    <numFmt numFmtId="167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F29" activeCellId="0" sqref="F2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77"/>
    <col collapsed="false" customWidth="true" hidden="false" outlineLevel="0" max="2" min="2" style="1" width="15.17"/>
    <col collapsed="false" customWidth="true" hidden="false" outlineLevel="0" max="4" min="3" style="1" width="17.5"/>
    <col collapsed="false" customWidth="true" hidden="false" outlineLevel="0" max="7" min="7" style="0" width="14.84"/>
  </cols>
  <sheetData>
    <row r="1" customFormat="false" ht="12.8" hidden="false" customHeight="false" outlineLevel="0" collapsed="false">
      <c r="A1" s="0" t="s">
        <v>0</v>
      </c>
      <c r="B1" s="1" t="n">
        <v>15000000</v>
      </c>
    </row>
    <row r="2" customFormat="false" ht="12.8" hidden="false" customHeight="false" outlineLevel="0" collapsed="false">
      <c r="A2" s="0" t="s">
        <v>1</v>
      </c>
      <c r="B2" s="2" t="n">
        <v>0.25</v>
      </c>
      <c r="H2" s="0" t="s">
        <v>2</v>
      </c>
      <c r="I2" s="0" t="s">
        <v>3</v>
      </c>
    </row>
    <row r="3" customFormat="false" ht="12.8" hidden="false" customHeight="false" outlineLevel="0" collapsed="false">
      <c r="A3" s="0" t="s">
        <v>4</v>
      </c>
      <c r="B3" s="1" t="n">
        <f aca="false">B1*B2</f>
        <v>3750000</v>
      </c>
      <c r="G3" s="0" t="s">
        <v>5</v>
      </c>
      <c r="H3" s="0" t="n">
        <v>0.18</v>
      </c>
      <c r="I3" s="0" t="n">
        <v>0.055</v>
      </c>
    </row>
    <row r="4" customFormat="false" ht="12.8" hidden="false" customHeight="false" outlineLevel="0" collapsed="false">
      <c r="A4" s="0" t="s">
        <v>6</v>
      </c>
      <c r="B4" s="1" t="n">
        <f aca="false">B1-B3</f>
        <v>11250000</v>
      </c>
      <c r="C4" s="1" t="n">
        <f aca="false">B4/100</f>
        <v>112500</v>
      </c>
      <c r="G4" s="0" t="s">
        <v>7</v>
      </c>
      <c r="H4" s="0" t="n">
        <f aca="false">(B1*H3)/D13</f>
        <v>22500</v>
      </c>
    </row>
    <row r="6" customFormat="false" ht="12.8" hidden="false" customHeight="false" outlineLevel="0" collapsed="false">
      <c r="A6" s="0" t="s">
        <v>8</v>
      </c>
      <c r="B6" s="2" t="n">
        <v>0.03</v>
      </c>
      <c r="G6" s="0" t="s">
        <v>9</v>
      </c>
      <c r="H6" s="0" t="n">
        <f aca="false">B14*D13</f>
        <v>2700000</v>
      </c>
      <c r="I6" s="0" t="n">
        <f aca="false">H6/B1</f>
        <v>0.18</v>
      </c>
    </row>
    <row r="7" customFormat="false" ht="12.8" hidden="false" customHeight="false" outlineLevel="0" collapsed="false">
      <c r="A7" s="0" t="s">
        <v>10</v>
      </c>
      <c r="B7" s="1" t="n">
        <f aca="false">B6*B1</f>
        <v>450000</v>
      </c>
      <c r="G7" s="0" t="s">
        <v>11</v>
      </c>
      <c r="H7" s="0" t="n">
        <f aca="false">B15*D13+B10</f>
        <v>3750000</v>
      </c>
    </row>
    <row r="9" customFormat="false" ht="12.8" hidden="false" customHeight="false" outlineLevel="0" collapsed="false">
      <c r="A9" s="0" t="s">
        <v>12</v>
      </c>
      <c r="B9" s="1" t="n">
        <f aca="false">B1*B2</f>
        <v>3750000</v>
      </c>
    </row>
    <row r="10" customFormat="false" ht="12.8" hidden="false" customHeight="false" outlineLevel="0" collapsed="false">
      <c r="A10" s="0" t="s">
        <v>13</v>
      </c>
      <c r="B10" s="1" t="n">
        <f aca="false">B7</f>
        <v>450000</v>
      </c>
    </row>
    <row r="11" customFormat="false" ht="12.8" hidden="false" customHeight="false" outlineLevel="0" collapsed="false">
      <c r="A11" s="0" t="s">
        <v>14</v>
      </c>
      <c r="B11" s="1" t="n">
        <f aca="false">B9-B10</f>
        <v>3300000</v>
      </c>
    </row>
    <row r="13" customFormat="false" ht="12.8" hidden="false" customHeight="false" outlineLevel="0" collapsed="false">
      <c r="A13" s="0" t="s">
        <v>15</v>
      </c>
      <c r="B13" s="1" t="n">
        <v>10</v>
      </c>
      <c r="C13" s="1" t="s">
        <v>16</v>
      </c>
      <c r="D13" s="1" t="n">
        <f aca="false">B13*12</f>
        <v>120</v>
      </c>
      <c r="E13" s="0" t="s">
        <v>17</v>
      </c>
    </row>
    <row r="14" customFormat="false" ht="12.8" hidden="false" customHeight="false" outlineLevel="0" collapsed="false">
      <c r="A14" s="0" t="s">
        <v>18</v>
      </c>
      <c r="B14" s="1" t="n">
        <f aca="false">H4</f>
        <v>22500</v>
      </c>
    </row>
    <row r="15" customFormat="false" ht="12.8" hidden="false" customHeight="false" outlineLevel="0" collapsed="false">
      <c r="A15" s="0" t="s">
        <v>19</v>
      </c>
      <c r="B15" s="1" t="n">
        <f aca="false">B11/D13</f>
        <v>27500</v>
      </c>
      <c r="C15" s="1" t="s">
        <v>20</v>
      </c>
    </row>
    <row r="17" customFormat="false" ht="12.8" hidden="false" customHeight="false" outlineLevel="0" collapsed="false">
      <c r="A17" s="0" t="s">
        <v>21</v>
      </c>
      <c r="B17" s="1" t="n">
        <f aca="false">B15+B14</f>
        <v>50000</v>
      </c>
    </row>
    <row r="23" customFormat="false" ht="12.8" hidden="false" customHeight="false" outlineLevel="0" collapsed="false">
      <c r="A23" s="0" t="s">
        <v>22</v>
      </c>
      <c r="B23" s="1" t="n">
        <v>100</v>
      </c>
    </row>
    <row r="24" customFormat="false" ht="12.8" hidden="false" customHeight="false" outlineLevel="0" collapsed="false">
      <c r="A24" s="0" t="s">
        <v>23</v>
      </c>
      <c r="B24" s="0" t="n">
        <f aca="false">B23*B1</f>
        <v>1500000000</v>
      </c>
    </row>
    <row r="25" customFormat="false" ht="12.8" hidden="false" customHeight="false" outlineLevel="0" collapsed="false">
      <c r="B25" s="0"/>
      <c r="C25" s="0" t="s">
        <v>24</v>
      </c>
      <c r="D25" s="1" t="s">
        <v>25</v>
      </c>
      <c r="E25" s="1"/>
      <c r="F25" s="0" t="s">
        <v>26</v>
      </c>
    </row>
    <row r="26" customFormat="false" ht="12.8" hidden="false" customHeight="false" outlineLevel="0" collapsed="false">
      <c r="A26" s="0" t="s">
        <v>27</v>
      </c>
      <c r="B26" s="1" t="n">
        <f aca="false">B23*B7</f>
        <v>45000000</v>
      </c>
      <c r="C26" s="1" t="n">
        <f aca="false">B26</f>
        <v>45000000</v>
      </c>
      <c r="D26" s="1" t="n">
        <f aca="false">B26*POWER(1+$I$3,$B$13)</f>
        <v>76866500.6259117</v>
      </c>
      <c r="E26" s="1" t="n">
        <f aca="false">D26-B26</f>
        <v>31866500.6259117</v>
      </c>
      <c r="F26" s="0" t="n">
        <f aca="false">E26/B24</f>
        <v>0.0212443337506078</v>
      </c>
    </row>
    <row r="27" customFormat="false" ht="12.8" hidden="false" customHeight="false" outlineLevel="0" collapsed="false">
      <c r="A27" s="0" t="s">
        <v>28</v>
      </c>
      <c r="B27" s="1" t="n">
        <f aca="false">B14*B23</f>
        <v>2250000</v>
      </c>
      <c r="C27" s="0" t="n">
        <f aca="false">B27*D13</f>
        <v>270000000</v>
      </c>
      <c r="E27" s="1"/>
      <c r="F27" s="0" t="n">
        <f aca="false">C27/B24</f>
        <v>0.18</v>
      </c>
    </row>
    <row r="28" customFormat="false" ht="12.8" hidden="false" customHeight="false" outlineLevel="0" collapsed="false">
      <c r="A28" s="0" t="s">
        <v>29</v>
      </c>
      <c r="B28" s="1" t="n">
        <f aca="false">B15*B23</f>
        <v>2750000</v>
      </c>
      <c r="C28" s="0"/>
    </row>
    <row r="31" customFormat="false" ht="12.8" hidden="false" customHeight="false" outlineLevel="0" collapsed="false">
      <c r="A31" s="0" t="s">
        <v>30</v>
      </c>
      <c r="B31" s="1" t="n">
        <f aca="false">E26+D27+E28</f>
        <v>31866500.6259117</v>
      </c>
      <c r="C31" s="3" t="n">
        <f aca="false">B31/B24</f>
        <v>0.0212443337506078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LibreOffice/7.4.0.3$Linux_X86_64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2022-09-06T11:06:39Z</dcterms:created>
  <dc:creator/>
  <dc:description/>
  <dc:language>en-US</dc:language>
  <cp:lastModifiedBy/>
  <dcterms:modified xsi:type="dcterms:W3CDTF">2022-09-06T12:20:52Z</dcterms:modified>
  <cp:revision>1</cp:revision>
  <dc:subject/>
  <dc:title/>
</cp:coreProperties>
</file>