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otential Capturing" sheetId="1" state="visible" r:id="rId2"/>
    <sheet name="Ideas" sheetId="2" state="visible" r:id="rId3"/>
    <sheet name="Sheet3" sheetId="3" state="visible" r:id="rId4"/>
  </sheets>
  <definedNames>
    <definedName function="false" hidden="true" localSheetId="2" name="_xlnm._FilterDatabase" vbProcedure="false">Sheet3!$A$1:$C$14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<sst xmlns="http://schemas.openxmlformats.org/spreadsheetml/2006/main" count="163" uniqueCount="122">
  <si>
    <t xml:space="preserve">Assumption</t>
  </si>
  <si>
    <t xml:space="preserve">day stay</t>
  </si>
  <si>
    <t xml:space="preserve">Us</t>
  </si>
  <si>
    <t xml:space="preserve">Department</t>
  </si>
  <si>
    <t xml:space="preserve">People</t>
  </si>
  <si>
    <t xml:space="preserve">Person</t>
  </si>
  <si>
    <t xml:space="preserve">Total Captured</t>
  </si>
  <si>
    <t xml:space="preserve">Movement</t>
  </si>
  <si>
    <t xml:space="preserve">Movements</t>
  </si>
  <si>
    <t xml:space="preserve">Revenue ratio</t>
  </si>
  <si>
    <t xml:space="preserve">we keep</t>
  </si>
  <si>
    <t xml:space="preserve">Source</t>
  </si>
  <si>
    <t xml:space="preserve">Avg Cost</t>
  </si>
  <si>
    <t xml:space="preserve">Units</t>
  </si>
  <si>
    <t xml:space="preserve">Business Margin</t>
  </si>
  <si>
    <t xml:space="preserve">Profit for Source</t>
  </si>
  <si>
    <t xml:space="preserve">We capture</t>
  </si>
  <si>
    <t xml:space="preserve">Our Share</t>
  </si>
  <si>
    <t xml:space="preserve">Department Share</t>
  </si>
  <si>
    <t xml:space="preserve">Hotel</t>
  </si>
  <si>
    <t xml:space="preserve">Food</t>
  </si>
  <si>
    <t xml:space="preserve">Local Transport</t>
  </si>
  <si>
    <t xml:space="preserve">Activities</t>
  </si>
  <si>
    <t xml:space="preserve">Journey Monetise</t>
  </si>
  <si>
    <t xml:space="preserve">Appx People</t>
  </si>
  <si>
    <t xml:space="preserve">For</t>
  </si>
  <si>
    <t xml:space="preserve">day</t>
  </si>
  <si>
    <t xml:space="preserve">route</t>
  </si>
  <si>
    <t xml:space="preserve">Every hour </t>
  </si>
  <si>
    <t xml:space="preserve">buses</t>
  </si>
  <si>
    <t xml:space="preserve">Total Work</t>
  </si>
  <si>
    <t xml:space="preserve">times</t>
  </si>
  <si>
    <t xml:space="preserve">Customer count per bus</t>
  </si>
  <si>
    <t xml:space="preserve">Total people</t>
  </si>
  <si>
    <t xml:space="preserve">Conversion %</t>
  </si>
  <si>
    <t xml:space="preserve">Assumed conversion</t>
  </si>
  <si>
    <t xml:space="preserve">Daily Capture</t>
  </si>
  <si>
    <t xml:space="preserve">Sno</t>
  </si>
  <si>
    <t xml:space="preserve">Description</t>
  </si>
  <si>
    <t xml:space="preserve">Category</t>
  </si>
  <si>
    <t xml:space="preserve">Ease of Implementation</t>
  </si>
  <si>
    <t xml:space="preserve">WOW Factor 
1-10</t>
  </si>
  <si>
    <t xml:space="preserve">Polymorphic 
1-10</t>
  </si>
  <si>
    <t xml:space="preserve">Electric or non-electric Cycle 3 days subscription</t>
  </si>
  <si>
    <t xml:space="preserve">Transport extension</t>
  </si>
  <si>
    <t xml:space="preserve">Extend transport facilities with collaborations, present and market deeper penetration into UK locations using packages at ticket purchase time. Listing places based on experience rather than name of location. Use new gen influencers to attract people to experiences, and not places.</t>
  </si>
  <si>
    <t xml:space="preserve">Motorcycle rent collaboration</t>
  </si>
  <si>
    <t xml:space="preserve">Gram Sewa – shared auto Integration</t>
  </si>
  <si>
    <t xml:space="preserve">Auto-Rickshaw private and Taxi Private</t>
  </si>
  <si>
    <t xml:space="preserve">Pick drop from home</t>
  </si>
  <si>
    <t xml:space="preserve">Private Hotels tie ups for dynamic packages in bus or app or booking time</t>
  </si>
  <si>
    <t xml:space="preserve">Tourist Life Cycle</t>
  </si>
  <si>
    <t xml:space="preserve">Restaurant discount coupons</t>
  </si>
  <si>
    <t xml:space="preserve">Activites discounts – Rafting, tracking, yoga</t>
  </si>
  <si>
    <t xml:space="preserve">Site Seeing coupons</t>
  </si>
  <si>
    <t xml:space="preserve">Merchandise take aways</t>
  </si>
  <si>
    <t xml:space="preserve">Sharing experience – rent DSLR, drone, tracking camping company OR personal movie maker LOL – Monetise the connection information</t>
  </si>
  <si>
    <t xml:space="preserve">Socialise – Co-Travelling, Co-Trip, Co-Ideas –Meet people of same interest. Real life facebook, coliving, coworking.</t>
  </si>
  <si>
    <t xml:space="preserve">Travel reward point system</t>
  </si>
  <si>
    <t xml:space="preserve">Warehouses</t>
  </si>
  <si>
    <t xml:space="preserve">Parking Space Business</t>
  </si>
  <si>
    <t xml:space="preserve">Market, Commercial, Saloon, Massage</t>
  </si>
  <si>
    <t xml:space="preserve">High value, low footprint business – screen guard, wall sticker, print on demand etc</t>
  </si>
  <si>
    <t xml:space="preserve">Fruit and speciality business</t>
  </si>
  <si>
    <t xml:space="preserve">Unused Bus service center open to all parties</t>
  </si>
  <si>
    <t xml:space="preserve">Airport style vending machine on station</t>
  </si>
  <si>
    <t xml:space="preserve">Waiting room service</t>
  </si>
  <si>
    <t xml:space="preserve">Mobile car wash service for private cars</t>
  </si>
  <si>
    <t xml:space="preserve">Not only transport – Extra Ideas</t>
  </si>
  <si>
    <t xml:space="preserve">Decathelon tie-ups with adventure sports people</t>
  </si>
  <si>
    <t xml:space="preserve">Wifi Service</t>
  </si>
  <si>
    <t xml:space="preserve">Non Business – Better Service organic attraction</t>
  </si>
  <si>
    <t xml:space="preserve">In Route ticket booking, not limited to bus station. A person can book ticket and get onto bus anywhere on the route</t>
  </si>
  <si>
    <t xml:space="preserve">AC Buses for hills</t>
  </si>
  <si>
    <t xml:space="preserve">Buses with washroom for old and women</t>
  </si>
  <si>
    <t xml:space="preserve">Offline SMS based booking like UPI sms</t>
  </si>
  <si>
    <t xml:space="preserve">Live streaming of video data for travellers to their respective family or friends</t>
  </si>
  <si>
    <t xml:space="preserve">Share driver conductor mobile number with people OR toll free</t>
  </si>
  <si>
    <t xml:space="preserve">Buy Better buses or open air bus for hills, experience the rain and snow.</t>
  </si>
  <si>
    <t xml:space="preserve">Charging from Buses – brakes, engine, suspension – Deliver to portable bikes</t>
  </si>
  <si>
    <t xml:space="preserve">New Age Businesses</t>
  </si>
  <si>
    <t xml:space="preserve">AI bus driving data to be sold to motor companies for autonomous vehicle training</t>
  </si>
  <si>
    <t xml:space="preserve">Add private bus to fleet through fractionalised investments</t>
  </si>
  <si>
    <t xml:space="preserve">Start a business in utarakhand, like freight business UTC doing, invest in fractions into any business</t>
  </si>
  <si>
    <t xml:space="preserve">Dont pay for your journey, be our partner. Invest on this seat you sitting on, be an enterprenuer, get 12% return for 8 years – Blockchain Powered</t>
  </si>
  <si>
    <t xml:space="preserve">Watch ads on our mobile app during journey free time and earn money – Person age, gender, native location, interests taken and then provide target marketing to people</t>
  </si>
  <si>
    <t xml:space="preserve">Journey Monetization/ Advertisement</t>
  </si>
  <si>
    <t xml:space="preserve">Travel time Food Menu, fruit hart</t>
  </si>
  <si>
    <t xml:space="preserve">Journey Monetization</t>
  </si>
  <si>
    <t xml:space="preserve">Branded food delivery</t>
  </si>
  <si>
    <t xml:space="preserve">Item Sales – Electronic, Socks, Shades, Merchandise – Like Airlines</t>
  </si>
  <si>
    <t xml:space="preserve">Tourist Bus pass for 3 days</t>
  </si>
  <si>
    <t xml:space="preserve">Survey company tie ups – take survey and get a discount coupon</t>
  </si>
  <si>
    <t xml:space="preserve">Mobile vending machine in the bus</t>
  </si>
  <si>
    <t xml:space="preserve">Ticket prices based on time, season, weekend, volume, congestion charges – like airport – live demand supply basis</t>
  </si>
  <si>
    <t xml:space="preserve">Fractionalised stays – 2 hourly maybe</t>
  </si>
  <si>
    <t xml:space="preserve">High Mobility Low Cost</t>
  </si>
  <si>
    <t xml:space="preserve">Baggage Storage while we go, but not room! - with laundry and press</t>
  </si>
  <si>
    <t xml:space="preserve">Extended Living – Same billing, two hotels – as if one chain of hotels</t>
  </si>
  <si>
    <t xml:space="preserve">Advertisement</t>
  </si>
  <si>
    <t xml:space="preserve">B2B</t>
  </si>
  <si>
    <t xml:space="preserve">A new marketing firm, with a platform, with bidding options, target marketing, google fb style options. Polymorphic aim, to include as many other business on platform, like UP transport etc. Buying rights to market on buses, and paying some rent to buses.</t>
  </si>
  <si>
    <t xml:space="preserve">Freight</t>
  </si>
  <si>
    <t xml:space="preserve">Unused spaces in buses can be used to carry letters, fruits other items. A business tie up who can manage it.</t>
  </si>
  <si>
    <t xml:space="preserve">Insurance</t>
  </si>
  <si>
    <t xml:space="preserve">Not much interest shown.</t>
  </si>
  <si>
    <t xml:space="preserve">Idea</t>
  </si>
  <si>
    <t xml:space="preserve">Improved Services</t>
  </si>
  <si>
    <t xml:space="preserve">Score</t>
  </si>
  <si>
    <t xml:space="preserve">Unused bus service centers of GOVT to allow services to private parties too</t>
  </si>
  <si>
    <t xml:space="preserve">Wifi Connetivity service</t>
  </si>
  <si>
    <t xml:space="preserve">Decathalon tie up on hills with tracking, camping, rafting, adventure providers</t>
  </si>
  <si>
    <t xml:space="preserve">Instant ticket based on bus location in specific distance radius; allow people to check availability and book</t>
  </si>
  <si>
    <t xml:space="preserve">Airport style vending machine in the bus</t>
  </si>
  <si>
    <t xml:space="preserve">Vending machine on bus station</t>
  </si>
  <si>
    <t xml:space="preserve">App work offline too. SMS Code ke basis pe, similar to UPI sms system</t>
  </si>
  <si>
    <t xml:space="preserve">Mobile car wash tie up for people traveling in cars</t>
  </si>
  <si>
    <t xml:space="preserve">Better buses purchase as per new age requirements ++</t>
  </si>
  <si>
    <t xml:space="preserve">Live tracking of people traveling to the authority – Streaming data for safety</t>
  </si>
  <si>
    <t xml:space="preserve">Washroom facility in bus only for ladies and old people and kids</t>
  </si>
  <si>
    <t xml:space="preserve">AC buses for hills</t>
  </si>
  <si>
    <t xml:space="preserve">Give point of contact of a person from authority specific to bus to customer – For baggage safety</t>
  </si>
</sst>
</file>

<file path=xl/styles.xml><?xml version="1.0" encoding="utf-8"?>
<styleSheet xmlns="http://schemas.openxmlformats.org/spreadsheetml/2006/main">
  <numFmts count="4">
    <numFmt numFmtId="164" formatCode="General"/>
    <numFmt numFmtId="165" formatCode="#,##0.00"/>
    <numFmt numFmtId="166" formatCode="0.00%"/>
    <numFmt numFmtId="167" formatCode="General"/>
  </numFmts>
  <fonts count="8">
    <font>
      <sz val="10"/>
      <name val="Arial"/>
      <family val="2"/>
      <charset val="1"/>
    </font>
    <font>
      <sz val="10"/>
      <name val="Arial"/>
      <family val="0"/>
    </font>
    <font>
      <sz val="10"/>
      <name val="Arial"/>
      <family val="0"/>
    </font>
    <font>
      <sz val="10"/>
      <name val="Arial"/>
      <family val="0"/>
    </font>
    <font>
      <sz val="14"/>
      <name val="Arial"/>
      <family val="2"/>
      <charset val="1"/>
    </font>
    <font>
      <b val="true"/>
      <sz val="14"/>
      <name val="Arial"/>
      <family val="2"/>
      <charset val="1"/>
    </font>
    <font>
      <sz val="12"/>
      <name val="Times New Roman"/>
      <family val="1"/>
      <charset val="1"/>
    </font>
    <font>
      <b val="true"/>
      <sz val="12"/>
      <name val="Times New Roman"/>
      <family val="1"/>
      <charset val="1"/>
    </font>
  </fonts>
  <fills count="12">
    <fill>
      <patternFill patternType="none"/>
    </fill>
    <fill>
      <patternFill patternType="gray125"/>
    </fill>
    <fill>
      <patternFill patternType="solid">
        <fgColor rgb="FFCCCCCC"/>
        <bgColor rgb="FFB4C7DC"/>
      </patternFill>
    </fill>
    <fill>
      <patternFill patternType="solid">
        <fgColor rgb="FFD4EA6B"/>
        <bgColor rgb="FFE8F2A1"/>
      </patternFill>
    </fill>
    <fill>
      <patternFill patternType="solid">
        <fgColor rgb="FFE8F2A1"/>
        <bgColor rgb="FFFFFFCC"/>
      </patternFill>
    </fill>
    <fill>
      <patternFill patternType="solid">
        <fgColor rgb="FFEC9BA4"/>
        <bgColor rgb="FFFFB66C"/>
      </patternFill>
    </fill>
    <fill>
      <patternFill patternType="solid">
        <fgColor rgb="FF8E86AE"/>
        <bgColor rgb="FF999999"/>
      </patternFill>
    </fill>
    <fill>
      <patternFill patternType="solid">
        <fgColor rgb="FFB4C7DC"/>
        <bgColor rgb="FFCCCCCC"/>
      </patternFill>
    </fill>
    <fill>
      <patternFill patternType="solid">
        <fgColor rgb="FF999999"/>
        <bgColor rgb="FF8E86AE"/>
      </patternFill>
    </fill>
    <fill>
      <patternFill patternType="solid">
        <fgColor rgb="FFBF819E"/>
        <bgColor rgb="FF8E86AE"/>
      </patternFill>
    </fill>
    <fill>
      <patternFill patternType="solid">
        <fgColor rgb="FFFFFF00"/>
        <bgColor rgb="FFFFFF00"/>
      </patternFill>
    </fill>
    <fill>
      <patternFill patternType="solid">
        <fgColor rgb="FFFFB66C"/>
        <bgColor rgb="FFEC9BA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6"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7" fontId="4" fillId="3" borderId="0" xfId="0" applyFont="true" applyBorder="false" applyAlignment="true" applyProtection="true">
      <alignment horizontal="general" vertical="bottom" textRotation="0" wrapText="false" indent="0" shrinkToFit="false"/>
      <protection locked="true" hidden="false"/>
    </xf>
    <xf numFmtId="165" fontId="4" fillId="3"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true" hidden="false"/>
    </xf>
    <xf numFmtId="164" fontId="6" fillId="5" borderId="1" xfId="0" applyFont="true" applyBorder="true" applyAlignment="true" applyProtection="true">
      <alignment horizontal="general" vertical="center" textRotation="0" wrapText="false" indent="0" shrinkToFit="false"/>
      <protection locked="true" hidden="false"/>
    </xf>
    <xf numFmtId="164" fontId="6" fillId="3" borderId="1" xfId="0" applyFont="true" applyBorder="true" applyAlignment="true" applyProtection="true">
      <alignment horizontal="general" vertical="center" textRotation="0" wrapText="true" indent="0" shrinkToFit="false"/>
      <protection locked="true" hidden="false"/>
    </xf>
    <xf numFmtId="164" fontId="6" fillId="6" borderId="1" xfId="0" applyFont="true" applyBorder="true" applyAlignment="true" applyProtection="true">
      <alignment horizontal="general" vertical="center" textRotation="0" wrapText="false" indent="0" shrinkToFit="false"/>
      <protection locked="true" hidden="false"/>
    </xf>
    <xf numFmtId="164" fontId="6" fillId="7" borderId="1" xfId="0" applyFont="true" applyBorder="true" applyAlignment="true" applyProtection="true">
      <alignment horizontal="general" vertical="center" textRotation="0" wrapText="false" indent="0" shrinkToFit="false"/>
      <protection locked="true" hidden="false"/>
    </xf>
    <xf numFmtId="164" fontId="6" fillId="8" borderId="1" xfId="0" applyFont="true" applyBorder="true" applyAlignment="true" applyProtection="true">
      <alignment horizontal="general" vertical="center" textRotation="0" wrapText="false" indent="0" shrinkToFit="false"/>
      <protection locked="true" hidden="false"/>
    </xf>
    <xf numFmtId="164" fontId="6" fillId="9" borderId="1" xfId="0" applyFont="true" applyBorder="true" applyAlignment="true" applyProtection="true">
      <alignment horizontal="general" vertical="center" textRotation="0" wrapText="false" indent="0" shrinkToFit="false"/>
      <protection locked="true" hidden="false"/>
    </xf>
    <xf numFmtId="164" fontId="6" fillId="10" borderId="1" xfId="0" applyFont="true" applyBorder="true" applyAlignment="true" applyProtection="true">
      <alignment horizontal="general" vertical="center" textRotation="0" wrapText="true" indent="0" shrinkToFit="false"/>
      <protection locked="true" hidden="false"/>
    </xf>
    <xf numFmtId="164" fontId="6" fillId="11" borderId="1" xfId="0" applyFont="true" applyBorder="true" applyAlignment="true" applyProtection="true">
      <alignment horizontal="general" vertical="center" textRotation="0" wrapText="false" indent="0" shrinkToFit="false"/>
      <protection locked="true" hidden="false"/>
    </xf>
    <xf numFmtId="164" fontId="6" fillId="2" borderId="1"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4" fillId="1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00FFFFFF"/>
        </patternFill>
      </fill>
    </dxf>
    <dxf>
      <fill>
        <patternFill patternType="solid">
          <fgColor rgb="FFD4EA6B"/>
        </patternFill>
      </fill>
    </dxf>
    <dxf>
      <fill>
        <patternFill patternType="solid">
          <fgColor rgb="FFFFFF00"/>
        </patternFill>
      </fill>
    </dxf>
    <dxf>
      <fill>
        <patternFill patternType="solid">
          <fgColor rgb="FF8E86AE"/>
        </patternFill>
      </fill>
    </dxf>
    <dxf>
      <fill>
        <patternFill patternType="solid">
          <fgColor rgb="FF999999"/>
        </patternFill>
      </fill>
    </dxf>
    <dxf>
      <fill>
        <patternFill patternType="solid">
          <fgColor rgb="FFB4C7DC"/>
        </patternFill>
      </fill>
    </dxf>
    <dxf>
      <fill>
        <patternFill patternType="solid">
          <fgColor rgb="FFBF819E"/>
        </patternFill>
      </fill>
    </dxf>
    <dxf>
      <fill>
        <patternFill patternType="solid">
          <fgColor rgb="FFCCCCCC"/>
        </patternFill>
      </fill>
    </dxf>
    <dxf>
      <fill>
        <patternFill patternType="solid">
          <fgColor rgb="FFE8F2A1"/>
        </patternFill>
      </fill>
    </dxf>
    <dxf>
      <fill>
        <patternFill patternType="solid">
          <fgColor rgb="FFEC9BA4"/>
        </patternFill>
      </fill>
    </dxf>
    <dxf>
      <fill>
        <patternFill patternType="solid">
          <fgColor rgb="FFFFB66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E86AE"/>
      <rgbColor rgb="FF9999FF"/>
      <rgbColor rgb="FF993366"/>
      <rgbColor rgb="FFFFFFCC"/>
      <rgbColor rgb="FFCCFFFF"/>
      <rgbColor rgb="FF660066"/>
      <rgbColor rgb="FFBF819E"/>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99CCFF"/>
      <rgbColor rgb="FFEC9BA4"/>
      <rgbColor rgb="FFCC99FF"/>
      <rgbColor rgb="FFFFB66C"/>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16" activeCellId="1" sqref="B22:C31 E16"/>
    </sheetView>
  </sheetViews>
  <sheetFormatPr defaultColWidth="23.84765625" defaultRowHeight="17.35" zeroHeight="false" outlineLevelRow="0" outlineLevelCol="0"/>
  <cols>
    <col collapsed="false" customWidth="true" hidden="false" outlineLevel="0" max="1" min="1" style="1" width="31.32"/>
    <col collapsed="false" customWidth="false" hidden="false" outlineLevel="0" max="4" min="2" style="1" width="23.85"/>
    <col collapsed="false" customWidth="false" hidden="false" outlineLevel="0" max="5" min="5" style="2" width="23.85"/>
    <col collapsed="false" customWidth="false" hidden="false" outlineLevel="0" max="16384" min="6" style="1" width="23.85"/>
  </cols>
  <sheetData>
    <row r="1" customFormat="false" ht="17.35" hidden="false" customHeight="false" outlineLevel="0" collapsed="false">
      <c r="A1" s="1" t="s">
        <v>0</v>
      </c>
      <c r="B1" s="3" t="n">
        <v>1</v>
      </c>
      <c r="C1" s="1" t="s">
        <v>1</v>
      </c>
      <c r="G1" s="1" t="s">
        <v>2</v>
      </c>
      <c r="H1" s="1" t="s">
        <v>3</v>
      </c>
    </row>
    <row r="2" customFormat="false" ht="17.35" hidden="false" customHeight="false" outlineLevel="0" collapsed="false">
      <c r="A2" s="1" t="s">
        <v>4</v>
      </c>
      <c r="B2" s="3" t="n">
        <v>1</v>
      </c>
      <c r="C2" s="1" t="s">
        <v>5</v>
      </c>
      <c r="F2" s="1" t="s">
        <v>6</v>
      </c>
      <c r="G2" s="1" t="n">
        <f aca="false">SUM(G8:G35)</f>
        <v>52.75</v>
      </c>
      <c r="H2" s="1" t="n">
        <f aca="false">SUM(H8:H35)</f>
        <v>52.75</v>
      </c>
      <c r="I2" s="1" t="n">
        <f aca="false">G2+H2</f>
        <v>105.5</v>
      </c>
    </row>
    <row r="3" customFormat="false" ht="17.35" hidden="false" customHeight="false" outlineLevel="0" collapsed="false">
      <c r="A3" s="1" t="s">
        <v>7</v>
      </c>
      <c r="B3" s="3" t="n">
        <v>2</v>
      </c>
      <c r="C3" s="1" t="s">
        <v>8</v>
      </c>
    </row>
    <row r="4" customFormat="false" ht="17.35" hidden="false" customHeight="false" outlineLevel="0" collapsed="false">
      <c r="A4" s="1" t="s">
        <v>9</v>
      </c>
      <c r="B4" s="4" t="n">
        <v>0.5</v>
      </c>
      <c r="C4" s="1" t="s">
        <v>10</v>
      </c>
    </row>
    <row r="7" s="5" customFormat="true" ht="17.35" hidden="false" customHeight="false" outlineLevel="0" collapsed="false">
      <c r="A7" s="5" t="s">
        <v>11</v>
      </c>
      <c r="B7" s="5" t="s">
        <v>12</v>
      </c>
      <c r="C7" s="5" t="s">
        <v>13</v>
      </c>
      <c r="D7" s="5" t="s">
        <v>14</v>
      </c>
      <c r="E7" s="6" t="s">
        <v>15</v>
      </c>
      <c r="F7" s="5" t="s">
        <v>16</v>
      </c>
      <c r="G7" s="5" t="s">
        <v>17</v>
      </c>
      <c r="H7" s="5" t="s">
        <v>18</v>
      </c>
    </row>
    <row r="8" customFormat="false" ht="17.35" hidden="false" customHeight="false" outlineLevel="0" collapsed="false">
      <c r="A8" s="1" t="s">
        <v>19</v>
      </c>
      <c r="B8" s="3" t="n">
        <v>1000</v>
      </c>
      <c r="C8" s="7" t="n">
        <f aca="false">B1</f>
        <v>1</v>
      </c>
      <c r="D8" s="4" t="n">
        <v>0.5</v>
      </c>
      <c r="E8" s="8" t="n">
        <f aca="false">B8*D8*C8</f>
        <v>500</v>
      </c>
      <c r="F8" s="4" t="n">
        <v>0.1</v>
      </c>
      <c r="G8" s="7" t="n">
        <f aca="false">E8*F8*$B$4</f>
        <v>25</v>
      </c>
      <c r="H8" s="7" t="n">
        <f aca="false">E8*F8*(1-$B$4)</f>
        <v>25</v>
      </c>
    </row>
    <row r="9" customFormat="false" ht="17.35" hidden="false" customHeight="false" outlineLevel="0" collapsed="false">
      <c r="A9" s="1" t="s">
        <v>20</v>
      </c>
      <c r="B9" s="3" t="n">
        <v>100</v>
      </c>
      <c r="C9" s="7" t="n">
        <f aca="false">B2*3*B1</f>
        <v>3</v>
      </c>
      <c r="D9" s="4" t="n">
        <v>0.5</v>
      </c>
      <c r="E9" s="8" t="n">
        <f aca="false">B9*D9*C9</f>
        <v>150</v>
      </c>
      <c r="F9" s="4" t="n">
        <v>0.1</v>
      </c>
      <c r="G9" s="7" t="n">
        <f aca="false">E9*F9*$B$4</f>
        <v>7.5</v>
      </c>
      <c r="H9" s="7" t="n">
        <f aca="false">E9*F9*(1-$B$4)</f>
        <v>7.5</v>
      </c>
    </row>
    <row r="10" customFormat="false" ht="17.35" hidden="false" customHeight="false" outlineLevel="0" collapsed="false">
      <c r="A10" s="1" t="s">
        <v>21</v>
      </c>
      <c r="B10" s="3" t="n">
        <v>50</v>
      </c>
      <c r="C10" s="7" t="n">
        <f aca="false">B3*B2*B1+1</f>
        <v>3</v>
      </c>
      <c r="D10" s="4" t="n">
        <v>0.3</v>
      </c>
      <c r="E10" s="8" t="n">
        <f aca="false">B10*D10*C10</f>
        <v>45</v>
      </c>
      <c r="F10" s="4" t="n">
        <v>0.1</v>
      </c>
      <c r="G10" s="7" t="n">
        <f aca="false">E10*F10*$B$4</f>
        <v>2.25</v>
      </c>
      <c r="H10" s="7" t="n">
        <f aca="false">E10*F10*(1-$B$4)</f>
        <v>2.25</v>
      </c>
    </row>
    <row r="11" customFormat="false" ht="17.35" hidden="false" customHeight="false" outlineLevel="0" collapsed="false">
      <c r="A11" s="1" t="s">
        <v>22</v>
      </c>
      <c r="B11" s="3" t="n">
        <v>500</v>
      </c>
      <c r="C11" s="7" t="n">
        <f aca="false">B2*B1</f>
        <v>1</v>
      </c>
      <c r="D11" s="4" t="n">
        <v>0.6</v>
      </c>
      <c r="E11" s="8" t="n">
        <f aca="false">B11*D11*C11</f>
        <v>300</v>
      </c>
      <c r="F11" s="4" t="n">
        <v>0.1</v>
      </c>
      <c r="G11" s="7" t="n">
        <f aca="false">E11*F11*$B$4</f>
        <v>15</v>
      </c>
      <c r="H11" s="7" t="n">
        <f aca="false">E11*F11*(1-$B$4)</f>
        <v>15</v>
      </c>
    </row>
    <row r="12" customFormat="false" ht="17.35" hidden="false" customHeight="false" outlineLevel="0" collapsed="false">
      <c r="A12" s="1" t="s">
        <v>23</v>
      </c>
      <c r="B12" s="3" t="n">
        <v>100</v>
      </c>
      <c r="C12" s="7" t="n">
        <f aca="false">B2</f>
        <v>1</v>
      </c>
      <c r="D12" s="4" t="n">
        <v>0.06</v>
      </c>
      <c r="E12" s="8" t="n">
        <f aca="false">B12*D12*C12</f>
        <v>6</v>
      </c>
      <c r="F12" s="4" t="n">
        <v>1</v>
      </c>
      <c r="G12" s="7" t="n">
        <f aca="false">E12*F12*$B$4</f>
        <v>3</v>
      </c>
      <c r="H12" s="7" t="n">
        <f aca="false">E12*F12*(1-$B$4)</f>
        <v>3</v>
      </c>
    </row>
    <row r="18" customFormat="false" ht="17.35" hidden="false" customHeight="false" outlineLevel="0" collapsed="false">
      <c r="A18" s="1" t="s">
        <v>24</v>
      </c>
    </row>
    <row r="19" customFormat="false" ht="17.35" hidden="false" customHeight="false" outlineLevel="0" collapsed="false">
      <c r="A19" s="1" t="s">
        <v>25</v>
      </c>
      <c r="B19" s="3" t="n">
        <v>1</v>
      </c>
      <c r="C19" s="1" t="s">
        <v>26</v>
      </c>
    </row>
    <row r="20" customFormat="false" ht="17.35" hidden="false" customHeight="false" outlineLevel="0" collapsed="false">
      <c r="A20" s="1" t="s">
        <v>25</v>
      </c>
      <c r="B20" s="3" t="n">
        <v>4</v>
      </c>
      <c r="C20" s="1" t="s">
        <v>27</v>
      </c>
    </row>
    <row r="21" customFormat="false" ht="17.35" hidden="false" customHeight="false" outlineLevel="0" collapsed="false">
      <c r="A21" s="1" t="s">
        <v>28</v>
      </c>
      <c r="B21" s="3" t="n">
        <v>2</v>
      </c>
      <c r="C21" s="1" t="s">
        <v>29</v>
      </c>
    </row>
    <row r="22" customFormat="false" ht="17.35" hidden="false" customHeight="false" outlineLevel="0" collapsed="false">
      <c r="A22" s="1" t="s">
        <v>30</v>
      </c>
      <c r="B22" s="3" t="n">
        <v>12</v>
      </c>
      <c r="C22" s="1" t="s">
        <v>31</v>
      </c>
    </row>
    <row r="23" customFormat="false" ht="17.35" hidden="false" customHeight="false" outlineLevel="0" collapsed="false">
      <c r="A23" s="1" t="s">
        <v>32</v>
      </c>
      <c r="B23" s="3" t="n">
        <v>45</v>
      </c>
    </row>
    <row r="24" customFormat="false" ht="17.35" hidden="false" customHeight="false" outlineLevel="0" collapsed="false">
      <c r="A24" s="1" t="s">
        <v>33</v>
      </c>
      <c r="B24" s="7" t="n">
        <f aca="false">B21*B22*B23*B19*B20</f>
        <v>4320</v>
      </c>
    </row>
    <row r="26" customFormat="false" ht="17.35" hidden="false" customHeight="false" outlineLevel="0" collapsed="false">
      <c r="A26" s="1" t="s">
        <v>34</v>
      </c>
      <c r="B26" s="9" t="n">
        <v>0.05</v>
      </c>
    </row>
    <row r="27" customFormat="false" ht="17.35" hidden="false" customHeight="false" outlineLevel="0" collapsed="false">
      <c r="A27" s="1" t="s">
        <v>35</v>
      </c>
      <c r="B27" s="7" t="n">
        <f aca="false">B24*B26</f>
        <v>216</v>
      </c>
    </row>
    <row r="29" customFormat="false" ht="17.35" hidden="false" customHeight="false" outlineLevel="0" collapsed="false">
      <c r="A29" s="1" t="s">
        <v>36</v>
      </c>
      <c r="B29" s="1" t="n">
        <f aca="false">B27*I2</f>
        <v>22788</v>
      </c>
      <c r="C29" s="1" t="n">
        <f aca="false">B29*30</f>
        <v>683640</v>
      </c>
      <c r="D29" s="1" t="n">
        <f aca="false">C29*12</f>
        <v>8203680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50"/>
  <sheetViews>
    <sheetView showFormulas="false" showGridLines="true" showRowColHeaders="true" showZeros="true" rightToLeft="false" tabSelected="true" showOutlineSymbols="true" defaultGridColor="true" view="normal" topLeftCell="A16" colorId="64" zoomScale="130" zoomScaleNormal="130" zoomScalePageLayoutView="100" workbookViewId="0">
      <selection pane="topLeft" activeCell="B22" activeCellId="0" sqref="B22:C31"/>
    </sheetView>
  </sheetViews>
  <sheetFormatPr defaultColWidth="11.53515625" defaultRowHeight="15" zeroHeight="false" outlineLevelRow="0" outlineLevelCol="0"/>
  <cols>
    <col collapsed="false" customWidth="true" hidden="false" outlineLevel="0" max="1" min="1" style="10" width="6.11"/>
    <col collapsed="false" customWidth="true" hidden="false" outlineLevel="0" max="2" min="2" style="11" width="69.92"/>
    <col collapsed="false" customWidth="true" hidden="false" outlineLevel="0" max="3" min="3" style="10" width="43.13"/>
    <col collapsed="false" customWidth="true" hidden="false" outlineLevel="0" max="4" min="4" style="10" width="16.57"/>
    <col collapsed="false" customWidth="true" hidden="false" outlineLevel="0" max="5" min="5" style="12" width="15.06"/>
    <col collapsed="false" customWidth="true" hidden="false" outlineLevel="0" max="6" min="6" style="12" width="14.2"/>
    <col collapsed="false" customWidth="true" hidden="false" outlineLevel="0" max="7" min="7" style="13" width="45.91"/>
    <col collapsed="false" customWidth="false" hidden="false" outlineLevel="0" max="16384" min="8" style="10" width="11.53"/>
  </cols>
  <sheetData>
    <row r="1" s="14" customFormat="true" ht="28.7" hidden="false" customHeight="false" outlineLevel="0" collapsed="false">
      <c r="A1" s="14" t="s">
        <v>37</v>
      </c>
      <c r="B1" s="15" t="s">
        <v>38</v>
      </c>
      <c r="C1" s="14" t="s">
        <v>39</v>
      </c>
      <c r="D1" s="14" t="s">
        <v>40</v>
      </c>
      <c r="E1" s="16" t="s">
        <v>41</v>
      </c>
      <c r="F1" s="16" t="s">
        <v>42</v>
      </c>
      <c r="G1" s="17" t="s">
        <v>38</v>
      </c>
    </row>
    <row r="2" customFormat="false" ht="15.25" hidden="false" customHeight="false" outlineLevel="0" collapsed="false">
      <c r="A2" s="10" t="n">
        <v>1</v>
      </c>
      <c r="B2" s="11" t="s">
        <v>43</v>
      </c>
      <c r="C2" s="18" t="s">
        <v>44</v>
      </c>
      <c r="E2" s="12" t="n">
        <v>1</v>
      </c>
      <c r="G2" s="13" t="s">
        <v>45</v>
      </c>
    </row>
    <row r="3" customFormat="false" ht="15.25" hidden="false" customHeight="false" outlineLevel="0" collapsed="false">
      <c r="A3" s="10" t="n">
        <v>2</v>
      </c>
      <c r="B3" s="11" t="s">
        <v>46</v>
      </c>
      <c r="C3" s="18" t="s">
        <v>44</v>
      </c>
      <c r="E3" s="12" t="n">
        <v>1</v>
      </c>
    </row>
    <row r="4" customFormat="false" ht="15.25" hidden="false" customHeight="false" outlineLevel="0" collapsed="false">
      <c r="A4" s="10" t="n">
        <v>3</v>
      </c>
      <c r="B4" s="11" t="s">
        <v>47</v>
      </c>
      <c r="C4" s="18" t="s">
        <v>44</v>
      </c>
      <c r="E4" s="12" t="n">
        <v>2</v>
      </c>
    </row>
    <row r="5" customFormat="false" ht="15.25" hidden="false" customHeight="false" outlineLevel="0" collapsed="false">
      <c r="A5" s="10" t="n">
        <v>4</v>
      </c>
      <c r="B5" s="11" t="s">
        <v>48</v>
      </c>
      <c r="C5" s="18" t="s">
        <v>44</v>
      </c>
      <c r="E5" s="12" t="n">
        <v>2</v>
      </c>
    </row>
    <row r="6" customFormat="false" ht="15.25" hidden="false" customHeight="false" outlineLevel="0" collapsed="false">
      <c r="A6" s="10" t="n">
        <v>5</v>
      </c>
      <c r="B6" s="11" t="s">
        <v>49</v>
      </c>
      <c r="C6" s="18" t="s">
        <v>44</v>
      </c>
      <c r="E6" s="12" t="n">
        <v>2</v>
      </c>
    </row>
    <row r="7" customFormat="false" ht="15.25" hidden="false" customHeight="false" outlineLevel="0" collapsed="false">
      <c r="A7" s="10" t="n">
        <v>16</v>
      </c>
      <c r="B7" s="11" t="s">
        <v>50</v>
      </c>
      <c r="C7" s="19" t="s">
        <v>51</v>
      </c>
      <c r="E7" s="12" t="n">
        <v>4</v>
      </c>
    </row>
    <row r="8" customFormat="false" ht="15.25" hidden="false" customHeight="false" outlineLevel="0" collapsed="false">
      <c r="A8" s="10" t="n">
        <v>17</v>
      </c>
      <c r="B8" s="11" t="s">
        <v>52</v>
      </c>
      <c r="C8" s="19" t="s">
        <v>51</v>
      </c>
      <c r="E8" s="12" t="n">
        <v>4</v>
      </c>
    </row>
    <row r="9" customFormat="false" ht="15.25" hidden="false" customHeight="false" outlineLevel="0" collapsed="false">
      <c r="A9" s="10" t="n">
        <v>18</v>
      </c>
      <c r="B9" s="11" t="s">
        <v>53</v>
      </c>
      <c r="C9" s="19" t="s">
        <v>51</v>
      </c>
      <c r="E9" s="12" t="n">
        <v>4</v>
      </c>
    </row>
    <row r="10" customFormat="false" ht="15.25" hidden="false" customHeight="false" outlineLevel="0" collapsed="false">
      <c r="A10" s="10" t="n">
        <v>19</v>
      </c>
      <c r="B10" s="11" t="s">
        <v>54</v>
      </c>
      <c r="C10" s="19" t="s">
        <v>51</v>
      </c>
    </row>
    <row r="11" customFormat="false" ht="15.25" hidden="false" customHeight="false" outlineLevel="0" collapsed="false">
      <c r="A11" s="10" t="n">
        <v>20</v>
      </c>
      <c r="B11" s="11" t="s">
        <v>55</v>
      </c>
      <c r="C11" s="19" t="s">
        <v>51</v>
      </c>
    </row>
    <row r="12" customFormat="false" ht="28.7" hidden="false" customHeight="false" outlineLevel="0" collapsed="false">
      <c r="A12" s="10" t="n">
        <v>21</v>
      </c>
      <c r="B12" s="20" t="s">
        <v>56</v>
      </c>
      <c r="C12" s="19" t="s">
        <v>51</v>
      </c>
      <c r="E12" s="12" t="n">
        <v>1</v>
      </c>
      <c r="F12" s="12" t="n">
        <v>10</v>
      </c>
    </row>
    <row r="13" customFormat="false" ht="28.7" hidden="false" customHeight="false" outlineLevel="0" collapsed="false">
      <c r="A13" s="10" t="n">
        <v>22</v>
      </c>
      <c r="B13" s="20" t="s">
        <v>57</v>
      </c>
      <c r="C13" s="19" t="s">
        <v>51</v>
      </c>
      <c r="E13" s="12" t="n">
        <v>2</v>
      </c>
      <c r="F13" s="12" t="n">
        <v>10</v>
      </c>
    </row>
    <row r="14" customFormat="false" ht="15.25" hidden="false" customHeight="false" outlineLevel="0" collapsed="false">
      <c r="A14" s="10" t="n">
        <v>49</v>
      </c>
      <c r="B14" s="11" t="s">
        <v>58</v>
      </c>
      <c r="C14" s="19" t="s">
        <v>51</v>
      </c>
    </row>
    <row r="15" customFormat="false" ht="15.25" hidden="false" customHeight="false" outlineLevel="0" collapsed="false">
      <c r="A15" s="10" t="n">
        <v>31</v>
      </c>
      <c r="B15" s="11" t="s">
        <v>59</v>
      </c>
      <c r="C15" s="21" t="s">
        <v>60</v>
      </c>
    </row>
    <row r="16" customFormat="false" ht="15.25" hidden="false" customHeight="false" outlineLevel="0" collapsed="false">
      <c r="A16" s="10" t="n">
        <v>32</v>
      </c>
      <c r="B16" s="11" t="s">
        <v>61</v>
      </c>
      <c r="C16" s="21" t="s">
        <v>60</v>
      </c>
    </row>
    <row r="17" customFormat="false" ht="28.7" hidden="false" customHeight="false" outlineLevel="0" collapsed="false">
      <c r="A17" s="10" t="n">
        <v>33</v>
      </c>
      <c r="B17" s="11" t="s">
        <v>62</v>
      </c>
      <c r="C17" s="21" t="s">
        <v>60</v>
      </c>
    </row>
    <row r="18" customFormat="false" ht="15.25" hidden="false" customHeight="false" outlineLevel="0" collapsed="false">
      <c r="A18" s="10" t="n">
        <v>34</v>
      </c>
      <c r="B18" s="11" t="s">
        <v>63</v>
      </c>
      <c r="C18" s="21" t="s">
        <v>60</v>
      </c>
    </row>
    <row r="19" customFormat="false" ht="15.25" hidden="false" customHeight="false" outlineLevel="0" collapsed="false">
      <c r="A19" s="10" t="n">
        <v>35</v>
      </c>
      <c r="B19" s="11" t="s">
        <v>64</v>
      </c>
      <c r="C19" s="21" t="s">
        <v>60</v>
      </c>
    </row>
    <row r="20" customFormat="false" ht="15.25" hidden="false" customHeight="false" outlineLevel="0" collapsed="false">
      <c r="A20" s="10" t="n">
        <v>36</v>
      </c>
      <c r="B20" s="11" t="s">
        <v>65</v>
      </c>
      <c r="C20" s="21" t="s">
        <v>60</v>
      </c>
    </row>
    <row r="21" customFormat="false" ht="15.25" hidden="false" customHeight="false" outlineLevel="0" collapsed="false">
      <c r="A21" s="10" t="n">
        <v>48</v>
      </c>
      <c r="B21" s="11" t="s">
        <v>66</v>
      </c>
      <c r="C21" s="21" t="s">
        <v>60</v>
      </c>
    </row>
    <row r="22" customFormat="false" ht="15.25" hidden="false" customHeight="false" outlineLevel="0" collapsed="false">
      <c r="A22" s="10" t="n">
        <v>44</v>
      </c>
      <c r="B22" s="11" t="s">
        <v>67</v>
      </c>
      <c r="C22" s="22" t="s">
        <v>68</v>
      </c>
    </row>
    <row r="23" customFormat="false" ht="15.25" hidden="false" customHeight="false" outlineLevel="0" collapsed="false">
      <c r="A23" s="10" t="n">
        <v>45</v>
      </c>
      <c r="B23" s="11" t="s">
        <v>69</v>
      </c>
      <c r="C23" s="22" t="s">
        <v>68</v>
      </c>
    </row>
    <row r="24" customFormat="false" ht="15.25" hidden="false" customHeight="false" outlineLevel="0" collapsed="false">
      <c r="A24" s="10" t="n">
        <v>37</v>
      </c>
      <c r="B24" s="11" t="s">
        <v>70</v>
      </c>
      <c r="C24" s="23" t="s">
        <v>71</v>
      </c>
    </row>
    <row r="25" customFormat="false" ht="28.7" hidden="false" customHeight="false" outlineLevel="0" collapsed="false">
      <c r="A25" s="10" t="n">
        <v>38</v>
      </c>
      <c r="B25" s="11" t="s">
        <v>72</v>
      </c>
      <c r="C25" s="23" t="s">
        <v>71</v>
      </c>
    </row>
    <row r="26" customFormat="false" ht="15.25" hidden="false" customHeight="false" outlineLevel="0" collapsed="false">
      <c r="A26" s="10" t="n">
        <v>39</v>
      </c>
      <c r="B26" s="11" t="s">
        <v>73</v>
      </c>
      <c r="C26" s="23" t="s">
        <v>71</v>
      </c>
    </row>
    <row r="27" customFormat="false" ht="15.25" hidden="false" customHeight="false" outlineLevel="0" collapsed="false">
      <c r="A27" s="10" t="n">
        <v>40</v>
      </c>
      <c r="B27" s="11" t="s">
        <v>74</v>
      </c>
      <c r="C27" s="23" t="s">
        <v>71</v>
      </c>
    </row>
    <row r="28" customFormat="false" ht="15.25" hidden="false" customHeight="false" outlineLevel="0" collapsed="false">
      <c r="A28" s="10" t="n">
        <v>41</v>
      </c>
      <c r="B28" s="11" t="s">
        <v>75</v>
      </c>
      <c r="C28" s="23" t="s">
        <v>71</v>
      </c>
    </row>
    <row r="29" customFormat="false" ht="15.25" hidden="false" customHeight="false" outlineLevel="0" collapsed="false">
      <c r="A29" s="10" t="n">
        <v>42</v>
      </c>
      <c r="B29" s="11" t="s">
        <v>76</v>
      </c>
      <c r="C29" s="23" t="s">
        <v>71</v>
      </c>
    </row>
    <row r="30" customFormat="false" ht="15.25" hidden="false" customHeight="false" outlineLevel="0" collapsed="false">
      <c r="A30" s="10" t="n">
        <v>43</v>
      </c>
      <c r="B30" s="11" t="s">
        <v>77</v>
      </c>
      <c r="C30" s="23" t="s">
        <v>71</v>
      </c>
    </row>
    <row r="31" customFormat="false" ht="15.25" hidden="false" customHeight="false" outlineLevel="0" collapsed="false">
      <c r="A31" s="10" t="n">
        <v>46</v>
      </c>
      <c r="B31" s="11" t="s">
        <v>78</v>
      </c>
      <c r="C31" s="23" t="s">
        <v>71</v>
      </c>
    </row>
    <row r="32" customFormat="false" ht="15.25" hidden="false" customHeight="false" outlineLevel="0" collapsed="false">
      <c r="A32" s="10" t="n">
        <v>26</v>
      </c>
      <c r="B32" s="11" t="s">
        <v>79</v>
      </c>
      <c r="C32" s="24" t="s">
        <v>80</v>
      </c>
      <c r="E32" s="12" t="n">
        <v>7</v>
      </c>
      <c r="F32" s="12" t="n">
        <v>10</v>
      </c>
      <c r="G32" s="13" t="n">
        <v>2</v>
      </c>
    </row>
    <row r="33" customFormat="false" ht="28.7" hidden="false" customHeight="false" outlineLevel="0" collapsed="false">
      <c r="A33" s="10" t="n">
        <v>27</v>
      </c>
      <c r="B33" s="20" t="s">
        <v>81</v>
      </c>
      <c r="C33" s="24" t="s">
        <v>80</v>
      </c>
      <c r="E33" s="12" t="n">
        <v>10</v>
      </c>
      <c r="F33" s="12" t="n">
        <v>10</v>
      </c>
    </row>
    <row r="34" customFormat="false" ht="15.25" hidden="false" customHeight="false" outlineLevel="0" collapsed="false">
      <c r="A34" s="10" t="n">
        <v>28</v>
      </c>
      <c r="B34" s="11" t="s">
        <v>82</v>
      </c>
      <c r="C34" s="24" t="s">
        <v>80</v>
      </c>
      <c r="E34" s="12" t="n">
        <v>7</v>
      </c>
      <c r="F34" s="12" t="n">
        <v>10</v>
      </c>
    </row>
    <row r="35" customFormat="false" ht="28.7" hidden="false" customHeight="false" outlineLevel="0" collapsed="false">
      <c r="A35" s="10" t="n">
        <v>29</v>
      </c>
      <c r="B35" s="11" t="s">
        <v>83</v>
      </c>
      <c r="C35" s="24" t="s">
        <v>80</v>
      </c>
      <c r="E35" s="12" t="n">
        <v>2</v>
      </c>
      <c r="F35" s="12" t="n">
        <v>10</v>
      </c>
    </row>
    <row r="36" customFormat="false" ht="28.7" hidden="false" customHeight="false" outlineLevel="0" collapsed="false">
      <c r="A36" s="10" t="n">
        <v>30</v>
      </c>
      <c r="B36" s="11" t="s">
        <v>84</v>
      </c>
      <c r="C36" s="24" t="s">
        <v>80</v>
      </c>
      <c r="E36" s="12" t="n">
        <v>7</v>
      </c>
      <c r="F36" s="12" t="n">
        <v>10</v>
      </c>
    </row>
    <row r="37" customFormat="false" ht="42.15" hidden="false" customHeight="false" outlineLevel="0" collapsed="false">
      <c r="A37" s="10" t="n">
        <v>14</v>
      </c>
      <c r="B37" s="25" t="s">
        <v>85</v>
      </c>
      <c r="C37" s="26" t="s">
        <v>86</v>
      </c>
      <c r="E37" s="12" t="n">
        <v>7</v>
      </c>
      <c r="F37" s="12" t="n">
        <v>7</v>
      </c>
    </row>
    <row r="38" customFormat="false" ht="15.25" hidden="false" customHeight="false" outlineLevel="0" collapsed="false">
      <c r="A38" s="10" t="n">
        <v>9</v>
      </c>
      <c r="B38" s="11" t="s">
        <v>87</v>
      </c>
      <c r="C38" s="26" t="s">
        <v>88</v>
      </c>
      <c r="E38" s="12" t="n">
        <v>5</v>
      </c>
    </row>
    <row r="39" customFormat="false" ht="15.25" hidden="false" customHeight="false" outlineLevel="0" collapsed="false">
      <c r="A39" s="10" t="n">
        <v>10</v>
      </c>
      <c r="B39" s="11" t="s">
        <v>89</v>
      </c>
      <c r="C39" s="26" t="s">
        <v>88</v>
      </c>
      <c r="E39" s="12" t="n">
        <v>5</v>
      </c>
    </row>
    <row r="40" customFormat="false" ht="15.25" hidden="false" customHeight="false" outlineLevel="0" collapsed="false">
      <c r="A40" s="10" t="n">
        <v>11</v>
      </c>
      <c r="B40" s="11" t="s">
        <v>90</v>
      </c>
      <c r="C40" s="26" t="s">
        <v>88</v>
      </c>
      <c r="E40" s="12" t="n">
        <v>4</v>
      </c>
    </row>
    <row r="41" customFormat="false" ht="15.25" hidden="false" customHeight="false" outlineLevel="0" collapsed="false">
      <c r="A41" s="10" t="n">
        <v>12</v>
      </c>
      <c r="B41" s="11" t="s">
        <v>91</v>
      </c>
      <c r="C41" s="26" t="s">
        <v>88</v>
      </c>
      <c r="E41" s="12" t="n">
        <v>6</v>
      </c>
    </row>
    <row r="42" customFormat="false" ht="15.25" hidden="false" customHeight="false" outlineLevel="0" collapsed="false">
      <c r="A42" s="10" t="n">
        <v>13</v>
      </c>
      <c r="B42" s="25" t="s">
        <v>92</v>
      </c>
      <c r="C42" s="26" t="s">
        <v>88</v>
      </c>
      <c r="E42" s="12" t="n">
        <v>7</v>
      </c>
      <c r="F42" s="12" t="n">
        <v>7</v>
      </c>
    </row>
    <row r="43" customFormat="false" ht="15.25" hidden="false" customHeight="false" outlineLevel="0" collapsed="false">
      <c r="A43" s="10" t="n">
        <v>15</v>
      </c>
      <c r="B43" s="11" t="s">
        <v>93</v>
      </c>
      <c r="C43" s="26" t="s">
        <v>88</v>
      </c>
    </row>
    <row r="44" customFormat="false" ht="28.7" hidden="false" customHeight="false" outlineLevel="0" collapsed="false">
      <c r="A44" s="10" t="n">
        <v>47</v>
      </c>
      <c r="B44" s="11" t="s">
        <v>94</v>
      </c>
      <c r="C44" s="26" t="s">
        <v>88</v>
      </c>
    </row>
    <row r="45" customFormat="false" ht="15.25" hidden="false" customHeight="false" outlineLevel="0" collapsed="false">
      <c r="A45" s="10" t="n">
        <v>6</v>
      </c>
      <c r="B45" s="11" t="s">
        <v>95</v>
      </c>
      <c r="C45" s="22" t="s">
        <v>96</v>
      </c>
      <c r="E45" s="12" t="n">
        <v>10</v>
      </c>
    </row>
    <row r="46" customFormat="false" ht="15.25" hidden="false" customHeight="false" outlineLevel="0" collapsed="false">
      <c r="A46" s="10" t="n">
        <v>7</v>
      </c>
      <c r="B46" s="11" t="s">
        <v>97</v>
      </c>
      <c r="C46" s="22" t="s">
        <v>96</v>
      </c>
      <c r="E46" s="12" t="n">
        <v>7</v>
      </c>
    </row>
    <row r="47" customFormat="false" ht="15.25" hidden="false" customHeight="false" outlineLevel="0" collapsed="false">
      <c r="A47" s="10" t="n">
        <v>8</v>
      </c>
      <c r="B47" s="11" t="s">
        <v>98</v>
      </c>
      <c r="C47" s="22" t="s">
        <v>96</v>
      </c>
      <c r="E47" s="12" t="n">
        <v>7</v>
      </c>
    </row>
    <row r="48" customFormat="false" ht="15.25" hidden="false" customHeight="false" outlineLevel="0" collapsed="false">
      <c r="A48" s="10" t="n">
        <v>23</v>
      </c>
      <c r="B48" s="11" t="s">
        <v>99</v>
      </c>
      <c r="C48" s="27" t="s">
        <v>100</v>
      </c>
      <c r="E48" s="12" t="n">
        <v>9</v>
      </c>
      <c r="F48" s="12" t="n">
        <v>7</v>
      </c>
      <c r="G48" s="13" t="s">
        <v>101</v>
      </c>
    </row>
    <row r="49" customFormat="false" ht="15.25" hidden="false" customHeight="false" outlineLevel="0" collapsed="false">
      <c r="A49" s="10" t="n">
        <v>24</v>
      </c>
      <c r="B49" s="11" t="s">
        <v>102</v>
      </c>
      <c r="C49" s="27" t="s">
        <v>100</v>
      </c>
      <c r="E49" s="12" t="n">
        <v>9</v>
      </c>
      <c r="F49" s="12" t="n">
        <v>1</v>
      </c>
      <c r="G49" s="13" t="s">
        <v>103</v>
      </c>
    </row>
    <row r="50" customFormat="false" ht="15.25" hidden="false" customHeight="false" outlineLevel="0" collapsed="false">
      <c r="A50" s="10" t="n">
        <v>25</v>
      </c>
      <c r="B50" s="11" t="s">
        <v>104</v>
      </c>
      <c r="C50" s="27" t="s">
        <v>100</v>
      </c>
      <c r="E50" s="12" t="n">
        <v>0</v>
      </c>
      <c r="F50" s="12" t="n">
        <v>0</v>
      </c>
      <c r="G50" s="13" t="s">
        <v>105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5" activeCellId="1" sqref="B22:C31 A15"/>
    </sheetView>
  </sheetViews>
  <sheetFormatPr defaultColWidth="20.1640625" defaultRowHeight="17.35" zeroHeight="false" outlineLevelRow="0" outlineLevelCol="0"/>
  <cols>
    <col collapsed="false" customWidth="true" hidden="false" outlineLevel="0" max="1" min="1" style="28" width="90.69"/>
    <col collapsed="false" customWidth="true" hidden="false" outlineLevel="0" max="2" min="2" style="28" width="47.48"/>
    <col collapsed="false" customWidth="true" hidden="false" outlineLevel="0" max="3" min="3" style="29" width="11.26"/>
    <col collapsed="false" customWidth="false" hidden="false" outlineLevel="0" max="16384" min="4" style="30" width="20.16"/>
  </cols>
  <sheetData>
    <row r="1" s="33" customFormat="true" ht="17.35" hidden="false" customHeight="false" outlineLevel="0" collapsed="false">
      <c r="A1" s="31" t="s">
        <v>106</v>
      </c>
      <c r="B1" s="31" t="s">
        <v>107</v>
      </c>
      <c r="C1" s="32" t="s">
        <v>108</v>
      </c>
    </row>
    <row r="2" customFormat="false" ht="17.35" hidden="false" customHeight="false" outlineLevel="0" collapsed="false">
      <c r="A2" s="34" t="s">
        <v>109</v>
      </c>
      <c r="C2" s="29" t="n">
        <v>15</v>
      </c>
    </row>
    <row r="3" customFormat="false" ht="17.35" hidden="false" customHeight="false" outlineLevel="0" collapsed="false">
      <c r="A3" s="34" t="s">
        <v>110</v>
      </c>
      <c r="C3" s="29" t="n">
        <v>15</v>
      </c>
    </row>
    <row r="4" customFormat="false" ht="17.35" hidden="false" customHeight="false" outlineLevel="0" collapsed="false">
      <c r="A4" s="34" t="s">
        <v>111</v>
      </c>
      <c r="C4" s="29" t="n">
        <v>15</v>
      </c>
    </row>
    <row r="5" customFormat="false" ht="32.5" hidden="false" customHeight="false" outlineLevel="0" collapsed="false">
      <c r="A5" s="34" t="s">
        <v>112</v>
      </c>
      <c r="C5" s="29" t="n">
        <v>13</v>
      </c>
    </row>
    <row r="6" customFormat="false" ht="17.35" hidden="false" customHeight="false" outlineLevel="0" collapsed="false">
      <c r="A6" s="34" t="s">
        <v>113</v>
      </c>
      <c r="C6" s="29" t="n">
        <v>12</v>
      </c>
    </row>
    <row r="7" customFormat="false" ht="17.35" hidden="false" customHeight="false" outlineLevel="0" collapsed="false">
      <c r="A7" s="34" t="s">
        <v>114</v>
      </c>
      <c r="C7" s="29" t="n">
        <v>12</v>
      </c>
    </row>
    <row r="8" customFormat="false" ht="17.35" hidden="false" customHeight="false" outlineLevel="0" collapsed="false">
      <c r="A8" s="34" t="s">
        <v>115</v>
      </c>
      <c r="C8" s="29" t="n">
        <v>10</v>
      </c>
    </row>
    <row r="9" customFormat="false" ht="17.35" hidden="false" customHeight="false" outlineLevel="0" collapsed="false">
      <c r="A9" s="34" t="s">
        <v>116</v>
      </c>
      <c r="C9" s="29" t="n">
        <v>9</v>
      </c>
    </row>
    <row r="10" customFormat="false" ht="17.35" hidden="false" customHeight="false" outlineLevel="0" collapsed="false">
      <c r="A10" s="28" t="s">
        <v>117</v>
      </c>
      <c r="C10" s="29" t="n">
        <v>8</v>
      </c>
    </row>
    <row r="11" customFormat="false" ht="17.35" hidden="false" customHeight="false" outlineLevel="0" collapsed="false">
      <c r="A11" s="34" t="s">
        <v>118</v>
      </c>
      <c r="C11" s="29" t="n">
        <v>7</v>
      </c>
    </row>
    <row r="12" customFormat="false" ht="17.35" hidden="false" customHeight="false" outlineLevel="0" collapsed="false">
      <c r="A12" s="34" t="s">
        <v>119</v>
      </c>
      <c r="C12" s="29" t="n">
        <v>4</v>
      </c>
    </row>
    <row r="13" customFormat="false" ht="17.35" hidden="false" customHeight="false" outlineLevel="0" collapsed="false">
      <c r="A13" s="34" t="s">
        <v>120</v>
      </c>
      <c r="C13" s="29" t="n">
        <v>4</v>
      </c>
    </row>
    <row r="14" customFormat="false" ht="32.5" hidden="false" customHeight="false" outlineLevel="0" collapsed="false">
      <c r="A14" s="34" t="s">
        <v>121</v>
      </c>
      <c r="C14" s="29" t="n">
        <v>0</v>
      </c>
    </row>
  </sheetData>
  <autoFilter ref="A1:C14"/>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369</TotalTime>
  <Application>LibreOffice/7.4.0.3$Linux_X86_64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2022-08-29T13:53:28Z</dcterms:created>
  <dc:creator/>
  <dc:description/>
  <dc:language>en-US</dc:language>
  <cp:lastModifiedBy/>
  <dcterms:modified xsi:type="dcterms:W3CDTF">2022-09-02T12:13:43Z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