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I19" i="1" l="1"/>
  <c r="I16" i="1"/>
  <c r="Q3" i="1" l="1"/>
  <c r="Q4" i="1"/>
  <c r="Q5" i="1"/>
  <c r="Q6" i="1"/>
  <c r="Q7" i="1"/>
  <c r="Q8" i="1"/>
  <c r="Q9" i="1"/>
  <c r="Q10" i="1"/>
  <c r="Q11" i="1"/>
  <c r="Q12" i="1"/>
  <c r="Q13" i="1"/>
  <c r="Q2" i="1"/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K6" i="1" l="1"/>
  <c r="J6" i="1" s="1"/>
  <c r="K4" i="1" l="1"/>
  <c r="K7" i="1" s="1"/>
  <c r="L7" i="1" s="1"/>
  <c r="K3" i="1"/>
  <c r="K2" i="1"/>
  <c r="J4" i="1"/>
</calcChain>
</file>

<file path=xl/sharedStrings.xml><?xml version="1.0" encoding="utf-8"?>
<sst xmlns="http://schemas.openxmlformats.org/spreadsheetml/2006/main" count="29" uniqueCount="25">
  <si>
    <t>Date</t>
  </si>
  <si>
    <t>Hours</t>
  </si>
  <si>
    <t>Days from last Year</t>
  </si>
  <si>
    <t>Days from 2014</t>
  </si>
  <si>
    <t>Taken</t>
  </si>
  <si>
    <t>Remaining</t>
  </si>
  <si>
    <t>last year</t>
  </si>
  <si>
    <t>Accrued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</si>
  <si>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</si>
  <si>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</si>
  <si>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</si>
  <si>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</si>
  <si>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</si>
  <si>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</si>
  <si>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</si>
  <si>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</si>
  <si>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</si>
  <si>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</si>
  <si>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</si>
  <si>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</si>
  <si>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Rosh Hashanah</t>
  </si>
  <si>
    <t>by 10/31</t>
  </si>
  <si>
    <t xml:space="preserve">last year </t>
  </si>
  <si>
    <t>taken</t>
  </si>
  <si>
    <t>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</si>
</sst>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I19" sqref="I19"/>
    </sheetView>
  </sheetViews>
  <sheetFormatPr defaultRowHeight="15" x14ac:dyDescent="0.25"/>
  <cols>
    <col min="1" max="1" width="10.7109375" bestFit="1" customWidth="1"/>
    <col min="8" max="8" width="18" bestFit="1" customWidth="1"/>
  </cols>
  <sheetData>
    <row r="1" spans="1:17" x14ac:dyDescent="0.25">
      <c r="A1" t="s">
        <v>0</v>
      </c>
      <c r="B1" t="s">
        <v>1</v>
      </c>
      <c r="K1" t="s">
        <v>1</v>
      </c>
      <c r="P1" t="s">
        <v>7</v>
      </c>
    </row>
    <row r="2" spans="1:17" x14ac:dyDescent="0.25">
      <c r="A2" s="1">
        <v>41666</v>
      </c>
      <c r="B2">
        <v>8</v>
      </c>
      <c r="C2" t="s">
        <v>6</v>
      </c>
      <c r="H2" t="s">
        <v>2</v>
      </c>
      <c r="J2">
        <v>3</v>
      </c>
      <c r="K2">
        <f>J2*8</f>
        <v>24</v>
      </c>
      <c r="O2" t="s">
        <v>8</v>
      </c>
      <c r="P2">
        <f>15/12</f>
        <v>1.25</v>
      </c>
      <c r="Q2">
        <f>P2+3</f>
        <v>4.25</v>
      </c>
    </row>
    <row r="3" spans="1:17" x14ac:dyDescent="0.25">
      <c r="A3" s="1">
        <v>41803</v>
      </c>
      <c r="B3">
        <v>8</v>
      </c>
      <c r="C3" t="s">
        <v>6</v>
      </c>
      <c r="H3" t="s">
        <v>3</v>
      </c>
      <c r="J3">
        <v>15</v>
      </c>
      <c r="K3">
        <f>J3*8</f>
        <v>120</v>
      </c>
      <c r="O3" t="s">
        <v>9</v>
      </c>
      <c r="P3">
        <f>P2+15/12</f>
        <v>2.5</v>
      </c>
      <c r="Q3">
        <f t="shared" ref="Q3:Q13" si="0">P3+3</f>
        <v>5.5</v>
      </c>
    </row>
    <row r="4" spans="1:17" x14ac:dyDescent="0.25">
      <c r="A4" s="1">
        <v>41743</v>
      </c>
      <c r="B4">
        <v>8</v>
      </c>
      <c r="C4" t="s">
        <v>6</v>
      </c>
      <c r="J4">
        <f>SUM(J2:J3)</f>
        <v>18</v>
      </c>
      <c r="K4">
        <f>J4*8</f>
        <v>144</v>
      </c>
      <c r="O4" t="s">
        <v>10</v>
      </c>
      <c r="P4">
        <f t="shared" ref="P4:P13" si="1">P3+15/12</f>
        <v>3.75</v>
      </c>
      <c r="Q4">
        <f t="shared" si="0"/>
        <v>6.75</v>
      </c>
    </row>
    <row r="5" spans="1:17" x14ac:dyDescent="0.25">
      <c r="A5" s="1">
        <v>41744</v>
      </c>
      <c r="B5">
        <v>8</v>
      </c>
      <c r="C5">
        <v>2014</v>
      </c>
      <c r="O5" t="s">
        <v>11</v>
      </c>
      <c r="P5">
        <f t="shared" si="1"/>
        <v>5</v>
      </c>
      <c r="Q5">
        <f t="shared" si="0"/>
        <v>8</v>
      </c>
    </row>
    <row r="6" spans="1:17" x14ac:dyDescent="0.25">
      <c r="A6" s="1">
        <v>41745</v>
      </c>
      <c r="B6">
        <v>8</v>
      </c>
      <c r="C6">
        <v>2014</v>
      </c>
      <c r="H6" t="s">
        <v>4</v>
      </c>
      <c r="J6">
        <f>K6/8</f>
        <v>15</v>
      </c>
      <c r="K6">
        <f>SUM(B2:B37)</f>
        <v>120</v>
      </c>
      <c r="O6" t="s">
        <v>12</v>
      </c>
      <c r="P6">
        <f t="shared" si="1"/>
        <v>6.25</v>
      </c>
      <c r="Q6">
        <f t="shared" si="0"/>
        <v>9.25</v>
      </c>
    </row>
    <row r="7" spans="1:17" x14ac:dyDescent="0.25">
      <c r="A7" s="1">
        <v>41746</v>
      </c>
      <c r="B7">
        <v>8</v>
      </c>
      <c r="C7">
        <v>2014</v>
      </c>
      <c r="H7" t="s">
        <v>5</v>
      </c>
      <c r="K7">
        <f>K4-K6</f>
        <v>24</v>
      </c>
      <c r="L7">
        <f>K7/8</f>
        <v>3</v>
      </c>
      <c r="O7" t="s">
        <v>13</v>
      </c>
      <c r="P7">
        <f t="shared" si="1"/>
        <v>7.5</v>
      </c>
      <c r="Q7">
        <f t="shared" si="0"/>
        <v>10.5</v>
      </c>
    </row>
    <row r="8" spans="1:17" x14ac:dyDescent="0.25">
      <c r="A8" s="1">
        <v>41747</v>
      </c>
      <c r="B8">
        <v>8</v>
      </c>
      <c r="C8">
        <v>2014</v>
      </c>
      <c r="O8" t="s">
        <v>14</v>
      </c>
      <c r="P8">
        <f t="shared" si="1"/>
        <v>8.75</v>
      </c>
      <c r="Q8">
        <f t="shared" si="0"/>
        <v>11.75</v>
      </c>
    </row>
    <row r="9" spans="1:17" x14ac:dyDescent="0.25">
      <c r="A9" s="1">
        <v>41876</v>
      </c>
      <c r="B9">
        <v>8</v>
      </c>
      <c r="C9">
        <v>2014</v>
      </c>
      <c r="O9" t="s">
        <v>15</v>
      </c>
      <c r="P9">
        <f t="shared" si="1"/>
        <v>10</v>
      </c>
      <c r="Q9">
        <f t="shared" si="0"/>
        <v>13</v>
      </c>
    </row>
    <row r="10" spans="1:17" x14ac:dyDescent="0.25">
      <c r="A10" s="1">
        <v>41877</v>
      </c>
      <c r="B10">
        <v>8</v>
      </c>
      <c r="C10">
        <v>2014</v>
      </c>
      <c r="O10" t="s">
        <v>16</v>
      </c>
      <c r="P10">
        <f t="shared" si="1"/>
        <v>11.25</v>
      </c>
      <c r="Q10">
        <f t="shared" si="0"/>
        <v>14.25</v>
      </c>
    </row>
    <row r="11" spans="1:17" x14ac:dyDescent="0.25">
      <c r="A11" s="1">
        <v>41878</v>
      </c>
      <c r="B11">
        <v>8</v>
      </c>
      <c r="C11">
        <v>2014</v>
      </c>
      <c r="O11" t="s">
        <v>17</v>
      </c>
      <c r="P11">
        <f t="shared" si="1"/>
        <v>12.5</v>
      </c>
      <c r="Q11">
        <f t="shared" si="0"/>
        <v>15.5</v>
      </c>
    </row>
    <row r="12" spans="1:17" x14ac:dyDescent="0.25">
      <c r="A12" s="1">
        <v>41879</v>
      </c>
      <c r="B12">
        <v>8</v>
      </c>
      <c r="C12">
        <v>2014</v>
      </c>
      <c r="O12" t="s">
        <v>18</v>
      </c>
      <c r="P12">
        <f t="shared" si="1"/>
        <v>13.75</v>
      </c>
      <c r="Q12">
        <f t="shared" si="0"/>
        <v>16.75</v>
      </c>
    </row>
    <row r="13" spans="1:17" x14ac:dyDescent="0.25">
      <c r="A13" s="1">
        <v>41880</v>
      </c>
      <c r="B13">
        <v>8</v>
      </c>
      <c r="C13">
        <v>2014</v>
      </c>
      <c r="H13" t="s">
        <v>21</v>
      </c>
      <c r="O13" t="s">
        <v>19</v>
      </c>
      <c r="P13">
        <f t="shared" si="1"/>
        <v>15</v>
      </c>
      <c r="Q13">
        <f t="shared" si="0"/>
        <v>18</v>
      </c>
    </row>
    <row r="14" spans="1:17" x14ac:dyDescent="0.25">
      <c r="A14" s="1">
        <v>41907</v>
      </c>
      <c r="B14">
        <v>8</v>
      </c>
      <c r="C14">
        <v>2014</v>
      </c>
      <c r="D14" t="s">
        <v>20</v>
      </c>
      <c r="H14" t="s">
        <v>7</v>
      </c>
      <c r="I14">
        <v>13.75</v>
      </c>
    </row>
    <row r="15" spans="1:17" x14ac:dyDescent="0.25">
      <c r="A15" s="1">
        <v>41922</v>
      </c>
      <c r="B15">
        <v>8</v>
      </c>
      <c r="C15">
        <v>2014</v>
      </c>
      <c r="H15" t="s">
        <v>22</v>
      </c>
      <c r="I15">
        <v>3</v>
      </c>
    </row>
    <row r="16" spans="1:17" x14ac:dyDescent="0.25">
      <c r="A16" s="1">
        <v>41940</v>
      </c>
      <c r="B16">
        <v>8</v>
      </c>
      <c r="C16">
        <v>2014</v>
      </c>
      <c r="I16">
        <f>16.75</f>
        <v>16.75</v>
      </c>
    </row>
    <row r="18" spans="8:9" x14ac:dyDescent="0.25">
      <c r="H18" t="s">
        <v>23</v>
      </c>
      <c r="I18">
        <f>J6</f>
        <v>15</v>
      </c>
    </row>
    <row r="19" spans="8:9" x14ac:dyDescent="0.25">
      <c r="H19" t="s">
        <v>24</v>
      </c>
      <c r="I19">
        <f>I16-I18</f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Segal</dc:creator>
  <cp:lastModifiedBy>Mario Segal</cp:lastModifiedBy>
  <dcterms:created xsi:type="dcterms:W3CDTF">2014-01-24T18:45:26Z</dcterms:created>
  <dcterms:modified xsi:type="dcterms:W3CDTF">2014-10-23T22:03:32Z</dcterms:modified>
</cp:coreProperties>
</file>