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nas\Downloads\"/>
    </mc:Choice>
  </mc:AlternateContent>
  <xr:revisionPtr revIDLastSave="0" documentId="13_ncr:1_{6A8143AF-D7DF-4C2A-B4D9-BD86411EBC1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ummary" sheetId="1" r:id="rId1"/>
    <sheet name="Best fit line" sheetId="2" r:id="rId2"/>
    <sheet name="RSS" sheetId="3" r:id="rId3"/>
    <sheet name="TSS" sheetId="4" r:id="rId4"/>
    <sheet name="R^2" sheetId="5" r:id="rId5"/>
    <sheet name="RS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6" l="1"/>
  <c r="E18" i="6" s="1"/>
  <c r="D18" i="6"/>
  <c r="C18" i="6"/>
  <c r="E17" i="6"/>
  <c r="C17" i="6"/>
  <c r="D17" i="6" s="1"/>
  <c r="E16" i="6"/>
  <c r="D16" i="6"/>
  <c r="C16" i="6"/>
  <c r="E15" i="6"/>
  <c r="C15" i="6"/>
  <c r="D15" i="6" s="1"/>
  <c r="E14" i="6"/>
  <c r="D14" i="6"/>
  <c r="C14" i="6"/>
  <c r="E13" i="6"/>
  <c r="C13" i="6"/>
  <c r="D13" i="6" s="1"/>
  <c r="E12" i="6"/>
  <c r="D12" i="6"/>
  <c r="C12" i="6"/>
  <c r="E11" i="6"/>
  <c r="C11" i="6"/>
  <c r="D11" i="6" s="1"/>
  <c r="E10" i="6"/>
  <c r="D10" i="6"/>
  <c r="C10" i="6"/>
  <c r="E9" i="6"/>
  <c r="C9" i="6"/>
  <c r="D9" i="6" s="1"/>
  <c r="E8" i="6"/>
  <c r="D8" i="6"/>
  <c r="C8" i="6"/>
  <c r="E7" i="6"/>
  <c r="C7" i="6"/>
  <c r="D7" i="6" s="1"/>
  <c r="E6" i="6"/>
  <c r="D6" i="6"/>
  <c r="C6" i="6"/>
  <c r="E5" i="6"/>
  <c r="C5" i="6"/>
  <c r="D5" i="6" s="1"/>
  <c r="E4" i="6"/>
  <c r="D4" i="6"/>
  <c r="C4" i="6"/>
  <c r="E3" i="6"/>
  <c r="C28" i="6" s="1"/>
  <c r="C3" i="6"/>
  <c r="D3" i="6" s="1"/>
  <c r="E2" i="6"/>
  <c r="D2" i="6"/>
  <c r="C2" i="6"/>
  <c r="B27" i="5"/>
  <c r="E14" i="5" s="1"/>
  <c r="C18" i="5"/>
  <c r="D18" i="5" s="1"/>
  <c r="E17" i="5"/>
  <c r="C17" i="5"/>
  <c r="D17" i="5" s="1"/>
  <c r="E16" i="5"/>
  <c r="C16" i="5"/>
  <c r="D16" i="5" s="1"/>
  <c r="E15" i="5"/>
  <c r="C15" i="5"/>
  <c r="D15" i="5" s="1"/>
  <c r="C14" i="5"/>
  <c r="D14" i="5" s="1"/>
  <c r="C13" i="5"/>
  <c r="D13" i="5" s="1"/>
  <c r="E12" i="5"/>
  <c r="D12" i="5"/>
  <c r="C12" i="5"/>
  <c r="E11" i="5"/>
  <c r="D11" i="5"/>
  <c r="C11" i="5"/>
  <c r="E10" i="5"/>
  <c r="C10" i="5"/>
  <c r="D10" i="5" s="1"/>
  <c r="E9" i="5"/>
  <c r="C9" i="5"/>
  <c r="D9" i="5" s="1"/>
  <c r="E8" i="5"/>
  <c r="C8" i="5"/>
  <c r="D8" i="5" s="1"/>
  <c r="E7" i="5"/>
  <c r="C7" i="5"/>
  <c r="D7" i="5" s="1"/>
  <c r="E6" i="5"/>
  <c r="C6" i="5"/>
  <c r="D6" i="5" s="1"/>
  <c r="E5" i="5"/>
  <c r="C5" i="5"/>
  <c r="D5" i="5" s="1"/>
  <c r="E4" i="5"/>
  <c r="D4" i="5"/>
  <c r="C4" i="5"/>
  <c r="E3" i="5"/>
  <c r="D3" i="5"/>
  <c r="C3" i="5"/>
  <c r="E2" i="5"/>
  <c r="C2" i="5"/>
  <c r="D2" i="5" s="1"/>
  <c r="C2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B27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C4" i="4"/>
  <c r="D4" i="4" s="1"/>
  <c r="D3" i="4"/>
  <c r="C3" i="4"/>
  <c r="D2" i="4"/>
  <c r="C2" i="4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2" i="3"/>
  <c r="D2" i="3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C25" i="6" l="1"/>
  <c r="C31" i="6" s="1"/>
  <c r="C25" i="5"/>
  <c r="C31" i="5" s="1"/>
  <c r="C28" i="5"/>
  <c r="E18" i="5"/>
  <c r="E13" i="5"/>
  <c r="C25" i="4"/>
  <c r="C25" i="3"/>
  <c r="D6" i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<sst xmlns="http://schemas.openxmlformats.org/spreadsheetml/2006/main" count="72" uniqueCount="20">
  <si>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</si>
  <si>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</si>
  <si>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</si>
  <si>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</si>
  <si>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</si>
  <si>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</si>
  <si>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</si>
  <si>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</si>
  <si>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</si>
  <si>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</si>
  <si>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 xml:space="preserve">Equation od straight line </t>
  </si>
  <si>
    <t>y = 0.0528x + 3.3525</t>
  </si>
  <si>
    <t>Slope(m)</t>
  </si>
  <si>
    <t>Intercept©</t>
  </si>
  <si>
    <t>Find the best fit line</t>
  </si>
  <si>
    <t>SUM((y_actual- y_pred)^2)</t>
  </si>
  <si>
    <t>SUM((y_avg- y_pred)^2)</t>
  </si>
  <si>
    <t>TSS</t>
  </si>
  <si>
    <t>y_avg</t>
  </si>
  <si>
    <t>1 - (RSS/TSS)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</si>
</sst>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Summary!$B$2:$B$18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fit line'!$B$1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340877635694308E-2"/>
                  <c:y val="-0.15077504851906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line'!$A$2:$A$18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'Best fit line'!$B$2:$B$18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8-4DB3-9C6B-BEA2FD528AD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61975952"/>
        <c:axId val="290151248"/>
      </c:scatterChart>
      <c:valAx>
        <c:axId val="5619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51248"/>
        <c:crosses val="autoZero"/>
        <c:crossBetween val="midCat"/>
      </c:valAx>
      <c:valAx>
        <c:axId val="290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fit line'!$B$1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7649394088436"/>
                  <c:y val="-0.135073671815770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0.0528x + 3.3525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line'!$A$2:$A$18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'Best fit line'!$B$2:$B$18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B-45F6-B40F-3EEBBB12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5952"/>
        <c:axId val="290151248"/>
      </c:scatterChart>
      <c:valAx>
        <c:axId val="5619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51248"/>
        <c:crosses val="autoZero"/>
        <c:crossBetween val="midCat"/>
      </c:valAx>
      <c:valAx>
        <c:axId val="290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fit line'!$B$1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7649394088436"/>
                  <c:y val="-0.135073671815770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0.0528x + 3.3525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line'!$A$2:$A$18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'Best fit line'!$B$2:$B$18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5-4FC3-BB69-3788308A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5952"/>
        <c:axId val="290151248"/>
      </c:scatterChart>
      <c:valAx>
        <c:axId val="5619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51248"/>
        <c:crosses val="autoZero"/>
        <c:crossBetween val="midCat"/>
      </c:valAx>
      <c:valAx>
        <c:axId val="290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fit line'!$B$1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7649394088436"/>
                  <c:y val="-0.135073671815770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0.0528x + 3.3525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line'!$A$2:$A$18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'Best fit line'!$B$2:$B$18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9-4147-84B4-1FE9F56D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5952"/>
        <c:axId val="290151248"/>
      </c:scatterChart>
      <c:valAx>
        <c:axId val="5619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51248"/>
        <c:crosses val="autoZero"/>
        <c:crossBetween val="midCat"/>
      </c:valAx>
      <c:valAx>
        <c:axId val="290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fit line'!$B$1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7649394088436"/>
                  <c:y val="-0.135073671815770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0.0528x + 3.3525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'Best fit line'!$A$2:$A$18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'Best fit line'!$B$2:$B$18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9-4C24-A80A-E00DD7FD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5952"/>
        <c:axId val="290151248"/>
      </c:scatterChart>
      <c:valAx>
        <c:axId val="5619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51248"/>
        <c:crosses val="autoZero"/>
        <c:crossBetween val="midCat"/>
      </c:valAx>
      <c:valAx>
        <c:axId val="290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4</xdr:row>
      <xdr:rowOff>23812</xdr:rowOff>
    </xdr:from>
    <xdr:to>
      <xdr:col>7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306705</xdr:colOff>
      <xdr:row>1</xdr:row>
      <xdr:rowOff>105727</xdr:rowOff>
    </xdr:from>
    <xdr:to>
      <xdr:col>19</xdr:col>
      <xdr:colOff>121920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0B145-8EFC-F678-B712-889CEF980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38100</xdr:rowOff>
    </xdr:from>
    <xdr:to>
      <xdr:col>17</xdr:col>
      <xdr:colOff>276225</xdr:colOff>
      <xdr:row>26</xdr:row>
      <xdr:rowOff>25718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8BC41-4ADB-4DC7-B893-551183F23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38100</xdr:rowOff>
    </xdr:from>
    <xdr:to>
      <xdr:col>17</xdr:col>
      <xdr:colOff>276225</xdr:colOff>
      <xdr:row>26</xdr:row>
      <xdr:rowOff>25718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A41AD-9F43-41E0-8F7C-1AF0E37CA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38100</xdr:rowOff>
    </xdr:from>
    <xdr:to>
      <xdr:col>17</xdr:col>
      <xdr:colOff>276225</xdr:colOff>
      <xdr:row>26</xdr:row>
      <xdr:rowOff>25718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848E3-B2A9-4D63-B455-895C25B59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38100</xdr:rowOff>
    </xdr:from>
    <xdr:to>
      <xdr:col>17</xdr:col>
      <xdr:colOff>276225</xdr:colOff>
      <xdr:row>26</xdr:row>
      <xdr:rowOff>25718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3B21C-D599-4F8F-B5A0-33D73601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A36" sqref="A36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16384" width="20.33203125" style="1"/>
  </cols>
  <sheetData>
    <row r="1" spans="1:4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</row>
    <row r="2" spans="1:4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</row>
    <row r="3" spans="1:4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</row>
    <row r="4" spans="1:4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</row>
    <row r="5" spans="1:4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</row>
    <row r="6" spans="1:4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</row>
    <row r="7" spans="1:4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</row>
    <row r="8" spans="1:4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</row>
    <row r="9" spans="1:4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</row>
    <row r="10" spans="1:4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</row>
    <row r="11" spans="1:4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</row>
    <row r="12" spans="1:4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</row>
    <row r="13" spans="1:4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</row>
    <row r="14" spans="1:4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</row>
    <row r="15" spans="1:4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</row>
    <row r="16" spans="1:4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</row>
    <row r="17" spans="1:4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</row>
    <row r="18" spans="1:4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</row>
    <row r="20" spans="1:4" x14ac:dyDescent="0.3">
      <c r="A20" t="s">
        <v>0</v>
      </c>
      <c r="B20" s="5">
        <v>5.28E-2</v>
      </c>
      <c r="C20" t="s">
        <v>3</v>
      </c>
      <c r="D20" s="5"/>
    </row>
    <row r="21" spans="1:4" x14ac:dyDescent="0.3">
      <c r="A21" t="s">
        <v>1</v>
      </c>
      <c r="B21" s="5">
        <v>3.3525</v>
      </c>
      <c r="C21" t="s">
        <v>4</v>
      </c>
      <c r="D21" s="5"/>
    </row>
    <row r="22" spans="1:4" x14ac:dyDescent="0.3">
      <c r="A22" t="s">
        <v>2</v>
      </c>
      <c r="B22" s="1">
        <f>SUM(D2:D18)</f>
        <v>28.771904614800007</v>
      </c>
      <c r="C22"/>
      <c r="D22" s="5"/>
    </row>
    <row r="23" spans="1:4" x14ac:dyDescent="0.3">
      <c r="A23" s="6"/>
      <c r="B23" s="6"/>
      <c r="C23" s="5"/>
      <c r="D23" s="5"/>
    </row>
    <row r="24" spans="1:4" x14ac:dyDescent="0.3">
      <c r="A24" s="6"/>
      <c r="B24" s="6"/>
      <c r="C24" s="5"/>
      <c r="D24" s="5"/>
    </row>
    <row r="25" spans="1:4" x14ac:dyDescent="0.3">
      <c r="A25" s="6"/>
      <c r="B25" s="6"/>
      <c r="C25" s="5"/>
      <c r="D25" s="5"/>
    </row>
    <row r="26" spans="1:4" x14ac:dyDescent="0.3">
      <c r="A26" s="5"/>
      <c r="B26" s="5"/>
      <c r="C26" s="5"/>
      <c r="D26" s="5"/>
    </row>
    <row r="27" spans="1:4" x14ac:dyDescent="0.3">
      <c r="A27" s="5"/>
      <c r="B27" s="5"/>
      <c r="C27" s="5"/>
      <c r="D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DC01-E8EC-46AC-A94F-75D4C04C88B6}">
  <dimension ref="A1:B29"/>
  <sheetViews>
    <sheetView workbookViewId="0">
      <selection activeCell="D28" sqref="D28"/>
    </sheetView>
  </sheetViews>
  <sheetFormatPr defaultRowHeight="14.4" x14ac:dyDescent="0.3"/>
  <cols>
    <col min="1" max="1" width="28.21875" bestFit="1" customWidth="1"/>
    <col min="2" max="2" width="23.33203125" bestFit="1" customWidth="1"/>
    <col min="3" max="3" width="8.88671875" customWidth="1"/>
  </cols>
  <sheetData>
    <row r="1" spans="1:2" x14ac:dyDescent="0.3">
      <c r="A1" s="4" t="s">
        <v>7</v>
      </c>
      <c r="B1" s="4" t="s">
        <v>8</v>
      </c>
    </row>
    <row r="2" spans="1:2" x14ac:dyDescent="0.3">
      <c r="A2" s="3">
        <v>127.4</v>
      </c>
      <c r="B2" s="3">
        <v>10.5</v>
      </c>
    </row>
    <row r="3" spans="1:2" x14ac:dyDescent="0.3">
      <c r="A3" s="3">
        <v>364.4</v>
      </c>
      <c r="B3" s="3">
        <v>21.4</v>
      </c>
    </row>
    <row r="4" spans="1:2" x14ac:dyDescent="0.3">
      <c r="A4" s="3">
        <v>150</v>
      </c>
      <c r="B4" s="3">
        <v>10</v>
      </c>
    </row>
    <row r="5" spans="1:2" x14ac:dyDescent="0.3">
      <c r="A5" s="3">
        <v>128.69999999999999</v>
      </c>
      <c r="B5" s="3">
        <v>9.6</v>
      </c>
    </row>
    <row r="6" spans="1:2" x14ac:dyDescent="0.3">
      <c r="A6" s="3">
        <v>285.89999999999998</v>
      </c>
      <c r="B6" s="3">
        <v>17.399999999999999</v>
      </c>
    </row>
    <row r="7" spans="1:2" x14ac:dyDescent="0.3">
      <c r="A7" s="3">
        <v>200</v>
      </c>
      <c r="B7" s="3">
        <v>12.5</v>
      </c>
    </row>
    <row r="8" spans="1:2" x14ac:dyDescent="0.3">
      <c r="A8" s="3">
        <v>303.3</v>
      </c>
      <c r="B8" s="3">
        <v>20</v>
      </c>
    </row>
    <row r="9" spans="1:2" x14ac:dyDescent="0.3">
      <c r="A9" s="3">
        <v>315.7</v>
      </c>
      <c r="B9" s="3">
        <v>21</v>
      </c>
    </row>
    <row r="10" spans="1:2" x14ac:dyDescent="0.3">
      <c r="A10" s="3">
        <v>169.8</v>
      </c>
      <c r="B10" s="3">
        <v>14.7</v>
      </c>
    </row>
    <row r="11" spans="1:2" x14ac:dyDescent="0.3">
      <c r="A11" s="3">
        <v>104.9</v>
      </c>
      <c r="B11" s="3">
        <v>10.1</v>
      </c>
    </row>
    <row r="12" spans="1:2" x14ac:dyDescent="0.3">
      <c r="A12" s="3">
        <v>297.7</v>
      </c>
      <c r="B12" s="3">
        <v>21.5</v>
      </c>
    </row>
    <row r="13" spans="1:2" x14ac:dyDescent="0.3">
      <c r="A13" s="3">
        <v>256.39999999999998</v>
      </c>
      <c r="B13" s="3">
        <v>16.600000000000001</v>
      </c>
    </row>
    <row r="14" spans="1:2" x14ac:dyDescent="0.3">
      <c r="A14" s="3">
        <v>249.1</v>
      </c>
      <c r="B14" s="3">
        <v>17.100000000000001</v>
      </c>
    </row>
    <row r="15" spans="1:2" x14ac:dyDescent="0.3">
      <c r="A15" s="3">
        <v>323.10000000000002</v>
      </c>
      <c r="B15" s="3">
        <v>20.7</v>
      </c>
    </row>
    <row r="16" spans="1:2" x14ac:dyDescent="0.3">
      <c r="A16" s="3">
        <v>223</v>
      </c>
      <c r="B16" s="3">
        <v>15.5</v>
      </c>
    </row>
    <row r="17" spans="1:2" x14ac:dyDescent="0.3">
      <c r="A17" s="3">
        <v>235</v>
      </c>
      <c r="B17" s="3">
        <v>13.5</v>
      </c>
    </row>
    <row r="18" spans="1:2" x14ac:dyDescent="0.3">
      <c r="A18" s="3">
        <v>200</v>
      </c>
      <c r="B18" s="3">
        <v>12.5</v>
      </c>
    </row>
    <row r="20" spans="1:2" x14ac:dyDescent="0.3">
      <c r="A20" t="s">
        <v>10</v>
      </c>
      <c r="B20" t="s">
        <v>11</v>
      </c>
    </row>
    <row r="21" spans="1:2" x14ac:dyDescent="0.3">
      <c r="A21" t="s">
        <v>12</v>
      </c>
      <c r="B21" s="5">
        <v>5.28E-2</v>
      </c>
    </row>
    <row r="22" spans="1:2" x14ac:dyDescent="0.3">
      <c r="A22" t="s">
        <v>13</v>
      </c>
      <c r="B22" s="5">
        <v>3.3525</v>
      </c>
    </row>
    <row r="29" spans="1:2" x14ac:dyDescent="0.3">
      <c r="A29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7172-3E23-4D99-8708-AC3E32051D07}">
  <dimension ref="A1:D28"/>
  <sheetViews>
    <sheetView workbookViewId="0">
      <selection activeCell="C30" sqref="C30"/>
    </sheetView>
  </sheetViews>
  <sheetFormatPr defaultRowHeight="14.4" x14ac:dyDescent="0.3"/>
  <cols>
    <col min="1" max="1" width="28.21875" bestFit="1" customWidth="1"/>
    <col min="2" max="2" width="23.33203125" bestFit="1" customWidth="1"/>
    <col min="3" max="3" width="22.21875" style="1" bestFit="1" customWidth="1"/>
    <col min="4" max="4" width="26.77734375" style="1" customWidth="1"/>
  </cols>
  <sheetData>
    <row r="1" spans="1:4" x14ac:dyDescent="0.3">
      <c r="A1" s="4" t="s">
        <v>7</v>
      </c>
      <c r="B1" s="4" t="s">
        <v>8</v>
      </c>
      <c r="C1" s="4" t="s">
        <v>9</v>
      </c>
      <c r="D1" s="4" t="s">
        <v>5</v>
      </c>
    </row>
    <row r="2" spans="1:4" x14ac:dyDescent="0.3">
      <c r="A2" s="3">
        <v>127.4</v>
      </c>
      <c r="B2" s="3">
        <v>10.5</v>
      </c>
      <c r="C2" s="3">
        <f>A2*B$21+B$22</f>
        <v>10.079219999999999</v>
      </c>
      <c r="D2" s="3">
        <f>(B2-C2)^2</f>
        <v>0.17705580840000051</v>
      </c>
    </row>
    <row r="3" spans="1:4" x14ac:dyDescent="0.3">
      <c r="A3" s="3">
        <v>364.4</v>
      </c>
      <c r="B3" s="3">
        <v>21.4</v>
      </c>
      <c r="C3" s="3">
        <f t="shared" ref="C3:C18" si="0">A3*B$21+B$22</f>
        <v>22.592819999999996</v>
      </c>
      <c r="D3" s="3">
        <f t="shared" ref="D3:D18" si="1">(B3-C3)^2</f>
        <v>1.4228195523999942</v>
      </c>
    </row>
    <row r="4" spans="1:4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</row>
    <row r="5" spans="1:4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</row>
    <row r="6" spans="1:4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</row>
    <row r="7" spans="1:4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</row>
    <row r="8" spans="1:4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</row>
    <row r="9" spans="1:4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</row>
    <row r="10" spans="1:4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</row>
    <row r="11" spans="1:4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</row>
    <row r="12" spans="1:4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</row>
    <row r="13" spans="1:4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</row>
    <row r="14" spans="1:4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</row>
    <row r="15" spans="1:4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</row>
    <row r="16" spans="1:4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</row>
    <row r="17" spans="1:4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</row>
    <row r="18" spans="1:4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</row>
    <row r="20" spans="1:4" x14ac:dyDescent="0.3">
      <c r="A20" t="s">
        <v>10</v>
      </c>
      <c r="B20" s="1" t="s">
        <v>11</v>
      </c>
    </row>
    <row r="21" spans="1:4" x14ac:dyDescent="0.3">
      <c r="A21" t="s">
        <v>12</v>
      </c>
      <c r="B21" s="5">
        <v>5.28E-2</v>
      </c>
    </row>
    <row r="22" spans="1:4" x14ac:dyDescent="0.3">
      <c r="A22" t="s">
        <v>13</v>
      </c>
      <c r="B22" s="5">
        <v>3.3525</v>
      </c>
    </row>
    <row r="23" spans="1:4" x14ac:dyDescent="0.3">
      <c r="B23" s="5"/>
    </row>
    <row r="24" spans="1:4" x14ac:dyDescent="0.3">
      <c r="B24" s="5"/>
    </row>
    <row r="25" spans="1:4" x14ac:dyDescent="0.3">
      <c r="A25" t="s">
        <v>2</v>
      </c>
      <c r="B25" s="1" t="s">
        <v>15</v>
      </c>
      <c r="C25" s="1">
        <f>SUM(D2:D18)</f>
        <v>28.771904614800007</v>
      </c>
    </row>
    <row r="26" spans="1:4" x14ac:dyDescent="0.3">
      <c r="B26" s="1"/>
    </row>
    <row r="28" spans="1:4" x14ac:dyDescent="0.3">
      <c r="B2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5F83-965F-47C6-A76D-84B06C0AE805}">
  <dimension ref="A1:E28"/>
  <sheetViews>
    <sheetView workbookViewId="0">
      <selection activeCell="C34" sqref="C34"/>
    </sheetView>
  </sheetViews>
  <sheetFormatPr defaultRowHeight="14.4" x14ac:dyDescent="0.3"/>
  <cols>
    <col min="1" max="1" width="28.21875" bestFit="1" customWidth="1"/>
    <col min="2" max="2" width="23.33203125" bestFit="1" customWidth="1"/>
    <col min="3" max="3" width="22.21875" style="1" bestFit="1" customWidth="1"/>
    <col min="4" max="4" width="26.77734375" style="1" customWidth="1"/>
    <col min="5" max="5" width="19.5546875" customWidth="1"/>
  </cols>
  <sheetData>
    <row r="1" spans="1:5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A2*B$21+B$22</f>
        <v>10.079219999999999</v>
      </c>
      <c r="D2" s="3">
        <f>(B2-C2)^2</f>
        <v>0.17705580840000051</v>
      </c>
      <c r="E2">
        <f>(B2-B$27)^2</f>
        <v>25.651245674740466</v>
      </c>
    </row>
    <row r="3" spans="1:5" x14ac:dyDescent="0.3">
      <c r="A3" s="3">
        <v>364.4</v>
      </c>
      <c r="B3" s="3">
        <v>21.4</v>
      </c>
      <c r="C3" s="3">
        <f t="shared" ref="C3:C18" si="0">A3*B$21+B$22</f>
        <v>22.592819999999996</v>
      </c>
      <c r="D3" s="3">
        <f t="shared" ref="D3:D18" si="1">(B3-C3)^2</f>
        <v>1.4228195523999942</v>
      </c>
      <c r="E3">
        <f t="shared" ref="E3:E18" si="2">(B3-B$27)^2</f>
        <v>34.050657439446375</v>
      </c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>
        <f t="shared" si="2"/>
        <v>30.965951557093405</v>
      </c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>
        <f t="shared" si="2"/>
        <v>3.3683044982698984</v>
      </c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>
        <f t="shared" si="2"/>
        <v>9.3924221453287071</v>
      </c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>
        <f t="shared" si="2"/>
        <v>19.671833910034621</v>
      </c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>
        <f t="shared" si="2"/>
        <v>29.542422145328743</v>
      </c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>
        <f t="shared" si="2"/>
        <v>0.74771626297577631</v>
      </c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>
        <f t="shared" si="2"/>
        <v>29.863010380622818</v>
      </c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>
        <f t="shared" si="2"/>
        <v>26.371245674740496</v>
      </c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>
        <f t="shared" si="2"/>
        <v>4.1868512110724045E-3</v>
      </c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>
        <f t="shared" si="2"/>
        <v>4.2630103806228288</v>
      </c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>
        <f t="shared" si="2"/>
        <v>9.3924221453287071</v>
      </c>
    </row>
    <row r="20" spans="1:5" x14ac:dyDescent="0.3">
      <c r="A20" t="s">
        <v>10</v>
      </c>
      <c r="B20" s="1" t="s">
        <v>11</v>
      </c>
    </row>
    <row r="21" spans="1:5" x14ac:dyDescent="0.3">
      <c r="A21" t="s">
        <v>12</v>
      </c>
      <c r="B21" s="5">
        <v>5.28E-2</v>
      </c>
    </row>
    <row r="22" spans="1:5" x14ac:dyDescent="0.3">
      <c r="A22" t="s">
        <v>13</v>
      </c>
      <c r="B22" s="5">
        <v>3.3525</v>
      </c>
    </row>
    <row r="23" spans="1:5" x14ac:dyDescent="0.3">
      <c r="B23" s="5"/>
    </row>
    <row r="24" spans="1:5" x14ac:dyDescent="0.3">
      <c r="B24" s="5"/>
    </row>
    <row r="25" spans="1:5" x14ac:dyDescent="0.3">
      <c r="A25" t="s">
        <v>2</v>
      </c>
      <c r="B25" s="1" t="s">
        <v>15</v>
      </c>
      <c r="C25" s="1">
        <f>SUM(D2:D18)</f>
        <v>28.771904614800007</v>
      </c>
    </row>
    <row r="26" spans="1:5" x14ac:dyDescent="0.3">
      <c r="B26" s="1"/>
    </row>
    <row r="27" spans="1:5" x14ac:dyDescent="0.3">
      <c r="A27" t="s">
        <v>18</v>
      </c>
      <c r="B27">
        <f xml:space="preserve"> AVERAGE(B2:B18)</f>
        <v>15.564705882352939</v>
      </c>
    </row>
    <row r="28" spans="1:5" x14ac:dyDescent="0.3">
      <c r="A28" t="s">
        <v>17</v>
      </c>
      <c r="B28" s="1" t="s">
        <v>16</v>
      </c>
      <c r="C28" s="1">
        <f xml:space="preserve"> SUM(E2:E18)</f>
        <v>297.51882352941169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1BBA-21E3-4547-AED2-0C881538E52C}">
  <dimension ref="A1:E31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23.33203125" bestFit="1" customWidth="1"/>
    <col min="3" max="3" width="22.21875" style="1" bestFit="1" customWidth="1"/>
    <col min="4" max="4" width="26.77734375" style="1" customWidth="1"/>
    <col min="5" max="5" width="19.5546875" customWidth="1"/>
  </cols>
  <sheetData>
    <row r="1" spans="1:5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A2*B$21+B$22</f>
        <v>10.079219999999999</v>
      </c>
      <c r="D2" s="3">
        <f>(B2-C2)^2</f>
        <v>0.17705580840000051</v>
      </c>
      <c r="E2">
        <f>(B2-B$27)^2</f>
        <v>25.651245674740466</v>
      </c>
    </row>
    <row r="3" spans="1:5" x14ac:dyDescent="0.3">
      <c r="A3" s="3">
        <v>364.4</v>
      </c>
      <c r="B3" s="3">
        <v>21.4</v>
      </c>
      <c r="C3" s="3">
        <f t="shared" ref="C3:C18" si="0">A3*B$21+B$22</f>
        <v>22.592819999999996</v>
      </c>
      <c r="D3" s="3">
        <f t="shared" ref="D3:D18" si="1">(B3-C3)^2</f>
        <v>1.4228195523999942</v>
      </c>
      <c r="E3">
        <f t="shared" ref="E3:E18" si="2">(B3-B$27)^2</f>
        <v>34.050657439446375</v>
      </c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>
        <f t="shared" si="2"/>
        <v>30.965951557093405</v>
      </c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>
        <f t="shared" si="2"/>
        <v>3.3683044982698984</v>
      </c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>
        <f t="shared" si="2"/>
        <v>9.3924221453287071</v>
      </c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>
        <f t="shared" si="2"/>
        <v>19.671833910034621</v>
      </c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>
        <f t="shared" si="2"/>
        <v>29.542422145328743</v>
      </c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>
        <f t="shared" si="2"/>
        <v>0.74771626297577631</v>
      </c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>
        <f t="shared" si="2"/>
        <v>29.863010380622818</v>
      </c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>
        <f t="shared" si="2"/>
        <v>26.371245674740496</v>
      </c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>
        <f t="shared" si="2"/>
        <v>4.1868512110724045E-3</v>
      </c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>
        <f t="shared" si="2"/>
        <v>4.2630103806228288</v>
      </c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>
        <f t="shared" si="2"/>
        <v>9.3924221453287071</v>
      </c>
    </row>
    <row r="20" spans="1:5" x14ac:dyDescent="0.3">
      <c r="A20" t="s">
        <v>10</v>
      </c>
      <c r="B20" s="1" t="s">
        <v>11</v>
      </c>
    </row>
    <row r="21" spans="1:5" x14ac:dyDescent="0.3">
      <c r="A21" t="s">
        <v>12</v>
      </c>
      <c r="B21" s="5">
        <v>5.28E-2</v>
      </c>
    </row>
    <row r="22" spans="1:5" x14ac:dyDescent="0.3">
      <c r="A22" t="s">
        <v>13</v>
      </c>
      <c r="B22" s="5">
        <v>3.3525</v>
      </c>
    </row>
    <row r="23" spans="1:5" x14ac:dyDescent="0.3">
      <c r="B23" s="5"/>
    </row>
    <row r="24" spans="1:5" x14ac:dyDescent="0.3">
      <c r="B24" s="5"/>
    </row>
    <row r="25" spans="1:5" x14ac:dyDescent="0.3">
      <c r="A25" t="s">
        <v>2</v>
      </c>
      <c r="B25" s="1" t="s">
        <v>15</v>
      </c>
      <c r="C25" s="1">
        <f>SUM(D2:D18)</f>
        <v>28.771904614800007</v>
      </c>
    </row>
    <row r="26" spans="1:5" x14ac:dyDescent="0.3">
      <c r="B26" s="1"/>
    </row>
    <row r="27" spans="1:5" x14ac:dyDescent="0.3">
      <c r="A27" t="s">
        <v>18</v>
      </c>
      <c r="B27">
        <f xml:space="preserve"> AVERAGE(B2:B18)</f>
        <v>15.564705882352939</v>
      </c>
    </row>
    <row r="28" spans="1:5" x14ac:dyDescent="0.3">
      <c r="A28" t="s">
        <v>17</v>
      </c>
      <c r="B28" s="1" t="s">
        <v>16</v>
      </c>
      <c r="C28" s="1">
        <f xml:space="preserve"> SUM(E2:E18)</f>
        <v>297.51882352941169</v>
      </c>
    </row>
    <row r="31" spans="1:5" x14ac:dyDescent="0.3">
      <c r="A31" t="s">
        <v>4</v>
      </c>
      <c r="B31" t="s">
        <v>19</v>
      </c>
      <c r="C31" s="1">
        <f xml:space="preserve"> 1-(C25/C28)</f>
        <v>0.90329383440857913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2AA7-6CF8-46DB-BE8F-CA42FC678201}">
  <dimension ref="A1:E31"/>
  <sheetViews>
    <sheetView workbookViewId="0">
      <selection activeCell="E32" sqref="E32"/>
    </sheetView>
  </sheetViews>
  <sheetFormatPr defaultRowHeight="14.4" x14ac:dyDescent="0.3"/>
  <cols>
    <col min="1" max="1" width="28.21875" bestFit="1" customWidth="1"/>
    <col min="2" max="2" width="23.33203125" bestFit="1" customWidth="1"/>
    <col min="3" max="3" width="22.21875" style="1" bestFit="1" customWidth="1"/>
    <col min="4" max="4" width="26.77734375" style="1" customWidth="1"/>
    <col min="5" max="5" width="19.5546875" customWidth="1"/>
  </cols>
  <sheetData>
    <row r="1" spans="1:5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A2*B$21+B$22</f>
        <v>10.079219999999999</v>
      </c>
      <c r="D2" s="3">
        <f>(B2-C2)^2</f>
        <v>0.17705580840000051</v>
      </c>
      <c r="E2">
        <f>(B2-B$27)^2</f>
        <v>25.651245674740466</v>
      </c>
    </row>
    <row r="3" spans="1:5" x14ac:dyDescent="0.3">
      <c r="A3" s="3">
        <v>364.4</v>
      </c>
      <c r="B3" s="3">
        <v>21.4</v>
      </c>
      <c r="C3" s="3">
        <f t="shared" ref="C3:C18" si="0">A3*B$21+B$22</f>
        <v>22.592819999999996</v>
      </c>
      <c r="D3" s="3">
        <f t="shared" ref="D3:D18" si="1">(B3-C3)^2</f>
        <v>1.4228195523999942</v>
      </c>
      <c r="E3">
        <f t="shared" ref="E3:E18" si="2">(B3-B$27)^2</f>
        <v>34.050657439446375</v>
      </c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>
        <f t="shared" si="2"/>
        <v>30.965951557093405</v>
      </c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>
        <f t="shared" si="2"/>
        <v>3.3683044982698984</v>
      </c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>
        <f t="shared" si="2"/>
        <v>9.3924221453287071</v>
      </c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>
        <f t="shared" si="2"/>
        <v>19.671833910034621</v>
      </c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>
        <f t="shared" si="2"/>
        <v>29.542422145328743</v>
      </c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>
        <f t="shared" si="2"/>
        <v>0.74771626297577631</v>
      </c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>
        <f t="shared" si="2"/>
        <v>29.863010380622818</v>
      </c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>
        <f t="shared" si="2"/>
        <v>26.371245674740496</v>
      </c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>
        <f t="shared" si="2"/>
        <v>4.1868512110724045E-3</v>
      </c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>
        <f t="shared" si="2"/>
        <v>4.2630103806228288</v>
      </c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>
        <f t="shared" si="2"/>
        <v>9.3924221453287071</v>
      </c>
    </row>
    <row r="20" spans="1:5" x14ac:dyDescent="0.3">
      <c r="A20" t="s">
        <v>10</v>
      </c>
      <c r="B20" s="1" t="s">
        <v>11</v>
      </c>
    </row>
    <row r="21" spans="1:5" x14ac:dyDescent="0.3">
      <c r="A21" t="s">
        <v>12</v>
      </c>
      <c r="B21" s="5">
        <v>5.28E-2</v>
      </c>
    </row>
    <row r="22" spans="1:5" x14ac:dyDescent="0.3">
      <c r="A22" t="s">
        <v>13</v>
      </c>
      <c r="B22" s="5">
        <v>3.3525</v>
      </c>
    </row>
    <row r="23" spans="1:5" x14ac:dyDescent="0.3">
      <c r="B23" s="5"/>
    </row>
    <row r="24" spans="1:5" x14ac:dyDescent="0.3">
      <c r="B24" s="5"/>
    </row>
    <row r="25" spans="1:5" x14ac:dyDescent="0.3">
      <c r="A25" t="s">
        <v>2</v>
      </c>
      <c r="B25" s="1" t="s">
        <v>15</v>
      </c>
      <c r="C25" s="1">
        <f>SUM(D2:D18)</f>
        <v>28.771904614800007</v>
      </c>
    </row>
    <row r="26" spans="1:5" x14ac:dyDescent="0.3">
      <c r="B26" s="1"/>
    </row>
    <row r="27" spans="1:5" x14ac:dyDescent="0.3">
      <c r="A27" t="s">
        <v>18</v>
      </c>
      <c r="B27">
        <f xml:space="preserve"> AVERAGE(B2:B18)</f>
        <v>15.564705882352939</v>
      </c>
    </row>
    <row r="28" spans="1:5" x14ac:dyDescent="0.3">
      <c r="A28" t="s">
        <v>17</v>
      </c>
      <c r="B28" s="1" t="s">
        <v>16</v>
      </c>
      <c r="C28" s="1">
        <f xml:space="preserve"> SUM(E2:E18)</f>
        <v>297.51882352941169</v>
      </c>
    </row>
    <row r="31" spans="1:5" x14ac:dyDescent="0.3">
      <c r="A31" t="s">
        <v>4</v>
      </c>
      <c r="B31" t="s">
        <v>19</v>
      </c>
      <c r="C31" s="1">
        <f xml:space="preserve"> 1-(C25/C28)</f>
        <v>0.90329383440857913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Best fit line</vt:lpstr>
      <vt:lpstr>RSS</vt:lpstr>
      <vt:lpstr>TSS</vt:lpstr>
      <vt:lpstr>R^2</vt:lpstr>
      <vt:lpstr>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Manaswi Kamila</cp:lastModifiedBy>
  <dcterms:created xsi:type="dcterms:W3CDTF">2016-08-30T02:47:35Z</dcterms:created>
  <dcterms:modified xsi:type="dcterms:W3CDTF">2022-06-27T06:56:28Z</dcterms:modified>
</cp:coreProperties>
</file>